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800" windowWidth="17505" windowHeight="5325"/>
  </bookViews>
  <sheets>
    <sheet name="Показники" sheetId="1" r:id="rId1"/>
    <sheet name="НК  види ЕД" sheetId="2" r:id="rId2"/>
    <sheet name="ДГ цільове спрямування " sheetId="3" r:id="rId3"/>
  </sheets>
  <calcPr calcId="145621"/>
</workbook>
</file>

<file path=xl/calcChain.xml><?xml version="1.0" encoding="utf-8"?>
<calcChain xmlns="http://schemas.openxmlformats.org/spreadsheetml/2006/main">
  <c r="J12" i="2" l="1"/>
  <c r="J13" i="2"/>
  <c r="O6" i="1" l="1"/>
  <c r="O7" i="1"/>
  <c r="O8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5" i="1"/>
  <c r="O3" i="1"/>
  <c r="O2" i="1"/>
  <c r="N25" i="1"/>
  <c r="O25" i="1" s="1"/>
  <c r="N15" i="1"/>
  <c r="O15" i="1" s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5" i="1"/>
  <c r="K25" i="1"/>
  <c r="K15" i="1"/>
  <c r="F2" i="1" l="1"/>
  <c r="H2" i="1"/>
  <c r="J2" i="1"/>
  <c r="F4" i="1"/>
  <c r="H4" i="1"/>
  <c r="J5" i="1"/>
  <c r="J6" i="1"/>
  <c r="J7" i="1"/>
  <c r="F8" i="1"/>
  <c r="H8" i="1"/>
  <c r="J8" i="1"/>
  <c r="F9" i="1"/>
  <c r="H9" i="1"/>
  <c r="J9" i="1"/>
  <c r="F10" i="1"/>
  <c r="H10" i="1"/>
  <c r="J10" i="1"/>
  <c r="F11" i="1"/>
  <c r="H11" i="1"/>
  <c r="J11" i="1"/>
  <c r="F12" i="1"/>
  <c r="H12" i="1"/>
  <c r="J12" i="1"/>
  <c r="F13" i="1"/>
  <c r="H13" i="1"/>
  <c r="J13" i="1"/>
  <c r="F14" i="1"/>
  <c r="H14" i="1"/>
  <c r="J14" i="1"/>
  <c r="F15" i="1"/>
  <c r="H15" i="1"/>
  <c r="J15" i="1"/>
  <c r="F16" i="1"/>
  <c r="H16" i="1"/>
  <c r="J16" i="1"/>
  <c r="F17" i="1"/>
  <c r="H17" i="1"/>
  <c r="J17" i="1"/>
  <c r="F18" i="1"/>
  <c r="H18" i="1"/>
  <c r="J18" i="1"/>
  <c r="F19" i="1"/>
  <c r="H19" i="1"/>
  <c r="J19" i="1"/>
  <c r="F20" i="1"/>
  <c r="H20" i="1"/>
  <c r="J20" i="1"/>
  <c r="F21" i="1"/>
  <c r="H21" i="1"/>
  <c r="J21" i="1"/>
  <c r="F22" i="1"/>
  <c r="H22" i="1"/>
  <c r="J22" i="1"/>
  <c r="F23" i="1"/>
  <c r="H23" i="1"/>
  <c r="J23" i="1"/>
  <c r="F24" i="1"/>
  <c r="H24" i="1"/>
  <c r="J24" i="1"/>
  <c r="F25" i="1"/>
  <c r="H25" i="1"/>
  <c r="J25" i="1"/>
  <c r="J18" i="2" l="1"/>
  <c r="J15" i="2"/>
  <c r="J10" i="2"/>
  <c r="J11" i="2"/>
  <c r="J14" i="2"/>
  <c r="J16" i="2"/>
  <c r="J5" i="2"/>
  <c r="J6" i="2"/>
  <c r="J8" i="2"/>
  <c r="J7" i="2"/>
  <c r="J9" i="2"/>
  <c r="J4" i="2"/>
  <c r="J8" i="3" l="1"/>
  <c r="J7" i="3"/>
  <c r="J6" i="3"/>
  <c r="J5" i="3"/>
  <c r="G5" i="3" l="1"/>
  <c r="E5" i="3"/>
  <c r="D5" i="3"/>
  <c r="H8" i="3"/>
  <c r="F8" i="3"/>
  <c r="H7" i="3"/>
  <c r="F7" i="3"/>
  <c r="H6" i="3"/>
  <c r="F6" i="3"/>
  <c r="H5" i="3" l="1"/>
  <c r="F5" i="3"/>
  <c r="E4" i="2" l="1"/>
  <c r="C4" i="2"/>
  <c r="D4" i="2"/>
</calcChain>
</file>

<file path=xl/sharedStrings.xml><?xml version="1.0" encoding="utf-8"?>
<sst xmlns="http://schemas.openxmlformats.org/spreadsheetml/2006/main" count="235" uniqueCount="95">
  <si>
    <t>№</t>
  </si>
  <si>
    <t>Показники</t>
  </si>
  <si>
    <t>Одиниця витіру</t>
  </si>
  <si>
    <t>2013 рік</t>
  </si>
  <si>
    <t>2014 рік</t>
  </si>
  <si>
    <t>2015 рік</t>
  </si>
  <si>
    <t>млн.грн.</t>
  </si>
  <si>
    <t>%</t>
  </si>
  <si>
    <t>шт.</t>
  </si>
  <si>
    <t>Кредити терміном понад 1 рік</t>
  </si>
  <si>
    <t xml:space="preserve">           у національній валюті</t>
  </si>
  <si>
    <t>-</t>
  </si>
  <si>
    <t>Кредити (залишки кредитних вкладень), у т.ч. :</t>
  </si>
  <si>
    <t>Облікова ставка НБУ</t>
  </si>
  <si>
    <t>Переробна промисловість</t>
  </si>
  <si>
    <t>Оптова та роздрібна торгівля; ремонт автотранспортних засобів і мотоциклів</t>
  </si>
  <si>
    <t>Добувна промис-ловість і розроблення кар'єрів</t>
  </si>
  <si>
    <t>Сільське госпо-дарство, лісове господарство та рибне господарство</t>
  </si>
  <si>
    <t>Будівництво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</si>
  <si>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</si>
  <si>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</si>
  <si>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Водопостачання; каналізація, поводження з відходами</t>
  </si>
  <si>
    <t>Професійна, наукова та технічна діяльність</t>
  </si>
  <si>
    <t>Діяльність у сфері адміністра-тивного та допоміжного обслуговування</t>
  </si>
  <si>
    <t>Охорона здоров'я та надання соціальної допомоги</t>
  </si>
  <si>
    <t>Освіта</t>
  </si>
  <si>
    <t>Операції з нерухомим майном</t>
  </si>
  <si>
    <t>Постачання електроенергії, газу, пари та кондиційованого повітря</t>
  </si>
  <si>
    <t>Мистецтво, спорт, розваги та відпочинок</t>
  </si>
  <si>
    <t>Надання інших видів послуг</t>
  </si>
  <si>
    <t>Інформація та теле-комунікації</t>
  </si>
  <si>
    <t>% 2014 до 2013</t>
  </si>
  <si>
    <t>% 2015 до 2014</t>
  </si>
  <si>
    <t>% 2016 до 2015</t>
  </si>
  <si>
    <t xml:space="preserve">     в іноземній валюті</t>
  </si>
  <si>
    <t>в іноземній валюті</t>
  </si>
  <si>
    <r>
      <t xml:space="preserve">Короткострокові кредити </t>
    </r>
    <r>
      <rPr>
        <i/>
        <sz val="12"/>
        <color theme="1"/>
        <rFont val="Times New Roman"/>
        <family val="1"/>
        <charset val="204"/>
      </rPr>
      <t>(до 1 року)</t>
    </r>
  </si>
  <si>
    <t>Види економічної діяльності</t>
  </si>
  <si>
    <t>споживчі кредити</t>
  </si>
  <si>
    <t>на придбання нерухомості, будівництво та  реконструкцію</t>
  </si>
  <si>
    <t xml:space="preserve">інші кредити </t>
  </si>
  <si>
    <t>Депозити, всього в т.ч.:</t>
  </si>
  <si>
    <t xml:space="preserve">* - до 2013 року </t>
  </si>
  <si>
    <t>1.</t>
  </si>
  <si>
    <t>2.</t>
  </si>
  <si>
    <t>3.</t>
  </si>
  <si>
    <t>4.</t>
  </si>
  <si>
    <t>5.</t>
  </si>
  <si>
    <t>6.</t>
  </si>
  <si>
    <t xml:space="preserve">Всього банківських установ, які діють в області </t>
  </si>
  <si>
    <t>Кількість банків -юр.осіб, зареєстрованих в інших регіонах України, які діють в області</t>
  </si>
  <si>
    <t>7.</t>
  </si>
  <si>
    <t>8.</t>
  </si>
  <si>
    <t>9.</t>
  </si>
  <si>
    <t>Кількість банківських установ,  в Україні</t>
  </si>
  <si>
    <r>
      <t xml:space="preserve">Середньозважена процентна </t>
    </r>
    <r>
      <rPr>
        <b/>
        <sz val="12"/>
        <color theme="1"/>
        <rFont val="Times New Roman"/>
        <family val="1"/>
        <charset val="204"/>
      </rPr>
      <t xml:space="preserve">ставка за кредитами:                                                         </t>
    </r>
  </si>
  <si>
    <r>
      <t xml:space="preserve">      </t>
    </r>
    <r>
      <rPr>
        <i/>
        <sz val="12"/>
        <color theme="1"/>
        <rFont val="Times New Roman"/>
        <family val="1"/>
        <charset val="204"/>
      </rPr>
      <t xml:space="preserve">в національній валюті </t>
    </r>
  </si>
  <si>
    <r>
      <rPr>
        <b/>
        <sz val="12"/>
        <color theme="1"/>
        <rFont val="Times New Roman"/>
        <family val="1"/>
        <charset val="204"/>
      </rPr>
      <t xml:space="preserve">       </t>
    </r>
    <r>
      <rPr>
        <i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національній валюті </t>
    </r>
  </si>
  <si>
    <r>
      <t xml:space="preserve">Середньозважена процентна </t>
    </r>
    <r>
      <rPr>
        <b/>
        <sz val="12"/>
        <color theme="1"/>
        <rFont val="Times New Roman"/>
        <family val="1"/>
        <charset val="204"/>
      </rPr>
      <t>ставка за депозитами:</t>
    </r>
  </si>
  <si>
    <t xml:space="preserve">                                      відділень </t>
  </si>
  <si>
    <t xml:space="preserve">    2016 рік</t>
  </si>
  <si>
    <t xml:space="preserve">                                      філій</t>
  </si>
  <si>
    <t>30,7*</t>
  </si>
  <si>
    <t xml:space="preserve">          - нефінансові корпорації (юр. особи), з них:</t>
  </si>
  <si>
    <r>
      <t xml:space="preserve">           - </t>
    </r>
    <r>
      <rPr>
        <b/>
        <sz val="12"/>
        <color theme="1"/>
        <rFont val="Times New Roman"/>
        <family val="1"/>
        <charset val="204"/>
      </rPr>
      <t>домашнім господарствам (фіз.особи), з них</t>
    </r>
    <r>
      <rPr>
        <sz val="12"/>
        <color theme="1"/>
        <rFont val="Times New Roman"/>
        <family val="1"/>
        <charset val="204"/>
      </rPr>
      <t>:</t>
    </r>
  </si>
  <si>
    <t>Кредити нефінансовим корпораціям (юридичним особам) у розрізі видів економічної діяльності</t>
  </si>
  <si>
    <t>Кредити всього (залишки кредитних вкладень):</t>
  </si>
  <si>
    <t>Всього, з них:</t>
  </si>
  <si>
    <t>Цільове спрямування</t>
  </si>
  <si>
    <t>Кредити надані домашнім господарствам (фіз.особам) за цільовим спрямуванням</t>
  </si>
  <si>
    <t>% 2017 до 2016</t>
  </si>
  <si>
    <t xml:space="preserve">Кількість банків -юр.осіб, зареєстрованих в Донецькій області </t>
  </si>
  <si>
    <r>
      <t xml:space="preserve">           </t>
    </r>
    <r>
      <rPr>
        <sz val="12"/>
        <color theme="1"/>
        <rFont val="Times New Roman"/>
        <family val="1"/>
        <charset val="204"/>
      </rPr>
      <t>-</t>
    </r>
    <r>
      <rPr>
        <b/>
        <sz val="12"/>
        <color theme="1"/>
        <rFont val="Times New Roman"/>
        <family val="1"/>
        <charset val="204"/>
      </rPr>
      <t xml:space="preserve"> нефінансові корпорації (юр.особи)</t>
    </r>
  </si>
  <si>
    <r>
      <t xml:space="preserve">           </t>
    </r>
    <r>
      <rPr>
        <sz val="12"/>
        <color theme="1"/>
        <rFont val="Times New Roman"/>
        <family val="1"/>
        <charset val="204"/>
      </rPr>
      <t xml:space="preserve">- </t>
    </r>
    <r>
      <rPr>
        <b/>
        <sz val="12"/>
        <color theme="1"/>
        <rFont val="Times New Roman"/>
        <family val="1"/>
        <charset val="204"/>
      </rPr>
      <t>домашні господарства (фіз.особи)</t>
    </r>
  </si>
  <si>
    <t xml:space="preserve">                              в національній валюті </t>
  </si>
  <si>
    <t xml:space="preserve">                              в іноземній валюті</t>
  </si>
  <si>
    <t xml:space="preserve">                            в іноземній валюті</t>
  </si>
  <si>
    <r>
      <t xml:space="preserve">           </t>
    </r>
    <r>
      <rPr>
        <sz val="12"/>
        <color theme="1"/>
        <rFont val="Times New Roman"/>
        <family val="1"/>
        <charset val="204"/>
      </rPr>
      <t>-</t>
    </r>
    <r>
      <rPr>
        <b/>
        <sz val="12"/>
        <color theme="1"/>
        <rFont val="Times New Roman"/>
        <family val="1"/>
        <charset val="204"/>
      </rPr>
      <t xml:space="preserve"> інші депозити</t>
    </r>
  </si>
  <si>
    <r>
      <t xml:space="preserve">            </t>
    </r>
    <r>
      <rPr>
        <sz val="12"/>
        <color theme="1"/>
        <rFont val="Times New Roman"/>
        <family val="1"/>
        <charset val="204"/>
      </rPr>
      <t>-</t>
    </r>
    <r>
      <rPr>
        <b/>
        <sz val="12"/>
        <color theme="1"/>
        <rFont val="Times New Roman"/>
        <family val="1"/>
        <charset val="204"/>
      </rPr>
      <t xml:space="preserve"> нефінансовим корпораціям (юр.особи)</t>
    </r>
  </si>
  <si>
    <r>
      <t xml:space="preserve">   </t>
    </r>
    <r>
      <rPr>
        <sz val="12"/>
        <color theme="1"/>
        <rFont val="Times New Roman"/>
        <family val="1"/>
        <charset val="204"/>
      </rPr>
      <t>-</t>
    </r>
    <r>
      <rPr>
        <b/>
        <sz val="12"/>
        <color theme="1"/>
        <rFont val="Times New Roman"/>
        <family val="1"/>
        <charset val="204"/>
      </rPr>
      <t xml:space="preserve"> домашнім господарствам (фіз.особи)</t>
    </r>
  </si>
  <si>
    <t xml:space="preserve">                            в національній валюті</t>
  </si>
  <si>
    <t xml:space="preserve">                           в національній валюті</t>
  </si>
  <si>
    <t xml:space="preserve">                           в іноземній валюті</t>
  </si>
  <si>
    <r>
      <t xml:space="preserve">            </t>
    </r>
    <r>
      <rPr>
        <sz val="12"/>
        <color theme="1"/>
        <rFont val="Times New Roman"/>
        <family val="1"/>
        <charset val="204"/>
      </rPr>
      <t>-</t>
    </r>
    <r>
      <rPr>
        <b/>
        <sz val="12"/>
        <color theme="1"/>
        <rFont val="Times New Roman"/>
        <family val="1"/>
        <charset val="204"/>
      </rPr>
      <t xml:space="preserve"> інші кредити </t>
    </r>
  </si>
  <si>
    <t xml:space="preserve">             - нефінансових корпорацій (юр.особи)</t>
  </si>
  <si>
    <r>
      <t xml:space="preserve">             - </t>
    </r>
    <r>
      <rPr>
        <b/>
        <sz val="12"/>
        <color theme="1"/>
        <rFont val="Times New Roman"/>
        <family val="1"/>
        <charset val="204"/>
      </rPr>
      <t>домашніх господарств (фіз.особи)</t>
    </r>
  </si>
  <si>
    <t>2017 рік</t>
  </si>
  <si>
    <t xml:space="preserve">2 кв.2018 року </t>
  </si>
  <si>
    <t xml:space="preserve">2 кв.2017 року </t>
  </si>
  <si>
    <t>2 кв. 2017</t>
  </si>
  <si>
    <t>2 кв. 2018</t>
  </si>
  <si>
    <t>%2018 до 2017</t>
  </si>
  <si>
    <t>% 2018 до 2017</t>
  </si>
  <si>
    <t>у 4 р.б.</t>
  </si>
  <si>
    <t>у 2 р.б.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</si>
</sst>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" fontId="4" fillId="0" borderId="0" xfId="1" applyNumberFormat="1" applyFont="1" applyBorder="1" applyAlignment="1">
      <alignment horizontal="center" vertical="top"/>
    </xf>
    <xf numFmtId="0" fontId="9" fillId="0" borderId="0" xfId="0" quotePrefix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/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2" fillId="0" borderId="0" xfId="0" applyFont="1" applyFill="1"/>
    <xf numFmtId="16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164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showGridLines="0" tabSelected="1" topLeftCell="B1" zoomScaleNormal="100" workbookViewId="0">
      <selection activeCell="C22" sqref="C22"/>
    </sheetView>
  </sheetViews>
  <sheetFormatPr defaultRowHeight="15.75" x14ac:dyDescent="0.25"/>
  <cols>
    <col min="1" max="1" width="4.140625" customWidth="1"/>
    <col min="2" max="2" width="52.42578125" customWidth="1"/>
    <col min="3" max="3" width="10" customWidth="1"/>
    <col min="4" max="4" width="11.5703125" customWidth="1"/>
    <col min="5" max="5" width="10.140625" customWidth="1"/>
    <col min="6" max="6" width="10.42578125" customWidth="1"/>
    <col min="7" max="7" width="10.28515625" customWidth="1"/>
    <col min="8" max="8" width="9.5703125" customWidth="1"/>
    <col min="9" max="9" width="10.28515625" customWidth="1"/>
    <col min="10" max="10" width="9.140625" customWidth="1"/>
    <col min="11" max="12" width="11.42578125" style="22" customWidth="1"/>
    <col min="13" max="13" width="12" style="91" customWidth="1"/>
    <col min="14" max="14" width="12" style="22" customWidth="1"/>
    <col min="15" max="15" width="9.140625" style="72"/>
  </cols>
  <sheetData>
    <row r="1" spans="1:15" ht="30" customHeight="1" x14ac:dyDescent="0.25">
      <c r="A1" s="79" t="s">
        <v>0</v>
      </c>
      <c r="B1" s="80" t="s">
        <v>1</v>
      </c>
      <c r="C1" s="81" t="s">
        <v>2</v>
      </c>
      <c r="D1" s="80" t="s">
        <v>3</v>
      </c>
      <c r="E1" s="80" t="s">
        <v>4</v>
      </c>
      <c r="F1" s="82" t="s">
        <v>31</v>
      </c>
      <c r="G1" s="80" t="s">
        <v>5</v>
      </c>
      <c r="H1" s="82" t="s">
        <v>32</v>
      </c>
      <c r="I1" s="82" t="s">
        <v>60</v>
      </c>
      <c r="J1" s="82" t="s">
        <v>33</v>
      </c>
      <c r="K1" s="82" t="s">
        <v>86</v>
      </c>
      <c r="L1" s="82" t="s">
        <v>70</v>
      </c>
      <c r="M1" s="82" t="s">
        <v>88</v>
      </c>
      <c r="N1" s="82" t="s">
        <v>87</v>
      </c>
      <c r="O1" s="82" t="s">
        <v>70</v>
      </c>
    </row>
    <row r="2" spans="1:15" ht="21" customHeight="1" x14ac:dyDescent="0.25">
      <c r="A2" s="75" t="s">
        <v>43</v>
      </c>
      <c r="B2" s="76" t="s">
        <v>54</v>
      </c>
      <c r="C2" s="23" t="s">
        <v>8</v>
      </c>
      <c r="D2" s="77">
        <v>181</v>
      </c>
      <c r="E2" s="77">
        <v>158</v>
      </c>
      <c r="F2" s="78">
        <f>E2/D2*100</f>
        <v>87.292817679558013</v>
      </c>
      <c r="G2" s="77">
        <v>137</v>
      </c>
      <c r="H2" s="78">
        <f>G2/E2*100</f>
        <v>86.70886075949366</v>
      </c>
      <c r="I2" s="77">
        <v>96</v>
      </c>
      <c r="J2" s="78">
        <f>I2/G2*100</f>
        <v>70.072992700729927</v>
      </c>
      <c r="K2" s="85" t="s">
        <v>11</v>
      </c>
      <c r="L2" s="85" t="s">
        <v>11</v>
      </c>
      <c r="M2" s="85">
        <v>90</v>
      </c>
      <c r="N2" s="85">
        <v>82</v>
      </c>
      <c r="O2" s="92">
        <f>N2/M2*100</f>
        <v>91.111111111111114</v>
      </c>
    </row>
    <row r="3" spans="1:15" ht="31.5" x14ac:dyDescent="0.25">
      <c r="A3" s="29" t="s">
        <v>44</v>
      </c>
      <c r="B3" s="30" t="s">
        <v>50</v>
      </c>
      <c r="C3" s="64" t="s">
        <v>8</v>
      </c>
      <c r="D3" s="64">
        <v>88</v>
      </c>
      <c r="E3" s="31" t="s">
        <v>11</v>
      </c>
      <c r="F3" s="31" t="s">
        <v>11</v>
      </c>
      <c r="G3" s="31" t="s">
        <v>11</v>
      </c>
      <c r="H3" s="31" t="s">
        <v>11</v>
      </c>
      <c r="I3" s="64">
        <v>27</v>
      </c>
      <c r="J3" s="21" t="s">
        <v>62</v>
      </c>
      <c r="K3" s="86" t="s">
        <v>11</v>
      </c>
      <c r="L3" s="86" t="s">
        <v>11</v>
      </c>
      <c r="M3" s="86">
        <v>25</v>
      </c>
      <c r="N3" s="86">
        <v>23</v>
      </c>
      <c r="O3" s="89">
        <f>N3/M3*100</f>
        <v>92</v>
      </c>
    </row>
    <row r="4" spans="1:15" ht="35.25" customHeight="1" x14ac:dyDescent="0.25">
      <c r="A4" s="32" t="s">
        <v>45</v>
      </c>
      <c r="B4" s="30" t="s">
        <v>71</v>
      </c>
      <c r="C4" s="64" t="s">
        <v>8</v>
      </c>
      <c r="D4" s="64">
        <v>11</v>
      </c>
      <c r="E4" s="64">
        <v>5</v>
      </c>
      <c r="F4" s="28">
        <f>E4/D4*100</f>
        <v>45.454545454545453</v>
      </c>
      <c r="G4" s="64">
        <v>1</v>
      </c>
      <c r="H4" s="28">
        <f>G4/E4*100</f>
        <v>20</v>
      </c>
      <c r="I4" s="31" t="s">
        <v>11</v>
      </c>
      <c r="J4" s="31" t="s">
        <v>11</v>
      </c>
      <c r="K4" s="86" t="s">
        <v>11</v>
      </c>
      <c r="L4" s="86" t="s">
        <v>11</v>
      </c>
      <c r="M4" s="86" t="s">
        <v>11</v>
      </c>
      <c r="N4" s="86"/>
      <c r="O4" s="89" t="s">
        <v>11</v>
      </c>
    </row>
    <row r="5" spans="1:15" ht="17.25" customHeight="1" x14ac:dyDescent="0.25">
      <c r="A5" s="26" t="s">
        <v>46</v>
      </c>
      <c r="B5" s="27" t="s">
        <v>49</v>
      </c>
      <c r="C5" s="64" t="s">
        <v>8</v>
      </c>
      <c r="D5" s="74">
        <v>1641</v>
      </c>
      <c r="E5" s="28" t="s">
        <v>11</v>
      </c>
      <c r="F5" s="28" t="s">
        <v>11</v>
      </c>
      <c r="G5" s="28">
        <v>590</v>
      </c>
      <c r="H5" s="28" t="s">
        <v>11</v>
      </c>
      <c r="I5" s="31">
        <v>427</v>
      </c>
      <c r="J5" s="28">
        <f t="shared" ref="J5:J25" si="0">I5/G5*100</f>
        <v>72.372881355932208</v>
      </c>
      <c r="K5" s="96">
        <v>427</v>
      </c>
      <c r="L5" s="94">
        <f>K5/I5*100</f>
        <v>100</v>
      </c>
      <c r="M5" s="96">
        <v>424</v>
      </c>
      <c r="N5" s="96">
        <v>412</v>
      </c>
      <c r="O5" s="88">
        <f>N5/M5*100</f>
        <v>97.169811320754718</v>
      </c>
    </row>
    <row r="6" spans="1:15" x14ac:dyDescent="0.25">
      <c r="A6" s="25"/>
      <c r="B6" s="33" t="s">
        <v>61</v>
      </c>
      <c r="C6" s="34" t="s">
        <v>8</v>
      </c>
      <c r="D6" s="34">
        <v>11</v>
      </c>
      <c r="E6" s="34">
        <v>8</v>
      </c>
      <c r="F6" s="35" t="s">
        <v>11</v>
      </c>
      <c r="G6" s="36">
        <v>7</v>
      </c>
      <c r="H6" s="35" t="s">
        <v>11</v>
      </c>
      <c r="I6" s="34">
        <v>5</v>
      </c>
      <c r="J6" s="21">
        <f t="shared" si="0"/>
        <v>71.428571428571431</v>
      </c>
      <c r="K6" s="95">
        <v>6</v>
      </c>
      <c r="L6" s="94">
        <f t="shared" ref="L6:L25" si="1">K6/I6*100</f>
        <v>120</v>
      </c>
      <c r="M6" s="95">
        <v>6</v>
      </c>
      <c r="N6" s="95">
        <v>6</v>
      </c>
      <c r="O6" s="88">
        <f t="shared" ref="O6:O25" si="2">N6/M6*100</f>
        <v>100</v>
      </c>
    </row>
    <row r="7" spans="1:15" ht="15" customHeight="1" x14ac:dyDescent="0.25">
      <c r="A7" s="25"/>
      <c r="B7" s="33" t="s">
        <v>59</v>
      </c>
      <c r="C7" s="34" t="s">
        <v>8</v>
      </c>
      <c r="D7" s="34">
        <v>1630</v>
      </c>
      <c r="E7" s="35" t="s">
        <v>11</v>
      </c>
      <c r="F7" s="35" t="s">
        <v>11</v>
      </c>
      <c r="G7" s="34">
        <v>583</v>
      </c>
      <c r="H7" s="35" t="s">
        <v>11</v>
      </c>
      <c r="I7" s="34">
        <v>422</v>
      </c>
      <c r="J7" s="21">
        <f t="shared" si="0"/>
        <v>72.384219554030864</v>
      </c>
      <c r="K7" s="95">
        <v>421</v>
      </c>
      <c r="L7" s="94">
        <f t="shared" si="1"/>
        <v>99.76303317535546</v>
      </c>
      <c r="M7" s="95">
        <v>418</v>
      </c>
      <c r="N7" s="95">
        <v>406</v>
      </c>
      <c r="O7" s="88">
        <f t="shared" si="2"/>
        <v>97.129186602870803</v>
      </c>
    </row>
    <row r="8" spans="1:15" x14ac:dyDescent="0.25">
      <c r="A8" s="37" t="s">
        <v>47</v>
      </c>
      <c r="B8" s="38" t="s">
        <v>12</v>
      </c>
      <c r="C8" s="64" t="s">
        <v>6</v>
      </c>
      <c r="D8" s="28">
        <v>55500</v>
      </c>
      <c r="E8" s="28">
        <v>41278</v>
      </c>
      <c r="F8" s="28">
        <f t="shared" ref="F8:F15" si="3">E8/D8*100</f>
        <v>74.374774774774778</v>
      </c>
      <c r="G8" s="28">
        <v>26921</v>
      </c>
      <c r="H8" s="28">
        <f t="shared" ref="H8:H15" si="4">G8/E8*100</f>
        <v>65.218760598866226</v>
      </c>
      <c r="I8" s="28">
        <v>20400</v>
      </c>
      <c r="J8" s="28">
        <f t="shared" si="0"/>
        <v>75.777274246870476</v>
      </c>
      <c r="K8" s="88">
        <v>18381</v>
      </c>
      <c r="L8" s="94">
        <f t="shared" si="1"/>
        <v>90.10294117647058</v>
      </c>
      <c r="M8" s="88">
        <v>19100</v>
      </c>
      <c r="N8" s="88">
        <v>19431</v>
      </c>
      <c r="O8" s="88">
        <f t="shared" si="2"/>
        <v>101.73298429319371</v>
      </c>
    </row>
    <row r="9" spans="1:15" ht="19.5" customHeight="1" x14ac:dyDescent="0.25">
      <c r="A9" s="39"/>
      <c r="B9" s="40" t="s">
        <v>63</v>
      </c>
      <c r="C9" s="64" t="s">
        <v>6</v>
      </c>
      <c r="D9" s="28">
        <v>39748</v>
      </c>
      <c r="E9" s="28">
        <v>27453</v>
      </c>
      <c r="F9" s="28">
        <f t="shared" si="3"/>
        <v>69.067626044077684</v>
      </c>
      <c r="G9" s="28">
        <v>17542</v>
      </c>
      <c r="H9" s="28">
        <f t="shared" si="4"/>
        <v>63.898298910865847</v>
      </c>
      <c r="I9" s="28">
        <v>12574</v>
      </c>
      <c r="J9" s="28">
        <f t="shared" si="0"/>
        <v>71.679398016189722</v>
      </c>
      <c r="K9" s="88">
        <v>7663</v>
      </c>
      <c r="L9" s="94">
        <f t="shared" si="1"/>
        <v>60.943216160330834</v>
      </c>
      <c r="M9" s="88">
        <v>11464</v>
      </c>
      <c r="N9" s="88">
        <v>8481</v>
      </c>
      <c r="O9" s="88">
        <f t="shared" si="2"/>
        <v>73.979413817166787</v>
      </c>
    </row>
    <row r="10" spans="1:15" ht="15.75" customHeight="1" x14ac:dyDescent="0.25">
      <c r="A10" s="41"/>
      <c r="B10" s="42" t="s">
        <v>10</v>
      </c>
      <c r="C10" s="64" t="s">
        <v>6</v>
      </c>
      <c r="D10" s="21">
        <v>24448</v>
      </c>
      <c r="E10" s="21">
        <v>11650</v>
      </c>
      <c r="F10" s="21">
        <f t="shared" si="3"/>
        <v>47.652159685863879</v>
      </c>
      <c r="G10" s="21">
        <v>5853</v>
      </c>
      <c r="H10" s="21">
        <f t="shared" si="4"/>
        <v>50.240343347639481</v>
      </c>
      <c r="I10" s="21">
        <v>2388</v>
      </c>
      <c r="J10" s="21">
        <f t="shared" si="0"/>
        <v>40.799589953869805</v>
      </c>
      <c r="K10" s="89">
        <v>1249</v>
      </c>
      <c r="L10" s="94">
        <f t="shared" si="1"/>
        <v>52.303182579564492</v>
      </c>
      <c r="M10" s="89">
        <v>2293</v>
      </c>
      <c r="N10" s="89">
        <v>1599</v>
      </c>
      <c r="O10" s="88">
        <f t="shared" si="2"/>
        <v>69.733972961186225</v>
      </c>
    </row>
    <row r="11" spans="1:15" ht="14.25" customHeight="1" x14ac:dyDescent="0.25">
      <c r="A11" s="41"/>
      <c r="B11" s="42" t="s">
        <v>34</v>
      </c>
      <c r="C11" s="64" t="s">
        <v>6</v>
      </c>
      <c r="D11" s="21">
        <v>15300</v>
      </c>
      <c r="E11" s="21">
        <v>15803</v>
      </c>
      <c r="F11" s="21">
        <f t="shared" si="3"/>
        <v>103.2875816993464</v>
      </c>
      <c r="G11" s="21">
        <v>11689</v>
      </c>
      <c r="H11" s="21">
        <f t="shared" si="4"/>
        <v>73.966968297158758</v>
      </c>
      <c r="I11" s="21">
        <v>10186</v>
      </c>
      <c r="J11" s="21">
        <f t="shared" si="0"/>
        <v>87.141757207631116</v>
      </c>
      <c r="K11" s="89">
        <v>6414</v>
      </c>
      <c r="L11" s="94">
        <f t="shared" si="1"/>
        <v>62.968780679363832</v>
      </c>
      <c r="M11" s="89">
        <v>9171</v>
      </c>
      <c r="N11" s="89">
        <v>6882</v>
      </c>
      <c r="O11" s="88">
        <f t="shared" si="2"/>
        <v>75.0408897612038</v>
      </c>
    </row>
    <row r="12" spans="1:15" ht="18" customHeight="1" x14ac:dyDescent="0.25">
      <c r="A12" s="43"/>
      <c r="B12" s="44" t="s">
        <v>64</v>
      </c>
      <c r="C12" s="64" t="s">
        <v>6</v>
      </c>
      <c r="D12" s="28">
        <v>13958</v>
      </c>
      <c r="E12" s="28">
        <v>13720</v>
      </c>
      <c r="F12" s="28">
        <f t="shared" si="3"/>
        <v>98.294884653961887</v>
      </c>
      <c r="G12" s="28">
        <v>9366</v>
      </c>
      <c r="H12" s="28">
        <f t="shared" si="4"/>
        <v>68.265306122448976</v>
      </c>
      <c r="I12" s="28">
        <v>7822</v>
      </c>
      <c r="J12" s="28">
        <f t="shared" si="0"/>
        <v>83.514840913944056</v>
      </c>
      <c r="K12" s="88">
        <v>10713</v>
      </c>
      <c r="L12" s="94">
        <f t="shared" si="1"/>
        <v>136.95985681411403</v>
      </c>
      <c r="M12" s="88">
        <v>7632</v>
      </c>
      <c r="N12" s="88">
        <v>10942</v>
      </c>
      <c r="O12" s="88">
        <f t="shared" si="2"/>
        <v>143.37002096436058</v>
      </c>
    </row>
    <row r="13" spans="1:15" ht="13.5" customHeight="1" x14ac:dyDescent="0.25">
      <c r="A13" s="34"/>
      <c r="B13" s="42" t="s">
        <v>10</v>
      </c>
      <c r="C13" s="64" t="s">
        <v>6</v>
      </c>
      <c r="D13" s="21">
        <v>10847</v>
      </c>
      <c r="E13" s="21">
        <v>9483</v>
      </c>
      <c r="F13" s="21">
        <f t="shared" si="3"/>
        <v>87.425094496174054</v>
      </c>
      <c r="G13" s="21">
        <v>4430</v>
      </c>
      <c r="H13" s="21">
        <f t="shared" si="4"/>
        <v>46.715174522830324</v>
      </c>
      <c r="I13" s="21">
        <v>3827</v>
      </c>
      <c r="J13" s="21">
        <f t="shared" si="0"/>
        <v>86.388261851015798</v>
      </c>
      <c r="K13" s="89">
        <v>6709</v>
      </c>
      <c r="L13" s="94">
        <f t="shared" si="1"/>
        <v>175.30702900444211</v>
      </c>
      <c r="M13" s="89">
        <v>3879</v>
      </c>
      <c r="N13" s="89">
        <v>7186</v>
      </c>
      <c r="O13" s="88">
        <f t="shared" si="2"/>
        <v>185.25393142562515</v>
      </c>
    </row>
    <row r="14" spans="1:15" ht="14.25" customHeight="1" x14ac:dyDescent="0.25">
      <c r="A14" s="34"/>
      <c r="B14" s="42" t="s">
        <v>34</v>
      </c>
      <c r="C14" s="64" t="s">
        <v>6</v>
      </c>
      <c r="D14" s="21">
        <v>3111</v>
      </c>
      <c r="E14" s="21">
        <v>4237</v>
      </c>
      <c r="F14" s="21">
        <f t="shared" si="3"/>
        <v>136.19414979106398</v>
      </c>
      <c r="G14" s="21">
        <v>4936</v>
      </c>
      <c r="H14" s="21">
        <f t="shared" si="4"/>
        <v>116.49752183148453</v>
      </c>
      <c r="I14" s="21">
        <v>3995</v>
      </c>
      <c r="J14" s="21">
        <f t="shared" si="0"/>
        <v>80.93598055105349</v>
      </c>
      <c r="K14" s="89">
        <v>4004</v>
      </c>
      <c r="L14" s="94">
        <f t="shared" si="1"/>
        <v>100.2252816020025</v>
      </c>
      <c r="M14" s="89">
        <v>3753</v>
      </c>
      <c r="N14" s="89">
        <v>3756</v>
      </c>
      <c r="O14" s="88">
        <f t="shared" si="2"/>
        <v>100.07993605115908</v>
      </c>
    </row>
    <row r="15" spans="1:15" ht="15.75" customHeight="1" x14ac:dyDescent="0.25">
      <c r="A15" s="45"/>
      <c r="B15" s="38" t="s">
        <v>83</v>
      </c>
      <c r="C15" s="64" t="s">
        <v>6</v>
      </c>
      <c r="D15" s="28">
        <v>1794</v>
      </c>
      <c r="E15" s="28">
        <v>105</v>
      </c>
      <c r="F15" s="28">
        <f t="shared" si="3"/>
        <v>5.8528428093645486</v>
      </c>
      <c r="G15" s="28">
        <v>13</v>
      </c>
      <c r="H15" s="28">
        <f t="shared" si="4"/>
        <v>12.380952380952381</v>
      </c>
      <c r="I15" s="28">
        <v>4</v>
      </c>
      <c r="J15" s="28">
        <f t="shared" si="0"/>
        <v>30.76923076923077</v>
      </c>
      <c r="K15" s="88">
        <f>K8-K9-K12</f>
        <v>5</v>
      </c>
      <c r="L15" s="94">
        <f t="shared" si="1"/>
        <v>125</v>
      </c>
      <c r="M15" s="88">
        <v>4</v>
      </c>
      <c r="N15" s="88">
        <f>N8-N9-N12</f>
        <v>8</v>
      </c>
      <c r="O15" s="88">
        <f t="shared" si="2"/>
        <v>200</v>
      </c>
    </row>
    <row r="16" spans="1:15" ht="18.75" customHeight="1" x14ac:dyDescent="0.25">
      <c r="A16" s="45"/>
      <c r="B16" s="46" t="s">
        <v>36</v>
      </c>
      <c r="C16" s="64" t="s">
        <v>6</v>
      </c>
      <c r="D16" s="21">
        <v>21888</v>
      </c>
      <c r="E16" s="21">
        <v>14294</v>
      </c>
      <c r="F16" s="21">
        <f>E16/D16*100</f>
        <v>65.305190058479539</v>
      </c>
      <c r="G16" s="21">
        <v>9026</v>
      </c>
      <c r="H16" s="21">
        <f>G16/E16*100</f>
        <v>63.14537568210438</v>
      </c>
      <c r="I16" s="21">
        <v>7049</v>
      </c>
      <c r="J16" s="21">
        <f t="shared" si="0"/>
        <v>78.09660979392865</v>
      </c>
      <c r="K16" s="89">
        <v>5829</v>
      </c>
      <c r="L16" s="94">
        <f t="shared" si="1"/>
        <v>82.692580507873458</v>
      </c>
      <c r="M16" s="89">
        <v>6072</v>
      </c>
      <c r="N16" s="89">
        <v>9482</v>
      </c>
      <c r="O16" s="88">
        <f t="shared" si="2"/>
        <v>156.15942028985506</v>
      </c>
    </row>
    <row r="17" spans="1:16384" x14ac:dyDescent="0.25">
      <c r="A17" s="45"/>
      <c r="B17" s="47" t="s">
        <v>9</v>
      </c>
      <c r="C17" s="64" t="s">
        <v>6</v>
      </c>
      <c r="D17" s="21">
        <v>31817</v>
      </c>
      <c r="E17" s="21">
        <v>26879</v>
      </c>
      <c r="F17" s="21">
        <f>E17/D17*100</f>
        <v>84.479994971241794</v>
      </c>
      <c r="G17" s="21">
        <v>17882</v>
      </c>
      <c r="H17" s="21">
        <f>G17/E17*100</f>
        <v>66.527772610588187</v>
      </c>
      <c r="I17" s="21">
        <v>13347</v>
      </c>
      <c r="J17" s="21">
        <f t="shared" si="0"/>
        <v>74.639302091488645</v>
      </c>
      <c r="K17" s="89">
        <v>12549</v>
      </c>
      <c r="L17" s="94">
        <f t="shared" si="1"/>
        <v>94.02112834344797</v>
      </c>
      <c r="M17" s="89">
        <v>13024</v>
      </c>
      <c r="N17" s="89">
        <v>9941</v>
      </c>
      <c r="O17" s="88">
        <f t="shared" si="2"/>
        <v>76.328316953316957</v>
      </c>
    </row>
    <row r="18" spans="1:16384" ht="17.25" customHeight="1" x14ac:dyDescent="0.25">
      <c r="A18" s="37" t="s">
        <v>48</v>
      </c>
      <c r="B18" s="48" t="s">
        <v>41</v>
      </c>
      <c r="C18" s="64" t="s">
        <v>6</v>
      </c>
      <c r="D18" s="28">
        <v>62089</v>
      </c>
      <c r="E18" s="28">
        <v>28578</v>
      </c>
      <c r="F18" s="28">
        <f t="shared" ref="F18:F25" si="5">E18/D18*100</f>
        <v>46.027476686691685</v>
      </c>
      <c r="G18" s="28">
        <v>25039</v>
      </c>
      <c r="H18" s="28">
        <f t="shared" ref="H18:H25" si="6">G18/E18*100</f>
        <v>87.616348239904823</v>
      </c>
      <c r="I18" s="28">
        <v>25801</v>
      </c>
      <c r="J18" s="28">
        <f t="shared" si="0"/>
        <v>103.04325252605935</v>
      </c>
      <c r="K18" s="88">
        <v>25420</v>
      </c>
      <c r="L18" s="94">
        <f t="shared" si="1"/>
        <v>98.523313049881793</v>
      </c>
      <c r="M18" s="88">
        <v>27403</v>
      </c>
      <c r="N18" s="88">
        <v>30758</v>
      </c>
      <c r="O18" s="88">
        <f t="shared" si="2"/>
        <v>112.24318505273145</v>
      </c>
    </row>
    <row r="19" spans="1:16384" s="6" customFormat="1" ht="18.75" customHeight="1" x14ac:dyDescent="0.3">
      <c r="A19" s="20"/>
      <c r="B19" s="50" t="s">
        <v>72</v>
      </c>
      <c r="C19" s="64" t="s">
        <v>6</v>
      </c>
      <c r="D19" s="28">
        <v>17700</v>
      </c>
      <c r="E19" s="28">
        <v>7175</v>
      </c>
      <c r="F19" s="28">
        <f t="shared" si="5"/>
        <v>40.536723163841806</v>
      </c>
      <c r="G19" s="28">
        <v>6074</v>
      </c>
      <c r="H19" s="28">
        <f t="shared" si="6"/>
        <v>84.655052264808361</v>
      </c>
      <c r="I19" s="28">
        <v>6570</v>
      </c>
      <c r="J19" s="28">
        <f t="shared" si="0"/>
        <v>108.16595324333224</v>
      </c>
      <c r="K19" s="28">
        <v>5322</v>
      </c>
      <c r="L19" s="94">
        <f t="shared" si="1"/>
        <v>81.004566210045652</v>
      </c>
      <c r="M19" s="28">
        <v>7275</v>
      </c>
      <c r="N19" s="28">
        <v>6413</v>
      </c>
      <c r="O19" s="88">
        <f t="shared" si="2"/>
        <v>88.151202749140893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  <c r="XEY19" s="8"/>
      <c r="XEZ19" s="8"/>
      <c r="XFA19" s="8"/>
      <c r="XFB19" s="8"/>
      <c r="XFC19" s="8"/>
      <c r="XFD19" s="8"/>
    </row>
    <row r="20" spans="1:16384" s="6" customFormat="1" ht="16.5" customHeight="1" x14ac:dyDescent="0.3">
      <c r="A20" s="20"/>
      <c r="B20" s="51" t="s">
        <v>74</v>
      </c>
      <c r="C20" s="64" t="s">
        <v>6</v>
      </c>
      <c r="D20" s="21">
        <v>12333</v>
      </c>
      <c r="E20" s="21">
        <v>4684</v>
      </c>
      <c r="F20" s="21">
        <f t="shared" si="5"/>
        <v>37.979404848779694</v>
      </c>
      <c r="G20" s="21">
        <v>3389</v>
      </c>
      <c r="H20" s="21">
        <f t="shared" si="6"/>
        <v>72.35269000853971</v>
      </c>
      <c r="I20" s="21">
        <v>4070</v>
      </c>
      <c r="J20" s="21">
        <f t="shared" si="0"/>
        <v>120.09442313366773</v>
      </c>
      <c r="K20" s="21">
        <v>3703</v>
      </c>
      <c r="L20" s="94">
        <f t="shared" si="1"/>
        <v>90.982800982800981</v>
      </c>
      <c r="M20" s="21">
        <v>5191</v>
      </c>
      <c r="N20" s="21">
        <v>4726</v>
      </c>
      <c r="O20" s="88">
        <f t="shared" si="2"/>
        <v>91.042188403005198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  <c r="WVM20" s="8"/>
      <c r="WVN20" s="8"/>
      <c r="WVO20" s="8"/>
      <c r="WVP20" s="8"/>
      <c r="WVQ20" s="8"/>
      <c r="WVR20" s="8"/>
      <c r="WVS20" s="8"/>
      <c r="WVT20" s="8"/>
      <c r="WVU20" s="8"/>
      <c r="WVV20" s="8"/>
      <c r="WVW20" s="8"/>
      <c r="WVX20" s="8"/>
      <c r="WVY20" s="8"/>
      <c r="WVZ20" s="8"/>
      <c r="WWA20" s="8"/>
      <c r="WWB20" s="8"/>
      <c r="WWC20" s="8"/>
      <c r="WWD20" s="8"/>
      <c r="WWE20" s="8"/>
      <c r="WWF20" s="8"/>
      <c r="WWG20" s="8"/>
      <c r="WWH20" s="8"/>
      <c r="WWI20" s="8"/>
      <c r="WWJ20" s="8"/>
      <c r="WWK20" s="8"/>
      <c r="WWL20" s="8"/>
      <c r="WWM20" s="8"/>
      <c r="WWN20" s="8"/>
      <c r="WWO20" s="8"/>
      <c r="WWP20" s="8"/>
      <c r="WWQ20" s="8"/>
      <c r="WWR20" s="8"/>
      <c r="WWS20" s="8"/>
      <c r="WWT20" s="8"/>
      <c r="WWU20" s="8"/>
      <c r="WWV20" s="8"/>
      <c r="WWW20" s="8"/>
      <c r="WWX20" s="8"/>
      <c r="WWY20" s="8"/>
      <c r="WWZ20" s="8"/>
      <c r="WXA20" s="8"/>
      <c r="WXB20" s="8"/>
      <c r="WXC20" s="8"/>
      <c r="WXD20" s="8"/>
      <c r="WXE20" s="8"/>
      <c r="WXF20" s="8"/>
      <c r="WXG20" s="8"/>
      <c r="WXH20" s="8"/>
      <c r="WXI20" s="8"/>
      <c r="WXJ20" s="8"/>
      <c r="WXK20" s="8"/>
      <c r="WXL20" s="8"/>
      <c r="WXM20" s="8"/>
      <c r="WXN20" s="8"/>
      <c r="WXO20" s="8"/>
      <c r="WXP20" s="8"/>
      <c r="WXQ20" s="8"/>
      <c r="WXR20" s="8"/>
      <c r="WXS20" s="8"/>
      <c r="WXT20" s="8"/>
      <c r="WXU20" s="8"/>
      <c r="WXV20" s="8"/>
      <c r="WXW20" s="8"/>
      <c r="WXX20" s="8"/>
      <c r="WXY20" s="8"/>
      <c r="WXZ20" s="8"/>
      <c r="WYA20" s="8"/>
      <c r="WYB20" s="8"/>
      <c r="WYC20" s="8"/>
      <c r="WYD20" s="8"/>
      <c r="WYE20" s="8"/>
      <c r="WYF20" s="8"/>
      <c r="WYG20" s="8"/>
      <c r="WYH20" s="8"/>
      <c r="WYI20" s="8"/>
      <c r="WYJ20" s="8"/>
      <c r="WYK20" s="8"/>
      <c r="WYL20" s="8"/>
      <c r="WYM20" s="8"/>
      <c r="WYN20" s="8"/>
      <c r="WYO20" s="8"/>
      <c r="WYP20" s="8"/>
      <c r="WYQ20" s="8"/>
      <c r="WYR20" s="8"/>
      <c r="WYS20" s="8"/>
      <c r="WYT20" s="8"/>
      <c r="WYU20" s="8"/>
      <c r="WYV20" s="8"/>
      <c r="WYW20" s="8"/>
      <c r="WYX20" s="8"/>
      <c r="WYY20" s="8"/>
      <c r="WYZ20" s="8"/>
      <c r="WZA20" s="8"/>
      <c r="WZB20" s="8"/>
      <c r="WZC20" s="8"/>
      <c r="WZD20" s="8"/>
      <c r="WZE20" s="8"/>
      <c r="WZF20" s="8"/>
      <c r="WZG20" s="8"/>
      <c r="WZH20" s="8"/>
      <c r="WZI20" s="8"/>
      <c r="WZJ20" s="8"/>
      <c r="WZK20" s="8"/>
      <c r="WZL20" s="8"/>
      <c r="WZM20" s="8"/>
      <c r="WZN20" s="8"/>
      <c r="WZO20" s="8"/>
      <c r="WZP20" s="8"/>
      <c r="WZQ20" s="8"/>
      <c r="WZR20" s="8"/>
      <c r="WZS20" s="8"/>
      <c r="WZT20" s="8"/>
      <c r="WZU20" s="8"/>
      <c r="WZV20" s="8"/>
      <c r="WZW20" s="8"/>
      <c r="WZX20" s="8"/>
      <c r="WZY20" s="8"/>
      <c r="WZZ20" s="8"/>
      <c r="XAA20" s="8"/>
      <c r="XAB20" s="8"/>
      <c r="XAC20" s="8"/>
      <c r="XAD20" s="8"/>
      <c r="XAE20" s="8"/>
      <c r="XAF20" s="8"/>
      <c r="XAG20" s="8"/>
      <c r="XAH20" s="8"/>
      <c r="XAI20" s="8"/>
      <c r="XAJ20" s="8"/>
      <c r="XAK20" s="8"/>
      <c r="XAL20" s="8"/>
      <c r="XAM20" s="8"/>
      <c r="XAN20" s="8"/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  <c r="XBX20" s="8"/>
      <c r="XBY20" s="8"/>
      <c r="XBZ20" s="8"/>
      <c r="XCA20" s="8"/>
      <c r="XCB20" s="8"/>
      <c r="XCC20" s="8"/>
      <c r="XCD20" s="8"/>
      <c r="XCE20" s="8"/>
      <c r="XCF20" s="8"/>
      <c r="XCG20" s="8"/>
      <c r="XCH20" s="8"/>
      <c r="XCI20" s="8"/>
      <c r="XCJ20" s="8"/>
      <c r="XCK20" s="8"/>
      <c r="XCL20" s="8"/>
      <c r="XCM20" s="8"/>
      <c r="XCN20" s="8"/>
      <c r="XCO20" s="8"/>
      <c r="XCP20" s="8"/>
      <c r="XCQ20" s="8"/>
      <c r="XCR20" s="8"/>
      <c r="XCS20" s="8"/>
      <c r="XCT20" s="8"/>
      <c r="XCU20" s="8"/>
      <c r="XCV20" s="8"/>
      <c r="XCW20" s="8"/>
      <c r="XCX20" s="8"/>
      <c r="XCY20" s="8"/>
      <c r="XCZ20" s="8"/>
      <c r="XDA20" s="8"/>
      <c r="XDB20" s="8"/>
      <c r="XDC20" s="8"/>
      <c r="XDD20" s="8"/>
      <c r="XDE20" s="8"/>
      <c r="XDF20" s="8"/>
      <c r="XDG20" s="8"/>
      <c r="XDH20" s="8"/>
      <c r="XDI20" s="8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  <c r="XDV20" s="8"/>
      <c r="XDW20" s="8"/>
      <c r="XDX20" s="8"/>
      <c r="XDY20" s="8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  <c r="XEY20" s="8"/>
      <c r="XEZ20" s="8"/>
      <c r="XFA20" s="8"/>
      <c r="XFB20" s="8"/>
      <c r="XFC20" s="8"/>
      <c r="XFD20" s="8"/>
    </row>
    <row r="21" spans="1:16384" ht="12.75" customHeight="1" x14ac:dyDescent="0.25">
      <c r="A21" s="45"/>
      <c r="B21" s="52" t="s">
        <v>75</v>
      </c>
      <c r="C21" s="64" t="s">
        <v>6</v>
      </c>
      <c r="D21" s="21">
        <v>5367</v>
      </c>
      <c r="E21" s="21">
        <v>2491</v>
      </c>
      <c r="F21" s="21">
        <f t="shared" si="5"/>
        <v>46.413266256754241</v>
      </c>
      <c r="G21" s="21">
        <v>2685</v>
      </c>
      <c r="H21" s="21">
        <f t="shared" si="6"/>
        <v>107.78803693295865</v>
      </c>
      <c r="I21" s="21">
        <v>2500</v>
      </c>
      <c r="J21" s="21">
        <f t="shared" si="0"/>
        <v>93.109869646182503</v>
      </c>
      <c r="K21" s="89">
        <v>1619</v>
      </c>
      <c r="L21" s="94">
        <f t="shared" si="1"/>
        <v>64.759999999999991</v>
      </c>
      <c r="M21" s="89">
        <v>2084</v>
      </c>
      <c r="N21" s="89">
        <v>1687</v>
      </c>
      <c r="O21" s="88">
        <f t="shared" si="2"/>
        <v>80.950095969289819</v>
      </c>
    </row>
    <row r="22" spans="1:16384" ht="18.75" customHeight="1" x14ac:dyDescent="0.25">
      <c r="A22" s="45"/>
      <c r="B22" s="50" t="s">
        <v>73</v>
      </c>
      <c r="C22" s="64" t="s">
        <v>6</v>
      </c>
      <c r="D22" s="28">
        <v>43132</v>
      </c>
      <c r="E22" s="28">
        <v>21035</v>
      </c>
      <c r="F22" s="28">
        <f t="shared" si="5"/>
        <v>48.768895483631638</v>
      </c>
      <c r="G22" s="28">
        <v>18601</v>
      </c>
      <c r="H22" s="28">
        <f t="shared" si="6"/>
        <v>88.428809127644399</v>
      </c>
      <c r="I22" s="28">
        <v>18795</v>
      </c>
      <c r="J22" s="28">
        <f t="shared" si="0"/>
        <v>101.04295467985591</v>
      </c>
      <c r="K22" s="88">
        <v>19463</v>
      </c>
      <c r="L22" s="94">
        <f t="shared" si="1"/>
        <v>103.55413673849428</v>
      </c>
      <c r="M22" s="88">
        <v>17973</v>
      </c>
      <c r="N22" s="88">
        <v>19792</v>
      </c>
      <c r="O22" s="88">
        <f t="shared" si="2"/>
        <v>110.12073666054638</v>
      </c>
    </row>
    <row r="23" spans="1:16384" ht="15" customHeight="1" x14ac:dyDescent="0.25">
      <c r="A23" s="45"/>
      <c r="B23" s="51" t="s">
        <v>74</v>
      </c>
      <c r="C23" s="64" t="s">
        <v>6</v>
      </c>
      <c r="D23" s="21">
        <v>27508</v>
      </c>
      <c r="E23" s="21">
        <v>12204</v>
      </c>
      <c r="F23" s="21">
        <f t="shared" si="5"/>
        <v>44.36527555620183</v>
      </c>
      <c r="G23" s="21">
        <v>11603</v>
      </c>
      <c r="H23" s="21">
        <f t="shared" si="6"/>
        <v>95.075385119632898</v>
      </c>
      <c r="I23" s="21">
        <v>11086</v>
      </c>
      <c r="J23" s="21">
        <f t="shared" si="0"/>
        <v>95.54425579591485</v>
      </c>
      <c r="K23" s="89">
        <v>12017</v>
      </c>
      <c r="L23" s="94">
        <f t="shared" si="1"/>
        <v>108.39797943351977</v>
      </c>
      <c r="M23" s="89">
        <v>10960</v>
      </c>
      <c r="N23" s="89">
        <v>12938</v>
      </c>
      <c r="O23" s="88">
        <f t="shared" si="2"/>
        <v>118.04744525547446</v>
      </c>
    </row>
    <row r="24" spans="1:16384" ht="12.75" customHeight="1" x14ac:dyDescent="0.25">
      <c r="A24" s="45"/>
      <c r="B24" s="52" t="s">
        <v>75</v>
      </c>
      <c r="C24" s="64" t="s">
        <v>6</v>
      </c>
      <c r="D24" s="21">
        <v>15624</v>
      </c>
      <c r="E24" s="21">
        <v>8831</v>
      </c>
      <c r="F24" s="21">
        <f t="shared" si="5"/>
        <v>56.522017409114177</v>
      </c>
      <c r="G24" s="21">
        <v>6998</v>
      </c>
      <c r="H24" s="21">
        <f t="shared" si="6"/>
        <v>79.243573774204506</v>
      </c>
      <c r="I24" s="21">
        <v>7709</v>
      </c>
      <c r="J24" s="21">
        <f t="shared" si="0"/>
        <v>110.16004572735068</v>
      </c>
      <c r="K24" s="89">
        <v>7445</v>
      </c>
      <c r="L24" s="94">
        <f t="shared" si="1"/>
        <v>96.575431314048515</v>
      </c>
      <c r="M24" s="89">
        <v>7013</v>
      </c>
      <c r="N24" s="89">
        <v>6854.5</v>
      </c>
      <c r="O24" s="88">
        <f t="shared" si="2"/>
        <v>97.739911592756314</v>
      </c>
    </row>
    <row r="25" spans="1:16384" ht="15.75" customHeight="1" x14ac:dyDescent="0.25">
      <c r="A25" s="45"/>
      <c r="B25" s="53" t="s">
        <v>77</v>
      </c>
      <c r="C25" s="64" t="s">
        <v>6</v>
      </c>
      <c r="D25" s="28">
        <v>1257</v>
      </c>
      <c r="E25" s="28">
        <v>367</v>
      </c>
      <c r="F25" s="28">
        <f t="shared" si="5"/>
        <v>29.196499602227526</v>
      </c>
      <c r="G25" s="28">
        <v>364</v>
      </c>
      <c r="H25" s="28">
        <f t="shared" si="6"/>
        <v>99.182561307901906</v>
      </c>
      <c r="I25" s="28">
        <v>436</v>
      </c>
      <c r="J25" s="28">
        <f t="shared" si="0"/>
        <v>119.78021978021978</v>
      </c>
      <c r="K25" s="88">
        <f>K18-K19-K22</f>
        <v>635</v>
      </c>
      <c r="L25" s="94">
        <f t="shared" si="1"/>
        <v>145.64220183486239</v>
      </c>
      <c r="M25" s="88">
        <v>2155</v>
      </c>
      <c r="N25" s="88">
        <f>N18-N19-N22</f>
        <v>4553</v>
      </c>
      <c r="O25" s="88">
        <f t="shared" si="2"/>
        <v>211.27610208816705</v>
      </c>
    </row>
    <row r="26" spans="1:16384" ht="17.25" customHeight="1" x14ac:dyDescent="0.25">
      <c r="A26" s="26" t="s">
        <v>51</v>
      </c>
      <c r="B26" s="54" t="s">
        <v>55</v>
      </c>
      <c r="C26" s="49"/>
      <c r="D26" s="49"/>
      <c r="E26" s="49"/>
      <c r="F26" s="49"/>
      <c r="G26" s="49"/>
      <c r="H26" s="49"/>
      <c r="I26" s="49"/>
      <c r="J26" s="73"/>
      <c r="K26" s="93"/>
      <c r="L26" s="93"/>
      <c r="M26" s="93"/>
      <c r="N26" s="93"/>
      <c r="O26" s="89"/>
    </row>
    <row r="27" spans="1:16384" ht="14.25" customHeight="1" x14ac:dyDescent="0.25">
      <c r="A27" s="25"/>
      <c r="B27" s="55" t="s">
        <v>78</v>
      </c>
      <c r="C27" s="66" t="s">
        <v>7</v>
      </c>
      <c r="D27" s="21">
        <v>17</v>
      </c>
      <c r="E27" s="66">
        <v>17.7</v>
      </c>
      <c r="F27" s="21" t="s">
        <v>11</v>
      </c>
      <c r="G27" s="66">
        <v>27.9</v>
      </c>
      <c r="H27" s="21" t="s">
        <v>11</v>
      </c>
      <c r="I27" s="66">
        <v>25.5</v>
      </c>
      <c r="J27" s="21" t="s">
        <v>11</v>
      </c>
      <c r="K27" s="88">
        <v>19</v>
      </c>
      <c r="L27" s="88" t="s">
        <v>11</v>
      </c>
      <c r="M27" s="88">
        <v>20</v>
      </c>
      <c r="N27" s="88">
        <v>18.8</v>
      </c>
      <c r="O27" s="86" t="s">
        <v>11</v>
      </c>
    </row>
    <row r="28" spans="1:16384" ht="15" customHeight="1" x14ac:dyDescent="0.25">
      <c r="A28" s="25"/>
      <c r="B28" s="24" t="s">
        <v>56</v>
      </c>
      <c r="C28" s="64" t="s">
        <v>7</v>
      </c>
      <c r="D28" s="21">
        <v>19.2</v>
      </c>
      <c r="E28" s="21">
        <v>22.2</v>
      </c>
      <c r="F28" s="21" t="s">
        <v>11</v>
      </c>
      <c r="G28" s="21">
        <v>28</v>
      </c>
      <c r="H28" s="21" t="s">
        <v>11</v>
      </c>
      <c r="I28" s="21">
        <v>25.5</v>
      </c>
      <c r="J28" s="31" t="s">
        <v>11</v>
      </c>
      <c r="K28" s="89">
        <v>20.5</v>
      </c>
      <c r="L28" s="89" t="s">
        <v>11</v>
      </c>
      <c r="M28" s="86">
        <v>24.5</v>
      </c>
      <c r="N28" s="86">
        <v>19.8</v>
      </c>
      <c r="O28" s="86" t="s">
        <v>11</v>
      </c>
    </row>
    <row r="29" spans="1:16384" ht="15.75" customHeight="1" x14ac:dyDescent="0.25">
      <c r="A29" s="25"/>
      <c r="B29" s="56" t="s">
        <v>35</v>
      </c>
      <c r="C29" s="64" t="s">
        <v>7</v>
      </c>
      <c r="D29" s="21">
        <v>10.8</v>
      </c>
      <c r="E29" s="21">
        <v>7.5</v>
      </c>
      <c r="F29" s="21" t="s">
        <v>11</v>
      </c>
      <c r="G29" s="21">
        <v>13.5</v>
      </c>
      <c r="H29" s="21" t="s">
        <v>11</v>
      </c>
      <c r="I29" s="21">
        <v>8.6</v>
      </c>
      <c r="J29" s="64" t="s">
        <v>11</v>
      </c>
      <c r="K29" s="89">
        <v>10.199999999999999</v>
      </c>
      <c r="L29" s="89" t="s">
        <v>11</v>
      </c>
      <c r="M29" s="86">
        <v>10.199999999999999</v>
      </c>
      <c r="N29" s="86">
        <v>10.3</v>
      </c>
      <c r="O29" s="86" t="s">
        <v>11</v>
      </c>
    </row>
    <row r="30" spans="1:16384" x14ac:dyDescent="0.25">
      <c r="A30" s="25"/>
      <c r="B30" s="57" t="s">
        <v>79</v>
      </c>
      <c r="C30" s="66" t="s">
        <v>7</v>
      </c>
      <c r="D30" s="21">
        <v>26.8</v>
      </c>
      <c r="E30" s="21">
        <v>26.7</v>
      </c>
      <c r="F30" s="21" t="s">
        <v>11</v>
      </c>
      <c r="G30" s="21">
        <v>25.2</v>
      </c>
      <c r="H30" s="21" t="s">
        <v>11</v>
      </c>
      <c r="I30" s="21">
        <v>28.6</v>
      </c>
      <c r="J30" s="66" t="s">
        <v>11</v>
      </c>
      <c r="K30" s="88">
        <v>30.6</v>
      </c>
      <c r="L30" s="88" t="s">
        <v>11</v>
      </c>
      <c r="M30" s="88">
        <v>30</v>
      </c>
      <c r="N30" s="88">
        <v>31.6</v>
      </c>
      <c r="O30" s="86" t="s">
        <v>11</v>
      </c>
    </row>
    <row r="31" spans="1:16384" ht="14.25" customHeight="1" x14ac:dyDescent="0.25">
      <c r="A31" s="25"/>
      <c r="B31" s="58" t="s">
        <v>57</v>
      </c>
      <c r="C31" s="64" t="s">
        <v>7</v>
      </c>
      <c r="D31" s="21">
        <v>27</v>
      </c>
      <c r="E31" s="21">
        <v>26.8</v>
      </c>
      <c r="F31" s="21" t="s">
        <v>11</v>
      </c>
      <c r="G31" s="21">
        <v>25.5</v>
      </c>
      <c r="H31" s="21" t="s">
        <v>11</v>
      </c>
      <c r="I31" s="21">
        <v>28.6</v>
      </c>
      <c r="J31" s="64" t="s">
        <v>11</v>
      </c>
      <c r="K31" s="89">
        <v>30.6</v>
      </c>
      <c r="L31" s="89" t="s">
        <v>11</v>
      </c>
      <c r="M31" s="86">
        <v>30.3</v>
      </c>
      <c r="N31" s="89">
        <v>31.6</v>
      </c>
      <c r="O31" s="86" t="s">
        <v>11</v>
      </c>
    </row>
    <row r="32" spans="1:16384" ht="15.75" customHeight="1" x14ac:dyDescent="0.25">
      <c r="A32" s="25"/>
      <c r="B32" s="59" t="s">
        <v>35</v>
      </c>
      <c r="C32" s="64" t="s">
        <v>7</v>
      </c>
      <c r="D32" s="21">
        <v>11.8</v>
      </c>
      <c r="E32" s="21">
        <v>15.7</v>
      </c>
      <c r="F32" s="21" t="s">
        <v>11</v>
      </c>
      <c r="G32" s="21">
        <v>5</v>
      </c>
      <c r="H32" s="21" t="s">
        <v>11</v>
      </c>
      <c r="I32" s="21">
        <v>49.9</v>
      </c>
      <c r="J32" s="64" t="s">
        <v>11</v>
      </c>
      <c r="K32" s="89">
        <v>50.2</v>
      </c>
      <c r="L32" s="89" t="s">
        <v>11</v>
      </c>
      <c r="M32" s="86">
        <v>40.200000000000003</v>
      </c>
      <c r="N32" s="86">
        <v>50.1</v>
      </c>
      <c r="O32" s="86" t="s">
        <v>11</v>
      </c>
    </row>
    <row r="33" spans="1:15" ht="16.5" customHeight="1" x14ac:dyDescent="0.25">
      <c r="A33" s="26" t="s">
        <v>52</v>
      </c>
      <c r="B33" s="46" t="s">
        <v>58</v>
      </c>
      <c r="C33" s="49"/>
      <c r="D33" s="49"/>
      <c r="E33" s="49"/>
      <c r="F33" s="49"/>
      <c r="G33" s="49"/>
      <c r="H33" s="49"/>
      <c r="I33" s="49"/>
      <c r="J33" s="20"/>
      <c r="K33" s="90"/>
      <c r="L33" s="90"/>
      <c r="M33" s="86"/>
      <c r="N33" s="86"/>
      <c r="O33" s="86"/>
    </row>
    <row r="34" spans="1:15" ht="14.25" customHeight="1" x14ac:dyDescent="0.25">
      <c r="A34" s="25"/>
      <c r="B34" s="60" t="s">
        <v>84</v>
      </c>
      <c r="C34" s="66" t="s">
        <v>7</v>
      </c>
      <c r="D34" s="21">
        <v>14.3</v>
      </c>
      <c r="E34" s="21">
        <v>15.2</v>
      </c>
      <c r="F34" s="21" t="s">
        <v>11</v>
      </c>
      <c r="G34" s="21">
        <v>13.3</v>
      </c>
      <c r="H34" s="21" t="s">
        <v>11</v>
      </c>
      <c r="I34" s="21">
        <v>10.4</v>
      </c>
      <c r="J34" s="66" t="s">
        <v>11</v>
      </c>
      <c r="K34" s="88">
        <v>7.8</v>
      </c>
      <c r="L34" s="88" t="s">
        <v>11</v>
      </c>
      <c r="M34" s="87">
        <v>8.1999999999999993</v>
      </c>
      <c r="N34" s="87">
        <v>11.3</v>
      </c>
      <c r="O34" s="86" t="s">
        <v>11</v>
      </c>
    </row>
    <row r="35" spans="1:15" ht="15.75" customHeight="1" x14ac:dyDescent="0.25">
      <c r="A35" s="25"/>
      <c r="B35" s="61" t="s">
        <v>80</v>
      </c>
      <c r="C35" s="64" t="s">
        <v>7</v>
      </c>
      <c r="D35" s="21">
        <v>15.2</v>
      </c>
      <c r="E35" s="21">
        <v>16</v>
      </c>
      <c r="F35" s="21" t="s">
        <v>11</v>
      </c>
      <c r="G35" s="21">
        <v>14.5</v>
      </c>
      <c r="H35" s="21" t="s">
        <v>11</v>
      </c>
      <c r="I35" s="21">
        <v>10.6</v>
      </c>
      <c r="J35" s="64" t="s">
        <v>11</v>
      </c>
      <c r="K35" s="89">
        <v>8.5</v>
      </c>
      <c r="L35" s="89" t="s">
        <v>11</v>
      </c>
      <c r="M35" s="86">
        <v>8.6</v>
      </c>
      <c r="N35" s="86">
        <v>11.8</v>
      </c>
      <c r="O35" s="86" t="s">
        <v>11</v>
      </c>
    </row>
    <row r="36" spans="1:15" ht="17.25" customHeight="1" x14ac:dyDescent="0.25">
      <c r="A36" s="25"/>
      <c r="B36" s="61" t="s">
        <v>76</v>
      </c>
      <c r="C36" s="64" t="s">
        <v>7</v>
      </c>
      <c r="D36" s="21">
        <v>6.6</v>
      </c>
      <c r="E36" s="21">
        <v>6.8</v>
      </c>
      <c r="F36" s="21" t="s">
        <v>11</v>
      </c>
      <c r="G36" s="21">
        <v>7.9</v>
      </c>
      <c r="H36" s="21" t="s">
        <v>11</v>
      </c>
      <c r="I36" s="21">
        <v>6.1</v>
      </c>
      <c r="J36" s="64" t="s">
        <v>11</v>
      </c>
      <c r="K36" s="89">
        <v>1.9</v>
      </c>
      <c r="L36" s="89" t="s">
        <v>11</v>
      </c>
      <c r="M36" s="86">
        <v>3.5</v>
      </c>
      <c r="N36" s="86">
        <v>2.2999999999999998</v>
      </c>
      <c r="O36" s="86" t="s">
        <v>11</v>
      </c>
    </row>
    <row r="37" spans="1:15" ht="15" customHeight="1" x14ac:dyDescent="0.25">
      <c r="A37" s="25"/>
      <c r="B37" s="46" t="s">
        <v>85</v>
      </c>
      <c r="C37" s="66" t="s">
        <v>7</v>
      </c>
      <c r="D37" s="66">
        <v>13.4</v>
      </c>
      <c r="E37" s="66">
        <v>13.2</v>
      </c>
      <c r="F37" s="66" t="s">
        <v>11</v>
      </c>
      <c r="G37" s="66">
        <v>12.2</v>
      </c>
      <c r="H37" s="66" t="s">
        <v>11</v>
      </c>
      <c r="I37" s="66">
        <v>10.3</v>
      </c>
      <c r="J37" s="66" t="s">
        <v>11</v>
      </c>
      <c r="K37" s="88">
        <v>7.5</v>
      </c>
      <c r="L37" s="88" t="s">
        <v>11</v>
      </c>
      <c r="M37" s="88">
        <v>8.3000000000000007</v>
      </c>
      <c r="N37" s="88">
        <v>7.1</v>
      </c>
      <c r="O37" s="86" t="s">
        <v>11</v>
      </c>
    </row>
    <row r="38" spans="1:15" ht="15.75" customHeight="1" x14ac:dyDescent="0.25">
      <c r="A38" s="45"/>
      <c r="B38" s="61" t="s">
        <v>81</v>
      </c>
      <c r="C38" s="64" t="s">
        <v>7</v>
      </c>
      <c r="D38" s="21">
        <v>17.5</v>
      </c>
      <c r="E38" s="21">
        <v>17.3</v>
      </c>
      <c r="F38" s="21" t="s">
        <v>11</v>
      </c>
      <c r="G38" s="21">
        <v>16.8</v>
      </c>
      <c r="H38" s="21" t="s">
        <v>11</v>
      </c>
      <c r="I38" s="21">
        <v>13.4</v>
      </c>
      <c r="J38" s="64" t="s">
        <v>11</v>
      </c>
      <c r="K38" s="89">
        <v>11.6</v>
      </c>
      <c r="L38" s="89" t="s">
        <v>11</v>
      </c>
      <c r="M38" s="86">
        <v>12.3</v>
      </c>
      <c r="N38" s="86">
        <v>10.4</v>
      </c>
      <c r="O38" s="86" t="s">
        <v>11</v>
      </c>
    </row>
    <row r="39" spans="1:15" x14ac:dyDescent="0.25">
      <c r="A39" s="45"/>
      <c r="B39" s="61" t="s">
        <v>82</v>
      </c>
      <c r="C39" s="64" t="s">
        <v>7</v>
      </c>
      <c r="D39" s="21">
        <v>6.9</v>
      </c>
      <c r="E39" s="21">
        <v>7.8</v>
      </c>
      <c r="F39" s="21" t="s">
        <v>11</v>
      </c>
      <c r="G39" s="21">
        <v>6.3</v>
      </c>
      <c r="H39" s="21" t="s">
        <v>11</v>
      </c>
      <c r="I39" s="21">
        <v>5.2</v>
      </c>
      <c r="J39" s="64" t="s">
        <v>11</v>
      </c>
      <c r="K39" s="89">
        <v>2.7</v>
      </c>
      <c r="L39" s="89" t="s">
        <v>11</v>
      </c>
      <c r="M39" s="86">
        <v>3.5</v>
      </c>
      <c r="N39" s="86">
        <v>2.1</v>
      </c>
      <c r="O39" s="86" t="s">
        <v>11</v>
      </c>
    </row>
    <row r="40" spans="1:15" x14ac:dyDescent="0.25">
      <c r="A40" s="26" t="s">
        <v>53</v>
      </c>
      <c r="B40" s="60" t="s">
        <v>13</v>
      </c>
      <c r="C40" s="62" t="s">
        <v>7</v>
      </c>
      <c r="D40" s="63">
        <v>6.5</v>
      </c>
      <c r="E40" s="63">
        <v>14</v>
      </c>
      <c r="F40" s="63" t="s">
        <v>11</v>
      </c>
      <c r="G40" s="63">
        <v>22</v>
      </c>
      <c r="H40" s="63" t="s">
        <v>11</v>
      </c>
      <c r="I40" s="28">
        <v>14</v>
      </c>
      <c r="J40" s="64" t="s">
        <v>11</v>
      </c>
      <c r="K40" s="88">
        <v>14.5</v>
      </c>
      <c r="L40" s="88" t="s">
        <v>11</v>
      </c>
      <c r="M40" s="88">
        <v>12.5</v>
      </c>
      <c r="N40" s="88">
        <v>17</v>
      </c>
      <c r="O40" s="86" t="s">
        <v>11</v>
      </c>
    </row>
    <row r="41" spans="1:15" x14ac:dyDescent="0.25">
      <c r="B41" s="67" t="s">
        <v>42</v>
      </c>
      <c r="C41" s="22"/>
      <c r="D41" s="22"/>
      <c r="E41" s="22"/>
      <c r="F41" s="22"/>
      <c r="G41" s="22"/>
      <c r="H41" s="22"/>
      <c r="I41" s="22"/>
      <c r="J41" s="22"/>
      <c r="K41" s="91"/>
      <c r="L41" s="91"/>
      <c r="N41" s="91"/>
    </row>
  </sheetData>
  <pageMargins left="0.23622047244094491" right="0.23622047244094491" top="0" bottom="0" header="0.19685039370078741" footer="0.2"/>
  <pageSetup paperSize="9" scale="73" fitToHeight="0" orientation="landscape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J13" sqref="J13"/>
    </sheetView>
  </sheetViews>
  <sheetFormatPr defaultRowHeight="15" x14ac:dyDescent="0.25"/>
  <cols>
    <col min="1" max="1" width="4.7109375" customWidth="1"/>
    <col min="2" max="2" width="37.28515625" customWidth="1"/>
    <col min="6" max="7" width="9.5703125" customWidth="1"/>
    <col min="8" max="9" width="10.42578125" customWidth="1"/>
  </cols>
  <sheetData>
    <row r="1" spans="1:10" ht="41.25" customHeight="1" x14ac:dyDescent="0.3">
      <c r="B1" s="98" t="s">
        <v>65</v>
      </c>
      <c r="C1" s="98"/>
      <c r="D1" s="98"/>
      <c r="E1" s="98"/>
      <c r="F1" s="98"/>
      <c r="G1" s="97"/>
    </row>
    <row r="2" spans="1:10" x14ac:dyDescent="0.25">
      <c r="F2" s="68"/>
      <c r="G2" s="68"/>
      <c r="I2" s="68"/>
      <c r="J2" s="68" t="s">
        <v>6</v>
      </c>
    </row>
    <row r="3" spans="1:10" ht="36" customHeight="1" x14ac:dyDescent="0.25">
      <c r="A3" s="9"/>
      <c r="B3" s="10" t="s">
        <v>37</v>
      </c>
      <c r="C3" s="10">
        <v>2013</v>
      </c>
      <c r="D3" s="10">
        <v>2014</v>
      </c>
      <c r="E3" s="10">
        <v>2015</v>
      </c>
      <c r="F3" s="10">
        <v>2016</v>
      </c>
      <c r="G3" s="10">
        <v>2017</v>
      </c>
      <c r="H3" s="10" t="s">
        <v>89</v>
      </c>
      <c r="I3" s="10" t="s">
        <v>90</v>
      </c>
      <c r="J3" s="11" t="s">
        <v>91</v>
      </c>
    </row>
    <row r="4" spans="1:10" ht="28.5" x14ac:dyDescent="0.25">
      <c r="A4" s="10" t="s">
        <v>0</v>
      </c>
      <c r="B4" s="65" t="s">
        <v>66</v>
      </c>
      <c r="C4" s="100">
        <f>SUM(C5:C20)</f>
        <v>39711</v>
      </c>
      <c r="D4" s="100">
        <f>SUM(D5:D20)</f>
        <v>27415</v>
      </c>
      <c r="E4" s="100">
        <f>SUM(E5:E20)</f>
        <v>17541.8</v>
      </c>
      <c r="F4" s="100">
        <v>12574</v>
      </c>
      <c r="G4" s="100">
        <v>7663</v>
      </c>
      <c r="H4" s="100">
        <v>11464</v>
      </c>
      <c r="I4" s="100">
        <v>8481</v>
      </c>
      <c r="J4" s="100">
        <f>I4/H4*100</f>
        <v>73.979413817166787</v>
      </c>
    </row>
    <row r="5" spans="1:10" x14ac:dyDescent="0.25">
      <c r="A5" s="10">
        <v>1</v>
      </c>
      <c r="B5" s="101" t="s">
        <v>14</v>
      </c>
      <c r="C5" s="83">
        <v>9558</v>
      </c>
      <c r="D5" s="83">
        <v>9944</v>
      </c>
      <c r="E5" s="83">
        <v>9226</v>
      </c>
      <c r="F5" s="83">
        <v>9018</v>
      </c>
      <c r="G5" s="83">
        <v>5278</v>
      </c>
      <c r="H5" s="83">
        <v>8406</v>
      </c>
      <c r="I5" s="83">
        <v>5892</v>
      </c>
      <c r="J5" s="83">
        <f t="shared" ref="J5:J20" si="0">I5/H5*100</f>
        <v>70.09279086366881</v>
      </c>
    </row>
    <row r="6" spans="1:10" ht="30" x14ac:dyDescent="0.25">
      <c r="A6" s="10">
        <v>2</v>
      </c>
      <c r="B6" s="102" t="s">
        <v>15</v>
      </c>
      <c r="C6" s="83">
        <v>13068</v>
      </c>
      <c r="D6" s="83">
        <v>5902</v>
      </c>
      <c r="E6" s="83">
        <v>3420</v>
      </c>
      <c r="F6" s="83">
        <v>2028</v>
      </c>
      <c r="G6" s="83">
        <v>1633</v>
      </c>
      <c r="H6" s="83">
        <v>1530</v>
      </c>
      <c r="I6" s="83">
        <v>1547</v>
      </c>
      <c r="J6" s="83">
        <f t="shared" si="0"/>
        <v>101.11111111111111</v>
      </c>
    </row>
    <row r="7" spans="1:10" x14ac:dyDescent="0.25">
      <c r="A7" s="10">
        <v>4</v>
      </c>
      <c r="B7" s="102" t="s">
        <v>18</v>
      </c>
      <c r="C7" s="83">
        <v>3384</v>
      </c>
      <c r="D7" s="83">
        <v>2186</v>
      </c>
      <c r="E7" s="83">
        <v>307</v>
      </c>
      <c r="F7" s="83">
        <v>375</v>
      </c>
      <c r="G7" s="83">
        <v>291</v>
      </c>
      <c r="H7" s="83">
        <v>357</v>
      </c>
      <c r="I7" s="83">
        <v>408</v>
      </c>
      <c r="J7" s="83">
        <f>I7/H7*100</f>
        <v>114.28571428571428</v>
      </c>
    </row>
    <row r="8" spans="1:10" ht="30" x14ac:dyDescent="0.25">
      <c r="A8" s="10">
        <v>3</v>
      </c>
      <c r="B8" s="102" t="s">
        <v>16</v>
      </c>
      <c r="C8" s="83">
        <v>2623</v>
      </c>
      <c r="D8" s="83">
        <v>1038</v>
      </c>
      <c r="E8" s="83">
        <v>2113</v>
      </c>
      <c r="F8" s="83">
        <v>626</v>
      </c>
      <c r="G8" s="83">
        <v>172</v>
      </c>
      <c r="H8" s="83">
        <v>646</v>
      </c>
      <c r="I8" s="83">
        <v>179</v>
      </c>
      <c r="J8" s="83">
        <f t="shared" si="0"/>
        <v>27.708978328173373</v>
      </c>
    </row>
    <row r="9" spans="1:10" ht="30" x14ac:dyDescent="0.25">
      <c r="A9" s="10">
        <v>5</v>
      </c>
      <c r="B9" s="102" t="s">
        <v>17</v>
      </c>
      <c r="C9" s="83">
        <v>1758</v>
      </c>
      <c r="D9" s="83">
        <v>1570</v>
      </c>
      <c r="E9" s="83">
        <v>336</v>
      </c>
      <c r="F9" s="83">
        <v>294</v>
      </c>
      <c r="G9" s="83">
        <v>100</v>
      </c>
      <c r="H9" s="83">
        <v>307</v>
      </c>
      <c r="I9" s="83">
        <v>146</v>
      </c>
      <c r="J9" s="83">
        <f t="shared" si="0"/>
        <v>47.557003257328986</v>
      </c>
    </row>
    <row r="10" spans="1:10" ht="30" x14ac:dyDescent="0.25">
      <c r="A10" s="10">
        <v>6</v>
      </c>
      <c r="B10" s="102" t="s">
        <v>19</v>
      </c>
      <c r="C10" s="83">
        <v>1526</v>
      </c>
      <c r="D10" s="83">
        <v>1836</v>
      </c>
      <c r="E10" s="83">
        <v>207</v>
      </c>
      <c r="F10" s="83">
        <v>79</v>
      </c>
      <c r="G10" s="83">
        <v>41</v>
      </c>
      <c r="H10" s="83">
        <v>80</v>
      </c>
      <c r="I10" s="83">
        <v>124</v>
      </c>
      <c r="J10" s="83">
        <f>I10/H10*100</f>
        <v>155</v>
      </c>
    </row>
    <row r="11" spans="1:10" ht="30" x14ac:dyDescent="0.25">
      <c r="A11" s="10">
        <v>7</v>
      </c>
      <c r="B11" s="102" t="s">
        <v>20</v>
      </c>
      <c r="C11" s="83">
        <v>294</v>
      </c>
      <c r="D11" s="83">
        <v>280</v>
      </c>
      <c r="E11" s="83">
        <v>99</v>
      </c>
      <c r="F11" s="83">
        <v>67</v>
      </c>
      <c r="G11" s="83">
        <v>56</v>
      </c>
      <c r="H11" s="83">
        <v>55</v>
      </c>
      <c r="I11" s="83">
        <v>68</v>
      </c>
      <c r="J11" s="83">
        <f t="shared" si="0"/>
        <v>123.63636363636363</v>
      </c>
    </row>
    <row r="12" spans="1:10" ht="30" x14ac:dyDescent="0.25">
      <c r="A12" s="10">
        <v>11</v>
      </c>
      <c r="B12" s="102" t="s">
        <v>23</v>
      </c>
      <c r="C12" s="83">
        <v>281</v>
      </c>
      <c r="D12" s="83">
        <v>21</v>
      </c>
      <c r="E12" s="83">
        <v>5</v>
      </c>
      <c r="F12" s="83">
        <v>38</v>
      </c>
      <c r="G12" s="83">
        <v>42</v>
      </c>
      <c r="H12" s="83">
        <v>40</v>
      </c>
      <c r="I12" s="83">
        <v>54</v>
      </c>
      <c r="J12" s="83">
        <f>I12/H12*100</f>
        <v>135</v>
      </c>
    </row>
    <row r="13" spans="1:10" x14ac:dyDescent="0.25">
      <c r="A13" s="10">
        <v>13</v>
      </c>
      <c r="B13" s="102" t="s">
        <v>26</v>
      </c>
      <c r="C13" s="83">
        <v>3466</v>
      </c>
      <c r="D13" s="83">
        <v>2222</v>
      </c>
      <c r="E13" s="83">
        <v>1157.8</v>
      </c>
      <c r="F13" s="83">
        <v>21</v>
      </c>
      <c r="G13" s="83">
        <v>23</v>
      </c>
      <c r="H13" s="83">
        <v>21</v>
      </c>
      <c r="I13" s="83">
        <v>23</v>
      </c>
      <c r="J13" s="83">
        <f>I13/H13*100</f>
        <v>109.52380952380953</v>
      </c>
    </row>
    <row r="14" spans="1:10" x14ac:dyDescent="0.25">
      <c r="A14" s="10">
        <v>8</v>
      </c>
      <c r="B14" s="103" t="s">
        <v>30</v>
      </c>
      <c r="C14" s="83">
        <v>336</v>
      </c>
      <c r="D14" s="83">
        <v>21</v>
      </c>
      <c r="E14" s="83">
        <v>40</v>
      </c>
      <c r="F14" s="83">
        <v>9</v>
      </c>
      <c r="G14" s="83">
        <v>10</v>
      </c>
      <c r="H14" s="83">
        <v>9</v>
      </c>
      <c r="I14" s="83">
        <v>13</v>
      </c>
      <c r="J14" s="83">
        <f t="shared" si="0"/>
        <v>144.44444444444443</v>
      </c>
    </row>
    <row r="15" spans="1:10" ht="30" x14ac:dyDescent="0.25">
      <c r="A15" s="10">
        <v>12</v>
      </c>
      <c r="B15" s="102" t="s">
        <v>24</v>
      </c>
      <c r="C15" s="83">
        <v>11</v>
      </c>
      <c r="D15" s="83">
        <v>11</v>
      </c>
      <c r="E15" s="83">
        <v>4</v>
      </c>
      <c r="F15" s="83">
        <v>4</v>
      </c>
      <c r="G15" s="83">
        <v>4</v>
      </c>
      <c r="H15" s="83">
        <v>3</v>
      </c>
      <c r="I15" s="83">
        <v>8</v>
      </c>
      <c r="J15" s="83">
        <f>I15/H15*100</f>
        <v>266.66666666666663</v>
      </c>
    </row>
    <row r="16" spans="1:10" ht="30" x14ac:dyDescent="0.25">
      <c r="A16" s="10">
        <v>9</v>
      </c>
      <c r="B16" s="102" t="s">
        <v>21</v>
      </c>
      <c r="C16" s="83">
        <v>195</v>
      </c>
      <c r="D16" s="83">
        <v>76</v>
      </c>
      <c r="E16" s="83">
        <v>23</v>
      </c>
      <c r="F16" s="83">
        <v>6</v>
      </c>
      <c r="G16" s="83">
        <v>6</v>
      </c>
      <c r="H16" s="83">
        <v>6</v>
      </c>
      <c r="I16" s="83">
        <v>7</v>
      </c>
      <c r="J16" s="83">
        <f t="shared" si="0"/>
        <v>116.66666666666667</v>
      </c>
    </row>
    <row r="17" spans="1:10" ht="30" x14ac:dyDescent="0.25">
      <c r="A17" s="10">
        <v>14</v>
      </c>
      <c r="B17" s="12" t="s">
        <v>27</v>
      </c>
      <c r="C17" s="84">
        <v>1729</v>
      </c>
      <c r="D17" s="84">
        <v>2073</v>
      </c>
      <c r="E17" s="84">
        <v>596</v>
      </c>
      <c r="F17" s="84">
        <v>1</v>
      </c>
      <c r="G17" s="84">
        <v>0</v>
      </c>
      <c r="H17" s="83">
        <v>0.01</v>
      </c>
      <c r="I17" s="83">
        <v>4</v>
      </c>
      <c r="J17" s="84" t="s">
        <v>93</v>
      </c>
    </row>
    <row r="18" spans="1:10" ht="30" x14ac:dyDescent="0.25">
      <c r="A18" s="10">
        <v>10</v>
      </c>
      <c r="B18" s="102" t="s">
        <v>22</v>
      </c>
      <c r="C18" s="83">
        <v>1236</v>
      </c>
      <c r="D18" s="83">
        <v>232</v>
      </c>
      <c r="E18" s="83">
        <v>6</v>
      </c>
      <c r="F18" s="83">
        <v>5</v>
      </c>
      <c r="G18" s="83">
        <v>4</v>
      </c>
      <c r="H18" s="83">
        <v>2</v>
      </c>
      <c r="I18" s="83">
        <v>3</v>
      </c>
      <c r="J18" s="83">
        <f>I18/H18*100</f>
        <v>150</v>
      </c>
    </row>
    <row r="19" spans="1:10" x14ac:dyDescent="0.25">
      <c r="A19" s="10">
        <v>15</v>
      </c>
      <c r="B19" s="12" t="s">
        <v>25</v>
      </c>
      <c r="C19" s="84">
        <v>112</v>
      </c>
      <c r="D19" s="84">
        <v>1</v>
      </c>
      <c r="E19" s="84">
        <v>1</v>
      </c>
      <c r="F19" s="84">
        <v>1</v>
      </c>
      <c r="G19" s="84">
        <v>2</v>
      </c>
      <c r="H19" s="83">
        <v>1</v>
      </c>
      <c r="I19" s="83">
        <v>2</v>
      </c>
      <c r="J19" s="84" t="s">
        <v>94</v>
      </c>
    </row>
    <row r="20" spans="1:10" x14ac:dyDescent="0.25">
      <c r="A20" s="10">
        <v>17</v>
      </c>
      <c r="B20" s="12" t="s">
        <v>29</v>
      </c>
      <c r="C20" s="84">
        <v>134</v>
      </c>
      <c r="D20" s="84">
        <v>2</v>
      </c>
      <c r="E20" s="84">
        <v>1</v>
      </c>
      <c r="F20" s="84">
        <v>1</v>
      </c>
      <c r="G20" s="84">
        <v>2</v>
      </c>
      <c r="H20" s="83">
        <v>1</v>
      </c>
      <c r="I20" s="83">
        <v>2</v>
      </c>
      <c r="J20" s="84" t="s">
        <v>94</v>
      </c>
    </row>
    <row r="21" spans="1:10" ht="30" x14ac:dyDescent="0.25">
      <c r="A21" s="10">
        <v>16</v>
      </c>
      <c r="B21" s="12" t="s">
        <v>28</v>
      </c>
      <c r="C21" s="84">
        <v>37</v>
      </c>
      <c r="D21" s="84">
        <v>38</v>
      </c>
      <c r="E21" s="84">
        <v>0.2</v>
      </c>
      <c r="F21" s="84">
        <v>0.5</v>
      </c>
      <c r="G21" s="84">
        <v>0</v>
      </c>
      <c r="H21" s="83">
        <v>0</v>
      </c>
      <c r="I21" s="83">
        <v>0</v>
      </c>
      <c r="J21" s="84">
        <v>0</v>
      </c>
    </row>
  </sheetData>
  <mergeCells count="1">
    <mergeCell ref="B1:F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"/>
  <sheetViews>
    <sheetView workbookViewId="0">
      <selection activeCell="K5" sqref="K5"/>
    </sheetView>
  </sheetViews>
  <sheetFormatPr defaultRowHeight="15" x14ac:dyDescent="0.25"/>
  <cols>
    <col min="1" max="1" width="5.28515625" customWidth="1"/>
    <col min="2" max="2" width="36.42578125" customWidth="1"/>
    <col min="3" max="3" width="11.140625" customWidth="1"/>
    <col min="4" max="4" width="12.140625" customWidth="1"/>
    <col min="5" max="5" width="11.5703125" customWidth="1"/>
  </cols>
  <sheetData>
    <row r="1" spans="2:15" x14ac:dyDescent="0.25">
      <c r="B1" s="99" t="s">
        <v>69</v>
      </c>
      <c r="C1" s="99"/>
      <c r="D1" s="99"/>
      <c r="E1" s="99"/>
      <c r="F1" s="99"/>
      <c r="G1" s="99"/>
      <c r="H1" s="99"/>
      <c r="I1" s="99"/>
      <c r="J1" s="99"/>
    </row>
    <row r="2" spans="2:15" x14ac:dyDescent="0.25">
      <c r="B2" s="99"/>
      <c r="C2" s="99"/>
      <c r="D2" s="99"/>
      <c r="E2" s="99"/>
      <c r="F2" s="99"/>
      <c r="G2" s="99"/>
      <c r="H2" s="99"/>
      <c r="I2" s="99"/>
      <c r="J2" s="99"/>
    </row>
    <row r="3" spans="2:15" x14ac:dyDescent="0.25">
      <c r="J3" t="s">
        <v>6</v>
      </c>
    </row>
    <row r="4" spans="2:15" ht="38.25" customHeight="1" x14ac:dyDescent="0.25">
      <c r="B4" s="69" t="s">
        <v>68</v>
      </c>
      <c r="C4" s="19"/>
      <c r="D4" s="2">
        <v>2013</v>
      </c>
      <c r="E4" s="2">
        <v>2014</v>
      </c>
      <c r="F4" s="2" t="s">
        <v>31</v>
      </c>
      <c r="G4" s="2">
        <v>2015</v>
      </c>
      <c r="H4" s="2" t="s">
        <v>32</v>
      </c>
      <c r="I4" s="2">
        <v>2016</v>
      </c>
      <c r="J4" s="2" t="s">
        <v>33</v>
      </c>
      <c r="K4" s="105">
        <v>2017</v>
      </c>
      <c r="L4" s="2" t="s">
        <v>70</v>
      </c>
      <c r="M4" s="104" t="s">
        <v>89</v>
      </c>
      <c r="N4" s="104" t="s">
        <v>90</v>
      </c>
      <c r="O4" s="104" t="s">
        <v>92</v>
      </c>
    </row>
    <row r="5" spans="2:15" ht="33" customHeight="1" x14ac:dyDescent="0.3">
      <c r="B5" s="70" t="s">
        <v>67</v>
      </c>
      <c r="C5" s="71" t="s">
        <v>6</v>
      </c>
      <c r="D5" s="7">
        <f>SUM(D6:D8)</f>
        <v>13958</v>
      </c>
      <c r="E5" s="7">
        <f>SUM(E6:E8)</f>
        <v>13720</v>
      </c>
      <c r="F5" s="14">
        <f>E5/D5*100</f>
        <v>98.294884653961887</v>
      </c>
      <c r="G5" s="7">
        <f>SUM(G6:G8)</f>
        <v>9366</v>
      </c>
      <c r="H5" s="14">
        <f>G5/E5*100</f>
        <v>68.265306122448976</v>
      </c>
      <c r="I5" s="16">
        <v>7822</v>
      </c>
      <c r="J5" s="14">
        <f>I5/G5*100</f>
        <v>83.514840913944056</v>
      </c>
      <c r="K5" s="106"/>
      <c r="L5" s="107"/>
      <c r="M5" s="106"/>
      <c r="N5" s="106"/>
      <c r="O5" s="107"/>
    </row>
    <row r="6" spans="2:15" ht="33" customHeight="1" x14ac:dyDescent="0.25">
      <c r="B6" s="18" t="s">
        <v>38</v>
      </c>
      <c r="C6" s="1" t="s">
        <v>6</v>
      </c>
      <c r="D6" s="4">
        <v>11180</v>
      </c>
      <c r="E6" s="5">
        <v>10368</v>
      </c>
      <c r="F6" s="15">
        <f>E6/D6*100</f>
        <v>92.737030411449012</v>
      </c>
      <c r="G6" s="5">
        <v>6058</v>
      </c>
      <c r="H6" s="15">
        <f>G6/E6*100</f>
        <v>58.429783950617285</v>
      </c>
      <c r="I6" s="13">
        <v>5421</v>
      </c>
      <c r="J6" s="14">
        <f>I6/G6*100</f>
        <v>89.484978540772531</v>
      </c>
      <c r="K6" s="105"/>
      <c r="L6" s="108"/>
      <c r="M6" s="105"/>
      <c r="N6" s="105"/>
      <c r="O6" s="108"/>
    </row>
    <row r="7" spans="2:15" ht="57" customHeight="1" x14ac:dyDescent="0.25">
      <c r="B7" s="17" t="s">
        <v>39</v>
      </c>
      <c r="C7" s="1" t="s">
        <v>6</v>
      </c>
      <c r="D7" s="4">
        <v>2447</v>
      </c>
      <c r="E7" s="5">
        <v>3078</v>
      </c>
      <c r="F7" s="15">
        <f>E7/D7*100</f>
        <v>125.78667756436452</v>
      </c>
      <c r="G7" s="5">
        <v>3118</v>
      </c>
      <c r="H7" s="15">
        <f>G7/E7*100</f>
        <v>101.29954515919428</v>
      </c>
      <c r="I7" s="13">
        <v>2244</v>
      </c>
      <c r="J7" s="14">
        <f>I7/G7*100</f>
        <v>71.969211032713275</v>
      </c>
      <c r="K7" s="105"/>
      <c r="L7" s="108"/>
      <c r="M7" s="105"/>
      <c r="N7" s="105"/>
      <c r="O7" s="108"/>
    </row>
    <row r="8" spans="2:15" ht="18.75" x14ac:dyDescent="0.25">
      <c r="B8" s="3" t="s">
        <v>40</v>
      </c>
      <c r="C8" s="1" t="s">
        <v>6</v>
      </c>
      <c r="D8" s="4">
        <v>331</v>
      </c>
      <c r="E8" s="5">
        <v>274</v>
      </c>
      <c r="F8" s="15">
        <f>E8/D8*100</f>
        <v>82.779456193353468</v>
      </c>
      <c r="G8" s="5">
        <v>190</v>
      </c>
      <c r="H8" s="15">
        <f>G8/E8*100</f>
        <v>69.34306569343066</v>
      </c>
      <c r="I8" s="5">
        <v>157</v>
      </c>
      <c r="J8" s="14">
        <f>I8/G8*100</f>
        <v>82.631578947368425</v>
      </c>
      <c r="K8" s="105"/>
      <c r="L8" s="108"/>
      <c r="M8" s="105"/>
      <c r="N8" s="105"/>
      <c r="O8" s="108"/>
    </row>
  </sheetData>
  <mergeCells count="1">
    <mergeCell ref="B1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Показники</vt:lpstr>
      <vt:lpstr>НК  види ЕД</vt:lpstr>
      <vt:lpstr>ДГ цільове спрямування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2018-08-31T12:27:44Z</dcterms:modified>
</cp:coreProperties>
</file>