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xr:revisionPtr revIDLastSave="0" documentId="8_{2A4F4BD1-B5BF-463F-9562-3DD34C42990B}" xr6:coauthVersionLast="45" xr6:coauthVersionMax="45" xr10:uidLastSave="{00000000-0000-0000-0000-000000000000}"/>
  <bookViews>
    <workbookView xWindow="-108" yWindow="-108" windowWidth="23256" windowHeight="12576" tabRatio="603" xr2:uid="{00000000-000D-0000-FFFF-FFFF00000000}"/>
  </bookViews>
  <sheets>
    <sheet name="ТГ зв" sheetId="3" r:id="rId1"/>
    <sheet name="ТГ (2)" sheetId="2" r:id="rId2"/>
  </sheets>
  <definedNames>
    <definedName name="_xlnm._FilterDatabase" localSheetId="1" hidden="1">'ТГ (2)'!$A$4:$D$56</definedName>
    <definedName name="_xlnm._FilterDatabase" localSheetId="0" hidden="1">'ТГ зв'!$A$9:$O$1317</definedName>
    <definedName name="_xlnm.Print_Titles" localSheetId="1">'ТГ (2)'!$4:$4</definedName>
    <definedName name="_xlnm.Print_Titles" localSheetId="0">'ТГ зв'!$9:$9</definedName>
    <definedName name="_xlnm.Print_Area" localSheetId="1">'ТГ (2)'!$A$1:$D$56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52" i="2" l="1"/>
  <c r="D34" i="2" l="1"/>
  <c r="D30" i="2"/>
  <c r="M678" i="3"/>
  <c r="D28" i="2" l="1"/>
  <c r="D25" i="2"/>
  <c r="D33" i="2" l="1"/>
  <c r="M669" i="3"/>
  <c r="M668" i="3"/>
  <c r="M637" i="3" l="1"/>
  <c r="O634" i="3"/>
  <c r="M634" i="3"/>
  <c r="M633" i="3"/>
  <c r="M630" i="3"/>
  <c r="D7" i="2" l="1"/>
  <c r="M22" i="3"/>
  <c r="D40" i="2" l="1"/>
  <c r="D50" i="2"/>
  <c r="D49" i="2"/>
  <c r="D46" i="2"/>
  <c r="D27" i="2" l="1"/>
  <c r="D13" i="2"/>
  <c r="D12" i="2"/>
  <c r="D10" i="2"/>
  <c r="D32" i="2" l="1"/>
  <c r="D53" i="2" l="1"/>
  <c r="D44" i="2"/>
  <c r="D8" i="2" l="1"/>
  <c r="D55" i="2" l="1"/>
  <c r="D31" i="2" l="1"/>
  <c r="D24" i="2"/>
  <c r="D11" i="2"/>
  <c r="D37" i="2" l="1"/>
  <c r="D18" i="2" l="1"/>
  <c r="D16" i="2"/>
  <c r="D29" i="2" l="1"/>
  <c r="D54" i="2"/>
  <c r="D17" i="2" l="1"/>
  <c r="G10" i="3" l="1"/>
  <c r="D56" i="2" l="1"/>
  <c r="D45" i="2" l="1"/>
  <c r="D26" i="2" l="1"/>
  <c r="D41" i="2" l="1"/>
  <c r="C14" i="2" l="1"/>
  <c r="D35" i="2" l="1"/>
  <c r="D15" i="2" l="1"/>
  <c r="D48" i="2" l="1"/>
  <c r="C42" i="2" l="1"/>
  <c r="D43" i="2" l="1"/>
  <c r="D14" i="2" l="1"/>
  <c r="D51" i="2"/>
  <c r="D47" i="2" l="1"/>
  <c r="D42" i="2" l="1"/>
  <c r="C6" i="2" l="1"/>
  <c r="C36" i="2" l="1"/>
  <c r="D36" i="2"/>
  <c r="D23" i="2"/>
  <c r="D6" i="2" s="1"/>
  <c r="C23" i="2"/>
  <c r="C5" i="2" l="1"/>
  <c r="D5" i="2"/>
</calcChain>
</file>

<file path=xl/sharedStrings.xml><?xml version="1.0" encoding="utf-8"?>
<sst xmlns="http://schemas.openxmlformats.org/spreadsheetml/2006/main" count="8601" uniqueCount="2807">
  <si>
    <t>№ п/п</t>
  </si>
  <si>
    <t xml:space="preserve">Предмет закупівлі </t>
  </si>
  <si>
    <t>(назва, код)</t>
  </si>
  <si>
    <t>Джерело фінансування закупівлі</t>
  </si>
  <si>
    <t>до листа департаменту економіки облдержадміністрації</t>
  </si>
  <si>
    <t>тис. грн</t>
  </si>
  <si>
    <t>місцевий бюджет</t>
  </si>
  <si>
    <t>Світлодарська</t>
  </si>
  <si>
    <t>Миколаївська</t>
  </si>
  <si>
    <t>Авдіївська</t>
  </si>
  <si>
    <t>Відділ освіти Селидівської міської ради</t>
  </si>
  <si>
    <t xml:space="preserve">Селидівська </t>
  </si>
  <si>
    <t xml:space="preserve">Бахмутська </t>
  </si>
  <si>
    <t>Соледарська</t>
  </si>
  <si>
    <t>Білозерська</t>
  </si>
  <si>
    <t>Волноваська</t>
  </si>
  <si>
    <t>Вугледарська</t>
  </si>
  <si>
    <t>Добропільська</t>
  </si>
  <si>
    <t>Дружківська</t>
  </si>
  <si>
    <t>Костянтинівська</t>
  </si>
  <si>
    <t>Краматорська</t>
  </si>
  <si>
    <t>Курахівська</t>
  </si>
  <si>
    <t>Лиманська</t>
  </si>
  <si>
    <t>Маріупольська</t>
  </si>
  <si>
    <t>Мар'їнська</t>
  </si>
  <si>
    <t>Мирноградська</t>
  </si>
  <si>
    <t>Новогродівська</t>
  </si>
  <si>
    <t>Покровська</t>
  </si>
  <si>
    <t>Святогірська</t>
  </si>
  <si>
    <t>Сіверська</t>
  </si>
  <si>
    <t>Слов'янська</t>
  </si>
  <si>
    <t>Торецька</t>
  </si>
  <si>
    <t>Великоновосілківська</t>
  </si>
  <si>
    <t>Гродівська</t>
  </si>
  <si>
    <t>Мангушська</t>
  </si>
  <si>
    <t xml:space="preserve">Мирненська </t>
  </si>
  <si>
    <t>Нікольська</t>
  </si>
  <si>
    <t>Новодонецька</t>
  </si>
  <si>
    <t>Олександрівська</t>
  </si>
  <si>
    <t>Ольгинська</t>
  </si>
  <si>
    <t>Очеретинська</t>
  </si>
  <si>
    <t>Сартанська</t>
  </si>
  <si>
    <t>Удачненська</t>
  </si>
  <si>
    <t>Черкаська</t>
  </si>
  <si>
    <t>Андріївська</t>
  </si>
  <si>
    <t>Званівська</t>
  </si>
  <si>
    <t>Іллінівська</t>
  </si>
  <si>
    <t>Кальчицька</t>
  </si>
  <si>
    <t>Комарська</t>
  </si>
  <si>
    <t>Криворізька</t>
  </si>
  <si>
    <t>Хлібодарівська</t>
  </si>
  <si>
    <t>Шахівська</t>
  </si>
  <si>
    <t>НСЗУ</t>
  </si>
  <si>
    <t>Донецька область</t>
  </si>
  <si>
    <t>Курахівська міська рада</t>
  </si>
  <si>
    <t xml:space="preserve">Запланована сума закупівлі, </t>
  </si>
  <si>
    <t>Виконавчий комітет Мирноградської міської ради</t>
  </si>
  <si>
    <t>Управління комунальної власності Мирноградської міської ради</t>
  </si>
  <si>
    <t>КНП СМР "Міська лікарня № 1 м. Слов'янська"</t>
  </si>
  <si>
    <t>Бахмутський район</t>
  </si>
  <si>
    <t>Часовоярська</t>
  </si>
  <si>
    <t>Волноваський район</t>
  </si>
  <si>
    <t>Краматорський район</t>
  </si>
  <si>
    <t>Маріупольський район</t>
  </si>
  <si>
    <t>Покровський район</t>
  </si>
  <si>
    <t>Назва району, територіальної громади
Замовник</t>
  </si>
  <si>
    <t>Напрямок використання коштів</t>
  </si>
  <si>
    <t>Дата планового оголошення</t>
  </si>
  <si>
    <t xml:space="preserve">Інформація
про заплановані закупівлі робіт, послуг, товарів 
по територіальним громадам Донецької області                                         </t>
  </si>
  <si>
    <t>товар</t>
  </si>
  <si>
    <t>послуга</t>
  </si>
  <si>
    <t>закупівлі відсутні</t>
  </si>
  <si>
    <t>електроенергія</t>
  </si>
  <si>
    <t>теплопостачання</t>
  </si>
  <si>
    <t>Теплопостачання ДК 021:2015:09320000-8: Пара, гаряча вода та пов’язана продукція</t>
  </si>
  <si>
    <t>бюджет громади</t>
  </si>
  <si>
    <t>паливно-мастильні матеріали</t>
  </si>
  <si>
    <t>культура</t>
  </si>
  <si>
    <t>Додаток 2</t>
  </si>
  <si>
    <t>ТОВ "Донецькі енергетичні послуги"</t>
  </si>
  <si>
    <t>Селидівська міська рада</t>
  </si>
  <si>
    <t>Старомлинівська</t>
  </si>
  <si>
    <t>Гродівська селищна рада Покровського району Донецької області</t>
  </si>
  <si>
    <t xml:space="preserve">Відділ освіти Слов'янської міської військової адміністрації Краматорського району Донецької області </t>
  </si>
  <si>
    <t xml:space="preserve">Управління освіти Костянтинівської міської ради </t>
  </si>
  <si>
    <t>Послуги з розподілу електричної енергії код 65310000-9 Розподіл електричної енергії за ДК 021:2015 Єдиного закупівельного словника</t>
  </si>
  <si>
    <t>Комунальне некомерційне підприємство "Мирноградська центральна міська лікарня" Мирноградської міської ради</t>
  </si>
  <si>
    <t>Електрична енергія ДК 021:2015:09310000-5: Електрична енергія</t>
  </si>
  <si>
    <t xml:space="preserve">Назва району, територіальної громади
</t>
  </si>
  <si>
    <t>Кількість закупівель</t>
  </si>
  <si>
    <t>Запланована сума закупівлі, тис. грн</t>
  </si>
  <si>
    <t xml:space="preserve">Інформація
про заплановані закупівлі робіт, послуг, товарів по територіальним громадам Донецької області                                         </t>
  </si>
  <si>
    <t>Електрична енергія, ДК 021:2015: 09310000-5 Електрична енергія</t>
  </si>
  <si>
    <t>79710000-4 — Охоронні послуги</t>
  </si>
  <si>
    <t>72510000-3 - Управлінські послуги, пов’язані з комп’ютерними технологіями</t>
  </si>
  <si>
    <t>ДК021-2015: 09310000-5 — Електрична енергія</t>
  </si>
  <si>
    <t>КЗ ДЮСШ м. Селидове</t>
  </si>
  <si>
    <t>Управління соціального захисту населення Селидівської міської ради</t>
  </si>
  <si>
    <t>КОМУНАЛЬНЕ ПІДПРИЕМСТВО "ДОБРОПІЛЬСЬКА СЛУЖБА ЄДИНОГО ЗАМОВНИКА"</t>
  </si>
  <si>
    <t>Навчально - виховний комплекс "Новоолександрівська загальноосвітня школа I- III ступенів - дошкільний навчальний заклад " Гродівської селищної ради Покровського району Донецької області</t>
  </si>
  <si>
    <t>Новоекономічний дошкільний навчальний заклад №11 "Сонечко" Гродівської селищної ради Покровського району Донецької області</t>
  </si>
  <si>
    <t>січень 2024</t>
  </si>
  <si>
    <t>Послуги з централізованого водопостачання та водовідведення ДК021-2015: 65110000-7 — Розподіл води</t>
  </si>
  <si>
    <t xml:space="preserve">Послуга з постачання теплової енергії ДК021-2015: 09320000-8 — Пара, гаряча вода та пов’язана продукція
</t>
  </si>
  <si>
    <t>водопостачання</t>
  </si>
  <si>
    <t>теплова енергія</t>
  </si>
  <si>
    <t>Послуги з постачання теплової енергії код 09320000-8 — Пара, гаряча вода та пов’язана продукція за ДК 021:2015 Єдиного закупівельного словника</t>
  </si>
  <si>
    <t>33140000-4 Медичні матеріали
Стоматологічні та медичні матеріали для надання стоматологічної допомоги населенню м.Маріуполя та Маріупольського району (м. Вінниця)</t>
  </si>
  <si>
    <t>50112000-3 Послуги з ремонту і технічного обслуговування автомобілів</t>
  </si>
  <si>
    <t>ВИКОНАВЧИЙ КОМІТЕТ МАРІУПОЛЬСЬКОЇ МІСЬКОЇ РАДИ
04052784</t>
  </si>
  <si>
    <t xml:space="preserve"> охорона здоров'я</t>
  </si>
  <si>
    <t xml:space="preserve">послуги з водопостачання </t>
  </si>
  <si>
    <t>послуги з водовідведення</t>
  </si>
  <si>
    <t>Послуги з розподілу електричної енергії для забезпечення потреб електроустановок Споживача/Замовника та послуги із забезпечення перетікань реактивної електричної енергії до електроустановок Споживачів/Замовників</t>
  </si>
  <si>
    <t>Теплова енергія ДК 021:2015 "ЄЗС" – 09320000-8 Пара, гаряча вода та пов`язана продукція</t>
  </si>
  <si>
    <t>Дизельне пальне</t>
  </si>
  <si>
    <t>Бензин А-95</t>
  </si>
  <si>
    <t xml:space="preserve">Електрична енергія ДК 021:2015: 09310000-5 – Електрична енергія . </t>
  </si>
  <si>
    <t>Комунальне некомерційне підприємство "Мирноградський центр первинної медико-санітарної допомоги"</t>
  </si>
  <si>
    <t>Послуги з розподілу електричної енергії</t>
  </si>
  <si>
    <t>лютий 2024</t>
  </si>
  <si>
    <t>місцевий бюджет/
власні кошти, кошти орендарів</t>
  </si>
  <si>
    <t>газ скраплений</t>
  </si>
  <si>
    <t>водовідведення</t>
  </si>
  <si>
    <t> ДК 021:2015:09320000-8: Пара, гаряча вода та пов’язана продукція</t>
  </si>
  <si>
    <t>АТ "Укрзалізниця"</t>
  </si>
  <si>
    <t>ВП ОКП «Донецьктеплокомуненерго»</t>
  </si>
  <si>
    <t>Централізоване водовідведення, ДК 021:2015: 90430000-0 Послуги з відведення стічних вод</t>
  </si>
  <si>
    <t>Послуги з централізованого водопостачання, ДК 021:2015: 65110000-7 Розподіл води</t>
  </si>
  <si>
    <t>КП СЛОВ'ЯНСЬКОЇ МІСЬКОЇ РАДИ "СЛОВМІСЬКВОДОКАНАЛ"</t>
  </si>
  <si>
    <t xml:space="preserve">КП СЛОВ'ЯНСЬКОЇ МІСЬКОЇ РАДИ "СЛОВМІСЬКВОДОКАНАЛ" </t>
  </si>
  <si>
    <t>КП "Покровська міська стоматологічна поліклініка" Покровської міської ради Донецької області</t>
  </si>
  <si>
    <t>безпека руху</t>
  </si>
  <si>
    <t>Фарба для дорожньої розмітки, скляні кульки, розчинник ДК 021:2015: 44811000-8 — Фарби</t>
  </si>
  <si>
    <t>Теплова енергія (код ДК 021:2015:09320000-8 (Пара, гаряча вода та пов’язана продукція)</t>
  </si>
  <si>
    <t>Відділ освіти Білозерської міської ради</t>
  </si>
  <si>
    <t>Електрична енергія  ДК 021:2015: 09310000-5 — Електрична енергія</t>
  </si>
  <si>
    <t>Комунальне некомерційне підприємство "Міський стоматологічний центр"
38349184</t>
  </si>
  <si>
    <t>Відділ культури, туризму та охорона культурної спадщини Покровської міської ради Донецької обл.</t>
  </si>
  <si>
    <t>Квіткова продукція за ДК:021:2015:03120000-8 (Продукція рослинництва, у тому числі тепличного)</t>
  </si>
  <si>
    <t xml:space="preserve">послуга </t>
  </si>
  <si>
    <t>Послуги з розподілу електричної енергії та послуги із забезпечення перетікань реактивної електричної енергії м.Білозерське</t>
  </si>
  <si>
    <t>КНП "ЦПМСД Білозерської міської ради"</t>
  </si>
  <si>
    <t>Відділ освіти Добропільської міської ради</t>
  </si>
  <si>
    <t>Тверде паливо (ДК 021:2015 – 09110000-3 тверде паливо)</t>
  </si>
  <si>
    <t>КП "ДОБРОПІЛЬСЬКИЙ МІСЬКИЙ ТРАНСПОРТ"</t>
  </si>
  <si>
    <t>ДК021-2015: 45112730-1 — Благоустрій доріг і шосе</t>
  </si>
  <si>
    <t>ДОБРОПІЛЬСЬКЕ ВИРОБНИЧЕ УПРАВЛІННЯ ВОДОПРОВІДНО-КАНАЛІЗАЦІЙНОГО ГОСПОДАРСТВА КОМУНАЛЬНОГО ПІДПРИЄМСТВА "КОМПАНІЯ "ВОДА ДОНБАСУ"</t>
  </si>
  <si>
    <t>благоустрій</t>
  </si>
  <si>
    <t>тверде паливо</t>
  </si>
  <si>
    <t>Теплова енергія код ДК 021:2015 09323000-9 Централізоване опалення</t>
  </si>
  <si>
    <t>Управління соціального захисту населення Дружківської міської ради</t>
  </si>
  <si>
    <t>09320000-8 Пара, гаряча вода та пов'язана продукцiя</t>
  </si>
  <si>
    <t>Виконавчий комітет Дружківської міської ради</t>
  </si>
  <si>
    <t>електроенергія ДК 021:2015:09310000-5: Електрична енергія</t>
  </si>
  <si>
    <t>теплова енергія
09320000-8: Пара, гаряча вода та пов’язана продукція</t>
  </si>
  <si>
    <t>Послуги з поводження з побутовими відходами (вивезення побутових відходів) код 90510000-5 Утилізація/видалення сміття та поводження зі сміттям за ДК 021:2015 Єдиного закупівельного словника</t>
  </si>
  <si>
    <t xml:space="preserve">"МКП "КОМУНТРАНС" КОСТЯНТИНІВСЬКОЇ МІСЬКОЇ РАДИ"
</t>
  </si>
  <si>
    <t>Святогірська міська рада Краматорського району Донецької області</t>
  </si>
  <si>
    <t xml:space="preserve">ДК 021:2015: 09310000-5 Електрична енергія </t>
  </si>
  <si>
    <t>ДК 021:2015: 09130000-9 - Нафта і дистиляти</t>
  </si>
  <si>
    <t>Святогірська міська військова адміністрація Краматорського району Донецької області</t>
  </si>
  <si>
    <t>ДК 021:2015 код 09130000-9 «Нафта і дистиляти» (Бензин А-95 ЄВРО ДК 021:2015: 09132000-3; Дизельне пальне ДП-Л- Євро-5-ВО ДК 021:2015: 09134200-9)</t>
  </si>
  <si>
    <t>АЗС AZIMUT   АЗС «Параллель»</t>
  </si>
  <si>
    <t xml:space="preserve">товар </t>
  </si>
  <si>
    <t>Електрична енергія , з розподілом ДК 021:2015: 09310000-5</t>
  </si>
  <si>
    <t xml:space="preserve">січень 2024  </t>
  </si>
  <si>
    <t xml:space="preserve">Управління житлово-комунального господарства Слов’янської міської військової адміністрації Краматорського району Донецької області </t>
  </si>
  <si>
    <t>Послуги з управління адміністративної будівлі, розташованій за адресою: пл.Соборна,3 м. Слов'янськ код за ДК 021:2015: 70330000-3  Послуги з управління нерухомістю, надавані на платній основі чи на договірних засадах</t>
  </si>
  <si>
    <t>05.01 2024</t>
  </si>
  <si>
    <t>Теплова енергія, код ДК 021-2015: 09320000-8 — Пара, гаряча вода та пов’язана продукція</t>
  </si>
  <si>
    <t>09.01.2024 </t>
  </si>
  <si>
    <t xml:space="preserve">інші </t>
  </si>
  <si>
    <t>04.01.2024</t>
  </si>
  <si>
    <t>Відділ культури, молоді та спорту Новогродівської міської ради</t>
  </si>
  <si>
    <t>Електрична енергія, як товар з оплатою за послугу з розподілу через постачальника. (код ДК 021:2015:09310000-5 Електрична енергія)</t>
  </si>
  <si>
    <t>ТОВ "Торгова електрична компанія"</t>
  </si>
  <si>
    <t>КНП "ЦПМСД Новогродівської міської ради"</t>
  </si>
  <si>
    <t>Послуги з постачання теплової енергії на потреби опалення на 2024 рік (код ДК 021:2015:09320000-8 Пара, гаряча вода та пов’язана продукція)</t>
  </si>
  <si>
    <t>Новогродівське міське управління соціального захисту населення</t>
  </si>
  <si>
    <t>Послуги з постачання теплової енергії на потреби опалення  (код ДК 021:2015-09320000-8 Пара, гаряча вода та пов'язана продукція)</t>
  </si>
  <si>
    <t>ТОВ "Теплосервіс-Новогродівка"</t>
  </si>
  <si>
    <t>Відділ освіти м.Новогродівка</t>
  </si>
  <si>
    <t>Електрична енергія, як товар з оплатою за послугу з розподілу через постачальника (код ДК 021:2015: 09310000-5 Електрична енергія)</t>
  </si>
  <si>
    <t>Шахівська сільська рада</t>
  </si>
  <si>
    <t>Послуги з розподілу електричної енергій (ДК 021:2015: 65310000-9   Розподіл електричної енергії</t>
  </si>
  <si>
    <t>АТ «ДТЕК Донецькі електромережі»</t>
  </si>
  <si>
    <t>КП "ЦПМСД" Покровської міської ради Донецької області</t>
  </si>
  <si>
    <t>ДК 021:2015:85320000-8: Соціальні послуги</t>
  </si>
  <si>
    <t xml:space="preserve"> 05.01.2024</t>
  </si>
  <si>
    <t>Донецьке комунальне підприємство "Фармація"</t>
  </si>
  <si>
    <t>ДК 021:2015: 65310000-9 — Розподіл електричної енергії</t>
  </si>
  <si>
    <t xml:space="preserve"> 09.01.2024</t>
  </si>
  <si>
    <t>Житлово-комунальний відділ Покровської міської ради Донецької області</t>
  </si>
  <si>
    <t>Послуги з благоустрою населених пунктів (зимове утримання вулиць і доріг північної частини м. Покровськ Донецької області)  45233141-9
Технічне обслуговування доріг</t>
  </si>
  <si>
    <t>Послуги з благоустрою населених пунктів (зимове утримання вулиць і доріг західної, східної частини м. Покровськ Донецької області та у населених пунктах старостинських округів Покровської міської територіальної громади)   45233141-9
Технічне обслуговування доріг</t>
  </si>
  <si>
    <t>Послуги з прибирання снігу
(зимове утримання доріг (очищення доріг, вулиць від снігу у разі настання несприятливих погодних умов в межах населених пунктів Селидівської міської територіальної громади) ДК 021:2015: 90620000-9 Послуги з прибирання снігу</t>
  </si>
  <si>
    <t xml:space="preserve">благоустрій </t>
  </si>
  <si>
    <t>охорона здоров'я</t>
  </si>
  <si>
    <t>Управління житлово-комунального господарства Торецької міської військової адміністрації Бахмутського району Донецької області</t>
  </si>
  <si>
    <t>021:2015:09130000-9: Нафта і дистиляти</t>
  </si>
  <si>
    <t>державний бюджет</t>
  </si>
  <si>
    <t xml:space="preserve">поповнення матеріального резерву </t>
  </si>
  <si>
    <t>05.01.2024</t>
  </si>
  <si>
    <t>09320000-8- Пара гаряча вода та пов'язана продукція
(м.Київ, вул. Антоновича 39)</t>
  </si>
  <si>
    <t>Олександрівська селищна рада</t>
  </si>
  <si>
    <t>Код ДК 021:2015 - 09130000-9 Нафта і дистиляти (бензин А-95 Євро 5, дизельне паливо)</t>
  </si>
  <si>
    <t>освіта</t>
  </si>
  <si>
    <t>«Нафта і дистиляти» код ДК 021:2015 – 09130000-9 (бензин)</t>
  </si>
  <si>
    <t xml:space="preserve">Постачання теплової енергії  - 09320000-8 — Пара, гаряча вода та пов’язана продукція </t>
  </si>
  <si>
    <t>ТОВ "Краматорськтеплоенерго", ОКП "ДТКЕ", КВП "Краматорська тепломережа"</t>
  </si>
  <si>
    <t>Код ДК 021:2015 09320000-8 Пара, гаряча вода та пов'язана продукція</t>
  </si>
  <si>
    <t>КВП "Краматорська тепломережа", ТОВ "Краматорськтеплоенерго", ОКП "Донецьктеплокомуненерго"</t>
  </si>
  <si>
    <t>робота</t>
  </si>
  <si>
    <t>Нове будівництво модульної твердопаливної котельної на території закладу освіти ЗОШ №16 за адресою: Донецька область., м. Краматорськ, вул. Л. Бикова,7</t>
  </si>
  <si>
    <t>Нове будівництво модульної твердопаливної котельної на території закладу освіти ЗОШ №10 за адресою: Донецька область, м. Краматорськ, вул. Хабаровська, 40-Ш</t>
  </si>
  <si>
    <t>Нове будівництво модульної твердопаливної котельної на території опорного закладу середньої освіти імені Василя Стуса за адресою: Донецька область., м. Краматорськ, вул. Двірцева, 57а</t>
  </si>
  <si>
    <t>ДК 021-2015 09320000-8 – Пара, гаряча вода та пов’язана продукція (теплова енергія)</t>
  </si>
  <si>
    <t>Дизельне паливо (Євро 5), 1л, 09130000-9 - Нафта і дистиляти</t>
  </si>
  <si>
    <t>Бензин А-92 (Євро 5), 1л, 09130000-9 - Нафта і дистиляти</t>
  </si>
  <si>
    <t>Поточний ремонт шляхопроводу через залізничні колії по вул. Магістральна (парна сторона) (ДК 021:2015 45230000-8 Будівництво трубопроводів, ліній зв’язку та електропередач, шосе, доріг, аеродромів і залізних доріг, вирівнювання поверхонь)</t>
  </si>
  <si>
    <t>КНП «Міська лікарня №2» Краматорської міської ради</t>
  </si>
  <si>
    <t>ДК 021:2015:09320000-8 Пара, гаряча вода та пов’язана продукція</t>
  </si>
  <si>
    <t>ДК 021:2015:65110000-7 Розподіл води</t>
  </si>
  <si>
    <t>КВП "КРАМАТОРСЬКИЙ ВОДОКАНАЛ"</t>
  </si>
  <si>
    <t>ДК 021:2015:90430000-0 Послуги з відведення стічних вод</t>
  </si>
  <si>
    <t>Управління освіти Краматорської міської ради</t>
  </si>
  <si>
    <t>«Пара, гаряча вода та пов’язана продукція» код ДК 021:2015 – 09320000-8 (теплова енергія)</t>
  </si>
  <si>
    <t>дорожнє господарство</t>
  </si>
  <si>
    <t>Управління капітального будівництва та перспективного розвитку міста Краматорської міської ради</t>
  </si>
  <si>
    <t>ВИКОНАВЧИЙ КОМІТЕТ КРАМАТОРСЬКОЇ МІСЬКОЇ РАДИ</t>
  </si>
  <si>
    <t>НОВОЕКОНОМІЧНА ЗАГАЛЬНООСВІТНЯ ШКОЛА І-ІІІ СТУПЕНІВ ГРОДІВСЬКОЇ СЕЛИЩНОЇ РАДИ ПОКРОВСЬКОГО РАЙОНУ ДОНЕЦЬКОЇ ОБЛАСТІ</t>
  </si>
  <si>
    <t>Послуги з постачання теплової енергії</t>
  </si>
  <si>
    <t>КП "Добро" Добропільської міської ради</t>
  </si>
  <si>
    <t>ДК 021:2015-09320000-8 (пара, гаряча вода та пов`язана продукція (послуги з постачання теплової енергії)</t>
  </si>
  <si>
    <t>ФОП "ПЛЯШЕЧНИК ВАЛЕНТИНА ВАЛЕНТИНІВНА"</t>
  </si>
  <si>
    <t>ВИКОНАВЧИЙ КОМІТЕТ ДОБРОПІЛЬСЬКОЇ МІСЬКОЇ РАДИ</t>
  </si>
  <si>
    <t>ДК021-2015: 09130000-9 — Нафта і дистиляти</t>
  </si>
  <si>
    <t>Комунальне підприємство "Спектр" Дружківської міської ради</t>
  </si>
  <si>
    <t>Бензин А-95 Євро5, Дизельне паливо Євро5 (ДК 021:2015: код 09130000-9 Нафта і дистиляти)</t>
  </si>
  <si>
    <t>ТОВ "Вейт-Сервіс" ЄДРПОУ 30853131</t>
  </si>
  <si>
    <t>Комунальне підприємство "Дружківка автоелектротранс</t>
  </si>
  <si>
    <t>Послуги з розподілу електричної енергії (ДК 021:2015: код 65310000-9 "Розподіл електричної енергії")</t>
  </si>
  <si>
    <t>ТОВ "ДТЕК ВИСОКОВОЛЬТНІ МЕРЕЖІ"</t>
  </si>
  <si>
    <t>Управління житлового та комунального господарства Дружківської міської ради</t>
  </si>
  <si>
    <t>комунікаційні послуги</t>
  </si>
  <si>
    <t>Виконавчий комітет Костянтинівської міської ради</t>
  </si>
  <si>
    <t>Послуги з охорони публічного порядку на об'єктах комунальної власності Виконавчого комітету Костянтинівської міської ради код  75240000-0 Послуги із забезпечення громадської безпеки, охорони правопорядку та громадського порядку за ДК 021:2015 Єдиного закупівельного словника</t>
  </si>
  <si>
    <t xml:space="preserve">МАРІУПОЛЬСЬКИЙ МІЖРАЙОННИЙ ВІДДІЛ УПРАВЛІННЯ ПОЛІЦІЇ ОХОРОНИ В ДОНЕЦЬКІЙ ОБЛАСТІ </t>
  </si>
  <si>
    <t>правопорядок</t>
  </si>
  <si>
    <t xml:space="preserve">КП СЛОВ'ЯНСЬКОЇ МІСЬКОЇ РАДИ "КЕРУЮЧА КОМПАНІЯ № 4" </t>
  </si>
  <si>
    <t>КП "АТП 052814"
05448998</t>
  </si>
  <si>
    <t>Послуги з прийому та захоронення відходів на полігоні, 90510000-5 Утилізація сміття та поводження зі сміттям</t>
  </si>
  <si>
    <t>Риба заморожена без голів (хек) (ДК 021:2015: 15220000-6 Риба, рибне філе та інше м’ясо риби морожені): риба заморожена без голів (хек) (ДК 021:2015: 15221000-3 Морожена риба)</t>
  </si>
  <si>
    <t>М’ясо (ДК 021:2015: 15110000-2 М’ясо): чверть куряча заморожена (ДК 021:2015: 15112130-6 Курятина)</t>
  </si>
  <si>
    <t>ДК 021:2015: 09310000-5 Електрична енергія</t>
  </si>
  <si>
    <t>ТОВ «ДОНЕЦЬКІ ЕНЕРГЕТИЧНІ ПОСЛУГИ»</t>
  </si>
  <si>
    <t>КНП "МКЛ м.Слов’янська" 
01991197</t>
  </si>
  <si>
    <t>Розподіл питної води    ДК 021:2015:  65111000-4 - Розподіл питної води</t>
  </si>
  <si>
    <t>КП "Словміськводоканал"</t>
  </si>
  <si>
    <t>Пара, гаряча вода та пов’язана продукція. ДК 021:2015: 09323000-9 - Централізоване опалення</t>
  </si>
  <si>
    <t>Натрію оксибутират, розчин для ін'єкцій, 200мг/мл, по 10 мл в ампулі, №10, Кетамін, розчин для ін'єкцій, 50 мг/мл по 2 мл в ампулі, №10, Промедол розчин для ін'єкцій, 20 мг/мл по 1 мл №10, Морфін, розчин для ін`єкцій, 10 мг/мл; по 1 мл в ампулі, №5, Діазепам, розчин для ін`єкцій, 5 мг/мл по 2 мл в ампулі, №10, Фентаніл, розчин для ін'єкцій, 0,05 мг/мл, по 2 мл в ампулі, №5. ДК 021:2015: 33660000-4 - Лікарські засоби для лікування хвороб нервової системи та захворювань органів чуття</t>
  </si>
  <si>
    <t>Відведення стічних вод холодної та гарячої води. ДК 021:2015: 90430000-0 - Послуги з відведення стічних вод</t>
  </si>
  <si>
    <t>житлово-комунальне господарство</t>
  </si>
  <si>
    <t>поводження з відходами</t>
  </si>
  <si>
    <t>продукти харчування</t>
  </si>
  <si>
    <t xml:space="preserve">господарська діяльність </t>
  </si>
  <si>
    <t>послуги з постачання теплової енергії (ДК 021:2015:09320000-8 Пара, гаряча вода та пов’язана продукція)</t>
  </si>
  <si>
    <t>Управління освіти Курахівської міської ради</t>
  </si>
  <si>
    <t>тверде паливо (ДК 021:2015:09110000-3 Тверде паливо)</t>
  </si>
  <si>
    <t>електрична енергія  (ДК 021:2015: 09310000-5 Електрична енергія)</t>
  </si>
  <si>
    <t>цивільний захист</t>
  </si>
  <si>
    <t>КНП "Центральна міська лікарня Новогродівської міської ради"</t>
  </si>
  <si>
    <t>Послуги з постачання теплової енергії (код ДК 021:2015:09320000-8 Пара, гаряча вода та пов’язана продукція)</t>
  </si>
  <si>
    <t>Новогродівська міська рада</t>
  </si>
  <si>
    <t>Послуги з постачання теплової енергії на потреби опалення (код ДК 021:2015:09320000-8 Пара, гаряча вода та пов’язана продукція)</t>
  </si>
  <si>
    <t>Шахівська сільська військова адміністрація</t>
  </si>
  <si>
    <t>11.01.2024</t>
  </si>
  <si>
    <t xml:space="preserve">ДК 021:2015: 09130000-9 Нафта та дисциляти </t>
  </si>
  <si>
    <t>ТОВ "ВЕЙТ-ЛТД"</t>
  </si>
  <si>
    <t>ДК 021:2015: 142100000-6 Гравй, пісок, щебень і наповнювачі</t>
  </si>
  <si>
    <t>ФОП Ігнатенко Олександр Анатолійович</t>
  </si>
  <si>
    <t>ФОП Єременко Дмитро Васильович</t>
  </si>
  <si>
    <t>Відділ освіти Мирноградської міської ради</t>
  </si>
  <si>
    <t>постачання теплової енергії</t>
  </si>
  <si>
    <t>ДК 021:2015: 85000000-9- Послуги у сфері охорони здоров’я та соціальної допомоги</t>
  </si>
  <si>
    <t>місцевий бюджет, за рахунок відшкодування</t>
  </si>
  <si>
    <t>Послуги із перевезення та захоронення твердих побутових відходів (ТПВ)</t>
  </si>
  <si>
    <t>КНП "Родинська міська лікарня"</t>
  </si>
  <si>
    <t>ДК 021:2015:09320000-8: Пара, гаряча вода та пов’язана продукція</t>
  </si>
  <si>
    <t xml:space="preserve">Управління сім'ї, молоді та спорту Покровської міської ради </t>
  </si>
  <si>
    <t xml:space="preserve">Пара, гаряча вода та пов’язана продукція ДК 021:2015-09320000-8 </t>
  </si>
  <si>
    <t>КП «Покровськтепломережа»</t>
  </si>
  <si>
    <t>Відділ освіти Покровської міської ради Донецької області</t>
  </si>
  <si>
    <t>«Пара, гаряча вода та пов’язана продукція за кодом CPV за ДК 021:2015 – 09320000-8 (Послуги з постачання теплової енергії)»</t>
  </si>
  <si>
    <t>«Пара, гаряча вода та пов’язана продукція за кодом CPV за ДК 021:2015 – 09320000-8 (Послуги з постачання теплової енергії приміщень Піщанського ЗЗСО І-ІІІ ступені з дошкільним підрозділом)»</t>
  </si>
  <si>
    <t>ФОП Опенчук Володимир Ілліч</t>
  </si>
  <si>
    <t>Електрична енергія, код 09310000-5 – Електрична енергія </t>
  </si>
  <si>
    <t>«Послуги з відведення стічних вод за ДК 021:2015 – 90430000-0 (Послуги з централізованого водовідведення)»</t>
  </si>
  <si>
    <t>КП "Покровськводоканал"</t>
  </si>
  <si>
    <t>Розподіл електричної енергії за кодом CPV за ДК 021:2015 – 65310000-9 ( Послуги з розподілу електричної енергії та послуги із забезпечення перетікань реактивної електричної енергії)</t>
  </si>
  <si>
    <t>Удачненська селищна рада Покровського району Донецької області</t>
  </si>
  <si>
    <t>Електрична енергія (ДК:021:2015 09310000-5 Електрична енергія</t>
  </si>
  <si>
    <t>Послуги з розподілу електричної енергії (ДК:021:2015 65310000-9 - розподіл електричної енергії</t>
  </si>
  <si>
    <t>ПМ ВВП "Протех"</t>
  </si>
  <si>
    <t>КП "Міст"</t>
  </si>
  <si>
    <t xml:space="preserve">Електрична енергія  (ДК 021:2015  09310000-5 Електрична енергія) 
</t>
  </si>
  <si>
    <t>ТОВ "Краматорськтеплоенерго"</t>
  </si>
  <si>
    <t>ДК 021:2015:09320000-8 Пара, гаряча вода та пов’язана продукція (Постачання теплової енергії)</t>
  </si>
  <si>
    <t>ДК 021:2015:09320000-8 Пара, гаряча вода та пов’язана продукція (Теплова енергія в гарячій воді для опалення)</t>
  </si>
  <si>
    <t>Матеріали та комплектуючи для збирання меблів Код ДК 021:2015: 44190000-8 – Конструкційні матеріали різні</t>
  </si>
  <si>
    <t>код ДК 021:2015:44110000-4 Конструкційні матеріали</t>
  </si>
  <si>
    <t>Поточний ремонт асфальтобетонного покриття доріг, в/квартальних доріг, тротуарів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</si>
  <si>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Постачання теплової енергії (код ДК 021-2015-09320000-8 - Пара, гаряча вода та пов’язана продукція )</t>
  </si>
  <si>
    <t>Код ДК 021:2015: 09320000-8 — Пара, гаряча вода та пов’язана продукція (теплова енергія)</t>
  </si>
  <si>
    <t>КП «ВІДНОВА» Олександрівської селищної ради Донецької області</t>
  </si>
  <si>
    <t>підтримка ВПО</t>
  </si>
  <si>
    <t>Часовоярська міська рада</t>
  </si>
  <si>
    <t>Дизельне паливо (талони), бензин А-95 (талони) ДК021:2015-09130000-9 "Нафта і дистиляти"</t>
  </si>
  <si>
    <t>Пара, та гаряча вода та пов’язана продукція (постачання теплової енергії) (код по ДК 021-2015-09320000-8)</t>
  </si>
  <si>
    <t>Комунальна установа "Ситуаційний Центр міста Краматорська"</t>
  </si>
  <si>
    <t>Послуги з технічного обслуговування та адміністрування програмного забезпечення у сфері інформатизації, Комп'ютерної програми «Автоматизована аналітично-комунікаційна система управління зверненнями громадян «Електронний Контакт Центр з розширенням з взаємоінтегрованою комп’ютерною програмою «Аналітично-комунікаційна система «Контакт-центр, мобільний додаток», «Автоматизована інформаційно-аналітична система «Контакт-центр. Чат бот» за кодом ДК: 021:2015 72260000-5 «Послуги, пов’язані з програмним забезпеченням»</t>
  </si>
  <si>
    <t>Відділ освіти, медицини, молоді, спорту, культури та туризму Святогірської міської ради Краматорського району Донецької області</t>
  </si>
  <si>
    <t>Комунальний заклад "Центр культури, дозвілля та спорту" Гродівської селищної ради Покровського району Донецької області</t>
  </si>
  <si>
    <t>Управління соціального захисту населення Добропільської міської ради</t>
  </si>
  <si>
    <t>Код по ДК 021:2015 - 09320000-8 «Пара, гаряча вода та пов’язана продукція»</t>
  </si>
  <si>
    <t>Централізоване водовідведення ДК 021:2015 : «90430000-0 – Послуги з відведення стічних вод»</t>
  </si>
  <si>
    <t>КП «Компанія «Вода Донбасу»</t>
  </si>
  <si>
    <t>Централізоване водопостачання ДК 021:2015 : «65110000-7 – Розподіл води»</t>
  </si>
  <si>
    <t>Бензин А-95 (Євро 5), талон, 1л, код ДК 021:2015: 09132000-3 Бензин; Дизельне паливо (Євро 5), талон, 1л, 09134200-9 Дизельне паливо, «код за ДК 021:2015 09130000-9 Нафта і дистиляти».</t>
  </si>
  <si>
    <t>Постачання теплової енергії з платою за абонентське обслуговування  код ДК 021:2015 09323000-9 Централізоване опалення</t>
  </si>
  <si>
    <t>Теплова енергія  09320000-8 - Пара, гаряча вода та пов’язана продукція</t>
  </si>
  <si>
    <t>Постачання теплової енергії з платою за абонентське обслуговування 09320000-8 - Пара, гаряча вода та пов’язана продукція</t>
  </si>
  <si>
    <t xml:space="preserve">Бензин А-95 Євро, Дизельне пальне Євро. (ДК 021:2015: код 09130000-9 Нафта і дистиляти)
</t>
  </si>
  <si>
    <t>Електрична енергія (ДК 021:2015: код 09310000-5 Електрична енергія)</t>
  </si>
  <si>
    <t>ТОВ "ДОНЕЦЬКІ ЕНЕРГЕТИЧНІ ПОСЛУГИ"</t>
  </si>
  <si>
    <t>Підприємство електричних мереж зовнішнього освітлювання "Міськсвітло"</t>
  </si>
  <si>
    <t xml:space="preserve">Бензин А-95 (Євро 5), талон, 1л; Дизельне паливо (Євро 5), талон, 1л, код ДК 021:2015 – 09130000-9 - «Нафта і дистиляти» </t>
  </si>
  <si>
    <t xml:space="preserve">ТОВ "Параллель-М ЛТД" </t>
  </si>
  <si>
    <t xml:space="preserve">ФОП Щетиніна Оксана Анатоліївна </t>
  </si>
  <si>
    <t>КНП “Селидівська центральна міська лікарня Селидівської міської ради”</t>
  </si>
  <si>
    <t>ДКП "Фармація"</t>
  </si>
  <si>
    <t>Четвертина задня куряча, заморожене, ДСТУ 3143, 1 кг, Печінка яловича, заморожена, 1 кг. ДК 021:2015: 15110000-2 - М’ясо</t>
  </si>
  <si>
    <t>КНП СМР "ЦПМСД м.Слов`янська"</t>
  </si>
  <si>
    <t>23.01.2024</t>
  </si>
  <si>
    <t>22.01.2024</t>
  </si>
  <si>
    <t>ТОВ "ДТЕК КУРАХІВСЬКА ТЕПЛОВА ЕЛЕКТРИЧНА СТАНЦІЯ", 
договір № 936-КуТЭС-ДЦ/W від 19.01.2024</t>
  </si>
  <si>
    <t>габіони з геотекстилем (ДК 021:2015: 44310000-6 Вироби з дроту)</t>
  </si>
  <si>
    <t>ТОВ "БУДІВЕЛЬНА КОМПАНІЯ СІЧ",
договір № 2 від 23.01.2024</t>
  </si>
  <si>
    <t>машина дорожня комбінована МДКЗ (з піскорозкидальником, поливомийним обладнанням та відвалом) на базі самоскида JAC N200 (або еквівалент) (ДК 021:2015:34140000-0: Великовантажні мототранспортні засоби)</t>
  </si>
  <si>
    <t>Послуги з постачання теплової енергії на потреби опалення (код ДК 021:2015 – 093200008 - Пара, гаряча вода та пов’язана продукція)</t>
  </si>
  <si>
    <t>Послуги з постачання теплової енергії на потреби опалення (код ДК 021:2015 – 09320000-8 Пара, гаряча вода та пов’язана продукція)</t>
  </si>
  <si>
    <t>КП"Лиманська СЄЗ"</t>
  </si>
  <si>
    <t>Придбання ПММ для автотранспорту</t>
  </si>
  <si>
    <t>ПП "Адора",
договір №03/24 від 18.01.24</t>
  </si>
  <si>
    <t>03413000-8 Паливна деревина</t>
  </si>
  <si>
    <t>паливна деревина</t>
  </si>
  <si>
    <t>Послуги з постачання теплової енергії ДК 021:2015:ДК 021:2015: 09320000-8 Пара, гаряча вода та пов’язана продукція</t>
  </si>
  <si>
    <t>закупівлі не відбулись</t>
  </si>
  <si>
    <t>ВИКОНАВЧИЙ КОМІТЕТ МАРІУПОЛЬСЬКОЇ МІСЬКОЇ РАДИ</t>
  </si>
  <si>
    <t>72210000-0 «Послуги з розробки пакетів програмного забезпечення»
Послуги з адміністрування (обслуговування) програмного забезпечення 
«IT-Enterprise», включаючи доопрацювання та розвиток функціональності модулів ІС «IT-Enterprise»</t>
  </si>
  <si>
    <t>18.01.2024</t>
  </si>
  <si>
    <t>30210000-4: Машини для обробки
Планшет для здійснення заходів з надання допомоги військовослужбовцям</t>
  </si>
  <si>
    <t>32340000-8: Мікрофони та гучномовці
Навушники для здійснення заходів з надання допомоги військовослужбовцям</t>
  </si>
  <si>
    <t>ФОП "Пирковець Тамара Олександрівна"</t>
  </si>
  <si>
    <t>ТОВ "ЮНІОТРА­НСБІЛДІНГ"</t>
  </si>
  <si>
    <t>АТ "ДТЕК ДОНЕЦЬКІ ЕЛЕКТРОМЕРЕЖІ"</t>
  </si>
  <si>
    <t>Послуги з диспетчерського обслуговування ліфтів в багатоквартирних житлових будинках в м. Покровськ Донецької області</t>
  </si>
  <si>
    <t xml:space="preserve">ДК 021:2015:09320000-8: Пара, гаряча вода та пов’язана продукція
</t>
  </si>
  <si>
    <t xml:space="preserve"> ДК 021:2015:15880000-0: Спеціальні продукти харчування, збагачені поживними речовинами
</t>
  </si>
  <si>
    <t>житлове господарство</t>
  </si>
  <si>
    <t>Андріївська сільська рада</t>
  </si>
  <si>
    <t>Бензин А-95 та дизельне паливо</t>
  </si>
  <si>
    <t>ТОВ "ЗБУТ-ЕНЕРГО ПЛЮС"</t>
  </si>
  <si>
    <t>Гродівська ЗОШ І-ІІІ ступенів Гродівської селищної ради Покровського району Донецької області</t>
  </si>
  <si>
    <t>Постачання теплової енергії, ДК 021:2015: 09320000-8 — Пара, гаряча вода та пов’язана продукція</t>
  </si>
  <si>
    <t>ФОП Опенчук В.І.</t>
  </si>
  <si>
    <t>ТОВ Донецькі енерготичні послуги</t>
  </si>
  <si>
    <t>КНП “Центр ПМСД Селидівської міської ради”</t>
  </si>
  <si>
    <t>Дизельне пальне ДК 021:2015:09130000-9 Нафта і дистиляти</t>
  </si>
  <si>
    <t>ФОП Чикова Катерина Юріївна</t>
  </si>
  <si>
    <t>КПСМНЗ "Школа мистецтв м.Слов'янська"</t>
  </si>
  <si>
    <t xml:space="preserve">Послуги з утримання кладовища по вул.Літературна, м.Слов'янськ (ДК 021:2015: 98370000-7 - Поховальні та супутні послуги ) (послуги, пов'язані з призначенням та обліком місць поховань на кладовище вул.Літературна ) </t>
  </si>
  <si>
    <t>24.01 2024</t>
  </si>
  <si>
    <t>КП "КОНТОРА ПОХОРОННОГО ОБСЛУГОВУВАННЯ"</t>
  </si>
  <si>
    <t xml:space="preserve">Послуги з утримання кладовища по вул.Д. Галицького, м.Слов'янськ (ДК 021:2015: 98370000-7 - Поховальні та супутні послуги ) (послуги, пов'язані з призначенням та обліком місць поховань на кладовище вул.Д. Галицького) </t>
  </si>
  <si>
    <t>Дизельне паливо, Бензин А-95. ДК 021:2015: 09130000-9 - Нафта і дистиляти</t>
  </si>
  <si>
    <t>інші</t>
  </si>
  <si>
    <t>30.01.2024</t>
  </si>
  <si>
    <t>ТОВ "ДОНЕЦЬКІ ЕНЕРГЕТИЧНІ ПОСЛУГИ", 
договір № 695 від 29.01.2024</t>
  </si>
  <si>
    <t>ТОВ "ДОНЕЦЬКІ ЕНЕРГЕТИЧНІ ПОСЛУГИ", 
договір № 695л від 29.01.2024</t>
  </si>
  <si>
    <t>Східний центр комплексної реабілітації для осіб  з інвалідністю Дружківської міської ради</t>
  </si>
  <si>
    <t>ТОВ "ЛОККАРД"</t>
  </si>
  <si>
    <t>ТОВ "ТД "ІФС"</t>
  </si>
  <si>
    <t>Комунальне підприємство "Управління капітального будівництва" Дружківської міської ради</t>
  </si>
  <si>
    <t>Аварійне відновлення, капітальний ремонт багатоповерхової житлової будівлі за адресою: м. Дружківка, вул. Віталія Пилипенка, 106 (1,2,3 під’їзди) 1 черга (будівля постраждала внаслідок бойових дій) (Код ДК 021:2015: 45453000-7 - Капітальний ремонт і реставрація)</t>
  </si>
  <si>
    <t>Дружківська загальноосвітня школа І-ІІІ ступенів №1</t>
  </si>
  <si>
    <t>ДК 021:2015 09310000-5 «Електрична енергія»</t>
  </si>
  <si>
    <t>Дружківська загальноосвітня школа І-ІІІ ступенів №17</t>
  </si>
  <si>
    <t>Дошкільний навчальний заклад ясла-садок комбінованого типу №2 "Теремок"</t>
  </si>
  <si>
    <t>ДК 021:2015 09320000-8 «Пара, гаряча вода та пов’язана продукція»</t>
  </si>
  <si>
    <t>Центр дитячої та юнацької творчості</t>
  </si>
  <si>
    <t>Відділ освіти Дружківської міської ради</t>
  </si>
  <si>
    <t>ДК 021:2015  65310000-9 – «Розподіл електричної енергії»</t>
  </si>
  <si>
    <t>АТ "ДТЕК Донецькі електромережі"</t>
  </si>
  <si>
    <t>ДПЗД "Укрінтеренерго"</t>
  </si>
  <si>
    <t>Ліквідація несанкціонованих сміттєзвалищ, вивіз сміття на території Дружківської міської територіальної громади</t>
  </si>
  <si>
    <t>Благоустрій міста: придбання контейнерів та урн для вивізу сміття</t>
  </si>
  <si>
    <t>Придбання матеріалу, для виконання заходів із запобігання виникнення надхвичайних ситуацій природного характеру (ожеледиця) та ліквідації їх наслідків (виготовлення протиожеледної суміші для зимового експлуатаційного утримання доріг комунальної власності), а саме сіль технічна</t>
  </si>
  <si>
    <t>Оливи та мастила (09210000-4 Мастильні засоби)</t>
  </si>
  <si>
    <t>ТОВ «ЯСНО Енергоефективність»</t>
  </si>
  <si>
    <t>АЗС «Параллель»</t>
  </si>
  <si>
    <t>Виконавчий комітет Лиманської міської ради</t>
  </si>
  <si>
    <t>09310000-5   Електрична енергія ,  Електрична енергія</t>
  </si>
  <si>
    <t>ТОВ "Донецькі енергетичні послуги", 
договір №1680 від 18.01.2024</t>
  </si>
  <si>
    <t>ФОП "УРАКОВА НАТАЛІЯ СЕРГІЇВНА"</t>
  </si>
  <si>
    <t>ТОВ "РТЕ ЮКРЕЙН"</t>
  </si>
  <si>
    <t>ТОВ Донкомплєкт</t>
  </si>
  <si>
    <t>КП "ПОКРОВСЬКТЕПЛОМЕРЕЖА"</t>
  </si>
  <si>
    <t>Розподіл електричної  енергії (код ДК 021:2015 - 65310000-9 Розподіл електричної енергії)</t>
  </si>
  <si>
    <t>Покровська міська рада Донецької області</t>
  </si>
  <si>
    <t>Послуги з розподілу електричної енергії.
ДК 021:2015: 65310000-9 — Розподіл електричної енергії</t>
  </si>
  <si>
    <t>Поточний ремонт і технічне обслуговування легкових автоДК 021:2015:50110000-9  Послуги з ремонту і технічного обслуговування мототранспортних засобів і супутнього обладнання</t>
  </si>
  <si>
    <t>Послуги з теплопостачанняДК 021:2015: 09320000-8 — Пара, гаряча вода та пов’язана продукція</t>
  </si>
  <si>
    <t>«Пара, гаряча вода та пов’язана продукція за кодом CPV за ДК 021:2015 – 09320000-8 (Послуги з постачання теплової енергії в Заклад дошкільної освіти №4 "Берізка" Покровської міської ради Донецької області)»</t>
  </si>
  <si>
    <t>АТ "Українська залізниця"</t>
  </si>
  <si>
    <t>Сіль для промислового перероблення</t>
  </si>
  <si>
    <t>Управління соціального захисту населення Мирноградської міської ради</t>
  </si>
  <si>
    <t>послуги з розподілу електричної енергії</t>
  </si>
  <si>
    <t>ТОВ "БТ "РЕНЕСАНС"</t>
  </si>
  <si>
    <t>ТОВ "КРАМАТОРСЬКТЕПЛОЕНЕРГО"</t>
  </si>
  <si>
    <t>Послуги з відведення стічних вод ((код ДК 021:2015 – 90430000-0), послуги з централізованого водовідведення)</t>
  </si>
  <si>
    <t>КВП "Краматорський водоканал"</t>
  </si>
  <si>
    <t>Розподіл води за кодом ДК 021:2015 – 65110000-7 (послуги з централізованого водопостачання код ДК 021:2015- 65111000-4)</t>
  </si>
  <si>
    <t xml:space="preserve">Комунальне підприємство електромереж зовнішнього освітлення "Міськсвітло" </t>
  </si>
  <si>
    <t>Бензин, дизельне паливо та газ нафтовий скраплений (за кодом ДК 021:2015: 09130000-9 Нафта і дистиляти)</t>
  </si>
  <si>
    <t>ДК 021:2015: 90510000-5 Утилізація сміття та поводження зі сміттям (послуги з управління побутовими відходами – послуги зі збирання, перевезення та розміщення відходів)</t>
  </si>
  <si>
    <t>КОМУНАЛЬНЕ АВТОТРАНСПОРТНЕ ПІДПРИЄМСТВО 052810</t>
  </si>
  <si>
    <t>Реактиви та витратні матеріали для аналізатора серії YUMIZEN код ДК 021:2015 – 33690000-3: «Лікарські засоби різні»</t>
  </si>
  <si>
    <t xml:space="preserve"> ФОП "Растворцев Артем Валерійович"</t>
  </si>
  <si>
    <t>Алюмінієві конструкції міжкімнатні двері (ДК 021:2015: 44220000-2 Столярні вироби; 44221000-5 Вікна, двері та супутні вироби )</t>
  </si>
  <si>
    <t>Капітальний ремонт житлового будинку по просп.Незалежності,58 в м.Краматорськ, пошкодженого внаслідок збройної агресії ДК 021:2015:45453000-7 Капітальний ремонт і реставрація.</t>
  </si>
  <si>
    <t>Поточний ремонт асфальтового покриття на автошляхах територіальної громади, внутрішньоквартальних проїздах та тротуарах, а саме, ліквідація вибоїн пневмоструменевим методом (ДК 021:2015 45230000-8 Будівництво трубопроводів, ліній зв’язку та електропередач, шосе, доріг, аеродромів і залізних доріг, вирівнювання поверхонь)</t>
  </si>
  <si>
    <t>Пара, гаряча вода та пов’язана продукція (постачання теплової енергії)(ДК 021:2015- 09320000-8)</t>
  </si>
  <si>
    <t>Відділ освіти Черкаської селищної ради</t>
  </si>
  <si>
    <t>Паливні пелети з лушпиння соняшника ДК:021:2015:09110000-3 Тверде паливо</t>
  </si>
  <si>
    <t>Автотранспортне комунальне підприємство "Комунальник"</t>
  </si>
  <si>
    <t>Електрична енергія, ДК 021:2015: 09310000-5</t>
  </si>
  <si>
    <t>Виконавчий комітет Білозерської міської ради</t>
  </si>
  <si>
    <t>ДК021-2015: 09320000-8 — Пара, гаряча вода та пов’язана продукція</t>
  </si>
  <si>
    <t>Послуги з передавання даних і повідомлень (електронні комунікаційні послуги), а також послуги, пов’язані технологічно з електронними комунікаційними послугами ДК 021:2015 «64211100-9 Послуги міського телефонного зв’язку» «64211200-0 Послуги міжміського телефонного зв’язку» «64216000-3 Послуги систем електронної передачі електронних повідомлень та інформації»</t>
  </si>
  <si>
    <t>АТ "Укртелеком"</t>
  </si>
  <si>
    <t>ТОВ "Ізопрон"</t>
  </si>
  <si>
    <t>Бензин А-95 Євро5, Дизельне паливо Євро5 (або еквівалент) ДК 021:2015 «Єдиний закупівельний словник» - 09130000-9 Нафта і дистиляти (Бензин – 09132000-3; Дизельне паливо – 09134200-9)</t>
  </si>
  <si>
    <t>ТОВ "Автоінтерстрой"</t>
  </si>
  <si>
    <t>Електрична енергія</t>
  </si>
  <si>
    <t>Дружківська загальноосвітня школа І-ІІІ ступенів №17 Дружківської міської ради Донецької області</t>
  </si>
  <si>
    <t>Дружківська загальноосвітня школа І-ІІІ ступенів №12 Дружківської міської ради Донецької області</t>
  </si>
  <si>
    <t>Послуги з відлову, стерилізації, профілактичного щеплення від сказу, кліпсування, перетримці та повернення безпритульних тварин (собак) до місця їх постійного перебування на території Дружківської міської територіальної громади, (ДК 021:2015: код 85200000-1 - ветеринарні послуги)</t>
  </si>
  <si>
    <t>господарська діяльність</t>
  </si>
  <si>
    <t xml:space="preserve">ТОВ "Вейт-Сервіс" </t>
  </si>
  <si>
    <t>електронні комунікаційні послуги</t>
  </si>
  <si>
    <t>Управління соціального захисту населення Костянтинівської міської ради</t>
  </si>
  <si>
    <t>ДК 021:2015 09320000-8, Пара, гаряча вода та пов"язана продукція</t>
  </si>
  <si>
    <t>КПП "БЛІЛ КМР"</t>
  </si>
  <si>
    <t xml:space="preserve">ОКП "Донецьктеплокомуненерго", 
договір №162 від 09.01.2024 </t>
  </si>
  <si>
    <t>найпростіше укриття цивільного захисту у вигляді модульної швидкоспоруджуваної споруди (ДК 021:2015:44210000-5 Конструкції та їх частини)</t>
  </si>
  <si>
    <t>05.02.2024</t>
  </si>
  <si>
    <t>ТОВ "Торговий Дім Будшляхмаш"</t>
  </si>
  <si>
    <t>автотранспортні послуги (ДК 021:2015:60130000-8: Послуги спеціалізованих автомобільних перевезень пасажирів)</t>
  </si>
  <si>
    <t>ФОП ОПЕНЧУК ВОЛОДИМИР ІЛЛІЧ, договір №6 від 06.02.2024</t>
  </si>
  <si>
    <t>ОЧЕРЕТИНСЬКА СЕЛИЩНА ВІЙСЬКОВА АДМІНІСТРАЦІЯ</t>
  </si>
  <si>
    <t>Бензин А-95, Паливо Дизельне    код за Єдиним закупівельним словником  ДК 021:2015 09130000-9 Нафта і дистиляти.</t>
  </si>
  <si>
    <t xml:space="preserve">ПП "ОККО-СЕРВІС"           </t>
  </si>
  <si>
    <t xml:space="preserve">ФОП Садиков Казанфар Алімамедович
</t>
  </si>
  <si>
    <t xml:space="preserve">ФОП РОДІН ОЛЕКСАНДР ПЕТРОВИЧ
</t>
  </si>
  <si>
    <t xml:space="preserve">ТОВ "Спарта 2015" 
</t>
  </si>
  <si>
    <t>Механічні запасні частини, крім двигунів і частин двигунів, 34320000-6</t>
  </si>
  <si>
    <t xml:space="preserve">Послуги з поховання та перевезення військовослужбовців, які загинули (померли) під час проходження військової служби (бойових дій), внутрішньо переміщених осіб, невідомих, безрідних громадян у межах України, ДК 021:2015: 98370000-7 Поховальні та супутні послуги </t>
  </si>
  <si>
    <t>09134200-9 - Дизельне паливо</t>
  </si>
  <si>
    <t>33120000-7 - Системи реєстрації медичної інформації та дослідне обладнання</t>
  </si>
  <si>
    <t> 09320000-8 - Пара, гаряча вода та пов’язана продукція</t>
  </si>
  <si>
    <t>33750000-2 - Засоби для догляду за малюками</t>
  </si>
  <si>
    <t>33140000-3 Медчні матеріали</t>
  </si>
  <si>
    <t xml:space="preserve">ФОП Єрмоченко Ірина Іванівна
</t>
  </si>
  <si>
    <t xml:space="preserve">ТОВ "БАГАТОПРОФІЛЬНЕ ТОВАРИСТВО «РЕНЕСАНС» </t>
  </si>
  <si>
    <t>Послуги з утримання будинку, прибудинкової території та відшкодування витрат на комунальні послуги</t>
  </si>
  <si>
    <t xml:space="preserve"> ТОВ "БАСКО"</t>
  </si>
  <si>
    <t>ДК 021:2015:09130000-9 Нафта і дистиляти ( Бензин А-95 Євро 5 , Дизельне паливо Євро 5)</t>
  </si>
  <si>
    <t>ТОВ "СИНЕРГІЯ СИСТЕМ"</t>
  </si>
  <si>
    <t>«Послуги провайдерів» код ДК 021:2015 – 72410000-7 (послуга з доступу до мережі Інтернет для закладів управління освіти м. Краматорськ)</t>
  </si>
  <si>
    <t xml:space="preserve"> ТОВ "ІНТЕРНЕТ СХІД ГРУП"</t>
  </si>
  <si>
    <t xml:space="preserve">КВП "КРАМАТОРСЬКА ТЕПЛОМЕРЕЖА" </t>
  </si>
  <si>
    <t>"Теплова енергія для закладів управління освіти" код ДК 021:2015: 09323000-9 (Централізоване опалення) </t>
  </si>
  <si>
    <t xml:space="preserve"> ТОВ "КРАМАТОРСЬКТЕПЛОЕНЕРГО"</t>
  </si>
  <si>
    <t xml:space="preserve">"Пара, гаряча вода та пов’язана продукція" код ДК 021:2015 - 09320000-8 (теплова енергія) </t>
  </si>
  <si>
    <t>«Розподіл води» код ДК 021:2015 – 65110000-7 (послуги з централізованого водопостачання)</t>
  </si>
  <si>
    <t>телекомунікаційні послуги</t>
  </si>
  <si>
    <t>Послуги з виготовлення соляного розчину із солі Замовника (14450000-0 Ропа)</t>
  </si>
  <si>
    <t>Асфальтобетон. АБбмп.Др.Щ.Б.НП.БМПА 70/100-55 (44110000-4 Конструкційні матеріали)</t>
  </si>
  <si>
    <t>ТОВ "СЛАВ АБЗ"</t>
  </si>
  <si>
    <t>Бітум нафтовий дорожній 70/100 (44110000-4 - Конструкційні матеріали)</t>
  </si>
  <si>
    <t>Бензин А-95 (09130000-9 Нафта і дистиляти)</t>
  </si>
  <si>
    <t>Тракторний самоскидний причеп 2ТСП-6 (3 од.) або еквівалент (34220000-5 - Причепи, напівпричепи та пересувні контейнери)</t>
  </si>
  <si>
    <t>КП "Краматорське трамвайно - тролейбусне управління"</t>
  </si>
  <si>
    <t xml:space="preserve">транспорт </t>
  </si>
  <si>
    <t>Кабель АПвЭКП 3х240/70 (44320000-9  - Кабелі та супутня продукція)</t>
  </si>
  <si>
    <t>06.02.2024</t>
  </si>
  <si>
    <t>КП "ДІЛЬНИЦЯ ПО РЕМОНТУ, УТРИМАННЮ АВТОШЛЯХІВ ТА СПОРУДЖЕНЬ НА НИХ"</t>
  </si>
  <si>
    <t>Послуги з благоустрою населених пунктів: зимове утримання доріг,  прибирання снігу на території Андріївської сільської ради Краматорського району Донецької області.</t>
  </si>
  <si>
    <t>Послуги з благоустрою населених пунктів Андріївської сільської ради Краматорського району Донецької області: зимове утримання вулично-дорожньої мережі (посипання доріг протиожеледними матеріалами)</t>
  </si>
  <si>
    <t>додаткова дотація з Державного бюджету</t>
  </si>
  <si>
    <t>КП "Комунтех" м.Новогродівка</t>
  </si>
  <si>
    <t>Бензин А-95 (Євро 5), АЗС «WOG», е-талон (код ДК 021:2015:09130000-9 Нафта і дистиляти)</t>
  </si>
  <si>
    <t>ДК 021:2015:65310000-9: Розподіл електричної енергії</t>
  </si>
  <si>
    <t>ДК 021:2015:33180000-5: Апаратура для підтримування фізіологічних функцій організму</t>
  </si>
  <si>
    <t xml:space="preserve"> Послуги з професійної підготовки у сфері підвищення кваліфікації  код ДК 021:2015 80570000-0 (послуги з підвищення кваліфікації педагогічних працівників (295 педагогів) закладів освіти, підпорядкованих Відділу  освіти Покровської міської ради  Донецької області).</t>
  </si>
  <si>
    <t>Донецький обласний інститут післядипломної  педагогічної освіти</t>
  </si>
  <si>
    <t>65310000-9 Розподіл електричної енергії</t>
  </si>
  <si>
    <t>09310000-5 Електрична енергія</t>
  </si>
  <si>
    <t>ТОВ "РТЕ Юкрейн"</t>
  </si>
  <si>
    <t>КП «БАГАТОГАЛУЗЕВЕ КОМУНАЛЬНЕ ПІДПРИЄМСТВО» ПОКРОВСЬКОЇ МІСЬКОЇ РАДИ ДОНЕЦЬКОЇ ОБЛАСТІ"</t>
  </si>
  <si>
    <t>Послуги у сфері інформатизації, а саме: послуги з технічного обслуговування, підтримки та адміністрування серверного обладнання, згідно коду ДК 021:2015 72250000-2 Послуги, пов’язані із системами та підтримкою</t>
  </si>
  <si>
    <t>інформатизація</t>
  </si>
  <si>
    <t>09130000-9 Нафта і дистиляти</t>
  </si>
  <si>
    <t>ФОП Карабєдянц  Віктор Ігорович</t>
  </si>
  <si>
    <t>ТОВ "СОФТ ГЕНЕРАЦІЯ"</t>
  </si>
  <si>
    <t>Комунальний заклад  "Маріупольський 
міський соціальний гуртожиток" / 37121913</t>
  </si>
  <si>
    <t xml:space="preserve">09310000-5 Електрична енергія </t>
  </si>
  <si>
    <t>КНП «ДИТЯЧЕ ТЕРИТОРІАЛЬНЕ МЕДИЧНЕ ОБ'ЄДНАННЯ» КРАМАТОРСЬКОЇ МІСЬКОЇ РАДИ</t>
  </si>
  <si>
    <t>25.01.2024</t>
  </si>
  <si>
    <t xml:space="preserve">ПП "Аквавіт Плюс" </t>
  </si>
  <si>
    <t>02.01.2024</t>
  </si>
  <si>
    <t>03.01.2024</t>
  </si>
  <si>
    <t>ТОВ КОАЛЕНЕРЖИ</t>
  </si>
  <si>
    <t>КНП “Добропільський центр первинної медико-санітарної допомоги” Добропільської міської ради</t>
  </si>
  <si>
    <t>Слуховий апарат Xceed 1, BTE UP 675 120 (або еквівалент); Апарат слуховий завушний Oticon More 2 miniRITE T (або еквівалент) (ДК 021:2015: 33180000-5 Апаратура для підтримування фізіологічних функцій організму, НК 024:2019 - 30082 Слуховий апарат придатний для носіння)</t>
  </si>
  <si>
    <t>ВІДДІЛ КУЛЬТУРИ І ТУРИЗМУ ДОБРОПІЛЬСЬКОЇ МІСЬКОЇ РАДИ</t>
  </si>
  <si>
    <t>Постачання теплової енергії ДК 021:2015 09320000-8 Пара, гаряча вода та пов’язана продукція.</t>
  </si>
  <si>
    <t>Дружківське комунальне автотранспортне підприємство 052805 Дружківської міської ради</t>
  </si>
  <si>
    <t>ФОП Григорян Мгер Сосович</t>
  </si>
  <si>
    <t>Швидкоспоруджувана модульна споруда для улаштування найпростішого укриття</t>
  </si>
  <si>
    <t>Лікарські засоби - Альбумін 20% 100 мл (МНН - Albumin; код АТХ - B05AA01), код ДК 021:2015 33620000-2 Лікарські засоби для лікування захворювань крові, органів кровотворення та захворювань серцево-судинної системи; Гідроксіетилкрохмаль 200000, розчин для інфузій 6 % по 200 мл (МНН –Hydroxyethylstarch, код АТХ - B05AA07), Глюкози розчин для інфузій 5 % по 200 мл (МНН –Glucose, код АТХ - B05CX01), Маніт розчин для інфузій 150 мг/мл 200мл (МНН –Mannitol, код АТХ - B05BC01); Натрію хлорид, розчин для інфузій, 9 мг/мл 200 мл, Натрію хлорид, розчин для інфузій, 9 мг/мл 100 мл, Натрію хлорид, розчин для інфузій, 9 мг/мл 1000 мл, Натрію хлорид, розчин для інфузій, 9 мг/мл 500 мл, (МНН -Sodium chloride, код АТХ - B05XA03); Рінгера розчин для інфузій по 200 мл, Рінгера Лактат розчин для інфузій по 200 мл, Рінгера Лактат розчин для інфузій по 400 мл, Рінгера розчин для інфузій по 400 мл, (МНН –Electrolytes, код АТХ - B05BB01); Натрію гідрокарбонат розчин для інфузій 42 мг/мл 100 мл (МНН -Sodium bicarbonate, код АТХ - B05XA02), код ДК 021:2015 33690000-3 Лікарські засоби різні; Флуконазол, розчин для інфузій, 2 мг/мл, по 100 мл (МНН –Fluconazole, код АТХ - J02AC01), Левофлоксацин, розчин для інфузій 500 мг по 100 мл (МНН–Levofloxacin, код АТХ - J01MA02), Лінезолід розчин для інфузій, 2 мг/мл по 300 мл (МНН–Linezolid, код АТХ - J01XX08), Метронідазол, розчин для інфузій, 5 мг/мл по 100 мл (МНН –Metronidazole, код АТХ - J01XD01), Моксифлоксацин розчин для інфузій, 400 мг/250 мл, по 250 мл, (МНН –Moxifloxacin, код АТХ - J01MA14), Офлоксацин, розчин для інфузій, 2 мг/мл, по 100 мл, (МНН- Ofloxacin, код АТХ-01MA01), код ДК 021:2015 33650000-1 Загальні протиінфекційні засоби для системного застосування, вакцини, антинеопластичні засоби та імуномодулятори; Бупівакаїн, розчин для ін'єкцій, 2,5 мг/мл по 200 мл пляшка/флакон, №1, (МНН –Bupivacaine, код АТХ - N01BB01), код ДК 021:2015 33660000-4 Лікарські засоби для лікування хвороб нервової системи та захворювань органів чуття; Парацетамол розчин для інфузій 10мг/мл 100 мл флакон, (МНН -Paracetamol, код АТХ - N02BE01), код ДК 021:2015 33630000-5 Лікарські засоби для лікування дерматологічних захворювань та захворювань опорно-рухового апарату; код ДК 021:2015 33600000-6 Фармацевтична продукція.</t>
  </si>
  <si>
    <t>ТОВ " Медичний центр "М.Т.К."</t>
  </si>
  <si>
    <t>КНП "Центральна міська клінічна лікарня" Дружківської міської ради</t>
  </si>
  <si>
    <t>Надання електронних комунікаційних послуг(ДК 021:2015-64210000-1 Послуги телефонного зв’язку та передачі даних)</t>
  </si>
  <si>
    <t>Бензин А-95 за ДК 021:2015: 09130000-9 — Нафта і дистиляти</t>
  </si>
  <si>
    <t xml:space="preserve">ПАТ "Укртелеком"    </t>
  </si>
  <si>
    <t>ТОВ "Параллель-М ЛТД"</t>
  </si>
  <si>
    <t>ТОВ "ПЕТРОЛ ПАРТНЕР"</t>
  </si>
  <si>
    <t>Вивіз несанкціонованого сміття з території громади (код ДК 021:2015 90510000-5 Утилізація/видалення сміття та поводження зі сміттям)</t>
  </si>
  <si>
    <t xml:space="preserve">ФОП Дубровіна Н.В.
</t>
  </si>
  <si>
    <t>Послуги зі збирання, перевезення та оброблення небезпечних відходів. ДК 021:2015: 90524000-6 - Послуги у сфері поводження з медичними відходами</t>
  </si>
  <si>
    <t>10.02.2024</t>
  </si>
  <si>
    <t>придбання матеріалів для проведення ремонтних робіт господарським способом (Плита OSB)  (ДК 021:2015: 44420000-0 Будівельні товари.)</t>
  </si>
  <si>
    <t>ФОП Грицай О.В., 
договір № 1 від 09.02.2024</t>
  </si>
  <si>
    <t>постачання теплової енергії (ДК 021:2015:09320000-8: Пара, гаряча вода та пов`язана продукція</t>
  </si>
  <si>
    <t>Управління соціального захисту населення Курахівської міської ради</t>
  </si>
  <si>
    <t>соціальний захист</t>
  </si>
  <si>
    <t xml:space="preserve">Відділ освіти, культури, молоді та спорту  Новодонецької селищної ради </t>
  </si>
  <si>
    <t>09320000-8 Пара, гаряча вода та пов'язана продукція</t>
  </si>
  <si>
    <t>Холодний асфальт 44110000-4 Конструкційні матеріали</t>
  </si>
  <si>
    <t>ДК 021:2015: 90520000-5 Пара, гаряча вода та пов’язана продукція (постачання теплової енергії)</t>
  </si>
  <si>
    <t>ДК 021:015: 65110000-7 Розподіл води (послуги з централізованого водопостачання)</t>
  </si>
  <si>
    <t xml:space="preserve">ДК 021:2015: 90430000-0 Послуги з відведення стічних вод (послуги з централізованого водовідведення)
</t>
  </si>
  <si>
    <t>Електрична енергія» код ДК 21:2015 – 09310000-5 (електрична енергія)</t>
  </si>
  <si>
    <t>Управління житлово-комунального господарства Краматорської міської ради</t>
  </si>
  <si>
    <t>КНП "ЦПМСД № 1" Краматорської міської ради</t>
  </si>
  <si>
    <t>Послуги з поточного ремонту та технічного обслуговування автомобілів, код за ДК 021:2015- 50110000-9 - Послуги з ремонту і технічного обслуговування мототранспортних засобів і супутнього обладнання</t>
  </si>
  <si>
    <t>Управління фізичної культури та спорту Краматорської міської ради</t>
  </si>
  <si>
    <t>09.02.2024</t>
  </si>
  <si>
    <t>15.01.2024</t>
  </si>
  <si>
    <t>Технічне обслуговування та утримання в належному стані зовнішніх мереж електропостачання в населених пунктах Андріївської сільської ради Краматорського району Донецької області</t>
  </si>
  <si>
    <t>Послуги з технічного обслуговування та утримання в належному стані зовнішніх мереж водопостачання в населених пунктах Андріївської сільської ради Краматорського району Донецької області</t>
  </si>
  <si>
    <t>Придбання матеріалів для поповнення матеріального резерву для запобігання та ліквідації наслідків надзвичайних ситуацій (Шифер восьмихвильовий 175мм/1130 мм/5,8)</t>
  </si>
  <si>
    <t>01.02.2024</t>
  </si>
  <si>
    <t>ФОП Мелещенко Олена Анатоліївна</t>
  </si>
  <si>
    <t xml:space="preserve">ПП "АГРОПРОМБУД" </t>
  </si>
  <si>
    <t>Послуги провайдерів за ДК 021:2015 – 72410000-7 (Послуга з постійного доступу до мережі Інтернет)</t>
  </si>
  <si>
    <t>послуги провайдерів</t>
  </si>
  <si>
    <t>Постачання теплової енергії (код ДК 021:2015- 09320000-8 - Пара, гаряча вода та пов’язана продукція</t>
  </si>
  <si>
    <t>ПП ОККО-Сервіс</t>
  </si>
  <si>
    <t>09.01.2024</t>
  </si>
  <si>
    <t>МАРІУПОЛЬСЬКИЙ МІЖРАЙОННИЙ ВІДДІЛ УПРАВЛІННЯ ПОЛІЦІЇ ОХОРОНИ В ДОНЕЦЬКІЙ ОБЛАСТІ</t>
  </si>
  <si>
    <t>09130000-9 Нафта і дистиляти
Дизельне паливо для забезпечення сталої роботи мережі підтримки Маріупольської громади в евакуації</t>
  </si>
  <si>
    <t>08.02.2024</t>
  </si>
  <si>
    <t>Технічний нагляд за поточним ремонтом шляхопроводу через залізничні колії по вул. Магістральна (парна сторона) Краматорської територіальної громади (ДК 021:2015: 71520000-9 — Послуги з нагляду за виконанням будівельних робіт)</t>
  </si>
  <si>
    <t>Гуришкін Андрій Петрович</t>
  </si>
  <si>
    <t>Поточний ремонт шляхопроводу по вул. Конрада Гампера Краматорської територіальної громади (ДК 021:2015 45230000-8 Будівництво трубопроводів, ліній зв’язку та електропередач, шосе, доріг, аеродромів і залізних доріг, вирівнювання поверхонь)</t>
  </si>
  <si>
    <t>Капітальний ремонт (аварійно-відновлювальні роботи) житлового будинку по вул. Б.Хмельницького, 4 в м. Краматорськ, пошкодженого в результаті воєнних дій» ДК 021:2015: 45453000-7 Капітальний ремонт і реставрація</t>
  </si>
  <si>
    <t>ФОП "Соколова Наталія Михайлівна"</t>
  </si>
  <si>
    <t>Пробірка вакуумна, 2 мл, 13х75 мм, ЕДТА К3, бузкова кришка код НК 024:2023 - 47588 Пробірка вакуумна для відбирання зразків крові IVD (діагностика in vitro ) з К3ЕДТА; Пробірка вакуумна, 3,6 мл, 13х75 мм, Натрію цитрат, блакитна кришка - код НК 024:2023 - 42585 Пробірка вакуумна для взяття зразків крові з цитратом натрію, IVD (діагностика in vitro); Пробірка вакуумна, 9 мл, 16х100 мм, Активатор згортання (кремнезем), червона кришка - код НК 024:2023 - 42386 Пробірка вакуумна для взяття зразків крові з активатором згортання IVD (діагностика in vitro); Пробірка вакуумна, 9 мл, 16х100 мм, без наповнювача, червона кришка, - код НК 024:2023 - 47590 Пробірка вакуумна для відбирання зразків крові IVD (діагностика in vitro ) без добавок; Код ДК 021:2015 «33192500-7 Пробірки» «33190000-8 Медичне обладнання та вироби медичного призначення різні».</t>
  </si>
  <si>
    <t>ТОВ "ЛЕДУМ"</t>
  </si>
  <si>
    <t>Лікарські засоби - Диклофенак розчин для ін`єкцій 25 мг/мл №10 (МНН – Diclofenac; код АТХ - M01AB05); Ібупрофен, суспензія оральна, 100 мг/5 мл, по 100 мл (МНН -Ibuprofen; код АТХ-M01AE01); Ацетилсаліцилова кислота таблетки 75 мг, Ацетилсаліцилова кислота таблетки 150 мг №100, Ацетилсаліцилова кислота таблетки 100 мг (МНН – Acetylsalicylic acid; код АТХ - B01AC06); Ібупрофен таблетки по 400 мг №10, Ібупрофен таблетки по 200 мг №50 (МНН – Ibuprofen; код АТХ - M01AE01), код ДК 021:2015 - 33630000-5 - Лікарські засоби для лікування дерматологічних захворювань та захворювань опорно-рухового апарату; Допамін концентрат для приготування розчину для інфузій 40 мг/мл, по 5 мл в ампулі №10 (МНН – Dopamine; код АТХ - C01CA04); Еноксапарин натрію, розчин для ін'єкцій, 10000 анти-Ха МО/мл, по 0,8 мл, Еноксапарин натрію, розчин для ін'єкцій, 10000 анти-Ха МО/мл, по 0,6 мл, Еноксапарин натрію, розчин для ін'єкцій, 10000 анти-Ха МО/мл, по 0,4 мл, (МНН – Enoxaparin; код АТХ - B01AB05); Еналаприл таблетки по 10 мг (МНН – Enalapril; код АТХ - C09AA02); Ізосорбід динітрат розчин для інфузій 1 мг/мл по 10 мл в ампулі №10 (МНН – Isosorbide dinitrate; код АТХ - C01DA08); Каптоприл/гідрохлортиазид, таблетки 50мг/12,5 №20 (МНН – Captopril and diuretics; код АТХ - C09BA01); Карведидол таблетки по 12,5 мг (МНН – Carvedilol; код АТХ - C07AG02); Лозартан таблетки, вкриті плівковою оболонкою, по 100 мг (МНН – Losartan; код АТХ - C09CA01), код ДК 021:2015 - 33620000-2 - Лікарські засоби для лікування захворювань крові, органів кровотворення та захворювань серцево-судинної системи; Доксициклін капсули по 100 мг №10 (МНН – Doxycycline; код АТХ - J01AA02); Хлорамфеніколу таблетки по 500 мг №10 (МНН – Chloramphenicol; код АТХ - J01BA01), код ДК 021:2015 - 33650000-1 - Загальні протиінфекційні засоби для системного застосування, вакцини, антинеопластичні засоби та імуномодулятори; Дротаверин розчин для ін'єкцій 20 мг/мл, по 2 мл в ампулі (МНН – Drotaverine; код АТХ - A03AD02); Карбамазепін таблетки по 200 мг (МНН – Carbamazepine; код АТХ - N03AF01); Лідокаїн, розчин для ін'єкцій 2 % по 2 мл в ампулі, №10 (МНН – Lidocaine; код АТХ - N01BB02); Бупівакаїн, розчин для ін'єкцій, 5 мг/мл по 5 мл флакон, №5 (МНН – Bupivacaine; код АТХ - N01BB01), код ДК 021:2015 - 33660000-4 - Лікарські засоби для лікування хвороб нервової системи та захворювань органів чуття; Інсулін людини (Короткої тривалості дії), розчин для ін'єкцій, 100 Од/мл, флакон, по 10 мл (МНН – Insulin (human); код АТХ - A10AB01); Кальцію глюконат розчин для ін'єкцій 100 мг/мл по 10 мл №10, Кальцію глюконат розчин для ін'єкцій 100 мг/мл по 5 мл №10 (МНН – Calcium gluconate; код АТХ - A12AA03); Лоперамід таблетки/капсули по 2 мг (МНН – Loperamide; код АТХ - A07DA03), код ДК 021:2015 - 33610000-9 - Лікарські засоби для лікування захворювань шлунково-кишкового тракту та розладів обміну речовин; Клотримазол, супозиторії (таблетки) вагінальні, по 500 мг (МНН – Clotrimazole; код АТХ - G01AF02), код ДК 021:2015 - 33640000-8 - Лікарські засоби для лікування захворювань сечостатевої системи та гормони; Еуфілін розчин для ін'єкцій 2 % по 5 мл 10 ампул (МНН – Theophylline; код АТХ - R03DA04); Ксилометазолін краплі назальні 1 мг/мл по 10 мл (МНН – Xylometazoline; код АТХ - R01AA07); Лоратадин сироп по 1 мг/мл 100 мл, Лоратадин таблетки по 10 мг №10 (МНН – Loratadine; код АТХ - R06AX13), код ДК 021:2015 - 33670000-7 - Лікарські засоби для лікування хвороб дихальної системи; код ДК 021:2015 33600000-6 Фармацевтична продукція.</t>
  </si>
  <si>
    <t xml:space="preserve">ТОВ "ГЛЮДОР" </t>
  </si>
  <si>
    <t>ТОВ "Торговий Дім Будшляхмаш",
договір №8 від 14.02.2024</t>
  </si>
  <si>
    <t>ФОП Єрмілова Ольга Василівна</t>
  </si>
  <si>
    <t>ДК021-2015: 50110000-9 — Послуги з ремонту і технічного обслуговування мототранспортних засобів і супутнього обладнання</t>
  </si>
  <si>
    <t>ДК 021:2015: 34130000-7-Мототранспортні вантажні засоби (34131000-4-Пікапи)</t>
  </si>
  <si>
    <t>Управління соціального захисту населення Соледарської міської ради Бахмутського району Донецької області
43121214</t>
  </si>
  <si>
    <t>ФОП Ковляшенко Надія Вікторівна</t>
  </si>
  <si>
    <t>Відділ освіти та соціально-гуманітарної роботи Шахівської сільської ради</t>
  </si>
  <si>
    <t>Бензин А-95, дизельне паливо за ДК 021:2015 код 09130000-9 Нафта і дистиляти, № оголошення UA-2024-02-12-003958-a</t>
  </si>
  <si>
    <t xml:space="preserve">КП „Покровськтепломережа” </t>
  </si>
  <si>
    <t>ТОВ "АВТОТРЕЙДІНГ-ДНІПРО"</t>
  </si>
  <si>
    <t>50110000-9 Послуги з ремонту і технічного обслуговування мототранспортних засобів і супутнього обладнання</t>
  </si>
  <si>
    <t>Послуги з централізованого водовідведення код 90430000-0</t>
  </si>
  <si>
    <t>Комунальне підприємство "Покровськводоканал"</t>
  </si>
  <si>
    <t>Вода для технічних потреб код 41120000-6</t>
  </si>
  <si>
    <t>КНП "Покровська міська лікарня" Покровської міської ради Донецької області / 01112422</t>
  </si>
  <si>
    <t>КП "Покровськавто" Покровської міської ради</t>
  </si>
  <si>
    <t>19.02.2024</t>
  </si>
  <si>
    <t>ДК 021:2015:72260000-5: Послуги, пов’язані з програмним забезпеченням</t>
  </si>
  <si>
    <t>Капітальний ремонт підвального приміщення з облаштуванням найпростішого укриття Закладу дошкільної освіти №7 "Посмішка" Мирноградської міської ради, розташованого за адресою: Донецька область, Покровський район, м. Мирноград, м-н "Світлий", 28А</t>
  </si>
  <si>
    <t xml:space="preserve">робота </t>
  </si>
  <si>
    <t>КП Багатогалузеве об'єднання комунального господарства Мирноградської міської ради / 21973020</t>
  </si>
  <si>
    <t>Комунальне некомерційне підприємство "Мирноградська центральна міська лікарня" Мирноградської міської ради / 01990855</t>
  </si>
  <si>
    <t>ТОВ "Донецькі енергетичні послуги",
договір 25.01.2024 №992811</t>
  </si>
  <si>
    <t>ВИКОНАВЧИЙ КОМІТЕТ МАРІУПОЛЬСЬКОЇ МІСЬКОЇ РАДИ / 04052784</t>
  </si>
  <si>
    <t>Комунальне підприємство "Міське управління капітального будівництва" / 04011733</t>
  </si>
  <si>
    <t>Житлово-комунальне підприємство Маріупольської
 міської ради «Азовжитлокомплекс»| 32320788</t>
  </si>
  <si>
    <t>ТОВ "Перша будівельна база"</t>
  </si>
  <si>
    <t>ПАТ "Одеський кабельний завод "ОДЕСКАБЕЛЬ"</t>
  </si>
  <si>
    <t>ТОВ "Талісман-Автостиль"</t>
  </si>
  <si>
    <t>КП "Грінтур"</t>
  </si>
  <si>
    <t>ФОП "ПОГОРІЛЬЧУК ДАНІІЛ СЕРГІЙОВИЧ",
договір від 06.02.2024 №2</t>
  </si>
  <si>
    <t>код ДК 021:2015 – 33690000-3: «Лікарські засоби різні» (Лабораторні реактиви)</t>
  </si>
  <si>
    <t>Електроміограф код ДК 021:2015: 33120000-7 — Системи реєстрації медичної інформації та дослідне обладнання (33121300-7 — Електроміографи)</t>
  </si>
  <si>
    <t>Постачання теплової енергії ДК 021:2015 -  09320000-8 - Пара, гаряча вода та пов`язана продукція</t>
  </si>
  <si>
    <t>Бензин А-95, дизельне паливо, згідно коду CPV за ДК 021:2015 код 09130000-9 Нафта і дистиляти</t>
  </si>
  <si>
    <t>ДК 021:2015:90430000-0: Послуги з відведення стічних вод</t>
  </si>
  <si>
    <t>ДК 021:2015:41120000-6: Вода для технічних потреб</t>
  </si>
  <si>
    <t>26.02.2024</t>
  </si>
  <si>
    <t>насос свердловинний VSX795-07 з двигуном 37 кВт (ДК 021:2015: 42120000-6 — Насоси та компресори)</t>
  </si>
  <si>
    <t>23.02.2024</t>
  </si>
  <si>
    <t>Розподіл електричної</t>
  </si>
  <si>
    <t>Послуги з організації харчування, з продуктів придбаних за власний рахунок, в рамках надання підтримки внутрішньо переміщених осіб (код за ДК 021:2015-55320000-9- Послуги з організації харчування)</t>
  </si>
  <si>
    <t>ФОП Кейс Михайло Петрович</t>
  </si>
  <si>
    <t>ТОВ  "АМЕТРІН ФК"</t>
  </si>
  <si>
    <t>ТОВ "АКАМ"</t>
  </si>
  <si>
    <t xml:space="preserve">ДК 021:2015:09310000-5: Електрична енергія
</t>
  </si>
  <si>
    <t>КНП "Центр первинної медикосанітарної допомоги" Дружківської міської ради</t>
  </si>
  <si>
    <t>Медичні матеріали - Бинти марлеві нестерильні, 5м на 10см, Бинти марлеві нестерильні, 7м на 14см, код ДК 021:2015 33141113-4 Бинти, код НК 024:2023 48126 Рулон марлевий нестерильний; Бинт гіпсовий 15 см х 3 м № 1, Бинт гіпсовий 20 см х 2,7 м № 1, код ДК 021:2015 33141113-4 Бинти, код НК 024:2023 33056 Матеріал для накладення гіпсової пов'язки; Вата медична нестерильна 100 г., Вата медична нестерильна 250 г., код ДК 021:2015 33141115-9 Медична вата, код НК 024:2023 63281 Кулька з бавовни нестерильна; Рулон марлевий 0,9 x 1000,00 м., код ДК 021:2015 33141114-2 Медична марля, код НК 024:2023 48126 Рулон марлевий нестерильний;Відріз марлевий 0,9 x 5 м., код ДК 021:2015 33141114-2 Медична марля, код НК 024:2023 48128 Стрічка марлева; Контейнер для забору сечі стерильний з градуюванням, не стійкий до автоклавування, 60 мл, №1, код ДК 021:2015 33141600-6 Контейнери та пакети для забору матеріалу для аналізів, дренажі та комплекти, код НК 024:2023 12542 Контейнер для збирання середньої порції сечі IVD (діагностика in vitro); Шприц ін'єкційний 2 мл, трикомпонентний, без додаткової голки, Шприц ін'єкційний 5 мл, трикомпонентний, без додаткової голки, Шприц інсуліновий 1 мл U-100, Шприц ін'єкційний 10 мл, двокомпонентний, без додаткової голки, Шприц ін'єкційний 20 мл, двокомпонентний, без додаткової голки, Шприц ін'єкційний 50 мл, трикомпонентний, без додаткової голки, код ДК 021:2015 33141310-6 Шприци, код НК 024:2023 35904 Шприц-дозатор для підшкірних ін'єкцій;Шприц катетерного типу 100 мл, без голки, катетер-тип, код ДК 021:2015 33141310-6 Шприци, код НК 024:2023 47017 Шприц загального призначення одноразового використання; код ДК 021:2015 33140000-3 Медичні матеріали.</t>
  </si>
  <si>
    <t>ТОВ  "ЛЮКС ФАРМ ГРУП"</t>
  </si>
  <si>
    <t>Антисептик для дезінфекції поверхонь на основі хлору, до 1000 г, порошок, банка (код НК 024:2023 - 47631 Засіб дезінфікуючий для медичних виробів ); Антисептик для дезінфекції поверхонь на основі хлору, 1000 г, таблетки, банка" (код НК 024:2023 - 47631 Засіб дезінфікуючий для медичних виробів ); Антисептик для дезінфекції поверхонь на комбінованій основі з вмістом етилового спирту більше 60%, 1000 мл, рідина, дозатор (код НК 024:2023 - 41550 Дезінфікувальні засоби для рук); Код ДК 021:2015 "24455000-8 Дезинфекційні засоби" ДК 021:2015 "24450000-3 Агрохімічна продукція"</t>
  </si>
  <si>
    <t>Підгузки для дорослих: Універсальні, Розмір L, від 6 крапель, Підгузки для дорослих: Універсальні, Розмір M, від 6 крапель, Підгузки для дорослих: Універсальні, Розмір S, охоплення талії : 55 - 88+, від 6 крапель</t>
  </si>
  <si>
    <t>ТОВ "СЛАВНА МЕД"</t>
  </si>
  <si>
    <t>Нафта і дистиляти(ДК 021:2015-09130000-9 Нафта і дистиляти)(Бензин А-95,ДК 021:2015-09132000-3 Бензин;Дизельне паливо,ДК 021:2015-09134200-9 Дизельне паливо)</t>
  </si>
  <si>
    <t xml:space="preserve">ТОВ "ІНТЕЛЛА"
</t>
  </si>
  <si>
    <t>ТОВ "ХАРКІВ-ЕКО"</t>
  </si>
  <si>
    <t>Цефтриаксон,порошок для ін'єкцій по 1 г, Цефтазидим,порошок для ін'єкцій 1,0 гр, Цефепім,порошок для ін'єкцій 1,0, Ципрофлоксацин розчин для інфузій, 2 мг/мл по 100 мл, Флуконазол, розчин для інфузій, 2 мг/мл, по 100 мл, Іригаційний розчин (сорбіт/маніт), 3000 мл, №1, Транексамова кислота розчин для ін'єкцій, 100 мг/мл по 5 мл в ампулі №5, Рінгера Лактат розчин для інфузій по 200 мл, Рінгера розчин для інфузій по 400 мл, Рінгера розчин для інфузій по 200 мл, Піперацилін/тазобактам, порошок(ліофілізат) для розчину , по 4 г/0,5 г, Пентоксифілін розчин для ін`єкцій 20 мг/мл 5 мл № 10, Омепразол 40 мг флакон, Офлоксацин, розчин для інфузій, 2 мг/мл, по 100 мл, Ондансетрон розчин для ін'єкцій 2 мг/мл по 2 мл №5, Прокаїн розчин для ін'єкцій/інфузій 5 мг/мл в пляшці 200 мл, Натрію хлорид, розчин для інфузій, 9 мг/мл 400 мл, Натрію хлорид, розчин для інфузій, 9 мг/мл 200 мл, Натрію хлорид, розчин для інфузій, 9 мг/мл 100 мл, Метронідазол, розчин для інфузій, 5 мг/мл по 100 мл, Магнію сульфату 5 мл № 10, Маніт розчин для інфузій 150 мг/мл 200мл, Левофлоксацин, розчин для інфузій 500 мг по 100 мл, Лінезолід розчин для інфузій, 2 мг/мл по 300 мл , Кофеїну цитрат, розчин для інфузій та орального застосування, 20 мг/мл по 1 мл №10, Кальцію глюконат розчин для ін'єкцій 100 мг/мл по 5 мл №10, Еуфілін розчин для ін'єкцій 2 % по 5 мл 10 ампул, Еноксапарин натрію, розчин для ін'єкцій, 10000 анти-Ха МО/мл, по 0,4 мл, Гідроксіетилкрохмаль 200000, розчин для інфузій 6 % по 200 мл, Глюкози розчин для інфузій 5 % по 200 мл, Вода для ін'єкцій по 400 мл, Ванкоміцин ліофілізат для розчину для інфузій по 500 мг, Бупівакаїн, розчин для ін'єкцій, 5 мг/мл по 5 мл флакон, №5, Ацетилцистеїн, розчин для ін'єкцій, 100 мг/мл, по 3 мл, №10, Метамізол натрію, розчин для ін`єкцій, 500 мг/мл, 2 мл в ампулі, №10. ДК 021:2015: 33600000-6 - Фармацевтична продукція</t>
  </si>
  <si>
    <t>ТОВ "Медичний центр "М.Т.К."</t>
  </si>
  <si>
    <t>місцевий бюджет, спец.рахунок</t>
  </si>
  <si>
    <t>50110000-9 - Послуги з ремонту і технічного обслуговування мототранспортних засобів і супутнього обладнання</t>
  </si>
  <si>
    <t>Поставити конструкції для облаштування споруд цивільного захисту населення Слов’янської міської територіальної громади - модульні укриття ЗС-26,  ДК 021:2015:44210000-5: Конструкції та їх частини</t>
  </si>
  <si>
    <t xml:space="preserve">ТОВ "БАЛІВСЬКИЙ ЗАВОД ЗАЛІЗОБЕТОННИХ КОНСТРУКЦІЙ" </t>
  </si>
  <si>
    <t xml:space="preserve">цивільний захист </t>
  </si>
  <si>
    <t>ФОП ОРЛОВ СЕРГІЙ ВЯЧЕСЛАВОВИЧ</t>
  </si>
  <si>
    <t>ТОВ "МОНТАЖНО-БУДІВЕЛЬНА КОМПАНІЯ СДМК"</t>
  </si>
  <si>
    <t>Склокульки (34920000-2 - Дорожнє обладнання)</t>
  </si>
  <si>
    <t>Фарба для дорожньої розмітки (44810000-1 - Фарби)</t>
  </si>
  <si>
    <t>Кабель та провід самонесучий ізольований (за кодом ДК 021:2015: 31320000-5 Електророзподільні кабелі)</t>
  </si>
  <si>
    <t>Реконструкція (аварійно-відновлювальні роботи) житлового будинку по вул. Я. Мудрого, 44 в м. Краматорськ, пошкодженого в результаті воєнних дій» ДК 021:2015: 45450000-6 Інші завершальні будівельні роботи</t>
  </si>
  <si>
    <t>Реконструкція (аварійно-відновлювальні роботи) житлового будинку по вул. Я. Мудрого, 54 в м. Краматорськ, пошкодженого в результаті воєнних дій» ДК 021:2015: 45450000-6 Інші завершальні будівельні роботи</t>
  </si>
  <si>
    <t>Поточний ремонт шляхопроводу на розв’язці по вул. Олекси Тихого Краматорської територіальної громади (ДК 021:2015 45230000-8 Будівництво трубопроводів, ліній зв’язку та електропередач, шосе, доріг, аеродромів і залізних доріг, вирівнювання поверхонь)</t>
  </si>
  <si>
    <t>ФОП Макогон Галина Валеріївна</t>
  </si>
  <si>
    <t>18530000-3: Подарунки та нагороди</t>
  </si>
  <si>
    <t>ТОВ "ВИРОБНИЧЕ ПІДПРИЄМСТВО "ГЕРОЛЬД"</t>
  </si>
  <si>
    <t>Ремонт автомобілей</t>
  </si>
  <si>
    <t>Бензин А-95, дизельне пальне
09130000-9– Нафта і дистиляти</t>
  </si>
  <si>
    <t>поточна діяльність</t>
  </si>
  <si>
    <t>лікарські засоби</t>
  </si>
  <si>
    <t>Фармацевтична продукція (код ДК 021:2015- 33600000-6: Фармацевтична продукція) (Лікарські засоби за кодом ДК 021:2015- 33690000-3 Лікарські засоби різні (АНАЛЬГІН(МНН:Metamizole sodium);АРИТМІЛ(МНН:Amiodarone);БУПІВАКАЇН (МНН:Bupivacaine); ЙОГЕКСОЛ(МНН:Iohexol);ДИКЛОФЕНАК(МНН:Diclofenac);ДІАПРАЗОЛ(МНН:Omeprazole);НОХШАВЕРИН(МНН:Drotaverine);ГЛЮКОЗА(МНН:Glucose);ГЕМОТРАН(МНН:Tranexamic acid);ДИГОКСИН(МНН:Digoxin); ІЗО-МІК(МНН:Isosorbide dinitrate);КАЛЬЦІЮ ГЛЮКОНАТ(МНН:Calcium gluconate);МАНІТ(МНН:Mannitol);МЕЗАТОН(МНН:Phenylephrine);МАГНІЮ СУЛЬФАТ(МНН:Magnesium sulfate);НАТРІЮ ХЛОРИДУ РОЗЧИН (МНН:Sodium chloride);ОКСИТОЦИН(МНН:Oxytocin);ПРОЗЕРИН(МНН:Neostigmine);РОЗЧИН РІНГЕРА(МНН:Electrolytes);ЦЕФТРИАКСОН(МНН:Ceftriaxone);КАНАВІТ(МНН:Phytomenadione);СПИРТ ЕТИЛОВИЙ 70%(МНН:Ethanol);ЕУФІЛІН(МНН:Theophylline);КАРБАМАЗЕПІН(МНН:Carbamazepine); ЦИПРОФАРМ(МНН:Ciprofloxacin); ПРЕДНІЗОЛОН(МНН:Prednisolone);ФУРОСЕМІД(МНН:Furosemide); ЛОРАТАДИН(МНН:Loratadine);ПЕРЕКИС ВОДНЮ(МНН:Hydrogen peroxide)</t>
  </si>
  <si>
    <t>комунальні послуги</t>
  </si>
  <si>
    <t>ТОВ «КРАМАТОРСЬКТЕПЛОЕНЕРГО»</t>
  </si>
  <si>
    <t>ДК 021:2015:09320000-8 Пара, гаряча вода та пов’язана продукція (Постачання теплової енергії з платою за абонентське обслуговування)</t>
  </si>
  <si>
    <t>19.01.2024</t>
  </si>
  <si>
    <t>ФОП Хмельницька Неля Миколаївна</t>
  </si>
  <si>
    <t>ТОВ  "РТЕ ЮКРЕЙН"</t>
  </si>
  <si>
    <t>Лікарські засоби - Магнію сульфату 5 мл № 10 (МНН – Magnesium sulfate; код АТХ - B05XA05), Фенілефрину розчин для ін'єкцій, 10 мг/мл по 1 мл №10 (МНН – Phenylephrine; код АТХ - C01CA06) Симвастатин таблетки, вкриті плівковою оболонкою, 20 мг (МНН – Simvastatin, код АТХ- C10AA01 Спіронолактон таблетки по 50 мг №30 (МНН – Spironolactone; код АТХ - C03DA01), код ДК 021:2015 33620000-2 - Лікарські засоби для лікування захворювань крові, органів кровотворення та захворювань серцево-судинної системи; Меропенем, порошок для ін'єкцій, по 1 г (МНН – Meropenem; код АТХ -J01DH02), Метронідазол таблетки по 250 мг №20 (МНН – Metronidazole; код АТХ - J01XD01), Кларитроміцин таблетки, вкриті оболонкою, по 500 мг №10 (МНН – Clarithromycin; код АТХ - J01FA09), Озельтамівір капсули, 75 мг №10 (МНН – Oseltamivir; код АТХ - J05AH02), Офлоксацин, таблетки 200 мг у блістері №10 (МНН – Ofloxacin; код АТХ - J01MA01), код ДК 021:2015 33650000-1-Загальні протиінфекційні засоби для системного застосування, вакцини, антинеопластичні засоби та імуномодулятори; Метоклопрамід, розчин для ін'єкцій 2 мл, ампула №10 (МНН – Metoclopramide; код АТХ - A03FA01), Метформін таблетки, вкриті оболонкою, по 1000 мг (МНН – Metformin; код АТХ - A10BA02), Ністатин, таблетки, по 500000 ОД (МНН – Nystatin; код АТХ - A07AA02), Омепразол 40 мг флакон (МНН – Omeprazole; код АТХ - A02BC01), Омепразол капсули 20 мг №30 (МНН – Omeprazole; код АТХ - A02BC01), Ондансетрон розчин для ін'єкцій 2 мг/мл по 2 мл №5 (МНН – Ondansetron; код АТХ - A04AA01), Солі для пероральної регідратації, порошок для орального розчину, по 18,9 г (МНН – Comb drug ; код АТХ -A07CA), код ДК 021:2015 33610000-9 - Лікарські засоби для лікування захворювань шлунково-кишкового тракту та розладів обміну речовин; Налоксон розчин для ін'єкцій, 0,4 мг/мл по 1 мл №10 (МНН – Naloxone; код АТХ -V03AB15), Натрію тіосульфат розчин для ін'єкцій 300мг/мл 5мл (МНН – Thiosulfate; код АТХ - V03AB06), Натрію хлорид, розчин для ін'єкцій, 9 мг/мл, по 10 мл №10, Натрію хлорид, розчин для ін'єкцій, 9 мг/мл, по 5 мл (МНН – Sodium chloride; код АТХ - B05XA03), код ДК 021:2015 33690000-3 - Лікарські засоби різні; Сальбутамол розчин для інгаляцій, 1 мг/мл по 2 мл (МНН – Salbutamol; код АТХ -R03AC02), код ДК 021:2015 33670000-7 - Лікарські засоби для лікування хвороб дихальної системи; Окситоцин,розчин для ін'єкцій 5 МО/мл (МНН – Oxytocin; код АТХ - H01BB02), Преднізолон, розчин для ін'єкцій, 30 мг/мл, по 1 мл в ампулі №5 (МНН – Prednisolone; код АТХ - H02AB06), Преднізолон, таблетки 5 мг, №40 (МНН – Prednisolone; код АТХ - H02AB06), Фенотеролу гідробромід та іпратропію бромід 0.5 мг/0.25 мг розчин для інгаляцій по 25 мл флакон (МНН – Fenoterol and ipratropium bromide; код АТХ -R03AL01), Будесонід, суспензія для розпилення, 0,5 мг/мл, по 2 мл (МНН – Budesonide; код АТХ - R03BA02), код ДК 021:2015 33640000-8 - Лікарські засоби для лікування захворювань сечостатевої системи та гормони; Парацетамол таб. 500 мг № 10; Парацетамол сусп. Оральна 120 мг/5 мл 100 мл (МНН – Paracetamol; код АТХ - N02BE01), Повідон-Йод розчин 1000 мл (МНН – Povidone-iodine; код АТХ - D08AG02), код ДК 021:2015 33630000-5 - Лікарські засоби для лікування дерматологічних захворювань та захворювань опорно-рухового апарату; Неостигмін, розчин для ін'єкцій, 0,5 мг/мл, по 1 мл в ампулі, №10 (МНН – Neostigmine; код АТХ - N07AA01) код ДК 021:2015 33660000-4 - Лікарські засоби для лікування хвороб нервової системи та захворювань органів чуття; код ДК 021:2015 33600000-6 Фармацевтична продукція.</t>
  </si>
  <si>
    <t>Дружківська міська військова адміністрація</t>
  </si>
  <si>
    <t>Дизельне паливо</t>
  </si>
  <si>
    <t>ДК021-2015: 90510000-5 — Утилізація/видалення сміття та поводження зі сміттям</t>
  </si>
  <si>
    <t>Управління комунального господарства</t>
  </si>
  <si>
    <t>код ДК 021:2015: 44110000-4 Конструкційні матеріали (Протитанковий бетонний тетраедр 0,9 (Піраміда загороджувальна ПЗ-1))</t>
  </si>
  <si>
    <t>код ДК 021:2015: 44310000-6 Вироби з дроту (Спіральний бар’єр безпеки 900/5-2,5 (27 м.п.))</t>
  </si>
  <si>
    <t>код ДК 021:2015: 44310000-6 Вироби з дроту (Канат ОЦ 10.0 Г-В-С-Н-Р 3066-80 1770 (180) Оцинкований канат з металевим сердечником без мастила)</t>
  </si>
  <si>
    <t>код ДК 021:2015: 44310000-6 Вироби з дроту (Малопомітна перешкода типу МПП 10х10х1,4 м (кільцева гірлянда))</t>
  </si>
  <si>
    <t>код ДК 021:2015: 44210000-5 Конструкції та їх частини (Уніфікована фортифікаційна споруда УФС-3; Модульна (вогнева) споруда ВС1-3)</t>
  </si>
  <si>
    <r>
      <t>За кодом ДК 021:2015: 45260000-7 Покрівельні роботи та інші спеціалізовані будівельні роботи (Поточний ремонт мембранної покрівлі будівлі Селидівського ліцею № 1 Селидівської міської ради Покровського району Донецької області, розташованої за адресою: Донецька обл., м. Селидове, вулиця Перемоги, 19</t>
    </r>
    <r>
      <rPr>
        <sz val="12"/>
        <color indexed="8"/>
        <rFont val="Times New Roman"/>
        <family val="1"/>
        <charset val="204"/>
      </rPr>
      <t>)</t>
    </r>
  </si>
  <si>
    <t xml:space="preserve">ФОП Суходольський Володимир Олександрович              </t>
  </si>
  <si>
    <t>ФОП Лічман Сергій Геннадійович 
(договір на 136,55 тис. грн)</t>
  </si>
  <si>
    <t>ПП "АДОРА"</t>
  </si>
  <si>
    <t>Послуги з поточного ремонту автомобільних доріг Слов'янської міської територіальної громади, ДК 021:2015: 45230000-8 Будівництво трубопроводів, ліній зв’язку та електропередач, шосе, доріг, аеродромів і залізничних доріг; вирівнювання поверхонь)</t>
  </si>
  <si>
    <t>КП "Благоустрій"</t>
  </si>
  <si>
    <t>Труби профільні                        (44330000-2)</t>
  </si>
  <si>
    <t>Амоксицилін і клавуланова кислота, порошок для ін'єкцій/інфузій 1,2 гр, Хлорамфенікол/метилурацил мазь 7,5 мг/40 мг по 40 г, Цефотаксим,порошок для ін'єкцій по 1 г, Цефазолін,порошок для ін'єкцій по 1 г, Ціанокобаламін, розчин для ін'єкцій по 0,5 мг/мл по 1 мл №10, Ципрофлоксацин краплі очні/вушні 3 мг/мл по 10 мл у флаконі №1, Ципрофлоксацин таблетки, вкриті плівковою оболонкою, по 500 мг №10, Флуконазол, таблетки/капсули, по 150 мг, Фуросемід,розчин для ін'єкцій 10мг/мл ампули №10, Фуросемід таблетки по 40 мг №50, Іопромід, 370мг/мл, 100 мл, Діатризоєвої кислоти розчин для ін'єкцій 76 % по 20 мл №5, Тіопентал ліофілізат/порошок для розчину для ін'єкцій по 1,0 г, Транексамова кислота таблетки, вкриті плівковою оболонкою по 500 мг №30, Симвастатин таблетки, вкриті плівковою оболонкою, 40 мг, Спіронолактон таблетки по 25 мг №30, Спіронолактон таблетки по 50 мг №30, Суксаметонію хлорид розчин для ін'єкцій 20 мг/мл №10, Аміаку розчин для зовнішнього застосування, 10 % 100 мл у флаконах, Плазмовен розчин для інфузій по 500 мл, Пропофол, емульсія для інфузій, 10 мг/мл по 20 мл, №5, Перекис водню 3 % 100 мл, Окситоцин,розчин для ін'єкцій 5 МО/мл, Омепразол капсули 20 мг №10, Неостигмін, розчин для ін'єкцій, 0,5 мг/мл, по 1 мл в ампулі, №10, Ністатин, таблетки, по 500000 ОД, Прокаїн розчин для ін'єкцій 20 мг/мл в ампулі 2 мл, Прокаїн розчин для ін'єкцій 5 мг/мл в ампулі 5 мл, Ніфедипін таблетки по 10 мг, Нітрогліцерин таблетки сублінгвальні по 0,5 мг по 40 таблеток, Нітрогліцерин концентрат для розчину для інфузій, 10 мг/мл, №10, Натрію хлорид, розчин для ін'єкцій, 9 мг/мл, по 10 мл №10, Налоксон розчин для ін'єкцій, 0,4 мг/мл по 1 мл №10, Надропарин розчин для ін'єкцій, 2850 МО анти-Ха по 0,3 мл шприц №10, Надропарин розчин для ін'єкцій, 3800 МО анти-Ха по 0,4 мл шприц №10, Метформін таблетки, вкриті оболонкою, по 500 мг</t>
  </si>
  <si>
    <t>Послуги з навантаження та перевезення сміття (ДК 021:2015: 90510000-5 Утилізація / видалення сміття та поводження зі сміттям):послуги з навантаження та перевезення опалого листя та гілок дерев (ДК 021:2015: 90512000-9 Послуги з перевезення сміття)</t>
  </si>
  <si>
    <t>КНП "Міська клінічна лікарня м.Слов’янська" 
01991197</t>
  </si>
  <si>
    <t>04.03.2024</t>
  </si>
  <si>
    <t>ФОП Грицай Олена Вікторівна, 
договір №30/ПТ від 26.02.2024</t>
  </si>
  <si>
    <t>ФОП Грицай О.В., 
договір №9 від 04.03.2024</t>
  </si>
  <si>
    <t>ФОП МАЛИЙ АНАТОЛІЙ ЄГОРОВИЧ</t>
  </si>
  <si>
    <t>Дизельне паливо (Євро 5), АЗС «WOG», е-талон (код ДК 021:2015:09130000-9 Нафта і дистиляти)</t>
  </si>
  <si>
    <t>ТОВ "Вейт-ЛТД"</t>
  </si>
  <si>
    <t>Реконструкція системи опалення адмінбудівлі відділу освіти Мирноградської міської ради з облаштуванням теплогенераторної розташованого за адресою: Донецька область, Покровський район, місто Мирноград, вул.Курська,1</t>
  </si>
  <si>
    <t>ДК 021:2015: 99999999-9 Електромонтажні роботи</t>
  </si>
  <si>
    <t xml:space="preserve">"ДОНЕЦЬКЕ КОМУНАЛЬНЕ ПІДПРИЄМСТВО "ФАРМАЦІЯ" </t>
  </si>
  <si>
    <t>Виконавчий комітет Новодонецької селищної ради Краматорського району Донецької області</t>
  </si>
  <si>
    <t>71350000-6 Науково-технічні послуги в галузі інженерії</t>
  </si>
  <si>
    <t>ТОВ "Донецькі енергетичні послуги",
договір від 22.02.2024 №992811</t>
  </si>
  <si>
    <t>ТОВ "ДОН-СПЕЦБУД"</t>
  </si>
  <si>
    <t>ТОВ "Констракшн машинері"</t>
  </si>
  <si>
    <t>вересень 2024</t>
  </si>
  <si>
    <t>Дизельне паливо (09130000-9 Нафта і дистиляти)</t>
  </si>
  <si>
    <t>8 комплектів вогневих споруд ВС-1-3 та 16 комплектів уніфікованих фортифікаційних споруд УФС-3 (код за ДК 021:2015: 44210000-5 Конструкції та їх частини)</t>
  </si>
  <si>
    <t>Проведення технічної експертизи пасажирських ліфтів в багатоквартирних будинках та їх позачергового технічного огляду» ДК 021:2015: 50750000-7 — Послуги з технічного обслуговування ліфтів</t>
  </si>
  <si>
    <t>Поточний ремонт автодорожнього мосту через річку Біленька по автодорозі Краматорськ-Слов’янськ Краматорської територіальної громади (ДК 021:2015 45230000-8 Будівництво трубопроводів, ліній зв’язку та електропередач, шосе, доріг, аеродромів і залізних доріг, вирівнювання поверхонь)</t>
  </si>
  <si>
    <t>Фармацевтична продукція (код ДК 021:2015:33600000-6- Фармацевтична продукція) (Dexamethasone, Digoxin, Dopamine, Drotaverine, Caffeine, Amiodarone, Levofloxacin, Meropenem, Moxifloxacin, Sodium chloride, Omeprazole, Phenylephrine, Ceftriaxone)</t>
  </si>
  <si>
    <t>Фармацевтична продукція (Діазепам, розчин для ін`єкцій, 5 мг/мл по 2 мл в ампулі, №10;Фентаніл, розчин для ін'єкцій, 0,05 мг/мл, по 2 мл в ампулі, №5;Кетамін, розчин для ін'єкцій, 50 мг/мл по 2 мл в ампулі, №10; Промедол розчин для ін'єкцій, 20 мг/мл по 1 мл №10 ). ДК 021:2015:33600000-6</t>
  </si>
  <si>
    <t xml:space="preserve">Фармацевтична продукція (Атракурія бесилат розчин для ін'єкцій 10 мг/мл, 5 мл №5; Глюкози розчин для інфузій 5 % по 500 мл; Повідон-Йод розчин 500 мл; Пропофол, емульсія для інфузій, 10 мг/мл по 20 мл, №5). ДК 021:2015 : 33600000-6 </t>
  </si>
  <si>
    <t>ФОП "САСОВА ОЛЕНА ВЯЧЕСЛАВІВНА"</t>
  </si>
  <si>
    <t>Лікарські засоби різні. ДК 021:2015: 33690000-3</t>
  </si>
  <si>
    <t xml:space="preserve">Апаратура для радіотерапії, механотерапії, електротерапії та фізичної терапії (36313 - Тренажер для тривалого пасивного розроблення тазостегнового/колінного суглоба). ДК 021:2015: 33150000-6 </t>
  </si>
  <si>
    <t>70200000-3 - Послуги з надання в оренду чи лізингу власної нерухомості
Послуги з розміщення продуктових наборів, гігієнічних наборів, товарів для побутових потреб внутрішньо-переміщених або евакуйованих осіб</t>
  </si>
  <si>
    <t>07.03.2024</t>
  </si>
  <si>
    <t>ТОВ "Флекс Мед"
(договір 187,121 тис. грн)</t>
  </si>
  <si>
    <r>
      <t xml:space="preserve">Вид закупівлі 
</t>
    </r>
    <r>
      <rPr>
        <b/>
        <i/>
        <sz val="12"/>
        <rFont val="Times New Roman"/>
        <family val="1"/>
        <charset val="204"/>
      </rPr>
      <t>(робота, послуга, товар)</t>
    </r>
  </si>
  <si>
    <r>
      <t xml:space="preserve">Плануємий постачальник
</t>
    </r>
    <r>
      <rPr>
        <b/>
        <i/>
        <sz val="12"/>
        <rFont val="Times New Roman"/>
        <family val="1"/>
        <charset val="204"/>
      </rPr>
      <t>(за наявності)</t>
    </r>
  </si>
  <si>
    <r>
      <t>реагент антискалант  ВWT RO-2001 (ДК 021:2015:24960000-1: Хімічна продукція різна</t>
    </r>
    <r>
      <rPr>
        <sz val="12"/>
        <color theme="1"/>
        <rFont val="Times New Roman"/>
        <family val="1"/>
        <charset val="204"/>
      </rPr>
      <t>)</t>
    </r>
  </si>
  <si>
    <t>ТОВ "КОМП'ЮТЕРИ-Д"</t>
  </si>
  <si>
    <t xml:space="preserve">79710000-4 «Послуги охорони»
Охорона публічної безпеки та порядку у місті Дніпро, у кількості  2360 годин </t>
  </si>
  <si>
    <t>14.03.2024</t>
  </si>
  <si>
    <t>ФОП Олійніченко Віктор Васильович</t>
  </si>
  <si>
    <t xml:space="preserve">Сіверська міська рада / 04053097                        </t>
  </si>
  <si>
    <t>08.03.2024</t>
  </si>
  <si>
    <t>ТОВ "Харвінд",
договір від 01.03.2024 №95HW/2024</t>
  </si>
  <si>
    <t>Система рентгенiвська дiагностична мобiльна за ДК 021:2015:33110000-4: Візуалізаційне обладнання для потреб медицини, стоматології та ветеринарної медицини</t>
  </si>
  <si>
    <t>ТОВ "ДРАЙВ ПЕТРОЛ"</t>
  </si>
  <si>
    <t>Інші завершальні будівельні роботи робіт за кодом CPV за ДК 021:2015 – 45450000-6 (Капітальний ремонт туалетної кімнати відділу освіти Покровської міської ради Донецької області за адресою: 85300, Донецька обл., м.Покровськ, вул.Поштова, 14 »</t>
  </si>
  <si>
    <t>ФОП Одорошенко О.М.</t>
  </si>
  <si>
    <t>ТОВ "ЗАВОД ЗАЛІЗОБЕТОННИХ ВИРОБІВ "ДОРОЖНІ ТА ЕНЕРГЕТИЧНІ КОНСТРУКЦІЇ",
договір № 31/ПТ від 01.03.2024</t>
  </si>
  <si>
    <t>послуги з поховання померлих одиноких громадян, осіб без певного місця проживання, громадян від поховання яких відмовились рідні, знайдених невпізнаних трупів Курахівської міської територіальної громади (ДК 021:2015:98370000-7: Поховальні та супутні послуги)</t>
  </si>
  <si>
    <t>13.03.2024</t>
  </si>
  <si>
    <t>САВОЧКІН ОЛЕКСАНДР ВІКТОРОВИЧ</t>
  </si>
  <si>
    <t xml:space="preserve">Роботи з облаштування найпростішого укриття, розташованого в КУ Шахівський ЗЗСО І-ІІІ ступенів який знаходиться за адресою с. Шахове, вул. Шкільна 1а, з метою приведення у відповідність до вимог щодо утримання та експлуатації загальних споруд цивільного захисту (ДК 021:2015:45450000-6: Інші завершальні будівельні роботи) </t>
  </si>
  <si>
    <t>ФОП Князєв Я.А.</t>
  </si>
  <si>
    <t>34220000-5 Причепи, напівпричепи та пересувні контейнери</t>
  </si>
  <si>
    <t xml:space="preserve">Комарська сільська рада </t>
  </si>
  <si>
    <t xml:space="preserve">09130000-9 Нафта і дистиляти  (бензин А-95, дизельне паливо) </t>
  </si>
  <si>
    <t>ТОВ ЦЕНТРСЕРВІСБУД</t>
  </si>
  <si>
    <t>ФОП КУЗЬМЕНКО ІРИНА ВІКТОРІВНА</t>
  </si>
  <si>
    <t>Брус (03410000-7 - Деревина)</t>
  </si>
  <si>
    <t>Емульсія бітумна ЕКШ 60 (44110000-4 - Конструкційні матеріали)</t>
  </si>
  <si>
    <t>28.02.2024</t>
  </si>
  <si>
    <t>ТОВ "СТМ-Фарм"</t>
  </si>
  <si>
    <t>ТОВ Інструмент Донбасу</t>
  </si>
  <si>
    <t>ТОВ "ДОН-ТЕРМІНАЛ"</t>
  </si>
  <si>
    <t>06.03.2024</t>
  </si>
  <si>
    <t>ТОВ "ТЕРМІНАЛ"</t>
  </si>
  <si>
    <t>Капітальний ремонт та облаштування найпростішого укриття (підвального приміщення) в багатоквартирному житловому будинку № 1 по вул. Короленка м. Дружківка</t>
  </si>
  <si>
    <t>ТОВ "Балівський завод залізобетонних конструкцій"</t>
  </si>
  <si>
    <t>Модульна залізобетонна конструкція (модульне укриття)</t>
  </si>
  <si>
    <t>Бахіли медичні, стерильні, одноразові, високі, Бахіли медичні, нестерильні, одноразові, низькі, НК 024:2023 61937 Бахіли хірургічні; Шапочка медична одноразова, стерильна, розмір універсальний, на резинці, Шапочка медична одноразова, нестерильна, розмір універсальний, на резинці, НК 024:2023 32297 Шапочка хірургічна одноразового використання нестерильна; Халат хірургічний, одноразовий, стерильний, розмір XL (54-56), НК 024:2023 35091 Халат операційний одноразового застосування; код ДК 021:2015 33199000-1 Одяг для медичного персоналу, Система ПК (трансфузійна), регулятор швидкості потоку, металева з’єднувальна голка, конектор Luer Slip, ін'єкційна голка 18G, Система ПР (інфузійна), регулятор швидкості потоку, металева з’єднувальна голка, конектор Luer Slip, ін'єкційна голка 21G, код ДК 021:2015 33194100-7 Прилади та інструменти для вливання розчинів, НК 024:2023 35405 Набір для переливання крові, обмінний; Рулон для стерилізації 10 х 20000 см 1шт, медичний папір, Рулон для стерилізації 20 х 20000 см 1 шт, медичний папір, Рулон для стерилізації 30 х 20000 см 1 шт, поліестер, НК 024:2023 13735 Паковання для стерилізування одноразового використання, код ДК 021:2015 33198200-6 Паперові стерилізаційні пакети чи обгортки; код ДК 021:2015 33190000-8 - Медичне обладнання та вироби медичного призначення різні.</t>
  </si>
  <si>
    <t>ПП "Сервісний центр "СЛАВАВТО"</t>
  </si>
  <si>
    <t>ТОВ "СЛАВДОРСТРОЙ"</t>
  </si>
  <si>
    <t>ТОВ "СТМ-ФАРМ"</t>
  </si>
  <si>
    <t>Фарба та матеріали для дорожньої розмітки (4481000-1)</t>
  </si>
  <si>
    <t>КНП "МКЛ м.Слов’янська" 01991197</t>
  </si>
  <si>
    <t>Рентгенівська плівка для вологого друку, синьочутлива, 30х40 №100; Рентгенівська плівка для вологого друку, синьочутлива, 24х30 №100; Рентгенівська плівка для вологого друку, синьочутлива, 18х24 №100; Рентгенівська плівка для вологого друку, синьочутлива, 13х18 №100; Рентгенівська плівка для мамографії 18х24 №100. ДК 021:2015:32350000-1: Частини до аудіо- та відеообладнання</t>
  </si>
  <si>
    <t>ФОП Чмига Дмитро Олександрович</t>
  </si>
  <si>
    <t>Шприц ін'єкційний 2 мл, двокомпонентний, без додаткової голки; Шприц ін'єкційний 5 мл, двокомпонентний, без додаткової голки ; Шприц ін'єкційний 10 мл, двокомпонентний, без додаткової голки; Шприц ін'єкційний 20 мл, двокомпонентний, без додаткової голки; Шприц катетерного типу 100 мл, без голки, Luer. ДК 021:2015:33140000-3: Медичні матеріали</t>
  </si>
  <si>
    <t>ТОВ "МЕДПРОФІЛЬ"</t>
  </si>
  <si>
    <t>Система ПР (інфузійна), регулятор швидкості потоку, металева з’єднувальна голка, конектор Luer Loсk, ін'єкційна голка 21G; Система ПК (трансфузійна), регулятор швидкості потоку, металева з’єднувальна голка, конектор Luer Slip, ін'єкційна голка 18G. К 021:2015:33190000-8: Медичне обладнання та вироби медичного призначення різні</t>
  </si>
  <si>
    <t>ТОВ "Укрнафта-постач"</t>
  </si>
  <si>
    <t>Гродівська селищна військова адміністрація Покровського району Донецької області</t>
  </si>
  <si>
    <t>Дизельне паливо ДК 021:2015 09130000-9 Нафта і дистиляти</t>
  </si>
  <si>
    <t>ТОВ "Восток-Фарм"</t>
  </si>
  <si>
    <t>КОМУНАЛЬНА УСТАНОВА "МІСЬКИЙ ЦЕНТР ПРОФЕСІЙНОГО РОЗВИТКУ ПЕДАГОГІЧНИХ ПРАЦІВНИКІВ" ДРУЖКІВСЬКОЇ МІСЬКОЇ РАДИ</t>
  </si>
  <si>
    <t>послуга з підвищення кваліфікації педагогічних працівників</t>
  </si>
  <si>
    <t>ДОНЕЦЬКИЙ ОБЛАСНИЙ ІНСТИТУТ ПІСЛЯДИПЛОМНОЇ ПЕДАГОГІЧНОЇ ОСВІТИ</t>
  </si>
  <si>
    <t>Самонесучий ізольований провід СІП-4 4*16, СІП-4 4*25</t>
  </si>
  <si>
    <t>«Капітальний ремонт та облаштування найпростішого укриття (підвального приміщення) в багатоквартирному житловому будинку № 44 по вул. Космонавтів м. Дружківка»</t>
  </si>
  <si>
    <t>«Капітальний ремонт та облаштування найпростішого укриття (підвального приміщення) в багатоквартирному житловому будинку № 78 по вул. В.Пилипенка м. Дружківка»</t>
  </si>
  <si>
    <t>«Капітальний ремонт та облаштування найпростішого укриття (підвального приміщення) в багатоквартирному житловому будинку № 74 по вул. Козацька м. Дружківка»</t>
  </si>
  <si>
    <t>«Капітальний ремонт та облаштування найпростішого укриття (підвального приміщення) в багатоквартирному житловому будинку № 110 по вул. В.Пилипенка м. Дружківка»</t>
  </si>
  <si>
    <t>ПП "ОККО-СЕРВІС"</t>
  </si>
  <si>
    <t>Фармацевтична продукція (код ДК 021:2015- 33600000-6: Фармацевтична продукція) (Лікарські засоби за кодом ДК 021:2015- 33690000-3 Лікарські засоби різні(Адреналін (МНН: Epinephrine); АТРОПІН (МНН: Atropine); АМІНАЗИН (МНН: Chlorpromazine); ДОФАМІН (МНН:Dopamine); ДИТИЛІН (МНН:Suxamethonium); КУРОСУРФ ( МНН:Natural phospholipids); ПРЕДНІЗОЛОН (МНН:Prednisolone); ПРОЗЕРИН  (МНН:Neostigmine); ТОМОГЕКСОЛ (МНН:Iohexol); АТРАКУРІУМ (МНН:Atracurium); ТІОПЕНТАЛ(МНН:Thiopental), ЦЕФТРИАКСОН (МНН: Ceftriaxone))</t>
  </si>
  <si>
    <t>14210000-6 – Гравій, пісок, щебінь і наповнювачі</t>
  </si>
  <si>
    <t>МКП "Комунтранс"</t>
  </si>
  <si>
    <t>Плити гранітні (44910000-2 - Будівельний камінь)</t>
  </si>
  <si>
    <t>Асфальтобетон. АСГ.Др.Щ.Б.НП.І.БНД 70/100 – ДСТУ Б В.2.7-119:2011 (44110000-4 Конструкційні матеріали)</t>
  </si>
  <si>
    <t>ТОВ "БОНТОН-ТРЕЙД"</t>
  </si>
  <si>
    <t>Технічний нагляд за поточним ремонтом асфальтового покриття на автошляхах, внутрішньоквартальних проїздах та тротуарах Краматорської територіальної громади (ДК 021:2015: 71520000-9 — Послуги з нагляду за виконанням будівельних робіт.)</t>
  </si>
  <si>
    <t>Капітальний ремонт внутрішніх підвальних приміщень для облаштування споруд цивільного захисту (укриття) в будівлі за адресою: Донецька область, м. Краматорськ</t>
  </si>
  <si>
    <t>Капітальний ремонт внутрішніх підвальних приміщень для облаштування споруд цивільного захисту (укриття) за адресою: Донецька область, м. Краматорськ</t>
  </si>
  <si>
    <t>Дизельне паливо (Євро 5) в е-талонах (код ДК 021:2015:09130000-9 Нафта і дистиляти)</t>
  </si>
  <si>
    <t>Послуги з регулювання чисельності безпритульних тварин (стерилізація та вакцинація) (код ДК 021:2015:85210000-3: Розплідники домашніх тварин)</t>
  </si>
  <si>
    <t>Послуги дитячих таборів, оздоровлення та відпочинку в межах Хмельницької області (код ДК 021:2015: 55240000-4 Послуги центрів і будинків відпочинку)</t>
  </si>
  <si>
    <t xml:space="preserve">оздоровлення та відпочинок </t>
  </si>
  <si>
    <t xml:space="preserve">Вироби медичного призначення (ДК 021:2015: 33190000-8 – Медичне обладнання та вироби медичного призначення різні) </t>
  </si>
  <si>
    <t>Лабораторні реактиви (ДК 021:2015: 33690000-3 Лікарські засоби різні)</t>
  </si>
  <si>
    <t>18.03.2024</t>
  </si>
  <si>
    <t xml:space="preserve">КП «Слов’янське тролейбусне управління» Слов’янської міської ради 
33244567 </t>
  </si>
  <si>
    <t>09130000-9 Нафта і дистиляти (Бензин А-92 та Дизпаливо)</t>
  </si>
  <si>
    <t>ТОВ «Укрпетролцентр»</t>
  </si>
  <si>
    <t>Рукавички медичні нестерильні, нітрилові, без пудри, M, № 100; Рукавички хірургічні стерильні, латексні, без пудри, розмір 7.5; Акушерський комплект №4 стер.; Бинт гіпсовий 20 см х 2,7 м, Поверхнева щільність: 340 г/м2., мін. час схоплення 2 хв; Бинт гіпсовий 15 см х 3 м № 2; Гель для УЗД, водорозчинний, не електропровідний, 1000 мл, флакон, №1; Гель для ЕКГ, водорозчинний, електропровідний, 1000 мл, флакон, №1; Контейнер для забору сечі стерильний з градуюванням, не стійкий до автоклавування, 120 мл, №1; Катетер ентеральний живлячий одноразовий, стерильний, з мітками Fr 18; Катетер Нелатона, стерильний, одноразовий, чоловічий, Fr16; Катетер пупковий, одноразовий, без додатковогоін'єкційного порту, 7Fr, №1; Катетер пупковий, одноразовий, без додатковогоін'єкційного порту, 6Fr, №1; Катетер пупковий, одноразовий, без додатковогоін'єкційного порту, 5Fr, №1; Катетер пупковий, одноразовий, з додатковим ін'єкційним портом, 5Fr, №1; Катетер пупковий, одноразовий, без додатковогоін'єкційного порту, 4Fr, №1; Сечоприймач качка для дорослих, багаторазовий, нестерильний, для чоловіків, 1000 мл, №1; Голка для спінальної анестезії: тип вістря голки-Квінке, Розмір 25G, довжина голки від 88 мм, діаметр голки 0,5 мм; Голка для спінальної анестезії: Розмір 23G, Тип вістря голки : Квінке, Стерильна, Кольорове маркування : Синя/Бірюзова; Покриття операційне, стерильне, 210см x 160см, щільність 35г/м²; Відріз марлевий 0,9 x 10 м; Клейонка медична підкладна, 0.7 х 1 м, тип A, гумовотканинна. ДК 021:2015:33140000-3: Медичні матеріали</t>
  </si>
  <si>
    <t>ТОВ "КОМПОНЕНТИ ТІ"</t>
  </si>
  <si>
    <t>Роботи по об’єкту: «Капітальний ремонт будівлі початкової ланки ЗОШ І-ІІІ ст.№ 4 Слов’янської міської ради Донецької області за адресою: Донецька область, Краматорський р-н, м. Слов’янськ, вулиця Тихого Олекси, 2 (заміна вікон пошкоджених внаслідок військової агресії рф)» 
ДК 021:2015:45453000-7 Капітальний ремонт і реставрація</t>
  </si>
  <si>
    <t xml:space="preserve">ТОВ "ГРІН-ТРЕЙД КОМПАНІ" </t>
  </si>
  <si>
    <t>ДК 021:2015: 85210000-3 Розплідники домашніх тварин</t>
  </si>
  <si>
    <t xml:space="preserve">ТОВ "РТЕ ЮКРЕЙН" </t>
  </si>
  <si>
    <t>Покровська міська військова адміністрація</t>
  </si>
  <si>
    <t> ДК 021:2015:72260000-5: Послуги, пов’язані з програмним забезпеченням</t>
  </si>
  <si>
    <t>Придбання товару з монтажем та пусконалагоджуванням (у складі: Ретранслятор цифро-аналоговий стандарту DMR - 1 комплект, цифрова радіостанція стандарту DMR в комплекті - 12 комплектів) для впровадження системи цифрового радіозв’язку, код CPV за ДК 021:2015 код 32230000-4: Апаратура для передавання радіосигналу з приймальним пристроєм</t>
  </si>
  <si>
    <t>15800000-6 - Продукти харчування різні
Продуктові набори для здійснення заходів з підтримки внутрішньо-переміщених або евакуйованих осіб</t>
  </si>
  <si>
    <t>20.03.2024</t>
  </si>
  <si>
    <t>09130000-9: Нафта і дистиляти</t>
  </si>
  <si>
    <t>КП "ДОНЕЦЬКИЙ РЕГІОНАЛЬНИЙ ЦЕНТР ПОВОДЖЕННЯ З ВІДХОДАМИ"</t>
  </si>
  <si>
    <t>Торецька міська військова адміністрація Бахмутського району Донецької області</t>
  </si>
  <si>
    <t>Устаткування для операційних блоків (ДК 021:2015-33160000-9 Устаткування для операційних блоків)</t>
  </si>
  <si>
    <t>Паливо для заправки автомобілів (ДК 021:2015 - 09130000-9 - Нафта і дистиляти): дизельне паливо ДК 021:2015 - 09134200-9 (за талонами), бензин А -95 ДК 021:2015 - 09132000-3 (за талонами)</t>
  </si>
  <si>
    <t>Спеціальні продукти харчування для дітей хворих на фенілкетонурію, (ДК 021:2015:15880000-0: Спеціальні продукти харчування, збагачені поживними речовинами)</t>
  </si>
  <si>
    <t>ФОП "КИСЕЛЬОВ ОЛЕГ ЄВГЕНОВИЧ"</t>
  </si>
  <si>
    <t>ДК 021:2015:43220000-1: Грейдери та планувальники</t>
  </si>
  <si>
    <t>транспорт</t>
  </si>
  <si>
    <t>Поточний ремонт автодоріг Дружківської територіальної громади</t>
  </si>
  <si>
    <t>Шовк; структура: Плетена; Товщина USP(EP): 2/0(3,0); довжина: 1,5 мм; Колір нитки: Чорний, не розсмоктується, без покриття, Упаковка; Шовк; структура: Плетена; Товщина USP(EP): 1(4,0); довжина: 1,5 мм; Колір нитки: Чорний, не розсмоктується, без покриття, Відрізок; Шовк; структура: Плетена; Товщина USP(EP): 2(5,0); довжина: 1,5 мм; Колір нитки: Чорний, не розсмоктується, без покриття, Відрізок (код НК 024:2023 13910 Стерильна хірургічна нитка з натурального шовку); Нитки хірургічні стерильні без голки : Кетгут, Полірований; Товщина нитки USP(EP) 0(4,0), довжина: 1,5;розсмоктується, без покриття, колір : Жовтий, у відрізках (45025 Хірургічна кетгутова нитка похромована); Поліпропілен; структура: Монофіламентна; Товщина USP(EP): 0(3,5); довжина нитки: 0,75 мм; Одно-голкова, Тип згину голки : 1/2 кола, Колюча, довжина голки : 36 мм, Колір нитки: Синій, розсмоктується, без покриття, без петлі, без насічки; Поліпропілен; структура: Монофіламентна; Товщина USP(EP): 1(4,0); довжина нитки: 0,75 мм; Одно-голкова, Тип згину голки : 1/2 кола, Колюча, довжина голки : 26 мм, Колір нитки: Синій, розсмоктується, без покриття, без петлі, без насічки, відрізок; Поліпропілен; структура: Монофіламентна; Товщина USP(EP): 2/0(3,0); довжина нитки: 0,75 мм; Одно-голкова, Тип згину голки : 1/2 кола, Колюча, довжина голки : 26 мм, Колір нитки: Синій, розсмоктується, без покриття, без петлі, без насічки, відрізок; (13909 Хірургічна поліпропіленова нитка); Полігліколід; структура: Плетена; Товщина USP(EP): 0(3,5); довжина: 0,75 мм; Тип згину голки: 3/8 кола; довжина голки: 26 мм; ріжуча; Одно-голкова; без петлі; з насічкою; Колір нитки: Фіолетовий, Упаковка; Полігліколід; структура: Плетена; Товщина USP(EP): 1(4,0); довжина: 0,75 мм; Тип згину голки: 3/8 кола; довжина голки: 26 мм; ріжуча; Одно-голкова; без петлі; з насічкою; Колір нитки: Фіолетовий, Упаковка (13908 Шовний матеріал, полігліколева кислота) ДК 021:2015 «33141121-4 Хірургічні шовні матеріали» «33140000-3 Медичні матеріали»</t>
  </si>
  <si>
    <t>ФОП Романюк Ігор Вікторович</t>
  </si>
  <si>
    <t>ТОВ "АЛЬТ-С"</t>
  </si>
  <si>
    <t>ТОВ "ІЗОПРОН"</t>
  </si>
  <si>
    <t>КП "Краматорське трамвайно - тролейбусне управління", ЄДРПОУ 32576420</t>
  </si>
  <si>
    <t>Поточний ремонт по заміни силового кабелю електромережі  від ТП "Крамгород" до ТПС № 5 (45310000-3 Електромонтажні роботи)</t>
  </si>
  <si>
    <t>27.03.2024</t>
  </si>
  <si>
    <t>Послуги з поточного ремонту будівлі КЗ клуб «Зоря» за адресою: м. Краматорськ, вул. Першої Зірки 16, ДК 021:2015:45450000-6: Інші завершальні будівельні роботи</t>
  </si>
  <si>
    <t>Лісоматеріали круглих хвойних порід (03410000-7 - Деревина)</t>
  </si>
  <si>
    <t>Цвяхи дротові (44190000-8 - Конструкційні матеріали різні)</t>
  </si>
  <si>
    <t>ТОВ "МЕТАЛОПРО­МИСЛОВА ГРУПА"</t>
  </si>
  <si>
    <t>Дошка необрізна (03410000-7 - Деревина)</t>
  </si>
  <si>
    <t>Труба сталева безшовна гарячедеформована з супутніми виробами (ДК 021:2015: 44160000-9: Магістралі, трубопроводи, труби, обсадні труби, тюбінги та супутні вироби)</t>
  </si>
  <si>
    <t>Радіатори опалення та комплектуючі для підключення радіаторів, 44620000-2 — Радіатори і котли для систем центрального опалення та їх деталі</t>
  </si>
  <si>
    <t>Код за ДК 021:2015:45450000-6 – Інші завершальні будівельні роботи (Поточний ремонт по улаштуванню укосів будівель: Терапевтичний корпус, Урологічний корпус КНП Міська лікарня №2 Краматорської міської ради)</t>
  </si>
  <si>
    <t>"Капітальний ремонт внутрішніх підвальних приміщень для облаштування споруд цивільного захисту (укриття) в будівлі за адресою: Донецька область, м. Краматорськ"</t>
  </si>
  <si>
    <t>"Капітальний ремонт опорних конструкцій елементів благоустрою за адресою: Донецька обл., м. Краматорськ,вул. О.Тихого, 17"</t>
  </si>
  <si>
    <r>
      <t xml:space="preserve">«Бензин марки А-95, </t>
    </r>
    <r>
      <rPr>
        <sz val="12"/>
        <color theme="1"/>
        <rFont val="Times New Roman"/>
        <family val="1"/>
        <charset val="204"/>
      </rPr>
      <t>код ДК 021:2015 – 09130000-9 – Нафта та дистиляти»</t>
    </r>
  </si>
  <si>
    <t>Послуги з благоустрою населених пунктів - послуги з викошування комбінованих газонів та лугових газонів тракторною косаркою на території Мирноградської міської територіальної громади Покровського району Донецької області</t>
  </si>
  <si>
    <t>21.03.2024</t>
  </si>
  <si>
    <t xml:space="preserve"> ФОП Ковальська Світлана Вікторівна</t>
  </si>
  <si>
    <t>Плита вологостійка OSB/3, 2500х1250х10 мм, з прямими краями (код ДК 021:2015:44190000-8: Конструкційні матеріали різні)</t>
  </si>
  <si>
    <t xml:space="preserve">ФОП "КУРНОСЕНКО ОЛЬГА ПЕТРІВНА" </t>
  </si>
  <si>
    <t xml:space="preserve">ФОП "АЛМАЄВА ОЛЬГА МИХАЙЛІВНА" </t>
  </si>
  <si>
    <t>43310000-9 Машини для цивільного будівництва (мініасфальтний завод (рециклер) причіпний  мод. RA-800)</t>
  </si>
  <si>
    <t>43310000-9 Машини для цивільного будівництва (система само завантаження  до рециклера    мод. RA-800)</t>
  </si>
  <si>
    <t>ТОВ "Техно Аргумент"</t>
  </si>
  <si>
    <t>нове будівництво системи електропостачання установки фільтрації, знесолення шахтної (технічної) води в модульному виконанні за адресою Донецька область, Покровський район, м. Гірник згідно Кошторисних норм України «Настанова з визначення вартості будівництва» (ДК 021:2015: 45310000-3  Електромонтажні роботи)</t>
  </si>
  <si>
    <t>ФОП ЧИЖ АННА ЮРІЇВНА</t>
  </si>
  <si>
    <t>Підгузки для дорослих: Універсальні, Розмір XL, охоплення талії : 120-170+, від 6 крапель; Пелюшки Одноразові непромокаючі 90х60 №30. 
ДК 33750000-2: Засоби для догляду за малюками</t>
  </si>
  <si>
    <t>ТОВ «КОМЕРС ЕЛІТ СОЛЮШНС ГРУП»</t>
  </si>
  <si>
    <t>25.03.2024</t>
  </si>
  <si>
    <t>ФОП Лисенко Михайло Миколайович</t>
  </si>
  <si>
    <t>Послуги з підтримки та розвитку функціональності програмного забезпечення «ОФІЦІЙНИЙ ГЕОПОРТАЛ МАРІУПОЛЬСЬКОЇ МІСЬКОЇ РАДИ»</t>
  </si>
  <si>
    <t>ТОВ "ОХОРОННИЙ ХОЛДІНГ"</t>
  </si>
  <si>
    <t>ГО "Зооконтроль"</t>
  </si>
  <si>
    <t xml:space="preserve">34130000-7 «Мототранспортні вантажні засоби» </t>
  </si>
  <si>
    <t>Код ДК 021:2015 – 09130000-9 – Нафта і дистиляти (газ скраплений)</t>
  </si>
  <si>
    <t>Технічне обстеження будівельних конструкцій Білозерської загальноосвітньої школи I-III ступенів № 18 Білозерської міської ради та роботи з виготовлення проєктно-кошторисної документації по об’єкту: «Реконструкція приміщень підвалу будівлі Білозерської загальноосвітньої школи I-III ступенів № 18 Білозерської міської ради Донецької області, розташованої за адресою: Донецька область, Покровський район, місто Білозерське, вулиця Фестивальна, будинок 6 під найпростіше укриття» ДК:021:2015  71320000-7 «Послуги з інженерного проєктування»</t>
  </si>
  <si>
    <t>ФОП ВІХ Олександр Володимирович</t>
  </si>
  <si>
    <t>Заходи з усунення аварії приміщення в адміністративній будівлі Гродівської селищної ради за адресою: Донецька область, Покровський район, смт.Гродівка, вул.Донецька, буд.№97, ДК 021:2015: 45450000-6 Інші завершальні будівельні роботи</t>
  </si>
  <si>
    <t>ФОП ЯКІМАХА КАТЕРИНА ВІКТОРІВНА</t>
  </si>
  <si>
    <t>ФОП "ШЕВЧЕНКО ОЛЕКСАНДР ІВАНОВИЧ "</t>
  </si>
  <si>
    <t>«Капітальний ремонт та облаштування найпростішого укриття (підвального приміщення) в багатоквартирному житловому будинку № 3 по вул. Руставелі Шота, смт. Олексієво-Дружківка»</t>
  </si>
  <si>
    <t>ТОВ  "БУДІВЕЛЬНО-МОНТАЖНА КОМПАНІЯ "БУДІНДУСТРІЯ"</t>
  </si>
  <si>
    <t>01.04.204</t>
  </si>
  <si>
    <t>Благоустрій міста: придбання контейнерів для вивезу сміття</t>
  </si>
  <si>
    <t>Біполярний резектоскоп (набір) код НК 024:2023 «35301 Резектоскоп», Ущільнюючий ковпачок код НК 021:2023 «47432 Ущільнювальний ковпачок радіального хірургічного ретрактора», Світловід код НК 021:2023 «35507 Кабель світловий оптоволоконний», Силіконовий контур для ендоскопічної помпи іригаційної код НК 021:2023 «36122 Система гістероскопічна для іригації/інсуфляції», Адаптер до Luer Lock код НК 021:2023 «37090 Адаптер до ендоскопу», код за ДК 021:2015 , «33168000-5 Ендоскопічні та ендохірургічні інструменти» «33160000 - 9 Устаткування для операційних блоків»</t>
  </si>
  <si>
    <t>Реактиви - "Діагностичний монокл. реагент Анти-А (10мл) Групотест, ДК 021:2015 33696100-6 Реактиви для визначання групи крові, код НК 024:2023 - 52532 Анти-A групове типування еритроцитів IVD (діагностика in vitro), антитіла; Діагностичний монокл. реагент Анти-В (10мл) Групотест, код НК 024:2023 - 52538 Анти-B групове типування еритроцитів IVD (діагностика in vitro), антитіла; Діагностичний монокл. реагент Анти-Д (10мл) Групотест, код НК 024:2023 - 52647 Анти-РН(О) групове типування еритроцитів IVD (діагностика in vitro ), антитіла; Діагностичний монокл. реагент Анти-АВ (10мл) Групотест, код НК 024:2023 - 46442 Анти-АВ групове типування еритроцитів IVD (діагностика in vitro ), антитіла; Стандартні еритроцити для визначення груп крові людини за системами ABO, Rhesus (4 х 5 мл) , код НК 024:2023 - 52684 Група O Rh (D) негативних еритроцитів IVD (діагностика in vitro), антигени; ДК 021:2015 33696100-6 Реактиви для визначання групи крові; АЛаТ -СпЛ 1200мл по Райтману-Френкелю, код НК 024:2023 - 52924 Аланінамінотрансфераза (ALT) IVD (діагностика in vitro), набір, спектрофотометричний аналіз; АСаТ -СпЛ 1200мл по Райтману-Френкелю, код НК 024:2023 - 52953 Ізоферменти аспартатамінотрансфераз и (AST) IVD (діагностика in vitro), реагент; АЛТ кін 250 Лахема, код НК 024:2023 - 52923 Аланінамінотрансфераза (ALT) IVD (діагностика in vitro), набір, ферментний спектрофотометричний аналіз; АСТ кін 250 Лахема, код НК 024:2023 - 52954 Загальна аспартатамінотрансфераз а (AST) IVD (діагностика in vitro), набір, ферментний спектрофотометричний аналіз; ГЕМОГЛОБІН — 2000 мл, Набір реактивів для визначення вмісту загального гемоглобіну, код НК 024:2023 - 55872 Загальний гемоглобін IVD (діагностика in vitro), набір, спектрофотометричний аналіз; Контроль гемоглобіну КГ-1, КГ-2, КГ-3/60-120-180, код НК 024:2023 - 55874 Загальний гемоглобін IVD (діагностика in vitro), контрольний матеріал; Контроль для визначення прокальцітоніну , код НК 024:2023 - 54315 Прокальцитонін IVD (діагностика in vitro), контрольний матеріал; Контроль для визначення D-дімеру, код НК 024:2023 - 47347 D-димер IVD (діагностика in vitro), контрольний матеріал; Контроль для визначення інтерлейкіну - 6, код НК 024:2023 - 53861 Інтерлейкін-6 (IL-6) IVD (діагностика in vitro), контрольний матеріал; Контроль для визначення вітаміну -D, код НК 024:2023 - 42053 Вітамін D3 (холекальциферол) IVD (діагностика in vitro), контрольний матеріал; Лейкодиф 200, код НК 024:2023 - 43550 Фіксувальна рідина для мікроскопії, IVD (діагностика in vitro); СпЛ Нв СN-калібратор 60,90,120,150,200г/л (5х5мл), код НК 024:2023 - 56227 Загальний гемоглобін IVD (діагностика in vitro), калібратор; СпЛ RBC–контроль Н+П, (контрольні суспензії ерітроцитів) (2х2,5мл), код НК 024:2023 - 55868 Підрахунок еритроцитів IVD (діагностика in vitro ), контрольний матеріал; СпЛ WBC–контроль Н+П, (контрольні суспензії лейкоцитів) (2х2,5мл), код НК 024:2023 - 56225 Лейкоцити, підрахунок клітин IVD (діагностика in vitro), контрольний матеріал; Контроль гематологічний Diacon 3 норма 3мл (DN35002-SET), код НК 024:2023 - 55866 Підрахунок клітин крові IVD (діагностика in vitro ), контрольний матеріал; Глюкоза СПЛ ( 500мл/500визн), НК 024:2023 - 53301 Глюкоза IVD (діагностика in vitro), набір, ферментний спектрофотометричний аналіз; Холестерин СПЛ ( 500мл/500визн), код НК 024:2023 - 53359 Загальний холестерин IVD (діагностика in vitro), набір, ферментний спектрофотометричний аналіз; Загальний білок СПЛ (250мл/250визн), код НК 024:2023 - 61900 Загальний білок IVD (діагностика in vitro), набір, спектрофотометричний аналіз, ДК 021:2015 33696200-7 Реактиви для аналізів крові; Гематоксилин G3 (2,5л) HEMG3-OT-2,5L , код НК 024:2023 - 42671 Розчин гематоксиліну, IVD (діагностика in vitro); Еозин контрастний Плюс (2,5л) EOYKP-OT-1L, код НК 024:2023 - 43729 Розчин еозину Y, IVD (діагностика in vitro); Фенол, код НК 024:2023 - 55776 Фенол IVD (діагностика in vitro), реагент; Контроль STREСK Para12 Extend N (2,5 мл), код НК 024:2023 - 47869 Множинні аналіти клінічної хімії IVD (діагностика in vitro), контрольний матеріал; Аміак водний 25% 1 л, код НК 024:2023 - 53208 Аміак IVD (діагностика in vitro), реагент; Кислота оцтова крижана (1л/уп-1,1 кг), код НК 024:2023 - 62707 Базовий компонент живильного середовища IVD (діагностика in vitro ); Еозин за Май-Грюнвальдом (1л) Реагент, код НК 024:2023 - 42959 Барвник Май-Грюнвальда, IVD (діагностика in vitro ); Азур-Еозин за Романовським (1л) Реагент, код НК 024:2023 - 43729 Розчин еозину Y, IVD (діагностика in vitro); Желатин 10% (10амп.х10мл) Реагент, код НК 024:2023 - 52740 Елюювання антитіл до еритроцитів IVD (діагностика in vitro), реагент; Антіген кардіолипиновий для РМП-500 набір по 5 ампул, код НК 024:2023 - 54873 Антикардіоліпін, антитіла IVD (діагностика in vitro ), реагент; Натрій хлористий ХЧ, код НК 024:2023 - 52735 Консервувальний розчин для зберігання еритроцитів IVD (діагностика in vitro); Кислота сульфосаліцилова, код НК 024:2023 - 62707 Базовий компонент живильного середовища IVD (діагностика in vitro ); Кислота азотна ХЧ (уп/1л), ХЧ (1л- 1,4 кг), код НК 024:2023 - 62707 Базовий компонент живильного середовища IVD (діагностика in vitro ); Метиленовий синій, код НК 024:2023 - 45351 Метиленовий синій розчин IVD (діагностика in vitro); Натрій лимоннокислий 3-зам., код НК 024:2023 - 57915 Цитрат IVD (діагностика in vitro), реагент; Фарби за Ціль-Нільсеном-200 Реагент, код НК 024:2023 - 42694 Барвник для кислотостійких бактерій, набір, IVD (діагностика in vitro); Фенолфталеїн, код НК 024:2023 - 62476 Реагент тестовий для мийної /дезінфекційної машини для хірургічних інструментів/ обладнання; Азопірамова проба (прихована кров)2000проб/200мл, код НК 024:2023 - 54548 Скринінг біологічних рідин на приховану кров IVD (діагностика in vitro ), набір, імунохроматографічний аналіз, експрес-аналіз; Азопірамова проба 600/6 , код НК 024:2023 - 54548 Скринінг біологічних рідин на приховану кров IVD (діагностика in vitro ), набір, імунохроматографічний аналіз, експрес-аналіз; Цинк сірчанокислий, ЧДА, код НК 024:2023 - 54807 Цинк IVD (діагностика in vitro), реагент; Судан- ІІІ, чда, код НК 024:2023 - 43543 Розчин Судану III, IVD (діагностика in vitro); Вісмут (III) азотнокислий 5-водн., код НК 024:2023 - 62707 Базовий компонент живильного середовища IVD (діагностика in vitro ); Калій-натрій виннокислий (Сегнетова сіль) ЧДА, код НК 024:2023 - 52895 Калій (K+) IVD (діагностика in vitro), реагент, ДК 021:2015 33696300-8 Хімічні реактиви ; ГГТ КИН-набір реактивів для визначення активності гамма-глутамілтранспептідази в сироватці крові (кінетичній метод) (REF НР007.02) 50 визначень, код НК 024:2023 - 53027 Гама-глутамілтрансфераза (ГГТ) IVD (діагностика in vitro ), набір, ферментний спектрофотометричний аналіз; Реагент М-30D Diluent (20л) Mindray, код НК 024:2023 - 55855 Підрахунок клітин крові IVD (діагностика in vitro ), реагент; Реагент М-30CFL Lyse (0,5л) Mindray, код НК 024:2023 - 59058 Мийний/очищувальний розчин IVD (діагностика in vitro) для автоматизованих/ напівавтоматизованих систем; Реагент M-30R Rinse (20л) Mindray, код НК 024:2023 - 58236 Буферний розчин для промивання IVD (діагностика in vitro), автоматичні/ напівавтоматичні системи; Реагент М-30E E-Z cleanser (100мл) Mindray, код НК 024:2023 - 63377 Засіб для очищення приладу/ аналізатора IVD (діагностика in vitro); Розчин терм.очищ-ня Cleaning Solution (50мл) HTI, код НК 024:2023 - 59058 Мийний/очищувальний розчин IVD (діагностика in vitro) для автоматизованих/ напівавтоматизованих систем; Калібратор ЛПВП/ЛПНП 1х1 СпЛ, код НК 024:2023 - 44696 Калібратор для визначення холестерину ліпопротеїнів високої щільності (ЛПВЩ), IVD (діагностика in vitro); Альфа-амілаза, метод Каравея , код НК 024:2023 - 52940 Загальна амілаза IVD (діагностика in vitro), набір, ферментний спектрофотометричний аналіз; Альфа-амілаза кінетика (100мл)СпЛ/100 визн, код НК 024:2023 - 52941 Загальна амілаза IVD (діагностика in vitro), реагент; Креатинин кин-500 (500мл) СпЛ, код НК 024:2023 - 53251 Креатинін IVD (діагностика in vitro), набір, спектрофотометричний аналіз; Монореагент глюкоза- моно 2000 р глюкозооксидазний метод, код НК 024:2023 - 53301 Глюкоза IVD (діагностика in vitro), набір, ферментний спектрофотометричний аналіз; Холестирін моно - 1000 - Р ферментий метод , код НК 024:2023 - 53359 Загальний холестерин IVD (діагностика in vitro), набір, ферментний спектрофотометричний аналіз; Білірубин по Йендрашику-СпЛ 300 (150заг.+150 прям.), код НК 024:2023 - 63410 Загальний/кон'югований (прямий) білірубін IVD (діагностика in vitro), комплект, спектрофотометрія; Тимолова проба - 1000 мл турбідеметричний метод , код НК 024:2023 - 43203 Набір для проведення тимолової проби; Загальний білок-біуретовий метод 1000 мл (1000 мл), код НК 024:2023 - 53985 Загальний білок IVD (діагностика in vitro), набір, ферментна спектрофотометрія; Альбумін БКЗ - 1000 Р, код НК 024:2023 - 59071 Альбумін IVD (діагностика in vitro), набір, спектрофотометричний аналіз; Білкові фракції СпЛ (6*100мл), код НК 024:2023 - 53592 Множинні білки клінічної хімії IVD (діагностика in vitro), набір, нефелометричний/ турбідиметричний аналіз; СПЛ контроль- норма ( 5 мл.), код НК 024:2023 - 47869 Множинні аналіти клінічної хімії IVD (діагностика in vitro), контрольний матеріал; Сечова кислота-СпЛ 100 (100мл), код НК 024:2023 - 53583 Сечова кислота IVD (діагностика in vitro), набір, ферментний спектрофотометричний аналіз; Сечова кислота-СпЛ 500(500мл), код НК 024:2023 - 53583 Сечова кислота IVD (діагностика in vitro), набір, ферментний спектрофотометричний аналіз; Кальцій - 0 - КФК - 200 Р, код НК 024:2023 - 45789 Кальцій (Ca2 +) IVD (діагностика in vitro), набір, спектрофотометричний аналіз; Кальцій СПЛ (300мл/ 150визн.), код НК 024:2023 - 45789 Кальцій (Ca2 +) IVD (діагностика in vitro), набір, спектрофотометричний аналіз; СРБ латекс-тест 200 визн, код НК 024:2023 - 63234 C-реактивний білок (CRP) IVD (діагностика in vitro ), набір, аглютинація, експрес-аналіз; РФ латекс - тест 200 визначень , код НК 024:2023 - 55112 Ревматоїдний чинник IVD (діагностика in vitro), набір, реакція аглютинації; АСЛО - Латекс тест 200 визначень , код НК 024:2023 - 63271 Бета-гемолітична численна група стрептококів стрептолізин O, антитіла IVD (діагностика in vitro), набір, аглютинація; Тромбопластин ЛКМ, код НК 024:2023 - 55983 Протромбіновий час (ПЧ) IVD (діагностика in vitro ), набір, аналіз утворення згустку; Масло імерсійне (100мл), код НК 024:2023 - 43550 Фіксувальна рідина для мікроскопії, IVD (діагностика in vitro); Залізо+ЖСС(феррозіновий) Філісіт , код НК 024:2023 - 54758 Залізо IVD (діагностика in vitro), набір, спектрофотометричний аналіз; Тригліцеріди 120 (5*120) Cormay 2-254, код НК 024:2023 - 53460 Тригліцериди IVD (діагностика in vitro), набір, ферментний спектрофотометричний аналіз; Стандарт тригліцериди 220 (2,5 ммоль/л) (1*5 мл) Cormay 5-130, код НК 024:2023 - 53460 Тригліцериди IVD (діагностика in vitro), набір, ферментний спектрофотометричний аналіз; ЛПВЩ-Холестерин СпЛ осаджаючий реагент 100 мл, код НК 024:2023 - 53393 Холестерин ліпопротеїнів високої щільності IVD (діагностика in vitro), реагент; Холестерин ЛПНЩ СпЛ прямий/без осадження/ферментативний реагент 80мл/200 визн, код НК 024:2023 - 53395 Холестерин ліпопротеїнів низької щільності IVD (діагностика in vitro), набір, ферментний спектрофотометричний аналіз; Калібратор 1 (K, Na, Cl) (для аналізатору eлектролітів EL-5) АЕК.013 Меандр, код НК 024:2023 - 52867 Множинні електроліти IVD (діагностика in vitro ), калібратор; Калібратор 2 (K, Na, Cl) (для аналізатору eлектролітів EL-5) АЕК.017 Меандр, код НК 024:2023 - 52867 Множинні електроліти IVD (діагностика in vitro ), калібратор; Очисний розчин (для аналізатору eлектролітів EL-5) АЕК.021 Меандр, код НК 024:2023 - 59058 Мийний/очищувальний розчин IVD (діагностика in vitro) для автоматизованих/ напівавтоматизованих систем; Кондиціонер (для аналізатору eлектролітів EL-5) АЕК.019 Меандр, код НК 024:2023 - 59058 Мийний/очищувальний розчин IVD (діагностика in vitro) для автоматизованих/ напівавтоматизованих систем; Комплект розчинів контролю якості (для аналізатору eлектролітів EL-5) АЕК.025 Меандр, код НК 024:2023 - 52868 Множинні електроліти IVD (діагностика in vitro ), контрольний матеріал; ERBA NORM (контр. сироватка, людська, норма) (1х5мл) Лахема , код НК 024:2023 - 47869 Множинні аналіти клінічної хімії IVD (діагностика in vitro), контрольний матеріал; Калібратор СFAS (мультикалібратор) СпЛ (1х3мл), код НК 024:2023 - 52904 Множинні ферменти клінічної хімії IVD (діагностика in vitro), реагент; Фібриноген-тест-У (160-320 визн. м-д Клауса) РенаУ ПГ-10/1, код НК 024:2023 - 55997 Фібриноген (чинник I) IVD (діагностика in vitro), набір, аналіз утворення згустку; РенаУпластин, тромбопластин (400-800 визн.) РенаУ ПГ-5/1, код НК 024:2023 - 55983 Протромбіновий час (ПЧ) IVD (діагностика in vitro ), набір, аналіз утворення згустку; АЧТЧ-тест (280-560 визн.) РенаУ ПГ-7/1, код НК 024:2023 - 30592 Активований частковий тромбопластиновий час IVD (діагностика in vitro), набір, аналіз утворення згустку, експрес-аналіз; Мультикалібратор-У (1х1мл) РенаУ КМ-16, код НК 024:2023 - 52904 Множинні ферменти клінічної хімії IVD (діагностика in vitro), реагент; Плазма-У контрольна (6х1мл) 8 параметрів, РенаУ КМ-1, код НК 024:2023 - 55996 Численні чинники зсідання IVD (діагностика in vitro ), набір, аналіз утворення згустку; Ділюент Diatro Dil-DIFF (20л) D1012, код НК 024:2023 - 58237 Буферний розчинник зразків IVD (діагностика in vitro), автоматичні/ напівавтоматичні системи; Лізуючий реагент Diatro Lyse-DIFF 1 л (D2011), код НК 024:2023 - 61165 Реагент для лізису клітин крові IVD (діагностика in vitro); Очіщуючий розчин Diatro Cleaner 1 л (D5011), код НК 024:2023 - 63377 Засіб для очищення приладу/ аналізатора IVD (діагностика in vitro); Антиген кардіоліпіновий стабілізований для діагностики сифілісу (VDRL – тест) “БІОЛІК” 5мл., код НК 024:2023 - 51801 Treponema pallidum, загальні антитіла IVD (діагностика in vitro), набір, імунохроматографічний тест (ІХТ); Контрольний матеріал CBC-3D, високий/низький/норма 1 x 2.0 мл, код НК 024:2023 - 55866 Підрахунок клітин крові IVD (діагностика in vitro ), контрольний матеріал, ДК 021:2015 33696500-0 Лабораторні реактиви; Сечовина -СпЛ (600мл) 300 визначень, код НК 024:2023 - 53587 Сечовина (Urea) IVD (діагностика in vitro), набір, ферментний спектрофотометричний аналіз; Філісіт-КГБС-набір контр.розчин. білка, глюкози та pH в сечі(4 фл*10 мл)НК 010.04, код НК 024:2023 - 30219 Множинні аналіти сечі IVD (діагностика in vitro ), контрольний матеріал; Сечовини Уреазна - 200 мл., код НК 024:2023 - 53587 Сечовина (Urea) IVD (діагностика in vitro), набір, ферментний спектрофотометричний аналіз; Контроль сечі – ССК з калібраторами СпЛ (8х10мл), код НК 024:2023 - 30219 Множинні аналіти сечі IVD (діагностика in vitro ), контрольний матеріал; " ДК 021:2015 33696700-2 Реактиви для аналізів сечі, ДК 021:2015 «33690000-3 Лікарські засоби різні»</t>
  </si>
  <si>
    <t>НСЗУ, власні кошти</t>
  </si>
  <si>
    <t>Медичні матеріали ( ДК 021:2015 33140000-3 Медичні матеріали) (Шприц ін'єкційний одноразового використання, луєр сліп, 10,0 мл (трьохкомпонентний, з голкою 0,8 x 38мм),Шприц ін'єкційний одноразового використання, луєр сліп, 20,0 мл (трьохкомпонентний, з голкою 0,8 x 38мм),Шприц ін’єкційний одноразового використання, луєр сліп, 50,0 мл (трьохкомпонентний, з голкою 1,2 x 38мм),код ДК 021:2015-33141310-6 Шприци,НКМВ 024:2023-47017 Шприц загального призначення, разового застосування;Бинт марлевий медичний нестерильний 7м х 14см, тип 17,ДК 021:2015-33141113-4 Бинти,НКМВ 024:2023-48126 Рулон марлевий нестерильний;Вата медична гігроскопічна гігієнічна нестерильна фасована в зигзагоподібну стрічку, 100 г,ДК 021:2015-33141115-9 Медична вата,НКМВ 024:2023-58232 Рулон ватний, нестерильний;Відріз марлевий медичний нестерильний 5м х 90 см, тип 17,ДК 021:2015-33141114-2 Медична марля,НКМВ 024:2023-34655 Марля, неткана;Скальпель (з вуглецевої сталі), розмір 24,ДК 021:2015-33141411-4 Скальпелі та леза,НКМВ 024:2023-47569 Скальпель одноразового використання;Голка для спінальної анестезії (тип вістря «Квінке»); розмір 20G x 3 ½ (0,9мм x 88мм),Голка для спінальної анестезії (тип вістря «Квінке»); розмір 22G x 3 ½ (0,7мм x 88мм),Голка для спінальної анестезії (тип вістря «Квінке»); розмір 25G x 3 (0,5мм x 75мм),ДК 021:2015-33141321-6 Голки для анестезії,НКМВ 024:2023-35212 Голка спінальна, одноразового застосування;Одноразова система для вливання інфузійних розчинів, крові та кровозамінників (Luer slip),Одноразова система для вливання інфузійних розчинів (Luer Slip),ДК 021:2015-33141000-0 Медичні матеріали нехімічні та гематологічні одноразового застосування,НКМВ 024:2023-58490 Система для проведення забору крові / внутрішньовенної інфузії;Рукавички хірургічні латексні (стерильні, з пудрою, текстуровані, з валиком на манжеті) розмір 7,5,ДК 021:2015-33141420-0 Хірургічні рукавички,НКМВ 024:2023-47182 Припудрені хірургічні рукавички стерильні;Маска киснева (для дорослих),ДК 021:2015-33141000-0 Медичні матеріали нехімічні та гематологічні одноразового застосування,НКМВ 024:2023-12557 Маска для кисневої терапії;Фільтр вірусо-бактеріальний одноразового використання, стерильний (електростатичний з портом, для дорослих),ДК 021:2015-33141000-0 Медичні матеріали нехімічні та гематологічні одноразового застосування,НКМВ 024:2023-61134 Теплообмінник/ вологообмінник/ бактеріальний фільтр стерильний,;Комплект для катетерізації центральних вен Стандарт (трьохпросвітний, 7F x 20см) одноразового використання, ДК 021:2015-33141200-2 Катетери,НКМВ 024:2023-61594 Набір для катетеризації центральних вен короткочасного використання;Зонд шлунковий (довжина 1200мм), розмір 30,ДК 021:2015-33141641-5 Зонди;НКМВ 024:2023-38561 Зонд назогастральний / орогастральний;Дренаж типу "РЕДОН", розмір 30,ДК 021:2015-33141640-8 Дренажі,ДК 021:2015--33141640-8 Дренажі,НКМВ 024:2023-11305-Дренажна трубка для закритої рани;Шприц високого тиску стерильний SMT101(в комплекті з КТ з´єднувальню трубкою та трубкою швидкого введення),ДК 021:2015-33141310-6 Шприци,НКМВ 024:2023-15286 Ангіографічний шприц; KT з'єднувальна трубка WLP150 ,ДК 021:2015-33140000-3 Медичні матеріали,НКМВ 024:2023-34838 З'єднувач контура дихання трубки / маски, одноразовий,;TOPIVAC вакуум-екстрактор одноразовий, середній розмір 1320,ДК 021:2015-33140000-3 Медичні матеріали,НКМВ 024:2023-37792 Ковпачок для вакуумної екстракції плоду одноразового використання;Контейнер для аспірації (з гелем) 1000мл,ДК 021:2015-33141600-6 Контейнери та пакети для забору матеріалу для аналізів, дренажі та комплекти;TOPIVAC вакуум-екстрактор одноразовий, малий розмір 1010,ДК 021:2015-33140000-3 Медичні матеріали,НКМВ 024:2023-37792 Ковпачок для вакуумної екстракції плоду одноразового використання;Шпатель отоларингологічний дерев'яний шліфований 150х18х1,6 мм одноразового використання стерильний (100шт в уп),ДК 021:2015-33141000-0 Медичні матеріали нехімічні та гематологічні одноразового застосування,НКМВ 024:2023-42461 Депресор язика оглядовий; Канюля внутрішньовенна одноразового використання, з крильцями та ін’єкційним клапаном, розмір 16G,Канюля внутрішньовенна одноразового використання, з крильцями та ін’єкційним клапаном, розмір 22G,Канюля внутрішньовенна одноразового використання, з крильцями та ін’єкційним клапаном, розмір 24G,Канюля внутрішньовенна одноразового використання, з крильцями та ін’єкційним клапаном, розмір 26G,ДК 021:2015-33141220-8 Канюлі,НКМВ 024:2023-33141220-8 Канюлі;Катетер Фолея (2-х ходовий) розмір 16 (латексний, стерильний),ДК 021:2015-33141200-2 Катетери,НКМВ 024:2023-34917 Внутрішній уретральний дренажний катетер;Трубка ендотрахеальна з манжетою, стерильна, розмір 7,0,ДК 021:2015-33141000-0 Медичні матеріали нехімічні та гематологічні одноразового застосування,НКМВ 024:2023-10749 Аспіраційний трахеальний катетер;Кетгут звичайний без голки стерильний , метр. №3 (USP 3/0) 1,5 м (12шт в уп),Кетгут звичайний без голки стерильний, метр. №5 (USP 1) 1,5 м (12шт в уп),Кетгут звичайний без голки стерильний, метр. №4 (USP 0) 1,5 м (12шт в уп),ДК 021:2015-33141125-2 Матеріали для накладання хірургічних швів,НКМВ 024:2023-13898 — Хірургічна нитка-кетґут;Шовний матеріал - нитки хірургічні синтетичні, що не розсмоктуються, нестерильні - поліамід кручений, незабарвлений - USP 3(M6) у котушках довжиною 80м,Шовний матеріал - нитки хірургічні синтетичні, що не розсмоктуються, нестерильні - поліамід кручений, незабарвлений,USP 1 (M4) у котушках довжиною 130м.,Шовний матеріал - нитки хірургічні синтетичні, що не розсмоктуються, нестерильні - поліамід кручений, незабарвлений - USP2(M5) у котушках довжиною 80 м.,ДК 021:2015-33141125-2 Матеріали для накладання хірургічних швів,НКМВ 024:2023-38000 Нитка хірургічна поліамідна, мононитка)</t>
  </si>
  <si>
    <t>ТОВ "ЮНІМЕТ ХОЛДИНГ"</t>
  </si>
  <si>
    <t>ТОВ "ГРУПА КОМПАНІЙ ПАНОРАМА"</t>
  </si>
  <si>
    <t>Електричні лампи (31510000-4: Електричні лампи)</t>
  </si>
  <si>
    <t>Технічний нагляд за поточним ремонтом мостів та шляхопроводів Краматорської територіальної громади (ДК 021:2015: 71520000-9 — Послуги з нагляду за виконанням будівельних робіт)</t>
  </si>
  <si>
    <t>Технічний нагляд за виконанням робіт по об’єкту: Капітальний ремонт (аварійно-відновлювальні роботи) житлового будинку по вул. Б. Хмельницького, 4 в м. Краматорськ, пошкодженого в результаті воєнних дій, ДК 021:2015:71520000-9 Послуги з нагляду за виконанням будівельних робіт</t>
  </si>
  <si>
    <t>Технічний нагляд за поточним ремонтом асфальтового покриття на автошляхах, внутрішньоквартальних проїздах та тротуарах Краматорської територіальної громади (ДК 021:2015: 71520000-9 — Послуги з нагляду за виконанням будівельних робіт)</t>
  </si>
  <si>
    <t>Технічний нагляд за виконанням робіт по об’єкту: Реконструкція (аварійно-відновлювальні роботи) житлового будинку по вул. Я. Мудрого, 54 в м. Краматорськ, пошкодженого в результаті воєнних дій, ДК 021:2015:71520000-9 Послуги з нагляду за виконанням будівельних робіт</t>
  </si>
  <si>
    <t>Розробка проєктно-кошторисної документації по об'єкту:"Капітальний ремонт конструкцій покрівлі будівлі Краматорського закладу загальної середньої освіти №22 з профільним навчанням імені Миколи Миколайовича Крупченка за адресою: Донецька область, м. Краматорськ, просп. Незалежності,3"</t>
  </si>
  <si>
    <t>Розробка проєктно-кошторисної документації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будівлі опорного закладу загальної середньої освіти "Академічний" Краматорської міської ради за адресою: Донецька область, м. Краматорськ, вул. Б. Хмельницького, 25</t>
  </si>
  <si>
    <t>ТОВ "ДОРКРАФТ"</t>
  </si>
  <si>
    <r>
      <t xml:space="preserve">Фентаніл, розчин для ін'єкцій, 0,05 мг/мл, по 2 мл в ампулі, №5 МНН Fentanyl; Кетамін, розчин для ін'єкцій, 50 мг/мл по 2 мл в ампулі, №10 МНН Ketamine; Діазепам, розчин для ін`єкцій, 5 мг/мл по 2 мл в ампулі, №10 МНН Diazepam; Натрію оксибутират, розчин для ін'єкцій, 200мг/мл, по 10 мл в ампулі, №10 МНН Sodium oxybate; Промедол розчин для ін'єкцій, 20 мг/мл по 1 мл №10 МНН Trimeperidine </t>
    </r>
    <r>
      <rPr>
        <i/>
        <sz val="12"/>
        <color theme="1"/>
        <rFont val="Times New Roman"/>
        <family val="1"/>
        <charset val="204"/>
      </rPr>
      <t>за кодом ДК 021:2015 33600000-6 Фармацевтична продукція (відповідний Код ДК 021:2015 33660000-4 Лікарські засоби для лікування хвороб нервової системи та захворювань органів чуття</t>
    </r>
  </si>
  <si>
    <t xml:space="preserve">Розробка  проєктно-кошторисної документації по об’єкту: «Підготовка до опалювального сезону. Нове будівництво модульної газової котельні за адресою: Донецька обл., м. Краматорськ, в районі вул. О. Тихого, 17» 
</t>
  </si>
  <si>
    <t>Будівництво військових інженерно-технічних і фортифікаційних споруд</t>
  </si>
  <si>
    <t>інформація не підлягає оприлюдненню</t>
  </si>
  <si>
    <t>ФОП Толстопятова І. В.</t>
  </si>
  <si>
    <t>Роботи з розробки проєктно-кошторисної документації з проведенням її експертизи по об’єкту: «Капітальний ремонт покрівлі 5-поверхового житлового будинку за адресою: Донецька область, м.Покровськ, м-н Південний,1», 71320000-7
Послуги з інженерного проектування</t>
  </si>
  <si>
    <t>ФОП БУНІШ ОЛЕНА ВАЛЕРІЇВНА</t>
  </si>
  <si>
    <t>ДК021-2015: 71240000-2 — Архітектурні, інженерні та планувальні послуги</t>
  </si>
  <si>
    <t>02.04.2024</t>
  </si>
  <si>
    <t>послуги з підключення комплексу Успенівського водозабору (ДК 021:2015:45230000-8 Будівництво трубопроводів, ліній зв’язку та електропередач, шосе, доріг, аеродромів і залізничних доріг; вирівнювання поверхонь)</t>
  </si>
  <si>
    <t xml:space="preserve">зʼємне додаткове обладнання для екскаватора-навантажувача JCB3CX/ JCB4CX 
(Гідравлічний привід бура в комплекті)
(код ДК 021:2015 - 43640000-1 Частини екскаваторів (Запасні частини до бульдозерів та екскаваторів) 
</t>
  </si>
  <si>
    <t>За кодом ДК 021:2015: 90510000-5 Утилізація/видалення сміття та поводження зі сміттям (Вивезення сміття зі стихійних звалищ Селидівської міської територіальної громади)</t>
  </si>
  <si>
    <t>Здійснення заходів із локалізації і ліквідації несанкціонованих та неконтрольованих звалищ відходів, що утворилися під час тимчасової окупації, на території Лиманської міської територіальної громади Краматорського району Донецької області, ДК 021:2015:90510000-5 Утилізація/видалення сміття та поводження зі сміттям</t>
  </si>
  <si>
    <t>ДСТУ 7688:2015 "Паливо дизельне Євро"</t>
  </si>
  <si>
    <t>Сіверське міське спеціалізоване комунальне підприємство</t>
  </si>
  <si>
    <t>Послуги у сфері охорони здоров’я різні (Проведення лабораторних досліджень). ДК 021:2015 Єдиний закупівельний словник 85140000-2</t>
  </si>
  <si>
    <t xml:space="preserve">45230000-8 — Будівництво трубопроводів, ліній зв’язку та електропередач, шосе, доріг, аеродромів і залізничних доріг; вирівнювання поверхонь
</t>
  </si>
  <si>
    <t>ТОВ "Оріхів ремонт-сервіс"</t>
  </si>
  <si>
    <t>ДК 021:2025:45216200-6 Будівництво будівель і споруд військового призначення</t>
  </si>
  <si>
    <t>ПП "Будівельна перспектива"</t>
  </si>
  <si>
    <t>ТОВ "Теплоенергопром"</t>
  </si>
  <si>
    <t>ТОВ"Славдорстрой"</t>
  </si>
  <si>
    <t>ТОВ "Київдортехнологія"</t>
  </si>
  <si>
    <t>ТОВ "Перша дорожня будівельна компанія "Центр"</t>
  </si>
  <si>
    <t>КП Словянської міської ради "Благоустрій"</t>
  </si>
  <si>
    <t>ДК 021:2015 65310000-9 Розподіл електричної енергії (послуги з розподілу електричної енергії та послуги з забезпечення (компенсації) перетікань реактивної електроенергії)</t>
  </si>
  <si>
    <t xml:space="preserve">ДК 021:2015 65110000-7 Послуги з централізованого водопостачання  </t>
  </si>
  <si>
    <t>КП "Сервіскомуненерго"</t>
  </si>
  <si>
    <t>ДК 021:2015:09320000-8: Пара, гаряча вода та пов’язана продукція) для потреб опалення</t>
  </si>
  <si>
    <t>ПАТ "Донбасенерго" Слов'янська ТЕС</t>
  </si>
  <si>
    <t>ДК 021:2015 33190000-8 «Медичне обладнання та вироби медичного призначення різні» Медичні вироби</t>
  </si>
  <si>
    <t>ТОВ "Госпіталь Медікал Трейдинг"</t>
  </si>
  <si>
    <t>ДК 021-2015 - 33690000-3 — Лікарські засоби різні (лікарські засоби та товари медичного призначення)</t>
  </si>
  <si>
    <t>ДК 021:2015: 33140000-3 Медичні матеріали</t>
  </si>
  <si>
    <t xml:space="preserve">ПП "ТЕНДЕРМЕД" </t>
  </si>
  <si>
    <t>ДК 021:2015: 15880000-0 - Спеціальні продукти харчування, збагачені поживними речовинами (15881000-7 Гомогенізовані продукти харчування), ФКУ Нутрі 3 Концентрат (англ.- PKU Nutri 3 Concentrated) Харчовий продукт для спеціальних медичних цілей для дітей від 8 років, хворих на фенілкетонурію та гіперфенілаланінемію, 500 гр.(або еквівалент); ФКУ Нутрі 3 Енерджі (англ.- PKU Nutri 3 Energy) Харчовий продукт для спеціальних медичних цілей: для дітей від 9 років та дорослих, включаючи вагітних жінок, хворих на фенілкетонурію, 454 гр.(або еквівалент)</t>
  </si>
  <si>
    <t>ТОВ "Актіз-Інвест"</t>
  </si>
  <si>
    <t xml:space="preserve">ДК 021:2015: 33750000-2 Підгузники для дорослих та дітей, пелюшки </t>
  </si>
  <si>
    <t>ТОВ "АВМ ГРУП"</t>
  </si>
  <si>
    <t>обласний бюджет</t>
  </si>
  <si>
    <t>Миколаївська міська військова адміністрація Краматорського району Донецької області</t>
  </si>
  <si>
    <t>Відділ освіти, культури, сім’ї, молоді та спорту Миколаївської міської ради</t>
  </si>
  <si>
    <t>КНП "Центр первинної медико-санітарної допомоги" Миколаївської міської ради/ 37643758</t>
  </si>
  <si>
    <t>Комунальне некомерційне підприємство "СЛОВ'ЯНСЬКА ЦЕНТРАЛЬНА РАЙОННА ЛІКАРНЯ" | 01991180</t>
  </si>
  <si>
    <t>ДК 021:2015: 33140000-3 Медичні матеріали</t>
  </si>
  <si>
    <t>ДК 021:2015: 33690000-3 Лікарські засоби різні </t>
  </si>
  <si>
    <t>ДК 021:2015: 33600000-6 Фармацевтична продукція</t>
  </si>
  <si>
    <t>Комунальне комерційне підприємство Маріупольської міської ради "м.ЄХАБ" | 42815794</t>
  </si>
  <si>
    <t>Послуги їдальнь,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</si>
  <si>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 xml:space="preserve">місцевий бюджет, власні кошти </t>
  </si>
  <si>
    <t>місцевий бюджет, власні кошти</t>
  </si>
  <si>
    <t>КНП «БАГАТОПРОФІЛЬНА ЛІКАРНЯ ІНТЕНСИВНОГО ЛІКУВАННЯ М.БАХМУТ»</t>
  </si>
  <si>
    <t>ФОП ТАРАТІН ПАВЛО ВАЛЕРІЙОВИЧ</t>
  </si>
  <si>
    <t>КП "Дружківський міський парк культури та відпочинку" Дружківської міської ради</t>
  </si>
  <si>
    <t>ТОВ  "Стандарт Строй Мир"</t>
  </si>
  <si>
    <t>«Капітальний ремонт та облаштування найпростішого укриття (підвального приміщення) в багатоквартирному житловому будинку № 38 по вул. Машинобудівників м.Дружківка»</t>
  </si>
  <si>
    <t>«Капітальний ремонт та облаштування найпростішого укриття (підвального приміщення) в багатоквартирному житловому будинку № 4 по вул. Левко Лук'яненко м.Дружківка»</t>
  </si>
  <si>
    <t>Благоустрій міста: плити перекриття (з вмонтованим люком) каналізаційного колодязя</t>
  </si>
  <si>
    <t>Бензин А-95 Євро 5 (09132000-3) (або еквівалент), Дизельне паливо Євро 5 (09134200-9) (або еквівалент) ДК 021:2015 «Єдиний закупівельний словник» — 09130000-9 - Нафта і дистиляти;</t>
  </si>
  <si>
    <t>Лікарські засоби -Спирт етиловий 70% 100 мл, Спирт етиловий 96% 100 мл., (МНН – Ethanol; код АТХ - D08AX08), код ДК 021:2015 33630000-5 - Лікарські засоби для лікування дерматологічних захворювань та захворювань опорно-рухового апарату; Фенілефрину розчин для ін'єкцій, 10 мг/мл по 1 мл №10, (МНН – Phenylephrine; код АТХ - C01CA06), Фуросемід,розчин для ін'єкцій 10мг/мл ампули №10, (МНН – Furosemide; код АТХ - C03CA01), ,Транексамова кислота розчин для ін'єкцій, 50 мг/мл по 5 мл , (МНН – Tranexamic acid; код АТХ - B02AA02), код ДК 021:2015 33620000-2 - Лікарські засоби для лікування захворювань крові, органів кровотворення та захворювань серцево-судинної системи; Флуконазол, таблетки/капсули, по 150 мг, (МНН – Fluconazole; код АТХ - J02AC01), Цефазолін,порошок для ін'єкцій по 1 г, (МНН – Cefazolin; код АТХ - J01DB04), Цефепім,порошок для ін'єкцій 1,0, (МНН – Cefepime; код АТХ - J01DE01), Цефотаксим,порошок для ін'єкцій по 1 г, (МНН – Cefotaxime; код АТХ - J01DD01), Цефтриаксон,порошок для ін'єкцій по 1 г, (МНН – Ceftriaxone; код АТХ - J01DD04), Цефтазидим,порошок для ін'єкцій 1,0 г, (МНН – Ceftazidime; код АТХ - B05XA05), Ципрофлоксацин таблетки, вкриті плівковою оболонкою, по 500 мг №10, (МНН – Ciprofloxacin; код АТХ - J01MA02), код ДК 021:2015 33650000-1 Загальні протиінфекційні засоби для системного застосування, вакцини, антинеопластичні засоби та імуномодулятори; Флуоксетин капсули/таблетки по 20 мг, (МНН – Fluoxetine; код АТХ - N03AG01), код ДК 021:2015 33660000-4 Лікарські засоби для лікування хвороб нервової системи та захворювань органів чуття; Хлоргексидин, розчин для зовнішнього застосування 0,05 % по 200 мл, №1(МНН – Chlorhexidine; код АТХ - D08AC02), код ДК 021:2015 33690000-3 - Лікарські засоби різні; Ціанокобаламін, розчин для ін'єкцій по 0,5 мг/мл по 1 мл №10 (МНН – Cyanocobalamin; код АТХ - B03BA01), код ДК 021:2015 33610000-9 - Лікарські засоби для лікування захворювань шлунково-кишкового тракту та розладів обміну речовин; код ДК 021:2015 33600000-6 Фармацевтична продукція.</t>
  </si>
  <si>
    <t>44110000-4  Конструкційні матеріали</t>
  </si>
  <si>
    <t>ТОВ «ВИРОБНИЧЕ ПІДПРИЄМСТВО «СФЕРАІЗОЛ»</t>
  </si>
  <si>
    <t>Природний газ, код 09120000-6 «Газове паливо» за ДК 021:2015 Єдиного закупівельного словника (відповідний код номенклатурної позиції - 09123000-7 - Природний газ)</t>
  </si>
  <si>
    <t>ТОВ "СТАТУС ЕНЕРГО"</t>
  </si>
  <si>
    <t>опалення</t>
  </si>
  <si>
    <t>ТОВ "Паралель"</t>
  </si>
  <si>
    <t>ТОВ "ВКП "ЧЕРНІВЕЦЬКИЙ ЗАВОД ТІМ"</t>
  </si>
  <si>
    <t>ТОВ  "БУДІВЕЛЬНА КОМПАНІЯ ГРАДАС"</t>
  </si>
  <si>
    <t>Комунальне автотранспортне підприємство 052810</t>
  </si>
  <si>
    <t>підтримка збройних сил України</t>
  </si>
  <si>
    <t>Газ нафтовий скраплений (09120000-6 Газове паливо)</t>
  </si>
  <si>
    <t>ТОВ "ЗАВОД ЗАЛІЗОБЕТОННИХ ВИРОБІВ "ДОРОЖНІ ТА ЕНЕРГЕТИЧНІ КОНСТРУКЦІЇ"</t>
  </si>
  <si>
    <t>ДК 021:2015: 45450000-6 – Інші завершальні будівельні роботи (Поточний ремонт вікон (облаштування відкосів) будівлі терапевтичного корпусу КНП "Міська лікарня № 3" Краматорської міської ради, розташованої за адресою: вул. Героїв України, 17)</t>
  </si>
  <si>
    <t>Стійка залізобетонна (за кодом ДК 021:2015: 44210000-5 Конструкції та їх частини)</t>
  </si>
  <si>
    <t>освітлення</t>
  </si>
  <si>
    <t>«Капітальний ремонт квартири комунальної власності, розташованої за адресою: м. Краматорськ, вул. Богдана Хмельницького, 2, кв. 18» ДК 021:2015: 45453000-7 Капітальний ремонт і реставрація</t>
  </si>
  <si>
    <t>КОЛІНЬКО ЛЮДМИЛА ІВАНІВНА</t>
  </si>
  <si>
    <t>«Капітальний ремонт квартири комунальної власності, розташованої за адресою: м. Краматорськ, вул. Академічна, 63, кв. 58» ДК 021:2015: 45453000-7 Капітальний ремонт і реставрація</t>
  </si>
  <si>
    <t>«Капітальний ремонт квартири комунальної власності, розташованої за адресою: м. Краматорськ, вул. Ювілейна, 20, кв. 48» ДК 021:2015: 45453000-7 Капітальний ремонт і реставрація</t>
  </si>
  <si>
    <t>Поточний ремонт асфальтового покриття на автошляхах територіальної громади, внутрішньоквартальних проїздах та тротуарах, а саме ремонт покриття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</si>
  <si>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ТОВ "КОЛЕРБУД"</t>
  </si>
  <si>
    <t>Управління капітального будівництва та перспективного розвитку міста Краматорської міської ради/ 40478970</t>
  </si>
  <si>
    <t>Розробка проєктно-кошторисної документації по об'єкту: "Підготовка до опалювального сезону. Нове будівництво модульної газової котельні за адресою: Донецька обл.. М. Краматорськ, в районі вул. О. Тихого, 1А</t>
  </si>
  <si>
    <t>ТОВ "ТЕПЛОФОРМАТ"</t>
  </si>
  <si>
    <t xml:space="preserve"> Криворізька сільська рада</t>
  </si>
  <si>
    <t>71340000-3 Комплексні інженерні послуги
Послуги з розроблення технічних документацій з нормативної грошової оцінки земельних ділянок населених пунктів с. Криворіжжя, с. Новофедорівка, с. Новокриворіжжя, с. Завидо-Кудашеве, с. Надія, с. Ракша, с. Новомар'ївка, с. Зелене, с. Завидо-Борзенка, с. Красноподілля, с. Новогришине, с. Мирне, с. Кам'янка, с. Лиман, с. Василівка, с. Новоолександрівка, с. Юр'ївка, с. Пертівське, с. Шилівка Криворізької сільської ради Покровського району Донецької області</t>
  </si>
  <si>
    <t>Виконавчий комітет Миколаївської міської ради Краматорського району Донецької області</t>
  </si>
  <si>
    <t>ДК 021:2015: 90620000-9 Послуги з прибирання снігу (Очищення дорожнього покриття в зимовий період від снігу, посипання доріг протиожеледними матеріалами на території Миколаївської міської територіальної громади) на 2024 рік</t>
  </si>
  <si>
    <t xml:space="preserve">ТОВ "Славдорстрой" </t>
  </si>
  <si>
    <t xml:space="preserve">ФОП "САВОЧКІН ОЛЕКСАНДР ВІКТОРОВИЧ" </t>
  </si>
  <si>
    <r>
      <t xml:space="preserve">Капітальний ремонт групи приміщень будівлі за адресою: Донецька область місто Мирноград вулиця Соборна, 20 К під розміщення ПЛР лабораторії (Корегування) </t>
    </r>
    <r>
      <rPr>
        <i/>
        <sz val="12"/>
        <color theme="1"/>
        <rFont val="Times New Roman"/>
        <family val="1"/>
        <charset val="204"/>
      </rPr>
      <t>за ДК 021:2015 45453000-7 Капітальний ремонт і реставрація.</t>
    </r>
  </si>
  <si>
    <t>КП СМР "Сервіскомунбуд"</t>
  </si>
  <si>
    <t xml:space="preserve">ДК 021:2015 код 09130000-9 «Нафта і дистиляти» </t>
  </si>
  <si>
    <t>ТОВ "УКРТЕПЛОЦЕНТР"</t>
  </si>
  <si>
    <t>ТОВ "Бонтон-Трейд"</t>
  </si>
  <si>
    <t>ПП "ТЕНДЕРМЕД"</t>
  </si>
  <si>
    <t>Гістероскоп, лапароскоп
ДК 021:2015: 33160000-9 Устаткування для операційних блоків</t>
  </si>
  <si>
    <t>Шини для транспортних засобів (3435000-5)</t>
  </si>
  <si>
    <t>ФОП Гребенюк С.Ю.</t>
  </si>
  <si>
    <t>КП "Контора похоронного обслуговування"</t>
  </si>
  <si>
    <t>Утримання Алеї Слави для почесного поховання загиблих захисників і захисниць України по бульвару Героїв Крут
ДК 021:2015-71420000-8 Послуги у сфері ландшафної архітиктури</t>
  </si>
  <si>
    <t>Контейнер змінного типу під портальний сміттєвоз об'ємом  8 м3,  ДК 021:2015:44610000-9 Цистерни, резервуари, контейнери та посудини високого тиску</t>
  </si>
  <si>
    <t>ТОВ"ДОКПРОФ КОНСАЛТИНГ"</t>
  </si>
  <si>
    <t>03.04.2024</t>
  </si>
  <si>
    <t>ФОП Грицай Олена Вікторівна, договір №13 від 03.04.2024</t>
  </si>
  <si>
    <t>ТОВ "ДАНМАР-АВТО",
договір №17 від 04.04.2024</t>
  </si>
  <si>
    <t>ФОП Плесканьов Сергій Іванович,
договір №22.03./24-ДТ-1 від 27.03.2024</t>
  </si>
  <si>
    <t>Іллінівська сільська рада</t>
  </si>
  <si>
    <t>Бензин А95, дизельне пальне 09130000-9
Нафта і дистиляти</t>
  </si>
  <si>
    <t>39294100-0 Інформаційна та рекламна продукція</t>
  </si>
  <si>
    <t>ДП "РЕГІОНАЛЬНІ ЕЛЕКТРИЧНІ МЕРЕЖІ"</t>
  </si>
  <si>
    <t>КП виконавчого органу Київради (Київської державної адміністрації) "Київтеплоенерго" (договір на суму 183,19 тис.грн)</t>
  </si>
  <si>
    <t>КП "Покровськтепломережа"</t>
  </si>
  <si>
    <t>КП «Добро» Добропільської міської ради</t>
  </si>
  <si>
    <t>КП БАГАТОГАЛУЗЕВЕ ОБ'ЄДНАННЯ КОМУНАЛЬНОГО ГОСПОДАРСТВА МИРНОГРАДСЬКОЇ МІСЬКОЇ РАДИ</t>
  </si>
  <si>
    <t>ТОВ "ТОРГОВИЙ ДІМ "АЛЬФАТЕХ"</t>
  </si>
  <si>
    <t>ТОВ "НАУКОВО-ВИРОБНИЧЕ ОБ'ЄДНАННЯ "ЕКОСОФТ", договір №32/ПТ від 05.03.2024</t>
  </si>
  <si>
    <t>ПП "ОККО-СЕРВІС",
договір від 10.01.2024 №40ТЛБЗ-402/24</t>
  </si>
  <si>
    <t>ПП "ОККО-СЕРВІС",
договір від 14.03.2024 №26ТЛБЗ-3515/24</t>
  </si>
  <si>
    <t>ПАТ "Краматорський завод Теплоприлад"</t>
  </si>
  <si>
    <t>ТОВ "МВК ФАРМ"</t>
  </si>
  <si>
    <t>ТОВ "НАУКОВО-ВИРОБНИЧЕ ПІДПРИЄМСТВО "ПОЖБУДСЕРВІС"</t>
  </si>
  <si>
    <t>ТОВ "Укртехбудпроект"</t>
  </si>
  <si>
    <t>ТОВ "БІС-СОФТ"</t>
  </si>
  <si>
    <t>ТОВ "УКРБУД-ПРОЕКТ-РЕКОНСТРУКЦІЯ"</t>
  </si>
  <si>
    <t>ТОВ "БІЛДГРУП"</t>
  </si>
  <si>
    <t>ТОВ "БУДІВЕЛЬНА КОМПАНІЯ "АТЛАНТІКС"</t>
  </si>
  <si>
    <t>ТОВ "ПЕРША УКРАЇНСЬКА ДОРОЖНЬО-БУДІВЕЛЬНА КОМПАНІЯ"</t>
  </si>
  <si>
    <t>ТОВ "УКРМЕДСПЕКТР"</t>
  </si>
  <si>
    <t xml:space="preserve">ТОВ "АМЕТРІН ФК"
</t>
  </si>
  <si>
    <t>ТОВ «БУДІВЕЛЬНА ГРУПА „ЖИТЛОБУ­ДПРОЕКТ“»</t>
  </si>
  <si>
    <t>ТОВ "ЗАВОД АГРОФОРМАТ"</t>
  </si>
  <si>
    <t>ТОВ "Еверест-2017"</t>
  </si>
  <si>
    <t>ТОВ "СПЕЦБУД"</t>
  </si>
  <si>
    <t>ТОВ "Стандарт Строй Мир"</t>
  </si>
  <si>
    <t>ТОВ "ЗСК-БУД"</t>
  </si>
  <si>
    <t>ТОВ "КОНСЕПТА"</t>
  </si>
  <si>
    <t>ТОВ "БАЛІВСЬКИЙ ЗАВОД ЗАЛІЗОБЕТОННИХ КОНСТРУКЦІЙ"</t>
  </si>
  <si>
    <t>ТОВ "ПРОПЕРИМЕТЕР+"</t>
  </si>
  <si>
    <t>ТОВ "ЕСКОІНЖИНИРИНГ"</t>
  </si>
  <si>
    <t>ТОВ "КИЙ АВТО ЦЕНТР"</t>
  </si>
  <si>
    <t>ТОВ "ДНІПРОВСЬКІ ЕНЕРГЕТИЧНІ ПОСЛУГИ"</t>
  </si>
  <si>
    <t>ТОВ "Вітанія"</t>
  </si>
  <si>
    <t>ТОВ "ІНКАМ ФІНАНС"</t>
  </si>
  <si>
    <t>ТОВ "ЛІДЕРБУД КОМПАНІ",
договір № 12/ПТ від 08.02.2024</t>
  </si>
  <si>
    <t>ТОВ "Техно Сервіс "МАГІСТРАЛЬ",
договір № 22/П від 16.02.2024</t>
  </si>
  <si>
    <t xml:space="preserve">ТОВ "ЕНЕРГОЦЕНТР ПЛЮС"
</t>
  </si>
  <si>
    <t>ТОВ «ЕНЕРГО РЕСУРС» РІ ГРУП»</t>
  </si>
  <si>
    <t>ОКП "Донецьктеплокомуненерго"</t>
  </si>
  <si>
    <t>ОКП "Донецьктеплокомуненерго" ВО "Дружківкатепломережа"</t>
  </si>
  <si>
    <t>ТОВ «ОРІС ТРЕЙД»</t>
  </si>
  <si>
    <t>ТОВ «ЛОККАРД»</t>
  </si>
  <si>
    <t>ФОП МІНАЄВ АНДРІЙ ОЛЕКСАНДРОВИЧ</t>
  </si>
  <si>
    <t>ФОП Макогон Вадим Васильович</t>
  </si>
  <si>
    <t>ФОП СТАХОВ АНДРІЙ ПЕТРОВИЧ</t>
  </si>
  <si>
    <t>ФОП Черін Андрій Геннадійович</t>
  </si>
  <si>
    <t>ФОП Мутелиця Аліна Геннадіївна</t>
  </si>
  <si>
    <t>ФОП Безсонов Микола Станіславович</t>
  </si>
  <si>
    <t>ДП ЗОВНІШНЬОЕКОНОМІЧНОЇ ДІЯЛЬНОСТІ "УКРІНТЕРЕНЕРГО"</t>
  </si>
  <si>
    <t>КНП "Мирноградська центральна міська лікарня" Мирноградської міської ради</t>
  </si>
  <si>
    <t>Відокремлений підрозділ ОКП "Донецьктеплокомуненерго"" Центр продажу послуг та клієнтського обслуговування"</t>
  </si>
  <si>
    <t>КНП "Центр первинної медикосанітарної допомоги" ДМР</t>
  </si>
  <si>
    <t>Спеціальні харчові суміші для дієтичного харчування хворих на фенілкетонурію Comida-PKU С/Коміда-ФКУ С або еквівалент</t>
  </si>
  <si>
    <t>Поточний ремонт автодоріг Дружківської територіальної громади (2 етап)</t>
  </si>
  <si>
    <t>Аварійно-відновлювальні роботи - капітальний ремонт покрівлі палацу культури «Етюд», розташованого за адресою м. Дружківка вул. Соборна, 6, пошкодженого внаслідок ракетного удару Російської Федерації (будівля постраждала внаслідок бойових дій)</t>
  </si>
  <si>
    <t>ТОВ  "Буд-Інвест-К"</t>
  </si>
  <si>
    <t>код ДК 021:2015: 44310000-6 Вироби з дроту (Спіральний бар’єр безпеки 900/5-2,5 (27м.п.))</t>
  </si>
  <si>
    <t>Капітальний ремонт захисної споруди цивільного захисту міста (найпростіше укриття) розташованої за адресою: Донецька область, м. Краматорськ" від Управління капітального будівництва та перспективного розвитку міста Краматорської міської ради</t>
  </si>
  <si>
    <t>"БАГАТОПРОФІЛЬНЕ ТОВАРИСТВО "РЕНЕСАНС"</t>
  </si>
  <si>
    <t>ПП "ОМФАЛ-2"</t>
  </si>
  <si>
    <t>Реагенти для біохімічного автоматичного аналізатора Mindray BS-430, код за ДК 021:2015 - 33690000-3 - Лікарські засоби різні</t>
  </si>
  <si>
    <t>ТОВ "Епіцентр К"</t>
  </si>
  <si>
    <t>Пара, та гаряча вода та пов’язана продукція (постачання теплової енергії) ( код по ДК 021-2015-09320000-8)</t>
  </si>
  <si>
    <t>ФОП Мордасов Олексій Олександрович</t>
  </si>
  <si>
    <t>ТОВ "ТПК ЕНЕРГОПОСТАЧ"</t>
  </si>
  <si>
    <t>ПП "Омфал-2"</t>
  </si>
  <si>
    <t>ТОВ "ВИРОБНИЧЕ ПІДПРИЄМСТВО «СФЕРАІЗОЛ»"</t>
  </si>
  <si>
    <t>ТОВ  "ЗАВОД ЗАЛІЗОБЕТОННИХ ВИРОБІВ "ДОРОЖНІ ТА ЕНЕРГЕТИЧНІ КОНСТРУКЦІЇ"</t>
  </si>
  <si>
    <t>Збірні залізобетонні вироби, а саме вогневі споруди ВС-1-3, уніфіковані фортифікаційні споруди (УФС-1, УФС-3), командно-спостережні пункти КСП, перекриття ділянки траншеї ПДТ-1 (код ДК 021:2015 44210000-5 - Конструкції та їх частини)</t>
  </si>
  <si>
    <t>КОЛЕКТИВНЕ ПІДПРИЄМСТВО "БУДОВА"</t>
  </si>
  <si>
    <t>Щебінь гранітний (14210000-6 - Гравій, пісок, щебінь і наповнювачі)</t>
  </si>
  <si>
    <t>Реконструкція каналізаційного колектора мікрорайону «Лазурний» м. Краматорськ (коригування)</t>
  </si>
  <si>
    <t>ТОВ "АВТО-М"</t>
  </si>
  <si>
    <t>КВП "Краматорська тепломережа" Краматорської міської ради</t>
  </si>
  <si>
    <t>Труби та супутні вироби за ДК 021:2015: – 44160000-9 – Магістралі, трубопроводи, труби, обсадні труби, тюбінги та супутні вироби</t>
  </si>
  <si>
    <t>ТОВ «КОРПОРАЦІЯ «ЕНЕРГОРЕСУРС-ІНВЕСТ»</t>
  </si>
  <si>
    <t>12.04.2024</t>
  </si>
  <si>
    <t>ФОП Колінько Людмила Іванівна</t>
  </si>
  <si>
    <t>Капітальний ремонт захисної споруди цивільного захисту міста (найпростіше укриття) розташованої за адресою: Донецька область, м.Краматорськ</t>
  </si>
  <si>
    <t>КНП "ЦПМСД Криворізької сільської ради</t>
  </si>
  <si>
    <t>Апарат слуховий завушний OTICON MORE 1 MINIRITE R WL 85 (код ДК 021:2015 33180000-5 Апаратура для підтримування фізіологічних функцій організму)</t>
  </si>
  <si>
    <t>КП "Комунальник"</t>
  </si>
  <si>
    <t>ДК 021:2015: 09130000-9 Нафта і дистиляти (бензин, дизельне пальне)</t>
  </si>
  <si>
    <t>ДК 021:2015:09210000-4: Мастильні засоби</t>
  </si>
  <si>
    <t>ДК 021:2015: 44211100-3 — Модульні та переносні споруди</t>
  </si>
  <si>
    <t>Послуги з відсипання доріг приватного сектору Мирноградської міської територіальної громади доменним шлаком (матеріал замовника - доменний шлак) вул. 8-го Марта (від буд. №72 до вул. Соборна), інв. № 10330110</t>
  </si>
  <si>
    <t>Послуги з відсипання доріг приватного сектору Мирноградської міської територіальної громади доменним шлаком (матеріал замовника - доменний шлак) вул. Дударенка (від провул. Прокоф’єва до вул. Яснополянська), інв. № 10330102</t>
  </si>
  <si>
    <t>Послуги з відсипання доріг приватного сектору Мирноградської міської територіальної громади доменним шлаком (матеріал замовника - доменний шлак) провулок Желєзнодорожний (від вул. Ветеранів війни до вул. Бридька), інв. № 10330112</t>
  </si>
  <si>
    <t>Послуги з поточного ремонту автодоріг Мирноградської міської територіальної громади вул. Центральна, інв. №10330014</t>
  </si>
  <si>
    <t>Послуги медичних лабораторій (ДК 021:2015 – 85145000-7)</t>
  </si>
  <si>
    <t xml:space="preserve">Нафтовий газ скраплений (ДК 021:2015: 09133000-0) </t>
  </si>
  <si>
    <t>ФОП "СКРИПНИК ЮРІЙ ОЛЕКСАНДРОВИЧ "</t>
  </si>
  <si>
    <t>Електрична енергія (постачання електричної енергії постачальником "останньої надії") Мережі АТ "ДТЕК "ДОНЕЦЬКІ ЕЛЕКТРОМЕРЕЖІ"</t>
  </si>
  <si>
    <t xml:space="preserve">АТ ДТЕК "Донецькі електромережі" </t>
  </si>
  <si>
    <t>19270000-9 Неткані матеріали (Геотекстиль "Геопульс" 300 гр./м² або еквівалент)</t>
  </si>
  <si>
    <t>44310000-6 Вироби з дроту (Сітка металева зварна чарунка 50х50, дріт 2,5 мм, 2х1 м)</t>
  </si>
  <si>
    <t>44530000-4 Кріпильні деталі (Скоби будівельні 8х70х300)</t>
  </si>
  <si>
    <t>03410000-7 Деревина (Лісоматеріали круглі хвойних порід, дошка необрізна)</t>
  </si>
  <si>
    <t>44170000-2 Плити, листи, стрічки та фольга, пов’язані з конструкційними матеріалами (Плівка поліетиленова 1500х50 м. рукав 200 мкм.</t>
  </si>
  <si>
    <t xml:space="preserve">Автомобіль MITSUBISHI L200 Intense 2.4 TD МТ типу «ПІКАП» для забезпечення безпечної евакуації населення, доставки гуманітарної допомоги на території Сіверської міської територіальної громади, яка перебуває в зоні активних бойових дій (ДК 021:2015, код – 34130000-7 «Мототранспортнi вантажнi засоби»). </t>
  </si>
  <si>
    <t>ПРИВАТНЕ НАУКОВО-ВИРОБНИЧЕ ПІДПРИЄМСТВО "ГАЛІС"</t>
  </si>
  <si>
    <t>Медичні матеріали. 33140000-3: Медичні матеріали</t>
  </si>
  <si>
    <t>ТОВ "УКРБУД-ПРОЕКТ-РЕКОНСТРУКЦІЯ",
договір від 16.04.2024 №6</t>
  </si>
  <si>
    <t>КП "Лиманський "Зеленбуд"</t>
  </si>
  <si>
    <t>КНП "АВДІЇВСЬКА ЦЕНТРАЛЬНА МІСЬКА ЛІКАРНЯ" АВДІЇЇВСЬКОЇ МІСЬКОЇ РАДИ
ЄДРПОУ 05493065</t>
  </si>
  <si>
    <t>ДК 021:2015:33600000-6: Фармацевтична продукція</t>
  </si>
  <si>
    <t>Заходи з усунення аварії в Гродівській загальноосвітній школі І-ІІІ ступенів Гродівської селищної ради Покровського району Донецької області (поточний ремонт з улаштування вікон, ремонт покрівлі) за адресою: смт.Гродівка, вул.Шкільна, буд.33, ДК 021:2015: 45420000-7 — Столярні та теслярні роботи</t>
  </si>
  <si>
    <t>ДК021-2015: 77310000-6 — Послуги з озеленення територій та утримання зелених насаджень</t>
  </si>
  <si>
    <t>Поточний ремонт з усунення аварійного стану будівлі складу (літера А1, склад № 4, 219,3 кв. м.), розташованого за адресою: Донецька область, Покровський район, місто Мирноград, вулиця Пугачова 1д.</t>
  </si>
  <si>
    <t>ФОП "САВОЧКІН ОЛЕКСАНДР ВІКТОРОВИЧ"</t>
  </si>
  <si>
    <t>ФОП "Мітасова Ніна Микитівна"</t>
  </si>
  <si>
    <t xml:space="preserve">лабораторні реактиви за ДК 021: 2015 33690000-3 Лікарські засоби різні </t>
  </si>
  <si>
    <t xml:space="preserve">ТОВ НВП Філісіт-Діагностика </t>
  </si>
  <si>
    <t>Лісоматеріали круглі хвойних порід 15-24 – 4м, пиломатеріали обрізні, пиломатеріали необрізні, жердини, брус код за Єдиним закупівельним словником  ДК 021:2015 03410000-7 - Деревина</t>
  </si>
  <si>
    <t xml:space="preserve">ТОВ «ІНВЕСТІНПРО» </t>
  </si>
  <si>
    <t>ТОВ "СІ ЕС ДІ ЛАБ"</t>
  </si>
  <si>
    <t>Автомобіль MITSUBISHI L200 Intense 2.4 TD MT типу "ПІКАП"</t>
  </si>
  <si>
    <t>ПП Талисман</t>
  </si>
  <si>
    <t>34130000-7 Мототранспортні вантажні засоби, у тому числі автомобіль вантажний спеціалізований з панцеровим захистом ПЗСА-3 (В6) REFORM PLB6 на базі Peugeot Landtrek</t>
  </si>
  <si>
    <t>33180000-5: Апаратура для підтримування фізіологічних функцій організму
(Витратні матеріали для проведення гемодіалізу)</t>
  </si>
  <si>
    <t>Комунальне некомерційне підприємство "Центральна міська лікарня" м.Торецька</t>
  </si>
  <si>
    <t>ТОВ "РЕФОРМ",
договір від 16.04.2024 №24057</t>
  </si>
  <si>
    <t>ТОВ "КИЇВБУДКОМ-ІНЖИНІРИНГ",
договір від 17.04.2024 №7/24</t>
  </si>
  <si>
    <t>ТОВ "ДІАВІТА",
договір від 12.04.2024 №3318</t>
  </si>
  <si>
    <t xml:space="preserve">44210000-5: Конструкції та їх частини (Придбання залізобетонних модулів для наземного та підземного використання)
</t>
  </si>
  <si>
    <t>Комунальне підприємство "Торецьккомсервіс"</t>
  </si>
  <si>
    <t xml:space="preserve">12.04.2024
</t>
  </si>
  <si>
    <t>ТОВ ДИАД-ЛОГІСТИК</t>
  </si>
  <si>
    <t>поповнення матеріального резерву</t>
  </si>
  <si>
    <t xml:space="preserve">ТОВ "Параллель-М ЛТД", договір № 0148/24/БШО від 01.04.2024 </t>
  </si>
  <si>
    <t>КНП СМР "Міська лікарня № 1 м.Слов'янська"</t>
  </si>
  <si>
    <t>КП "БІЛИЦЬКИЙ МІСЬКИЙ ПАРК КУЛЬТУРИ ТА ВІДПОЧИНКУ"</t>
  </si>
  <si>
    <t>ТОВ "ПРИНТ ЕКСПЕРТ"</t>
  </si>
  <si>
    <t>ФОП Лещенко Євгеній Олександрович</t>
  </si>
  <si>
    <t>ФОП Єрмілов Олександр Євгенійович</t>
  </si>
  <si>
    <t>Лікарські засоби -Спирт етиловий 70% 100 мл, Спирт етиловий 96% 100 мл., (МНН – Ethanol; код АТХ - D08AX08), код ДК 021:2015 33630000-5 - Лікарські засоби для лікування дерматологічних захворювань та захворювань опорно-рухового апарату; Фенілефрину розчин для ін'єкцій, 10 мг/мл по 1 мл (МНН – Phenylephrine; код АТХ - C01CA06), Фуросемід, розчин для ін'єкцій 10мг/мл по 2 мл (МНН – Furosemide; код АТХ - C03CA01), Транексамова кислота розчин для ін'єкцій, 50 мг/мл по 5 мл , (МНН – Tranexamic acid; код АТХ - B02AA02), код ДК 021:2015 33620000-2 - Лікарські засоби для лікування захворювань крові, органів кровотворення та захворювань серцево-судинної системи; Флуконазол, таблетки/капсули, по 150 мг, (МНН – Fluconazole; код АТХ - J02AC01), Цефазолін,порошок для ін'єкцій по 1 г, (МНН – Cefazolin; код АТХ - J01DB04), Цефепім,порошок для ін'єкцій 1,0, (МНН – Cefepime; код АТХ - J01DE01), Цефотаксим,порошок для ін'єкцій по 1 г, (МНН – Cefotaxime; код АТХ - J01DD01), Цефтриаксон,порошок для ін'єкцій по 1 г, (МНН – Ceftriaxone; код АТХ - J01DD04), Цефтазидим,порошок для ін'єкцій 1,0 г, (МНН – Ceftazidime; код АТХ - B05XA05), Ципрофлоксацин таблетки, вкриті плівковою оболонкою, по 500 мг №10, (МНН – Ciprofloxacin; код АТХ - J01MA02), код ДК 021:2015 33650000-1 Загальні протиінфекційні засоби для системного застосування, вакцини, антинеопластичні засоби та імуномодулятори; Флуоксетин капсули/таблетки по 20 мг, (МНН – Fluoxetine; код АТХ - N03AG01), код ДК 021:2015 33660000-4 Лікарські засоби для лікування хвороб нервової системи та захворювань органів чуття; Хлоргексидин, розчин для зовнішнього застосування 0,05 % по 200 мл, №1(МНН – Chlorhexidine; код АТХ - D08AC02), код ДК 021:2015 33690000-3 - Лікарські засоби різні; Ціанокобаламін, розчин для ін'єкцій по 0,5 мг/мл по 1 мл №10 (МНН – Cyanocobalamin; код АТХ - B03BA01), код ДК 021:2015 33610000-9 - Лікарські засоби для лікування захворювань шлунково-кишкового тракту та розладів обміну речовин; код ДК 021:2015 33600000-6 Фармацевтична продукція</t>
  </si>
  <si>
    <t>ТОВ "ВЕЙТ-СЕРВІС"</t>
  </si>
  <si>
    <t>Спеціальна техніка для комунального підприємства: трактори з навісним обладанням, а саме трактор LOVOL (FOTON) FT 754, 75 к.с. або еквівалент (з відвалом «Залізний Лев» LOVOL 754 або еквівалент, щіткою комунальною «Залізний Лев»-2.0 комплектації № 5 або еквівалент, косилкою роторною КР-1,65 або еквівалент) та трактор LOVOL (FOTON) FT 504, 55 к.с. або еквівалент (з відвалом «Залізний Лев» LOVOL 504 або еквівалент, щіткою дорожньою «Залізний Лев» адаптованою LOVOL 504 або еквівалент) (16700000-2 - Трактори)</t>
  </si>
  <si>
    <t>Спеціальна техніка для комунального підприємства: тракторні самоскидні причепи 2ТСП-6 (2 шт.) або еквівалент (34220000-5 - Причепи, напівпричепи та пересувні контейнери)</t>
  </si>
  <si>
    <t>ТОВ  "Балівський завод залізобетонних конструкцій"</t>
  </si>
  <si>
    <t>«Аварійно-відновлювальні роботи (капітальний ремонт) покрівлі будівлі харчоблоку КНП "ЦМКЛ" Дружківської міської ради», розташованої за адресою вул. Короленко, 12 м. Дружківка (будівля постраждала в наслідок бойових дій)</t>
  </si>
  <si>
    <t>ФОП Губарєв Вячеслав Миколайович</t>
  </si>
  <si>
    <t>Дизельне паливо (Євро 5), талон, 4800л</t>
  </si>
  <si>
    <t>код ДК 021:2015:45230000-8 Будівництво трубопроводів, ліній зв’язку та електропередач, шосе, доріг, аеродромів і залізничних доріг; вирівнювання поверхонь</t>
  </si>
  <si>
    <t>код ДК 021:2015:44310000-6 Вироби з дроту (Сітка Рабиця оц.т/н 50х50мм/3,0мм 2,00м/10</t>
  </si>
  <si>
    <t>код ДК 021:2015: 39540000-9 Вироби різні з канату, мотузки, шпагату та сітки (Сітка затіняюча зелена "Optima" 2х50м 75%)</t>
  </si>
  <si>
    <t>ФОП СКЛЯРОВА НАДІЯ МИКОЛАЇВНА</t>
  </si>
  <si>
    <t>ФОП ГУБАНОВ ДМИТРО ВАЛЕРІЙОВИЧ</t>
  </si>
  <si>
    <t>Теплова енергія (код ДК 021:2015 – 09320000-8 Пара, гаряча вода та пов»язана продукція)</t>
  </si>
  <si>
    <t>Реактиви лабораторні (код ДК 021:2015-33690000-3 Лікарські засоби різні)(Реактиви лабораторні:Глюкоза СпЛ (НКМВ 024:2023-53301 Глюкоза IVD набір ферментний),Білірубін по Йєндрашіку (НКМВ 024:2023-63410 Загальний / конюгований білірубін ІВД)Гамма- Глютамілтрансфераза-кін.(НКМВ 024:2023-53027 Гамма глутамілтрансфераза IVD),Аланінамінотрансфераза-кін. (НКМВ 024:2023-52923 Аланінамінотраесфераза (ALD) IVD),Аспартатаміно трансфераза-кін.(НКМВ 024:2023-52954 Амікацин терапевтичний лікарський моніторинг),Альфа-Амілаза- кін. (НКМВ 024:2023-52941 Загальна амілаза IVD),Холестерин (НКМВ 024:2023-53359 Загальний холестерин IVD),Сечовина(НКМВ 024:2023-53587 Сечовина IVD),Загальний білок( НКМВ 024:2023-61900 Загальний білок ІВД),Креатинін-кін(НКМВ 024:2023-53251 Креатинін IVD),Сечова кислота (НКМВ 024:2023-53583 Сечова кислота IVD)Лужна фосфатаза- кін.(НКМВ 024:2023-33165 Набір лужої фосфатази),РФ - латекст-тест (НКМВ 024:2023-55112 Ревматоїдний фактор IVD),СРБ-латекс- тест (НКМВ 024:2023-55112 Ревматоїдний фактор IVD),АСЛ-О-латекс- тест(НКМВ 024:2023-55112 Ревматоїдний фактор IVD),Мультикалібратор (НКМВ 024:2023-63234 C-реактивний білок (CRP)),СпЛ Контроль Норма (НКМВ 024:2023-63271 Бета гемолітична численна група стрептокок стрептоліцін атитила ІВД),Білок у сечі та лікворі(НКМВ 024:2023- 30216 - Багатокомпонентний калібратор клінічної хімії),Імерсійна рідина для мікроскопії (НКМВ 024:2023-, 43550 Фіксуюча рідина для мікроскопії),Контроль сечі (НКМВ 024:2023-30217 Клінічна хімія однокомпонентний калібратор),Калібратори білка (НКМВ 024:2023-30216 Багатокомпонетний калібратор клінічної хімії),Моноклональний реагент анти-А для визначення груп крові людини за системою АВ0 (НКМВ 024:2023-52532 Анти А групове тестування еритроцитів IVD),Моноклональний реагент анти-В для визначення груп крові людини за системою АВ0 (10мл) (НКМВ 024:2023-52538 Анти В групове тестування еритроцитів IVD),Моноклональний реагент анти-D Супер для визначення груп крові людини за системою Rhesus (НКМВ 024:2023-52647Анти Rh(d) групове типування еритроцитів),Моноклональний реагент анти- АВ для визначення груп крові людини за системою АВ0 (НКМВ 024:2023-46442 Анти АВ групове типування еритроцитів),Калій (НКМВ 024:2023-30192 Набір реагентів для вимірювання калію),Натрій Ph (НКМВ 024:2023-30193 Набір реагентів для вимірювання натрію),Хлориди-Ф (НКМВ 024:2023-60037 Хлорид (Cl-) ІВД),Філісіт-КГБС (НКМВ 024:2023-46175 Ферментний імуногематологічний реагент),Реагент "М-30D Diluent" (НКМВ 024:2023-55855 Підрахунок клітин крові),Реагент "М-30R Rinse" (НКМВ 024:2023-55855 Підрахунок клітин крові),Реагент "М-30CFL Lyse" (НКМВ 024:2023-55855 Підрахунок клітин крові),Реаген "M-30E E-Z cleanser" (НКМВ 024:2023-59058 Миючій очищуючий розчин ІВД для автоматизованних систем),Реагент "M-53P Probe Cleanser" (НКМВ 024:2023-59058 Миючій очищуючий розчин ІВД для автоматизованних систем),Фарбник-фіксатор по Май-Грюнвальду (НКМВ 024:2023-49959 Барвник Май Грюнвальда),Фарбник по Романовському, (розчин) з буфером (НКМВ 024:2023-44946 Фарбування за Романовьким),Желатину розчин 10% (НКМВ 024:2023-56319 Інгібітор усмоктування харчових вуглеводів),Універсальний папір рН 0-12 ( НКМВ 024:2023-31369 Набір для оцінки кислотоно основного стану),КетоФАН (НКМВ 024:2023-54519 Кетони сечі),ГлюкоФАН (НКМВ 024:2023-30167 набір реагентів для вимірювання глюкози),Контрольна сироватка для біохімії ERBA NORM (НКМВ 024:2023-30213 Множинні ферменти клінічної хімії IVD (діагностика in vitro ), контрольний матеріал),Набір реагентів для РМП (НКМВ 024:2023-30475 Набір реагентів для вимірювання антитіл),Набір контрольних реагентів для РМП (НКМВ 024:2023-30828 Набір для ідентифікації антитіл),Аланін амінотрансфераза (НКМВ 024:2023-52925 Аланінамінотрансфераза (ALT) IVD (діагностика in vitro ), реагент),Аспартат амінотрансфераза (НКМВ 024:2023-52953 Ізоферменти аспартатамінотрансфераз и (AST) IVD (діагностика in vitro ), реагент),Лужна фосфатаза (НКМВ 024:2023-52929 Загальна лужна фосфатаза (ALP) IVD (діагностика in vitro ), реагент),Гама- глутамілтрансфераза (НКМВ 024:2023-53030 Гама- глутамілтрансфераза (ГГТ) IVD (діагностика in vitro ), реагент),Загальний протеїн (НКМВ 024:2023-53989 Загальний білок IVD (діагностика in vitro ), реагент),Білірубін загальний (НКМВ 024:2023-53231 Загальний білірубін IVD (діагностика in vitro ), реагент),Прямий білірубін (НКМВ 024:2023-63410 Загальний/кон'югований (прямий) білірубін IVD (діагностика in vitro ), комплект, спектрофотометрія),α-Амілаза (НКМВ 024:2023-59073 Амілаза, ізоферменти IVD (діагностика in vitro ), набір, ферментний спектрофотометричний аналіз),Сечовина (НКМВ 024:2023-53590 Сечовина (Urea) IVD (діагностика in vitro ), реагент),Сечова кислота (НКМВ 024:2023-53586 Сечова кислота IVD (діагностика in vitro ), реагент),Креатинін (НКМВ 024:2023-53252 Креатинін IVD (діагностика in vitro ), реагент),Загальний холестерин (НКМВ 024:2023-53362 Загальний холестерин IVD (діагностика in vitro ), реагент),Кальцій (НКМВ 024:2023-45789 Кальцій (Ca2 +) IVD (діагностика in vitro ), набір, спектрофотометричний аналіз), Глюкоза ( НКМВ 024:2023-53307 Глюкоза IVD (діагностика in vitro ), реагент),Мультикалібратор (НКМВ 024:2023-47868 Множинні аналіти клінічної хімії IVD (діагностика in vitro ), калібратор),Контроль ClinChem (рівень 1) (НКМВ 024:2023-47869 Множинні аналіти клінічної хімії IVD (діагностика in vitro ), контрольний матеріал),Очищуючий розчин CD-80 (НКМВ 024:2023-59058 Мийний/очищувальний розчин IVD (діагностика in vitro ) для автоматизованих/ напівавтоматизованих систем),Контрольний матеріал BC-3D (НКМВ 024:2023-55866 Підрахунок клітин крові IVD (діагностика in vitro ), контрольний матеріал));код ДК 021:2015-33696500-0 Лабораторні реактиви).</t>
  </si>
  <si>
    <t>ФОП "КУРНОСЕНКО ОЛЬГА ПЕТРІВНА"</t>
  </si>
  <si>
    <t>ТОВ "ДОНБАСГЕОЗЕМЛЕУСТРІЙ"</t>
  </si>
  <si>
    <t>ДК 021:2015: 44310000-6 Вироби з дроту (Трос (канат сталевий))</t>
  </si>
  <si>
    <t>резервний фонд Державного бюджету</t>
  </si>
  <si>
    <t>ДК 021:2015 44310000-6 Вироби з дроту</t>
  </si>
  <si>
    <t>33180000-5 - Апаратура для підтримування фізіологічних функцій організму</t>
  </si>
  <si>
    <t>ТОВ "ХЛР"</t>
  </si>
  <si>
    <t>Канат 20мм EN12385-4 6x19W-FC (сердечник джут/поліпропілен) U 1770 sZ A1 за кодом ДК 021:2015:44310000-6 - Вироби з дроту</t>
  </si>
  <si>
    <t>Піраміди загороджувальні ПЗ-1 (за ДК 021:2015 Єдиного закупівельного словника: 44110000-4 Конструкційні матеріали )</t>
  </si>
  <si>
    <t>ТОВ "АСКБ"</t>
  </si>
  <si>
    <t>ПАТ "СТАЛЬКАНАТ"</t>
  </si>
  <si>
    <t>Залізобетонні вироби, для наступних споруд: Вогнева споруда ВС-1-3 з протикумулятивним екраном; Перекрита ділянки траншеї ПДТ-1; Уніфікована фортифікаційна споруда УФС-3; Уніфікована фортифікаційна споруда УФС-1; Командно-спостережний пункт КСП (код за ДК 021:2015: 44210000-5 Конструкції та їх частини)</t>
  </si>
  <si>
    <t>ДП "ЛИМАНСЬКЕ ЛІСОВЕ ГОСПОДАРСТВО"</t>
  </si>
  <si>
    <t>Дорожній контролер та блок виходів (за кодом ДК 021:2015: 34990000-3 Регулювальне, запобіжне, сигнальне та освітлювальне обладнання)</t>
  </si>
  <si>
    <t>«Нафта і дистиляти» код ДК 021:2015 – 09130000-9 (бензин та дизельне паливо)</t>
  </si>
  <si>
    <t>Поточний ремонт асфальтового покриття на автошляхах територіальної громади, внутрішньоквартальних проїздах та тротуарах, а саме ремонт покриття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</si>
  <si>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Послуги з утримання автодоріг та тротуарів Краматорської територіальної громади (ДК 021:2015 90610000-6 Послуги з прибирання та підмітання вулиць)</t>
  </si>
  <si>
    <t>Послуги з утримання зелених насаджень Краматорської територіальної громади (ДК 021:2015 77310000-6: Послуги з озеленення територій та утримання зелених насаджень)</t>
  </si>
  <si>
    <t>ФОП Приб Володимир Олександрович</t>
  </si>
  <si>
    <t>ТОВ "ТЕНСЕЙ КОМПАНІ"</t>
  </si>
  <si>
    <t>ФОП Приб Олександр Володимирович</t>
  </si>
  <si>
    <t>ДСТУ 021:2015 код 66510000-8 "Страхові послуги"</t>
  </si>
  <si>
    <t>ПАТ "Страхова компанія "ПЗУ Україна"</t>
  </si>
  <si>
    <t>ДОЧІРНЄ ПІДПРИЄМСТВО "САНАТОРІЙ "МОРШИНКУРОРТ" ПРИВАТНОГО АКЦІОНЕРНОГО ТОВАРИСТВА ЛІКУВАЛЬНО - ОЗДОРОВЧИХ ЗАКЛАДІВ ПРОФСПІЛОК УКРАЇНИ "УКРПРОФОЗДОРОВНИЦЯ"</t>
  </si>
  <si>
    <t>ФОП КАЗАНОВ ВІКТОР ВІКТОРОВИЧ</t>
  </si>
  <si>
    <t>22450000-9 Друкована продукція з елементами захисту</t>
  </si>
  <si>
    <t>ФОП Галенко Валерій Володимирович</t>
  </si>
  <si>
    <t>39830000-9 продукція для чищення. Засоби для прання та чищення, для здійснення заходів з підтримки внутрішньо-переміщених або евакуйованих осіб, які в подальшому будуть використані для організації надання побутових послуг внутрішньо-переміщеним та/або евакуйованим особам у м. Київ, Вінниця, Дніпро, Запоріжжя, Івано- Франківськ, Львів, Одеса</t>
  </si>
  <si>
    <t>30190000-7 - Офісне устаткування та приладдя різне. Канцелярські товари (потреби центрів Я-Мапіуполь Кременчуг, Полтава, Житомір)</t>
  </si>
  <si>
    <t>Послуги з благоустрою населених пунктів: Покос трави на території громади   (код ДК 021:2015:77310000-6: Послуги з озеленення територій та утримання зелених насаджень)</t>
  </si>
  <si>
    <t>КП "Комунтех"</t>
  </si>
  <si>
    <t>Трактор колісний потужністю не менше 110 к.с. (код ДК 021:2015:16700000-2: Трактори)</t>
  </si>
  <si>
    <t>геотекстиль K.tex термо сірий 300.1500.50 ТУ (ДК 021:2015:19270000-9: Неткані матеріали)</t>
  </si>
  <si>
    <t>придбання будівельних матеріалів  (ДК 021:2015: 44420000-0 Будівельні товари)</t>
  </si>
  <si>
    <t>модульні бетонні вироби типу «ПОСТ Д.Т.-2.0» (ДК 021:2015:44210000-5: Конструкції та їх частини)</t>
  </si>
  <si>
    <t>реагенти (ДК 021:2015:24960000-1: Хімічна продукція різна)</t>
  </si>
  <si>
    <t xml:space="preserve">екскаватор-навантажувач JCB4CX з додатковим навісним                                     обладнанням (або еквівалент)
(ДК 021:2015: 43260000-3: Механічні лопати, екскаватори та ковшові   навантажувачі, гірнича техніка)
</t>
  </si>
  <si>
    <t xml:space="preserve">Комунальне некомерційне підприємство "Центр первинної медико-санітарної допомоги" Гродівської селищної ради Покровського району Донецької області </t>
  </si>
  <si>
    <t>Нафта і дистиляти(бензин А-95) ДК 021:2015 09130000-9 Нафта і дистиляти</t>
  </si>
  <si>
    <t>Званівська сільська рада</t>
  </si>
  <si>
    <t>Автомобіль MITSUBISHI L200 TD MT типу "ПІКАП" для забезпечення  безпечної евакуації населення, доставки гуманітарної допомоги на території Званівської сільської територіальної громади, яка перебуває в зоні активних бойових дій, ДК 021:2015, код - 34130000-7 "Мототранспортні вантажні засоби"</t>
  </si>
  <si>
    <t>Мар'їнська міська військова адміністрація Покровського району Донецької області</t>
  </si>
  <si>
    <t>ТОВ "РЕФОРМ"</t>
  </si>
  <si>
    <t>Поточний ремонт вул.Соборна, м.Українськ</t>
  </si>
  <si>
    <t>Поточний ремонт вул.Захисників України, м.Селидове</t>
  </si>
  <si>
    <t>Поточний ремонт вул.Берегова (від вул.Героїв Праці до вул.Павлова), м.Селидове</t>
  </si>
  <si>
    <t>Поточний ремонт вул.Перемоги, м.Селидове</t>
  </si>
  <si>
    <t>Поточний ремонт вул.Незламності (від вул.Перемоги до вул.Європейська), м.Селидове</t>
  </si>
  <si>
    <t>Поточний ремонт вул.Козацька, м.Селидове</t>
  </si>
  <si>
    <t>Комунальне підприємство "Комунальник м.Селидове"</t>
  </si>
  <si>
    <t>ФОП "ЗАПАРА ТАРАС ВОЛОДИМИРОВИЧ"</t>
  </si>
  <si>
    <t xml:space="preserve">Автомобіль вантажний спеціалізований з панцеровим захистом ПЗСА-3 (В6) REFORM PLB6 на базі Peugeot Landtrekкод за Єдиним закупівельним словником  ДК 34130000-7
Мототранспортні вантажні засоби </t>
  </si>
  <si>
    <t>Паливо Дизельне    код за Єдиним закупівельним словником  ДК 021:2015 09130000-9 Нафта і дистиляти.</t>
  </si>
  <si>
    <t xml:space="preserve">ТОВ «РЕФОРМ» </t>
  </si>
  <si>
    <t xml:space="preserve">ТОВ "Одевір"  </t>
  </si>
  <si>
    <t>Лиманська міська військова адміністрація Краматорського району Донецької області</t>
  </si>
  <si>
    <t>Піраміди загороджувальні ПЗ-1    ( за ДК 021:2015 Єдиного закупівельного словника: 44110000-4 Конструкційні матеріали)</t>
  </si>
  <si>
    <t>Дизельне пальне ( код за ДК 021:2015 -09130000-9 Нафта і дистиляти)</t>
  </si>
  <si>
    <t>Облаштування тимчасових споруд цивільного захисту (Загородження колюче-ріжуче по типу "Єгоза") : код за ДК 021:2015 44310000-6 вироби з дроту</t>
  </si>
  <si>
    <t>ПАТ "Стальканат", №263/24 від 16.04.2024</t>
  </si>
  <si>
    <t>ПП "Адора", договір №5 від 16.04.2024</t>
  </si>
  <si>
    <t>ПАТ "Трест Житлобуд-1", договір №4  від 16.04.2024</t>
  </si>
  <si>
    <t>ТОВ "УКРБУДІНВЕСТ-ТОРГ", договір №5 від 16.04.2024</t>
  </si>
  <si>
    <t>ТОВ "АСКБ", договір №3 від 15.04.2024</t>
  </si>
  <si>
    <t>ТОВ "ВЕЙТ-ЛТД",
договір від 10.01.2024 №1</t>
  </si>
  <si>
    <t>Електрична енергія  ДК 021:2015: 09310000-5 — Електрична енергія, вільні ціни, з розподілом</t>
  </si>
  <si>
    <t>ДК 021-2015: 45233142-6 — Ремонт доріг</t>
  </si>
  <si>
    <t>ДК 021:2015:09310000-5: Електрична енергія</t>
  </si>
  <si>
    <t>ТОВ "СКАЙ СОФТ"</t>
  </si>
  <si>
    <t>ТОВ "СУЧАСНІ БЕТОННІ РІШЕННЯ"</t>
  </si>
  <si>
    <t>ФОП Єрмілова Ольга Василівна,
договір від 25.04.2024 №10/24</t>
  </si>
  <si>
    <t xml:space="preserve">ТОВ "Констракшн Машинері", договір №20 від 19.04.2024 </t>
  </si>
  <si>
    <t>ТОВ "БП-ВІКС",
договір № 67/П від 24.04.2024</t>
  </si>
  <si>
    <t>ФОП Грицай Олена Вікторівна, договір №66/ПТ від 18.04.2024</t>
  </si>
  <si>
    <t>ФОП Грицай Олена Вікторівна, договір №19 від 18.04.2024</t>
  </si>
  <si>
    <t>Сітка карта 50*50*3 (1000*2000мм) (ДК 021:2015:44310000-6: Вироби з дроту)</t>
  </si>
  <si>
    <t>Скоби будівельні 300х70х0,8 (ДК 021:2015:44530000-4: Кріпильні деталі)</t>
  </si>
  <si>
    <t>Цвяхи (ДК 021:2015:44190000-8: Конструкційні матеріали різні)</t>
  </si>
  <si>
    <t>КП "Управління капітального будівництва"</t>
  </si>
  <si>
    <t>ДК 021:2015: 45230000-8 Будівництво трубопроводів, ліній зв’язку та електропередач, шосе, доріг, аеродромів і залізничних доріг; вирівнювання поверхонь)</t>
  </si>
  <si>
    <t>ДК 021:2015: 45230000-8 Будівництво трубопроводів, ліній зв’язку та електропередач, шосе, доріг, аеродромів і залізничних доріг; вирівнювання поверхонь)</t>
  </si>
  <si>
    <t>ТОВ "КОВІНТЕК"</t>
  </si>
  <si>
    <t>ФОП Дубровіна Наталія Вікторівна</t>
  </si>
  <si>
    <t>ТОВ "ТАВОЛГА"</t>
  </si>
  <si>
    <t>Послуги оренди автовишки без машиніста (45510000-5)</t>
  </si>
  <si>
    <t>512, 00</t>
  </si>
  <si>
    <t>Парацетамол розчин для інфузій 10мг/мл 100 мл; Гепарин-Натрію, розчин для ін’єкцій, 5000 МО/мл, по 5 мл; Транексамова кислота таблетки, вкриті плівковою оболонкою по 500 мг; Нітрогліцерин, концентрат для розчину для інфузій, 10 мг/мл, по 2 мл; Неостигмін, розчин для ін'єкцій, 0,5 мг/мл, по 1 мл; Ціанокобаламін, розчин для ін'єкцій по 0,5 мг/мл по 1 мл №10; Фенілефрину розчин для ін'єкцій, 10 мг/мл по 1 мл. ДК 021:2015:33600000-6: Фармацевтична продукція</t>
  </si>
  <si>
    <t xml:space="preserve">ТОВ"БАЛІВСЬКИЙ ЗАВОД ЗАЛІЗОБЕТОННИХ КОНСТРУКЦІЙ" </t>
  </si>
  <si>
    <t>Залізобетонні захисні споруди (модульні укриття), код за Державним Класифікатором ДК 021:2015:44210000-5: Конструкції та їх частини</t>
  </si>
  <si>
    <t>ТОВ  "БУДТОРГ-КМ"</t>
  </si>
  <si>
    <t>ФОП НОВІКОВА КАТЕРИНА ЄВГЕНІВНА</t>
  </si>
  <si>
    <t>ТОВ  "СПЕЦБУД"</t>
  </si>
  <si>
    <t>«Капітальний ремонт та облаштування найпростішого укриття (підвального приміщення) в багатоквартирному житловому будинку №129А по вул. О.Тихого м.Дружківка</t>
  </si>
  <si>
    <t>«Капітальний ремонт та облаштування найпростішого укриття (підвального приміщення) в багатоквартирному житловому будинку №4 по вул. В. Федорова м.Дружківка"</t>
  </si>
  <si>
    <t>ТОВ КРАСНОГОРІВСЬКЕ РЕМОНТНО-БУДІВЕЛЬНЕ ПІДПРИЄМСТВО</t>
  </si>
  <si>
    <t>Дизельне паливо (Євро 5), талон, ДК 021:2015:09130000-9: Нафта і дистиляти</t>
  </si>
  <si>
    <t>Бензин А-95 (Євро 5), талон, 1л</t>
  </si>
  <si>
    <t>ТОВ "МІЗОЛ"</t>
  </si>
  <si>
    <t>ФОП "Новікова Наталія Віталіївна" (договір на суму 117,550 тис.грн)</t>
  </si>
  <si>
    <t xml:space="preserve">ФОП "ХРИСТОСОВ ВАДИМ ОЛЕКСІЙОВИЧ" </t>
  </si>
  <si>
    <t>КП "КОМУНАЛЬНИК М.СЕЛИДОВЕ"</t>
  </si>
  <si>
    <t>ТОВ "СПЕЦЕЛЕКТРОМОНТАЖ-7"</t>
  </si>
  <si>
    <t>ТОВ "АРІАЛ АЛЬЯНС"</t>
  </si>
  <si>
    <t>Бар’єрний рубіж типу «Єгоза» Ø 1100 Код ДК 021:2015 – 44310000-6 Вироби з дроту</t>
  </si>
  <si>
    <t>ТОВ "ШИНКАР АГРО"</t>
  </si>
  <si>
    <t>Лісоматеріали круглі хвойних порід(якість С1b, діаметр 15-19см., довжина 4-6 м) код ДК 021:2015:03410000-7 – Деревина</t>
  </si>
  <si>
    <t>Заготовки пиляні необрізних хвойних порід ІІ сорту (до 40 мм) за кодом ДК 021:2015:03410000-7 – Деревина</t>
  </si>
  <si>
    <t>Послуги з прокату автокрану (10 тн) із оператором Код ДК 021:2015–45510000-5 Прокат підіймальних кранів із оператором</t>
  </si>
  <si>
    <t>Послуги з прокату екскаватора код ДК 021:2015-45520000-8 Прокат обладнання з оператором для виконання земляних робіт</t>
  </si>
  <si>
    <t>КВП "КРАМАТОРСЬКА ТЕПЛОМЕРЕЖА" КРАМАТОРСЬКОЇ МІСЬКОЇ РАДИ</t>
  </si>
  <si>
    <t>КП ЕЛЕКТРОМЕРЕЖ ЗОВНІШНЬОГО ОСВІТЛЕННЯ "МІСЬКСВІТЛО"</t>
  </si>
  <si>
    <t>Послуги з водовідведення за об’єктами: гуртожитки за адресами вул. Ш. Назаренко, 3, вул. Академічна, 96, вул. Уральська, 5, вул. Прилуцька, 8, вул. Рибінська, 160, вул.Абая, 4 (ДК 021:2015 90430000-0 Послуги з відведення стічних вод)</t>
  </si>
  <si>
    <t>Послуги з водопостачання за об’єктами в м.Краматорськ: гуртожитки за адресами вул. Ш. Назаренко, 3, вул. Академічна, 96, вул. Уральська, 5, вул. Прилуцька, 8, вул. Рибінська, 160, вул.Абая, 4 (ДК 021:2015 65110000-7 Розподіл води)</t>
  </si>
  <si>
    <t>ДК 021:2015 - 33690000-3 - Лікарські засоби різні (Реактиви для дослідження гемостазу, тест-смужки для аналізатора CL-500 та біохімічні реагенти)</t>
  </si>
  <si>
    <t>Капітальний ремонт споруди цивільного захисту (укриття) та приміщень, за адресою: Донецька область, м. Краматорськ" (ІІ пусковий комплекс)</t>
  </si>
  <si>
    <t>09130000-9 Нафта і дистиляти
Бензин А95 в талонах</t>
  </si>
  <si>
    <t>09130000-9 Нафта і дистиляти
Дизельне паливо в талонах</t>
  </si>
  <si>
    <t>Листи волокнистоцементні хвилясті  44170000-2
Плити, листи, стрічки та фольга, пов’язані з конструкційними матеріалами</t>
  </si>
  <si>
    <t>ФОП Склярова Надія Миколаївна</t>
  </si>
  <si>
    <t>Послуги з поточного ремонту дороги місцевого значення по вул. Європейська м. Покровськ Донецької області       45233142-6
Ремонт доріг</t>
  </si>
  <si>
    <t>Послуги з поточного ремонту дороги місцевого значення по пров. Борового м. Покровськ Донецької області        45233142-6
Ремонт доріг</t>
  </si>
  <si>
    <t>Послуги з поточного ремонту дороги місцевого значення по вул. Свято-Володимирська м. Покровськ Донецької області    45233142-6
Ремонт доріг</t>
  </si>
  <si>
    <t>Послуги з поточного ремонту дороги місцевого значення по вул. Джохара Дудаєва м. Покровськ Донецької області    45233142-6
Ремонт доріг</t>
  </si>
  <si>
    <t>Послуги з поточного ремонту дороги місцевого значення по вул. Дмитра Коцюбайла «Да Вінчі» м. Покровськ Донецької області    45233142-6
Ремонт доріг</t>
  </si>
  <si>
    <t>ТОВ "ТЕРРА-МЕД"</t>
  </si>
  <si>
    <t>Плівка ДК 021:2015:  44176000-4 - Плівки</t>
  </si>
  <si>
    <t>ТОВ «ЛІМАКС»</t>
  </si>
  <si>
    <t>ТОВ "УКРПЕТРОЛЦЕНТР"</t>
  </si>
  <si>
    <r>
      <t xml:space="preserve">Дизельне паливо </t>
    </r>
    <r>
      <rPr>
        <i/>
        <sz val="12"/>
        <color theme="1"/>
        <rFont val="Times New Roman"/>
        <family val="1"/>
        <charset val="204"/>
      </rPr>
      <t>за кодом ДК 021:2015 09130000-9 Нафта і дистиляти</t>
    </r>
  </si>
  <si>
    <t>Капітальний ремонт нежитлового приміщення (підвального приміщення з улаштуванням найпростішого укриття) Миколаївського закладу загальної середньої освіти I-III ступенів №11 Новогродівської міської ради Донецької області»  (коригування) (код ДК 021:2015: 45450000-6 — Інші завершальні будівельні роботи)</t>
  </si>
  <si>
    <t>ТОВ "СТРОЙБУД ДЕВЕЛОПМЕНТ"</t>
  </si>
  <si>
    <t>Послуги з поточного ремонту віконних та дверних блоків із заміною на енергозберігаючі (ліквідація наслідків ракетних ударів в результаті збройної агресії РФ проти України) (код ДК 021:2015:45000000-7: Будівельні роботи та поточний ремонт)</t>
  </si>
  <si>
    <t>ТОВ "Будівельно-монтажна компанія "Будіндустрія"</t>
  </si>
  <si>
    <t>ПрАТ "КИЇВСТАР"</t>
  </si>
  <si>
    <t>ТОВ "СОЛЛІ ПЛЮС"</t>
  </si>
  <si>
    <t xml:space="preserve">Авдіївська міська військова адміністрація (Авдіївська міська територіальна громада Покровського району Донецької області)
</t>
  </si>
  <si>
    <t>Паливно - мастильні матеріали (талони) Дизельне паливо Євро-5, бензин А-95  
09130000-9 - Нафта і дистиляти</t>
  </si>
  <si>
    <t xml:space="preserve">ТОВ "ДРАЙВ ПЕТРОЛ" </t>
  </si>
  <si>
    <t>ФОП "КОШМАН ВІТАЛІЙ ОЛЕКСАНДРОВИЧ"</t>
  </si>
  <si>
    <t>КП "Міська ритуальна служба" Курахівської міської ради, договір №18 від 07.03.2024</t>
  </si>
  <si>
    <t>ФОП Жиронкін О.Ю., договір №70/П від 30.04.2024</t>
  </si>
  <si>
    <t>ТОВ "Констракшн Машинері", договір №24 від 06.05.2024</t>
  </si>
  <si>
    <t>ТОВ "НАУКОВО-ВИРОБНИЧЕ ПІДПРИЄМСТВО "ДНІПРО АГРО"</t>
  </si>
  <si>
    <t>ФОП Грицай Олена Вікторівна,договір №71/ПТ від 26.04.2024</t>
  </si>
  <si>
    <t>ФОП Грицай Олена Вікторівна,договір №70/ПТ від 26.04.2024</t>
  </si>
  <si>
    <t>ФОП Грицай Олена Вікторівна,договір №69/ПТ від 26.04.2024</t>
  </si>
  <si>
    <t>Піраміда загороджувальна ПЗ-1 (ДК 021:2015: 44110000-4 — Конструкційні матеріали)</t>
  </si>
  <si>
    <t>Лісоматеріали круглі хвойних порід (якість С1b, діаметр 20-24см., довжина 4-6 м)(ДК 021:2015: 03410000-7 — Деревина)</t>
  </si>
  <si>
    <t xml:space="preserve">Автопаливозаправник АТЗ 8  на базі JAC N120 2 СЕКЦІЇНИЙ (або еквівалент) 
  (код ДК 021:2015: 34140000-0 Великовантажні мототранспортні засоби)
</t>
  </si>
  <si>
    <t>Будівельні товари (ОSB) код ДК 021:2015: 44420000-0 Будівельні товари</t>
  </si>
  <si>
    <t>Лісоматеріали круглі хвойних порід (ДК 021:2015: 03410000-7 Деревина)</t>
  </si>
  <si>
    <t>КП «МІСЬКА РИТУАЛЬНА СЛУЖБА» КУРАХІВСЬКОЇ МІСЬКОЇ РАДИ»</t>
  </si>
  <si>
    <t>Вантажний фургон з переобладнанням під ритуальний автомобіль  на базі  JAC Sanray (або еквівалент) (код ДК 021:2015  – 34130000-7 Мототранспортні вантажні засоби)</t>
  </si>
  <si>
    <t>ФОП Грицай Олена Вікторівна,договір №73/ПТ від 26.04.2024</t>
  </si>
  <si>
    <t>ФОП Грицай Олена Вікторівна,договір №21 від 03.05.2024</t>
  </si>
  <si>
    <t>ДП "Лиманське лісове господарство",договір №76/ПТ від 03.05.2024</t>
  </si>
  <si>
    <t xml:space="preserve">ТОВ "КСМ-ТРЕЙД"
</t>
  </si>
  <si>
    <t xml:space="preserve">ТОВ АКАМ
</t>
  </si>
  <si>
    <t>Дизельне паливо (Євро 5), Бензин А-95 (Євро 5) в е-талонах (код ДК 021:2015:09130000-9: Нафта і дистиляти)</t>
  </si>
  <si>
    <t>Скоба будівельна 100*300*8мм (код ДК 021:2015: 44530000-4 — Кріпильні деталі)</t>
  </si>
  <si>
    <t xml:space="preserve"> Сітка армапояс (код ДК 021:2015:44310000-6: Вироби з дроту)</t>
  </si>
  <si>
    <t xml:space="preserve">Геотекстиль (код ДК 021:2015:19270000-9 Неткані матеріали) </t>
  </si>
  <si>
    <t>ТОВ "Петрол Партнер"</t>
  </si>
  <si>
    <t>ТОВ "ІНТЕРМЕДИКА-УКРАЇНА"</t>
  </si>
  <si>
    <t>ДК 021:2015 - 33690000-3 - Лікарські засоби різні (Реагенти та витратні матеріали до аналізатора глікозильованого гемоглобіну Quo-Lab)</t>
  </si>
  <si>
    <t>ФОП КАРПЕНКО АНДРІЙ АНАТОЛІЙОВИЧ</t>
  </si>
  <si>
    <t>ПП "УПРАВЛЯЮЧА КОМПАНІЯ "ДОБРОБУТ-КРАМАТОРСЬК"</t>
  </si>
  <si>
    <t>Роботи з розробки проєктної документації по об’єкту: "Реконструкція (аварійно-відновлювальні роботи) житлового будинку по вул. Я. Мудрого, 44 в м. Краматорськ, пошкодженого в результаті воєнних дій". Коригування. (CPV за ДК 021:2015:71320000-7 Послуги з інженерного проектування)</t>
  </si>
  <si>
    <t>ВОЛКОВ ОЛЕГ ВІКТОРОВИЧ</t>
  </si>
  <si>
    <t>Капітальний ремонт шляхопроводу по вул. Академічна через балку Кутову в м. Краматорськ, Донецька область (коригування) (ДК 021:2015: 45221000-2 «Будівництво мостів і тунелів, шахт і метрополітенів»)</t>
  </si>
  <si>
    <t>Підрядні роботи по об’єкту: «Підготовка об’єктів до опалювального сезону. Капітальний ремонт трубопроводів опалення за адресою: кв. 176, від ТК15 до ОШ24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</si>
  <si>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за адресою: кв. 176, від ТК15 до ТК19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</si>
  <si>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за адресою: кв.176, від К-25 (вул. Академічна) до К-7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</si>
  <si>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за адресою: кв. 176, від ТК4 до ТК9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</si>
  <si>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за адресою: кв. 176, від ТК-22 вул.Академічна до ТК-1 кв. 176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</si>
  <si>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вул. Я.Мудрого (вул. 19 Парт’зїзду) від ТК7 до ТК9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</si>
  <si>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вул. Я.Мудрого (вул. 19 Партз’їзду) від ТК9 до ТК11 м. Краматорськ» (ДК 021:2015 45453000-7 Капітальний ремонт і реставрація)</t>
  </si>
  <si>
    <t>ДК 021:2015 — 33180000-5 Апаратура для підтримування фізіологічних функцій організму (НК 024:2023 34671 - Апарат слуховий завушний повітряної провідності)</t>
  </si>
  <si>
    <t>ФОП КОЗІН МАКСИМ ОЛЕКСАНДРОВИЧ</t>
  </si>
  <si>
    <t>Фото на склі (39290000-1 - Фурнітура різна)</t>
  </si>
  <si>
    <t>ФОП ПЕНЧУК МАКСИМ ВАЛЕНТИНОВИЧ</t>
  </si>
  <si>
    <t>Плити перекриття за ДК 021:2015: – 44110000-4 – Конструкційні матеріали</t>
  </si>
  <si>
    <t>Послуги з прокату вантажних транспортних засобів (самосвали, довгомір) код ДК 021:2015:60180000-3 - Прокат вантажних транспортних засобів із водієм для перевезення товарів</t>
  </si>
  <si>
    <t>Контейнери для збирання побутових відходів об’ємом 0,75 м3 Код ДК 021:2015 - 44610000-9 Цистерни, резервуари, контейнери та посудини високого тиску</t>
  </si>
  <si>
    <t>ПАТ "КРАМАТОРСЬКЕ АВТОТРАНСПОРТНЕ ПІДПРИЄМСТВО 11410"</t>
  </si>
  <si>
    <t>"АМЕТРІН ФК"</t>
  </si>
  <si>
    <t>Спеціальна техніка для комунального підприємства: двовісний самоскидний причеп 2ТСП-6 або еквівалент (34220000-5 - Причепи, напівпричепи та пересувні контейнери)</t>
  </si>
  <si>
    <t>Спеціальна техніка для комунального підприємства: трактор з навісним обладнанням, а саме трактор LOVOL (FOTON) FT 754, 75 к.с. або еквівалент з відвалом «Залізний Лев» або еквівалент (16700000-2 - Трактори)</t>
  </si>
  <si>
    <t>Спеціальна техніка для комунального підприємства: Машина дорожня комбінована МДКЗ (з піскорозкидальним, поливо-мийним обладнанням та відвалом) на базі самоскида JAC N200 (10 тон) або еквівалент (34140000-0 Великовантажні мототранспортні засоби)</t>
  </si>
  <si>
    <t>Спеціальна техніка для комунального підприємства: мікроавтобус JAC Sunray (21 місце) або еквівалент (34110000-1 - Легкові автомобілі)</t>
  </si>
  <si>
    <t>Спеціальна техніка для комунального підприємства: машина аварійної служби на базі JAC NS6DC або еквівалент (34140000-0 Великовантажні мототранспортні засоби)</t>
  </si>
  <si>
    <t>Спеціальна техніка для комунального підприємства: поливно-мийне обладнання навісне (бочка) до МДКЗ на базі самоскида JAC N200 або еквівалент (34140000-0 Великовантажні мототранспортні засоби)</t>
  </si>
  <si>
    <t>Опора (стійка вібрована) СВ 95-2</t>
  </si>
  <si>
    <t>«Аварійно-відновлювальні роботи з капітального ремонту покрівлі трамвайного депо, розташованого за адресою: вул. Дружби, 82 м. Дружківка, яка постраждала внаслідок бойових дій»</t>
  </si>
  <si>
    <t>Дизельне паливо (Євро 5), талон, 5000л</t>
  </si>
  <si>
    <t>Спеціальна техніка для комунального підприємства: сміттєвоз із заднім ручним завантаженням СВ-303,4 на шасі JAC N 200 або еквівалент (34140000-0 Великовантажні мототранспортні засоби)</t>
  </si>
  <si>
    <t>код ДК 021:2015: 44310000-6 - Вироби з дроту (Габіон (фортифікаційний) чотирисекційний, в зборі)</t>
  </si>
  <si>
    <t>код ДК 45230000-8 Будівництво трубопроводів, ліній зв’язку та електропередач, шосе, доріг, аеродромів і залізничних доріг; вирівнювання поверхонь</t>
  </si>
  <si>
    <t>ПАТ "ГАРАНТ МЕТИЗ ІНВЕСТ"</t>
  </si>
  <si>
    <t>09130000-9 Нафта і дистиляти
(Бензин А95 - 2000 літрів; Дизельне пальне - 3000 літрів)</t>
  </si>
  <si>
    <t>ТОВ "ВИРОБНИЧЕ ОБ'ЄДНАННЯ "РЕЛАЙН", договір від 07.05.2024 №9</t>
  </si>
  <si>
    <t>08.05.2024</t>
  </si>
  <si>
    <t>Поточний ремонт покрівель (без застосування електронної системи)</t>
  </si>
  <si>
    <t>ФОП Прокоф'єв, договір від 06.05.2024 №28/24</t>
  </si>
  <si>
    <t>КЗ Лиманський центр безпеки громадян</t>
  </si>
  <si>
    <t>ТОВ Укрпетролцентр, договір від 02.05.2024 №УПЦ-1082</t>
  </si>
  <si>
    <t>ДК 021:2015 90510000-5 – "Утилізація\видалення сміття та поводження зі сміттям"</t>
  </si>
  <si>
    <t>ТОВ "УКРБУТ-ПРОЕКТ-РЕКОНСТРУКЦІЯ"</t>
  </si>
  <si>
    <t xml:space="preserve">ТОВ "СЛАВДОРСТРОЙ" </t>
  </si>
  <si>
    <t>КП «АТП 052814» 
05448998</t>
  </si>
  <si>
    <t>Запасні частини до вантажних транспортних засобів, фургонів та легкових автомобілів (Ресори)
ДК 021:2015 34330000-9</t>
  </si>
  <si>
    <t>Мастильні матеріали (09210000-4)</t>
  </si>
  <si>
    <t>Роботи по об’єкту: «Капітальний ремонт (аварійно-відновлювальні роботи) покрівлі житлового будинку по пров. Виноградний,3 м.Слов’янськ (ліквідація наслідків збройної агресії РФ)» за кодом ДК 021:2015: 45260000-7 Покрівельні роботи та інші спеціалізовані будівельні роботи</t>
  </si>
  <si>
    <t xml:space="preserve"> ФОП БУДЮХІН ГРИГОРІЙ ВАСИЛЬОВИЧ  </t>
  </si>
  <si>
    <t>ДК 021:2015 – 15840000-8 «Какао, шоколад та цукрові кондитерські вироби»</t>
  </si>
  <si>
    <t>ДК 021:2015:39140000-5: Меблі для дому
Меблі для облаштування кухонь для здійснення заходів з облаштування тимчасового житла для перебування внутрішньо переміщених (евакуйованих) осіб</t>
  </si>
  <si>
    <t>ДК 021:2015:39510000-0: Вироби домашнього текстилю
Ролети з монтажем для здійснення заходів з облаштування тимчасового житла для перебування внутрішньо переміщених (евакуйованих) осіб</t>
  </si>
  <si>
    <t>ДК 021:2015:55510000-8: Послуги їдалень
Послуги їдальнь,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</si>
  <si>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КНП "ЦПМСД" Волноваської міської територіальної громади</t>
  </si>
  <si>
    <t>ДК 021:2015:34110000-1: Легкові автомобілі Автомобіль легковий на базі PEUGEOT Rifter L2 Active Pack (або еквівалент)</t>
  </si>
  <si>
    <t>ТОВ "ЮНІОТРАНСБІЛДІНГ"</t>
  </si>
  <si>
    <t xml:space="preserve">ТОВ "ЮНІОТРАНСБІЛДІНГ"
</t>
  </si>
  <si>
    <t>Автопослуги самоскидів (перевезення сміття, сухого листя, трави, гілок тощо біля контейнерних майданчиків та у приватному секторі; утримання кладовищ (вивіз сміття з кладовищ))</t>
  </si>
  <si>
    <t>Контейнери змінного типу під портальний сміттєвоз об’ємом не менше 7 м3</t>
  </si>
  <si>
    <t>Шини для автомобілів</t>
  </si>
  <si>
    <t>Електрична енергія з послугою розподілу (код 09310000-5 "Електрична енергія" національного класифікатора України ДК 021:2015 «Єдиний закупівельний словник»)</t>
  </si>
  <si>
    <t>Дизельне паливо та бензин А-95, згідно коду національного класифікатора України ДК 021:2015 "Єдиний закупівельний словник" 09130000-9 «Нафта і дистиляти».</t>
  </si>
  <si>
    <t>Придбання товару з монтажем та пусконалагоджуванням (у складі:  Ретранслятор цифро-аналоговий стандарту DMR - 1 комплект, цифрова радіостанція стандарту DMR в комплекті - 12 комплектів) для впровадження системи цифрового радіозв’язку, згідно коду національного класифікатора України ДК 021:2015 "Єдиний закупівельний словник"  32230000-4: Апаратура для передавання радіосигналу з приймальним пристроєм.</t>
  </si>
  <si>
    <t>додаткова дотація з державного бюджету</t>
  </si>
  <si>
    <t>ТОВ СКАЙ СОФТ, договір №10/04/24-1ЕП  від 10.04.2024</t>
  </si>
  <si>
    <t>ФОП Плесканьов Сергій Іванович, договір №46 від 16.04.2024</t>
  </si>
  <si>
    <t>Черкаська селищна рада Краматорського району Донецької області</t>
  </si>
  <si>
    <t>ТОВ"ТЕРМІНАЛ", договір №0105 від 01.05.2024</t>
  </si>
  <si>
    <r>
      <t xml:space="preserve">Автомобіль вантажний спеціалізований з панцеровим захистом ПЗСА-3 (В6) REFORM PLB6 на базі Peugeot Landtrek 
</t>
    </r>
    <r>
      <rPr>
        <sz val="12"/>
        <color theme="1"/>
        <rFont val="Times New Roman"/>
        <family val="1"/>
        <charset val="204"/>
      </rPr>
      <t>ДК 021:2015:  34130000-7 - Мототранспортні вантажні засоби</t>
    </r>
  </si>
  <si>
    <t>10.05.2024</t>
  </si>
  <si>
    <t>ДК021-2015: 41120000-6 — Вода для технічних потреб</t>
  </si>
  <si>
    <t>ФОП "Курносенко Олексій Геннадійович"</t>
  </si>
  <si>
    <t>ТОВ "Техноторг"</t>
  </si>
  <si>
    <t>ТОВ "ЗАВОД КОБЗАРЕНКА"</t>
  </si>
  <si>
    <t>Спеціальна техніка для комунального підприємства: Автогрейдер XCMG GR 135 або еквівалент (43220000-1 - Грейдери та планувальники)</t>
  </si>
  <si>
    <t>ДК 021:2015: 03410000-7 — Деревина</t>
  </si>
  <si>
    <t>Цистерни, резервуари, контейнери та посудини високого тиску (Контейнер асиметричний ковшовий типу «лодочка» 7 м.куб)  (44610000-9 — Цистерни, резервуари, контейнери та посудини високого тиску)</t>
  </si>
  <si>
    <t>ТОВ "ВО "РЕЛАЙН"</t>
  </si>
  <si>
    <t>13.05.2024</t>
  </si>
  <si>
    <t>Загородження колюче-ріжуче спіральне типу «Єгоза» (в бухтах) (або еквівалент) (ДК 021:2015. 44310000-6 — Вироби з дроту)</t>
  </si>
  <si>
    <t>ФОП Віхарєва Лейла Сейядівна</t>
  </si>
  <si>
    <t>Необроблена деревина (лісоматеріали круглі клас С хвойні довжиною по 4 метри, діаметром 20-26 см) 
ДК 021:2015: 03414000-5 - Необроблена деревина</t>
  </si>
  <si>
    <t>ФОП "ІВАНОВ ВАЛЕРІЙ ВАСИЛЬОВИЧ"</t>
  </si>
  <si>
    <t>ТОВ "ВИРОБНИЧЕ ОБ’ЄДНАННЯ "РЕЛАЙН"</t>
  </si>
  <si>
    <t>КНП "МИРНОГРАДСЬКА ЦЕНТРАЛЬНА МІСЬКА ЛІКАРНЯ" МИРНОГРАДСЬКОЇ МІСЬКОЇ РАДИ</t>
  </si>
  <si>
    <t>ТОВ «Проектно-будівельна компанія «Будівельна Група Відновлення»</t>
  </si>
  <si>
    <t>Розроблення проектно-кошторисної документації за об’єктом «Капітальний ремонт приміщень КНП «Центр первинної медико-санітарної допомоги Новогродівської міської ради» для влаштування рентген кабінету, який орендується КНП «Центральна міська лікарня Новогродівської міської ради» за адресою: вул. 10-річчя Незалежності України,буд.6, м.Новогродівка, Покровський район, Донецька область,85483» (за ДК 021:2015 код 71320000-7 Послуги з інженерного проектування)</t>
  </si>
  <si>
    <t>ФОП ВАКУЛІНА АНЖЕЛА ПЕТРІВНА</t>
  </si>
  <si>
    <t>Мастильні матеріали для технічного обслуговування автомобільного транспорту (код ДК 021:2015:09210000-4: Мастильні засоби)</t>
  </si>
  <si>
    <t>Лісоматеріали круглих хвойних порід, дошка необроблена (код ДК 021:2015:03410000-7: Деревина)</t>
  </si>
  <si>
    <t>ФОП Радзієвська Вікторія Вікторівна</t>
  </si>
  <si>
    <t>ФОП Мітасова Ніна Микитівна</t>
  </si>
  <si>
    <t>ТОВ "Сітка Захід Україна"</t>
  </si>
  <si>
    <t>Контейнер морський 40 футовий, що був у використанні згідно коду CPV за ДК 021:2015 код 44610000-9: Цистерни, резервуари, контейнери та посудини високого тиску</t>
  </si>
  <si>
    <t xml:space="preserve">КНП «Лікувально-профілактична установа Центральна міська лікарня Вугледарської міської ради» </t>
  </si>
  <si>
    <t>ДК 021:2015: 33120000-7 - Системи реєстрації медичної інформації та дослідне обладнання,  код НК 024:2023: 11474  Електроміограф</t>
  </si>
  <si>
    <t>ФОП "ЩЕРБАК В'ЯЧЕСЛАВ ВІКТОРОВИЧ"</t>
  </si>
  <si>
    <t>ДК 021:2015:  33150000-6 Апаратура для радіотерапії, механотерапії, електротерапії та фізичної терапії, код НК 024:2023: 47790 — Система електромеханічна для екстракорпоральної ударно-хвильової терапії для ортопедії</t>
  </si>
  <si>
    <t xml:space="preserve"> 85320000-8 Соціальні послуги</t>
  </si>
  <si>
    <t>ТОВ "УКР ДІАГНОСТИКА"</t>
  </si>
  <si>
    <t xml:space="preserve">ПП "ПОЛЮС ВІТА" </t>
  </si>
  <si>
    <t>Комунальне некомерційне підприємство "Центр первинної медико-санітарної допомоги Вугледарської міської ради"</t>
  </si>
  <si>
    <t>16.04.2024</t>
  </si>
  <si>
    <t>22.03.2024</t>
  </si>
  <si>
    <t>15.03.2024</t>
  </si>
  <si>
    <t>ТОВ "Донецькі
енергетичні послуги"</t>
  </si>
  <si>
    <t>09310000-5 Електрична енергія  (Електрична енергія, вільні
ціни, з розподілом)</t>
  </si>
  <si>
    <t xml:space="preserve">09130000-9 Нафта і дистиляти  (Дизельне паливо (Євро 5), талон, 1л; Бензин А-95 (Євро 5), талон, 1л) </t>
  </si>
  <si>
    <t>45230000-8 Будівництво трубопроводів, ліній зв’язку та електропередач, шосе, доріг, аеродромів і залізничних доріг; вирівнювання поверхонь</t>
  </si>
  <si>
    <t>ФОП  "ТРУХАНОВ ОЛЕКСАНДР   ОЛЕКСАНДРОВИЧ"</t>
  </si>
  <si>
    <t>Експлуатаційне утримання автомобільних доріг Слов`янської територіальної громади - Нанесення дорожньої розмітки (45230000-8)</t>
  </si>
  <si>
    <t>ФОП Трейтяк А.О.</t>
  </si>
  <si>
    <t>Продукти харчування: цукерки желейні мікс дітям Часовоярської міської територіальної громади, які мають статус внутрішньо-переміщених та/або евакуйованих осіб   (ДК 021:2015: 15840000-8 «Какао; шоколад та цукрові кондитерські вироби»)</t>
  </si>
  <si>
    <t>Піраміда загороджувальна ПЗ-1 ДК 021:2015 44110000-4 Конструкційні матеріали</t>
  </si>
  <si>
    <t>ТОВ "ТОРГОВИЙ БУДИНОК "С.К.С.М."</t>
  </si>
  <si>
    <t>Канат сталевий ф20 mm EN 12385-4 6x19W-FC 1770N/mm2 U sZ або 6x7-FC 1770 U sZ ДК 021:2015 44310000-6 Вироби з дроту</t>
  </si>
  <si>
    <t>ФОП МИРОШНІЧЕНКО ОЛЕГ ВОЛОДИМИРОВИЧ</t>
  </si>
  <si>
    <t>Підготовка об’єктів до опалювального сезону. Капітальний ремонт трубопроводів опалення: по пр. Незалежності (вул. Двірцева) від ТК12 до ТК14 м. Краматорськ</t>
  </si>
  <si>
    <t>Підготовка об’єктів до опалювального сезону. Капітальний ремонт трубопроводів опалення: вул. Я.Мудрого (вул. 19 Партз’їзду) від ТК5 до ТК7 м. Краматорськ</t>
  </si>
  <si>
    <t>Підготовка об’єктів до опалювального сезону. Капітальний ремонт трубопроводів опалення за адресою: вул. Академічна, між ТК28 та ТК30 м. Краматорськ</t>
  </si>
  <si>
    <t>Реконструкція (аварійно-відновлювальні роботи) житлового будинку по вул. Я. Мудрого, 44 в м. Краматорськ, пошкодженого в результаті воєнних дій». Коригування. ДК 021:2015: 45450000-6 Інші завершальні будівельні роботи</t>
  </si>
  <si>
    <t>Капітальний ремонт нежитлової будівлі, розташованої за адресою: вул. Дружби, 9, м. Краматорськ ДК 021:2015:45453000-7 — Капітальний ремонт і реставрація.</t>
  </si>
  <si>
    <t>Поточний ремонт житлового будинку, пошкодженого внаслідок збройної агресії, за адресою: вул. Паркова, 8 в м. Краматорськ. ДК 021:2015:45260000-7: Покрівельні роботи та інші спеціалізовані будівельні роботи.</t>
  </si>
  <si>
    <t>Поточний ремонт асфальтового покриття на автошляхах територіальної громади, внутрішньоквартальних проїздах та тротуарах, а саме, герметизація тріщин (ДК 021:2015: 45221000-2 «Будівництво мостів і тунелів, шахт і метрополітенів»)</t>
  </si>
  <si>
    <t xml:space="preserve">Поточний ремонт шляхопроводу на розв’язці по вул. Олекси Тихого Краматорської територіальної громади( додаткові роботи) (ДК 021:2015 45230000-8 Будівництво трубопроводів, ліній зв’язку та електропередач, шосе, доріг, аеродромів і залізних доріг, вирівнювання поверхонь) </t>
  </si>
  <si>
    <t>Розробка проєктно-кошторисноїї документації по об'єкту: Реконструкція внутрішніх підвальних приміщень для облаштування захисної споруди цивільного захисту (протирадіаційне укриття) в будівлі КНП "ЦПМСД №1" КМР амбулаторії №9-12, розташованої за адресою: Донецька область, м. Краматорськ, вул. В. Стуса,31</t>
  </si>
  <si>
    <t>ТОВ «НАУКОВО-ВИРОБНИЧЕ ОБ’ЄДНАННЯ «ЕКОСОФТ»</t>
  </si>
  <si>
    <t>ТОВ "ПРІМУМ АКТИВ",  договір №106/ПТ від 20.05.2024</t>
  </si>
  <si>
    <t>ПАТ "Стальканат"</t>
  </si>
  <si>
    <t>ДП "Підприємство Державної Кримінально-Виконавчої Служби України (№55)"</t>
  </si>
  <si>
    <t>ДК 021:2015: 77610000-9 Послуги з відлову тварин</t>
  </si>
  <si>
    <t>ФОП Сметанкін Валерій Валентинович</t>
  </si>
  <si>
    <t>Послуги зі встановлення джерела резервного живлення КНП «ЦПМСД Новогродівської міської ради», за адресою: 85483, Донецька область, м. Новогродівка, вул. 10-річчя Незалежності України, 6 (код ДК 021:2015 - 51110000-6 - Послуги зі встановлення електричного обладнання)</t>
  </si>
  <si>
    <t xml:space="preserve"> Капітальний ремонт підвального поверху адміністративної будівлі Новогродівської міської ради під найпростіше укриття за адресою: м.Новогродівка, вул.О.Кошового, 46 (код ДК 021:2015:45450000-6: Інші завершальні будівельні роботи)</t>
  </si>
  <si>
    <t>Розроблення проектно-кошторисної документації за об'єктом "Капітальний ремонт приміщень міського архіву, який знаходиться в житловому багатоповерховому будинку за адресою:вул.Центральна, буд.30, м.Новогродівка" (код ДК 021:2015:71320000-7 Послуги з інженерного проектування)</t>
  </si>
  <si>
    <t>ТОВ "Проектно-будівельна компанія "Будівельна Група Відновлення"</t>
  </si>
  <si>
    <t>021:2015:09320000-8 Пара,гаряча вода  та пов"язана продукція</t>
  </si>
  <si>
    <t xml:space="preserve">Роботи по об’єкту: «Капітальний ремонт будівлі початкової ланки Слов'янського ЗЗСО І-ІІІ ступенів № 4 за адресою: Донецька область, Краматорський р-н, м. Слов’янськ, вулиця Тихого Олекси, 2 (заміна вікон пошкоджених внаслідок військової агресії рф) за кодом ДК 021:2015 45453000-7 Капітальний ремонт і реставрація </t>
  </si>
  <si>
    <t xml:space="preserve">Роботи по об’єкту: «Капітальний ремонт (аварійно-відновлювальні роботи) покрівлі житлового будинку по вул. Торська,49 м.Слов’янськ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</si>
  <si>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 Свободи,31 м.Слов’янськ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</si>
  <si>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 Світлодарська,1 м.Слов’янськ (ліквідація наслідків збройної агресії РФ)» за кодом ДК 021:2015: 45260000-7 Покрівельні роботи та інші спеціалізовані будівельні роботи </t>
  </si>
  <si>
    <t>Лот 1 Лабораторні реактиви; Лот 2 Лабораторні реактиви; Лот 3 Лабораторні реактиви; Лот 4 Лабораторні реактиви; Лот 5 Лабораторні реактиви; Лот 6 Лабораторні реактиви. ДК 021:2015: 33696000-5 — Реактиви та контрастні речовини</t>
  </si>
  <si>
    <t xml:space="preserve">ТОВ "ГРІН-ТРЕЙД КОМПАНІ"  </t>
  </si>
  <si>
    <t xml:space="preserve"> ФОП Прокоф'єв Микола  Анатолійович </t>
  </si>
  <si>
    <t xml:space="preserve">ФОП ХОЧЕНКОВ КОСТЯНТИН ОЛЕКСІЙОВИЧ </t>
  </si>
  <si>
    <t xml:space="preserve"> ФОП БУШИН СЕРГІЙ ВОЛОДИМИРОВИЧ  </t>
  </si>
  <si>
    <t>18.05.2024</t>
  </si>
  <si>
    <t>ДК 021:2015: 34130000-7 Мототранспортні вантажні засоби.Пікап</t>
  </si>
  <si>
    <t>Соледарська міська рада Бахмутського району Донецької області</t>
  </si>
  <si>
    <t>сіль технічна в біг-бегах (код ДК 021:2015 - 14410000-8 Сіль кам'яна)</t>
  </si>
  <si>
    <t>ТОВ "Констракшн Машинері"</t>
  </si>
  <si>
    <t>16.05.2024</t>
  </si>
  <si>
    <t>ФОП Алексеєєва Наталія Анатоліївна</t>
  </si>
  <si>
    <t>ДК021-2015: 45220000-5 — Інженерні та будівельні роботи. Розробка проєктно - кошторисної документації по об'єкту: "Реконструкція (аварійно-відновлювальні роботи) будівлі гуртожитку після обстрілу російською федерацією</t>
  </si>
  <si>
    <t>КП "КОМПАНІЯ "ВОДА ДОНБАСУ"</t>
  </si>
  <si>
    <t>ТОВ "КРАЇНА ВІЛЬНИХ"</t>
  </si>
  <si>
    <t>К 021:2015:09130000-9: Нафта і дистиляти</t>
  </si>
  <si>
    <t>20.05.2024</t>
  </si>
  <si>
    <t>17.05.2024</t>
  </si>
  <si>
    <t>ДК 021:2015:50110000-9: Послуги з ремонту і технічного обслуговування мототранспортних засобів і супутнього обладнання</t>
  </si>
  <si>
    <t>14.05.2024</t>
  </si>
  <si>
    <t>К 021:2015:39140000-5: Меблі для дому
Меблі (полиця, комод, тумба) для здійснення заходів з облаштування тимчасового житла для перебування внутрішньо переміщених (евакуйованих) осіб</t>
  </si>
  <si>
    <t>ДК 021:2015:39130000-2: Офісні меблі
Шафи різні для здійснення заходів з облаштування тимчасового житла для перебування внутрішньо переміщених (евакуйованих) осіб</t>
  </si>
  <si>
    <t>ДК 021:2015:39710000-2: Електричні побутові прилади
Холодильники для здійснення заходів з облаштування тимчасового житла для перебування внутрішньо переміщених (евакуйованих) осіб</t>
  </si>
  <si>
    <t>ДК 021:2015:39110000-6: Сидіння, стільці та супутні вироби і частини до них
Крісло каркасне для здійснення заходів з облаштування тимчасового житла для перебування внутрішньо переміщених (евакуйованих) осіб</t>
  </si>
  <si>
    <t>ТОВ "ТВГ УКРАЇНСЬКИЙ ПАПІР"</t>
  </si>
  <si>
    <t>ДК 021:2015:90910000-9: Послуги з прибирання
Послуга з прибирання приміщення у м. Дніпро, облаштування приміщень для розміщення внутрішньо-переміщених та/або евакуйованих осіб</t>
  </si>
  <si>
    <t>ТОВ"НАФТОГАЗТОРГ" договір №50 від 16.05.2024</t>
  </si>
  <si>
    <t>ПП «ТАЛИСМАН», договір №22 від 22.05.2024</t>
  </si>
  <si>
    <t>ФОП Давидова Ксенія Павлівна, договір №13-05/24 від 22.05.2024</t>
  </si>
  <si>
    <t>Комунальне некомерційне підприємство
"Центр первинної медико-санітарної допомоги" 
м. Торецька</t>
  </si>
  <si>
    <t>33700000-7 — Засоби особистої гігієни</t>
  </si>
  <si>
    <t>22.05.2024</t>
  </si>
  <si>
    <t>роботи з переобладнання (бронювання) автомобілів MITSUBISHI L200 Intense 2.4 TD MT типу "ПІКАП"</t>
  </si>
  <si>
    <t>ТОВ АРМОР КАР</t>
  </si>
  <si>
    <t>послуги з відпочинку та оздровлення дітей Часовоярської міської територіальної громади (ДК021:2015:55240000-4 "Послуги центрів і будинків відпочинку")</t>
  </si>
  <si>
    <t>ТОВ "Дитячий заклад оздоровлення і відпочинку "ІЛЛАРА"</t>
  </si>
  <si>
    <t>ПП "ТАЛИСМАН"</t>
  </si>
  <si>
    <t xml:space="preserve">Фармацевтична продукція. ДК 021:2015: 33600000-6 </t>
  </si>
  <si>
    <t>ТОВ «ПАРТНЕРИ МЕД»</t>
  </si>
  <si>
    <r>
      <t>33750000-2</t>
    </r>
    <r>
      <rPr>
        <sz val="12"/>
        <color rgb="FF777777"/>
        <rFont val="Times New Roman"/>
        <family val="1"/>
        <charset val="204"/>
      </rPr>
      <t> - </t>
    </r>
    <r>
      <rPr>
        <sz val="12"/>
        <color rgb="FF000000"/>
        <rFont val="Times New Roman"/>
        <family val="1"/>
        <charset val="204"/>
      </rPr>
      <t>Засоби для догляду за малюками</t>
    </r>
  </si>
  <si>
    <t>28.05.2024</t>
  </si>
  <si>
    <t>ФОП ЗВЕРЄВ ОЛЕГ ОЛЕКСІЙОВИЧ</t>
  </si>
  <si>
    <t>ДК021-2015: 45260000-7 — Покрівельні роботи та інші спеціалізовані будівельні роботи</t>
  </si>
  <si>
    <t>ТОВ "УКРБУДІНВЕСТ-ТОРГ"</t>
  </si>
  <si>
    <t>Арматурні стабілізовані пасма FprEN 10138-3:2009 (7 пров) Ø15.20 (ДК 021:2015. 44310000-6 — Вироби з дроту)</t>
  </si>
  <si>
    <t>ТОВ "СВЯТБУД", договір № 107 від 23.05.2024</t>
  </si>
  <si>
    <t>ПП "Укрсантехбуд"</t>
  </si>
  <si>
    <t>Утримання в належному стані зовнішніх мереж водопостачання та водовідведення (ДК 021:2015 45330000-9 Водопровідні та санітарно-технічні роботи</t>
  </si>
  <si>
    <t>ФОП Якимець Даниїл Анатолійович</t>
  </si>
  <si>
    <t>Вугілля кам`яне марки Д 25-200, брикети на вугільній основі згідно коду CPV за ДК 021:2015 код 09110000-3 Тверде паливо</t>
  </si>
  <si>
    <t>Медичний ендоскопічний електричний коагулятор (комплект), код НК 024:2023 «44776 Електрохірургічна система», код за ДК 021:2015 «33161000-6 Електрохірургічні прилади», «33160000 - 9 Устаткування для операційних блоків»</t>
  </si>
  <si>
    <t>Спеціальна техніка для комунального підприємства: екскаватор-навантажувач JCB 4СX (43260000-3 - Механічні лопати, екскаватори та ковшові навантажувачі, гірнича техніка)</t>
  </si>
  <si>
    <t>ТОВ "КОНСТРАКШН МАШИНЕРІ"</t>
  </si>
  <si>
    <t>ДК 021:2015:34110000-1: Легкові автомобілі
Службовий легковий автомобіль для управління</t>
  </si>
  <si>
    <t>ФОП ЛОГВИНОВ ОЛЕКСІЙ ПЕТРОВИЧ</t>
  </si>
  <si>
    <t>«Капітальний ремонт та облаштування найпростішого укриття (підвального приміщення) в багатоквартирному житловому будинку №82а по вул. В.Пилипенка м. Дружківка»</t>
  </si>
  <si>
    <t>Спеціальна техніка для комунального підприємства: обладнання для розкидання піску для самоскиду JAC №350 та відвал поворотний для самоскиду JAC №350 (34920000-2 - Дорожнє обладнання)</t>
  </si>
  <si>
    <t>КП  "КОМСЕРВІС" ДРУЖКІВСЬКОЇ МІСЬКОЇ РАДИ</t>
  </si>
  <si>
    <t>Спеціальна техніка для комунального підприємства: двовісний самоскидний причеп ТСП з нашивками висотою 600 мм або еквівалент (34220000-5 - Причепи, напівпричепи та пересувні контейнери)</t>
  </si>
  <si>
    <t>ТОВ "НФ АГРО" ЄДРПОУ 42369657 (договір на  139,38 тис.грн)</t>
  </si>
  <si>
    <t>ТОВ "СП ЮКОЙЛ"</t>
  </si>
  <si>
    <t xml:space="preserve">Роботи по об’єкту: «Капітальний ремонт (аварійно-відновлювальні роботи) покрівлі житлового будинку по вул. Свободи,33 м.Слов’янськ (ліквідація наслідків збройної агресії РФ)» за кодом ДК 021:2015: 45260000-7 Покрівельні роботи та інші спеціалізовані будівельні роботи </t>
  </si>
  <si>
    <t xml:space="preserve">ФОП КОВАЛЬОВ ВОЛОДИМИР АНАТОЛІЙОВИЧ </t>
  </si>
  <si>
    <t>Капітальний ремонт внутрішніх підвальних приміщень для облаштування споруд цивільного захисту (укриття) в будівлі комунального закладу "Станція юних техніків" за адресою: Донецька область, м. Краматорськ, вул. Старогородська, 26</t>
  </si>
  <si>
    <t>ТОВ "Ескоінжиніринг"</t>
  </si>
  <si>
    <t>«Підготовка до опалювального сезону. Нове будівництво модульної газової котельні за адресою: Донецька обл., м. Краматорськ, в районі вул. О. Тихого,17»</t>
  </si>
  <si>
    <t xml:space="preserve">Розробка проектно-кошторисної документації «Будівництво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t>
  </si>
  <si>
    <t>ТОВ ІТЦ "Спецбудпроект"</t>
  </si>
  <si>
    <t>ДК 021:2015 - 33690000-3 - Лікарські засоби різні (Реагенти до гематологічного аналізатора Mindray BC-760)</t>
  </si>
  <si>
    <t>ТОВ "БВК БУДСТАНДАРТ"</t>
  </si>
  <si>
    <t>Капітальний ремонт житлового будинку по просп. Незалежності, 58 в м. Краматорськ, а саме пасажирського ліфта в під’їзді №7, пошкодженого внаслідок збройної агресії». ДК 021:2015: 45453000-7 Капітальний ремонт і реставрація</t>
  </si>
  <si>
    <t>ТОВ "Макелектросервіс"</t>
  </si>
  <si>
    <t>ДК 021:2015:33600000-6 Фармацевтична продукція Атропін (МНН:Atropine), Амоксициллин та клавуланова кислота (МНН:Amoxicillin and beta-lactamase inhibitor ), Дексаметазон (МНН:Dexamethasone), Дигоксин (МНН:Digoxin), Ізосорбіду динітрат (МНН:Isosorbide dinitrate), Меропенем (МНН:Meropenem), Моксифлоксацин (МНН:Moxifloxacin)</t>
  </si>
  <si>
    <t>«Магістралі, трубопроводи, труби, обсадні труби, тюбінги та супутні вироби» код ДК 021:2015 – 44160000-9 (труби та супутні вироби)</t>
  </si>
  <si>
    <t>Підготовка об’єктів до опалювального сезону. Капітальний ремонт трубопроводів опалення за адресою: кв. 176, від ТК1 до ТК19 м. Краматорськ</t>
  </si>
  <si>
    <t>Рядова керамічна цегла ДК 021:2015: 44111100-2 — Цегла</t>
  </si>
  <si>
    <t>Будівельні прути, стрижні, дроти та профілі – за кодом СРV за ДК 021:2015 – 44330000-2 (Швелер №14П; ГОСТ 8240-97, ГОСТ 535-88;ст.3
Швелер №16; ГОСТ 8240-97, ГОСТ 535-88;ст.3
Швелер №20; ГОСТ 8240-97, ГОСТ 535-88;ст.3
Швелер №22; ГОСТ 8240-97, ГОСТ 535-88;ст.3
Швелер №24; ГОСТ 8240-97, ГОСТ 535-88;ст.3</t>
  </si>
  <si>
    <t>Магістралі, трубопроводи, труби, обсадні труби, тюбінги та супутні вироби   – за кодом СРV за ДК 021:2015 – 44160000-9 (Компенсатори сальникові двухсторонні Серія 4.903-10 випуск 7, ДУ150мм, Ру25, комп.здатність 2х250мм, Т1.53.00.000 СБ – 2шт;
Компенсатори сальникові двухсторонні Серія 4.903-10 випуск 7, ДУ250мм, Ру25, комп.здатність 2х200мм, Т1.57.00.000 СБ – 6шт;
Компенсатори сальникові односторонні Серія 4.903-10 випуск 7, ДУ250мм, Ру25, комп.здатність 200мм, Т1.07.00.000 СБ – 2шт.</t>
  </si>
  <si>
    <t>Фарби  – за кодом СРV за ДК 021:2015 – 44810000-1 (Емаль КО-813 кремній-органічна)</t>
  </si>
  <si>
    <t>ТОВ "ВИРОБНИЧЕ ПІДПРИЄМСТВО "СФЕРАІЗОЛ"</t>
  </si>
  <si>
    <t>Дошка обрізна, лісоматеріали круглі, брус дерев’яний (03410000-7 - Деревина)</t>
  </si>
  <si>
    <t>КП "КРАМАТОРСЬКЕ ТРАМВАЙНО-ТРОЛЕЙБУСНЕ УПРАВЛІННЯ"</t>
  </si>
  <si>
    <t>ТОВ "ЮГСТАЛЬ"</t>
  </si>
  <si>
    <t>Канат 20мм EN12385-4 6x19W-FC (сердечник джут/поліпропілен) U 1770 sZ A1</t>
  </si>
  <si>
    <t>Послуги з прокату екскаватора-навантажувача</t>
  </si>
  <si>
    <t>Прокат транспортних засобів (трактор з лафетом з водієм) , код ДК 021:2015:60180000-3 - Прокат вантажних транспортних засобів із водієм для перевезення товарів</t>
  </si>
  <si>
    <t>Канат сталевий ф20 mm EN 12385-4 6x19W-FC 1770N/mm2 U sZ або 6x7-FC 1770 U sZ (осердя: джут або полiпропiлен) код ДК 021:2015:44310000-6 - Вироби з дроту</t>
  </si>
  <si>
    <t>Піраміди загороджувальні ПЗ-1 за ДК 021:2015 Єдиного закупівельного словника: 44110000-4 Конструкційні матеріали</t>
  </si>
  <si>
    <t>ФОП "ТРЕЙТЯК АЛІНА ОЛЕКСАНДРІВНА" (договір на суму 185,0 тис.грн)</t>
  </si>
  <si>
    <t>ПП «ТАЛИСМАН»,
договір №21 від 21.05.2024</t>
  </si>
  <si>
    <t>Системи реєстрації медичної інформації та дослідне обладнання. ДК 021:2015:33120000-7</t>
  </si>
  <si>
    <t>Поточний ремонт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(система пожежної сигналізації та оповіщення про пожежу, система управління евакуюванням (в частині системи оповіщення про пожежу і показчиків напрямку евакуювання))</t>
  </si>
  <si>
    <t>204.,75</t>
  </si>
  <si>
    <t>27.05.2024</t>
  </si>
  <si>
    <t>ДК 021:2015:22450000-9: Друкована продукція з елементами захисту. Друкована продукція для здійснення заходів з облаштування тимчасового житла для перебування внутрішньо переміщених (евакуйованих) осіб</t>
  </si>
  <si>
    <t>ДК 021:2015:39290000-1: Фурнітура різна. Інформаційна та рекламна продукція для здійснення заходів з облаштування тимчасового житла для перебування внутрішньо переміщених (евакуйованих) осіб</t>
  </si>
  <si>
    <t>ДК 021:2015:30210000-4: Машини для обробки даних (апаратна частина. Ноутбуки,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</si>
  <si>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ДК 021:2015:39130000-2: Офісні меблі. Офісні меблі,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</si>
  <si>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червень-вересень 2024</t>
  </si>
  <si>
    <t>Управління соціального захисту населення Соледарської міської ради Бахмутського району Донецької області/ 43121214</t>
  </si>
  <si>
    <t>Ноутбуки (ДК 021:2015 30210000-4 - Машини для обробки даних (апаратна частина)), Ноутбук - 5 штук</t>
  </si>
  <si>
    <t>ДК 021:2015:72240000-9: Послуги з аналізу та програмування систем. Послуги у сфері інформатизації, а саме створення комплексної системи захисту інформації в інформаційно-комунікаційній системі (із комплектуванням програмним забезпеченням для криптографічного захисту інформації) та забезпечення проведення її державної експертизи</t>
  </si>
  <si>
    <t>04.06.2024</t>
  </si>
  <si>
    <t>ТОВ "УКРНАФТА-ПОСТАЧ"</t>
  </si>
  <si>
    <t>Департамент по роботі з активами / 42014230</t>
  </si>
  <si>
    <t>ДК 021:2015:39120000-9: Столи, серванти, письмові столи та книжкові. Столи різні та книжкова шафа для здійснення заходів з облаштування тимчасового житла для перебування внутрішньо переміщених (евакуйованих) осіб</t>
  </si>
  <si>
    <t>ТОВ "ЛИХАЧОВСЬКА МЕБЛЕВА ФАБРИКА"</t>
  </si>
  <si>
    <t>ТОВ "ФОРМАКС ГРУП"</t>
  </si>
  <si>
    <t>ФОП КОТЕНКОВА ІЛОНА ВЯЧЕСЛАВІВНА</t>
  </si>
  <si>
    <t>ПП "БУДПОСТАЧ"</t>
  </si>
  <si>
    <t>ФОП Павлова Юлія Володимирівна</t>
  </si>
  <si>
    <t>ФОП ЯЛАНСЬКА ІРИНА СЕРГІЇВНА</t>
  </si>
  <si>
    <t>ДК 021:2015:51310000-8: Послуги зі встановлення радіо-, телевізійної, аудіо- та відеоапаратури. Послуга з встановлення системи відеоспостереження з використанням власних матеріалів Виконавця для облаштування приміщень для розміщення внутрішньо-переміщених та/або евакуйованих осіб у м. Дніпро</t>
  </si>
  <si>
    <t>ДК 021:2015:79710000-4: Охоронні послуги. Послуги з охорони публічної безпеки і порядку для облаштування приміщень для розміщення внутрішньо-переміщених та/або евакуйованих осіб</t>
  </si>
  <si>
    <t>ТОВ "КИЇВПРОМСЕРВІС 1"</t>
  </si>
  <si>
    <t>ТОВ "ОФІС-КОМФОРТ СЕРВІС"</t>
  </si>
  <si>
    <t>09130000-9 Нафта і дистиляти. Дизельне паливо (Євро 5), АЗС ОККО, талон (ДК 021:2015, код 09130000-9 Нафта і дистиляти)</t>
  </si>
  <si>
    <t>Нікольська селищна рада/ 04341614</t>
  </si>
  <si>
    <t>09130000-9 - Нафта і дистиляти. Дизельне паливо (Євро 5), талон, код ДК 021:2015 - 09130000-9 - Нафта і дистиляти</t>
  </si>
  <si>
    <t>Сартанська селищна військово-цивільна адміністрація Маріупольського району Донецької області</t>
  </si>
  <si>
    <t>Листи волокнистоцементні хвилясті   44170000-2
Плити, листи, стрічки та фольга, пов’язані з конструкційними матеріалами</t>
  </si>
  <si>
    <t>Плити OSB    44190000-8
Конструкційні матеріали різні</t>
  </si>
  <si>
    <t>Заходи (капітальний ремонт будівлі) з усунення аварій багатоповерхового житлового будинку за адресою: м. Покровськ, вул. Дмитра Коцюбайла «Да Вінчі» (Центральна), будинок 147: Розробка проєктно-кошторисної документації з проходженням її експертизи на капітальний ремонт об’єкта, пошкодженого внаслідок збройної агресії російської федерації за адресою м. Покровськ, вул. Дмитра Коцюбайла «Да Вінчі» (Центральна), будинок 147»    71320000-7 – Послуги з інженерного проектування</t>
  </si>
  <si>
    <t>ФОП Сокуренко Г.М.</t>
  </si>
  <si>
    <t xml:space="preserve">Придбання матеріалів для ремонту мереж водовідведення (засувка, клапан зворотній флянцевий, труба ПВХ, труба сталева та інше, код  ДК 021:2015-44160000-9 - Магістралі, трубопроводи, труби, обсадні труби, тюбінги та супутні вироби   </t>
  </si>
  <si>
    <t>ТОВ "СВЯТБУД", договір № 28 від 24.05.2024</t>
  </si>
  <si>
    <t>Поточний ремонт з усунення аварійних ситуацій мякої покрівлі багатоквартирного житлового будинку пошкодженного у результаті ракетного обстрілу, розташованного за адресою: м-н Західний, буд. 52 м. Мирноград, Покровського району , Донецької області</t>
  </si>
  <si>
    <t>Поточний ремонт з усунення аварійних ситуацій мякої покрівлі багатоквартирного житлового будинку пошкодженного у результаті ракетного обстрілу, розташованного за адресою: м-н Західний, буд. 61 м. Мирноград, Покровського району , Донецької області</t>
  </si>
  <si>
    <t>Поточний ремонт з усунення аварійних ситуацій мякої покрівлі багатоквартирного житлового будинку пошкодженного у результаті ракетного обстрілу, розташованного за адресою: м-н Західний, буд. 73 м. Мирноград, Покровського району , Донецької області</t>
  </si>
  <si>
    <t>Поточний ремонт з усунення аварійних ситуацій мякої покрівлі багатоквартирного житлового будинку пошкодженного у результаті ракетного обстрілу, розташованного за адресою: м-н Західний, буд. 79 м. Мирноград, Покровського району , Донецької області</t>
  </si>
  <si>
    <t>Лісоматеріали круглі хвойних порід 15-24 – 4м код за Єдиним закупівельним словником  ДК 021:2015 03410000-7 - Деревина</t>
  </si>
  <si>
    <t>ТОВ «ІНВЕСТІНПРО»</t>
  </si>
  <si>
    <t>ДК 021:2015 – 60180000-3 Прокат вантажних транспортних засобів із водієм для перевезення товарів</t>
  </si>
  <si>
    <t>ПП "НАФТОАГРОСЕРВІС"</t>
  </si>
  <si>
    <t>Вугілля кам’яне, Г (Г2) (25-100), Вугілля кам’яне, ДГ (25-200) та Вугілля кам’яне, Г (Г2) (13-100) згідно коду CPV за ДК 021:2015 код 09110000-3 Тверде паливо</t>
  </si>
  <si>
    <t>ТОВ "ОКІРА"</t>
  </si>
  <si>
    <t>ТОВ "АСКБ", договір №30.05.24-1 від 31.05.2024</t>
  </si>
  <si>
    <t>ТОВ «НАУКОВО-ВИРОБНИЧЕ ПІДПРИЄМСТВО ДНІПРО АГРО», договір №23 від 31.05.2024</t>
  </si>
  <si>
    <t>ТОВ "БАЛІВСЬКИЙ ЗАВОД ЗАЛІЗОБЕТОННИХ КОНСТРУКЦІЙ", договір №2024/5/13-1 від 31.05.2024</t>
  </si>
  <si>
    <t>ПП "Талисман"</t>
  </si>
  <si>
    <t>Залізобетонна захисна споруда (модульне укриття) УФС-3 ДК 021:2015: 44110000-4 Конструкційні матеріали</t>
  </si>
  <si>
    <t>Модульні бетонні вироби типу «ПОСТ Д.Т.-2.0 ДК 021:2015: 44110000-4 Конструкційні матеріали</t>
  </si>
  <si>
    <t>Піраміди загороджувальні ПЗ-1 ДК 021:2015: 44110000-4 Конструкційні матеріали</t>
  </si>
  <si>
    <t xml:space="preserve">ФОП ТУРОВЕЦЬ ВАЛЕНТИНА МИКОЛАЇВНА, договір від 21.05.2024 №21/05 </t>
  </si>
  <si>
    <t>ФОП "ГУРИШКІН АНДРІЙ ПЕТРОВИЧ"</t>
  </si>
  <si>
    <t>ДК 021:2015: 33690000-3 Лікарські засоби різні (Лабораторні реактиви)</t>
  </si>
  <si>
    <t>ТОВ "ПОКРОВСЬКИЙ ЗАВОД ЗАЛІЗОБЕТОННИХ ВИРОБІВ"</t>
  </si>
  <si>
    <t>«Капітальний ремонт внутрішніх підвальних приміщень для облаштування споруд цивільного захисту (укриття) в будівлі закладу освіти Ліцей № 35 імені Валентина Шеймана за адресою: Донецька область, м. Краматорськ, вул. Ювілейна, 46» (коригування)</t>
  </si>
  <si>
    <t>Капітальний ремонт внутрішніх підвальних приміщень для облаштування споруд цивільного захисту (укриття) в будівлі закладу освіти ЗОШ №21 за адресою: Донецька область, м. Краматорськ, смт. Ясногірка, вул. Кірова,325 (коригування)</t>
  </si>
  <si>
    <r>
      <t>«Капітальний ремонт внутрішніх підвальних приміщень для облаштування споруд цивільного захисту (укриття) в будівлі  закладу освіти ЗОШ № 16 за адресою: Донецька область, м. Краматорськ, вул. Л. Бикова, 7» (коригування)</t>
    </r>
    <r>
      <rPr>
        <b/>
        <sz val="12"/>
        <color theme="1"/>
        <rFont val="Times New Roman"/>
        <family val="1"/>
        <charset val="204"/>
      </rPr>
      <t xml:space="preserve"> </t>
    </r>
  </si>
  <si>
    <t>ТОВ БТ "РЕНЕСАНС"</t>
  </si>
  <si>
    <t xml:space="preserve">«Капітальний ремонт внутрішніх підвальних приміщень для облаштування споруд цивільного захисту (укриття) в будівлі  закладу ДНЗ № 72  за адресою: Донецька область, м. Краматорськ, вул. Ювілейна, 44а» (коригування) </t>
  </si>
  <si>
    <r>
      <t xml:space="preserve">«Капітальний ремонт внутрішніх підвальних приміщень для облаштування споруд цивільного захисту (укриття) в будівлі закладу освіти ДНЗ №75 за адресою: Донецька область, м. Краматорськ, вул. Софії Ковалевської, 60» (коригування) </t>
    </r>
    <r>
      <rPr>
        <i/>
        <sz val="12"/>
        <color theme="1"/>
        <rFont val="Times New Roman"/>
        <family val="1"/>
        <charset val="204"/>
      </rPr>
      <t xml:space="preserve"> </t>
    </r>
  </si>
  <si>
    <t>ТОВ НВП ПОЖБУДСЕРВІС</t>
  </si>
  <si>
    <r>
      <t>«Капітальний ремонт внутрішніх підвальних приміщень для облаштування споруд цивільного захисту (укриття) в будівлі закладу освіти ДНЗ №92 за адресою: Донецька область, м. Краматорськ, вул. Кирилкіна, 28а» (коригування)</t>
    </r>
    <r>
      <rPr>
        <i/>
        <sz val="12"/>
        <color theme="1"/>
        <rFont val="Times New Roman"/>
        <family val="1"/>
        <charset val="204"/>
      </rPr>
      <t xml:space="preserve"> </t>
    </r>
  </si>
  <si>
    <t>ФОМ Пакогон Вадим Васильович</t>
  </si>
  <si>
    <t>«Капітальний ремонт внутрішніх підвальних приміщень для облаштування споруд цивільного захисту (укриття) в будівлі закладу освіти ЗОШ № 22 за адресою: Донецька область, м. Краматорськ, вул. Двірцева, 3»  (коригування)</t>
  </si>
  <si>
    <t>Службовий легковий автомобіль</t>
  </si>
  <si>
    <t>ТОВ  "ТОРГОВИЙ ДІМ "АЛЬФАТЕХ"</t>
  </si>
  <si>
    <t>ТОВ  "АСКБ"</t>
  </si>
  <si>
    <t>ПАТ  "СТАЛЬКАНАТ"</t>
  </si>
  <si>
    <t>Заходи із запобігання надзвичайної ситуації з придбання елементів захисних укриттів</t>
  </si>
  <si>
    <t>«Капітальний ремонт та облаштування найпростішого укриття (підвального приміщення) в багатоквартирному житловому будинку № 52 по вул. Космонавтів, м.Дружківка»</t>
  </si>
  <si>
    <t>Спеціальна техніка для комунального підприємства: машина на шасі JAK 56 N (комплектація борт і тент) або еквівалент (34140000-0 Великовантажні мототранспортні засоби).</t>
  </si>
  <si>
    <t>Спеціальна техніка для комунального підприємства: трактор з навісним обладнанням, а саме трактор LOVOL (FOTON) FT 754 або еквівалент з відвалом «Залізний Лев» LOVOL 754 з гідро поворотом або еквівалент та з щіткою комунальною карданною «Залізний Лев» або еквівалент (16700000-2 - Трактори)</t>
  </si>
  <si>
    <t xml:space="preserve">	Міське фінансове управління Дружківської міської ради</t>
  </si>
  <si>
    <t>Службовий легковий автомобіль для управління</t>
  </si>
  <si>
    <t>код ДК 021:2015: 71520000-9 Послуги з нагляду за виконанням будівельних робіт (здійснення технічного нагляду за наданням послуг на об'єкті: «Поточний ремонт автодороги вул. Олекси Тихого в м. Костянтинівка Донецької області. Коригування»)</t>
  </si>
  <si>
    <t>ФОП ВАРВАРЧУК ОЛЕКСІЙ ВОЛОДИМИРОВИЧ</t>
  </si>
  <si>
    <t>Загородження колюче-ріжуче по типу "Єгоза" : код за ДК 021:2015 44310000-6 вироби з дроту</t>
  </si>
  <si>
    <t>Канат сталевий неоцінкований ДК 021:2015:44310000-6: вироби з дроту</t>
  </si>
  <si>
    <t>ТОВ "УКРБУДІНВЕСТ-ТОРГ", договір №12 від 05.06.2024</t>
  </si>
  <si>
    <t>ПАТ "СТАЛЬКАНАТ", договір №263/24/1 від 04.06.2024</t>
  </si>
  <si>
    <t>Лот 1 ФОП "Лисенко Владислав Володимирович", 
Лот 2 ТОВ "ПРОВІДЕНС МЕДІКА", 
Лот 3 ФОП Толстолужська Наталія Павлівна, 
Лот 6 ФОП "Марченко Андрій Ігорович"</t>
  </si>
  <si>
    <t>Шини для вантажних автомобілів, Шини для сільськогосподарської техніки, код ДК 021:2015 «34350000-5 Шини для транспортних засобів великої та малої тоннажності»</t>
  </si>
  <si>
    <t>Діагностичні засоби. ДК 021:2015:33600000-6: Фармацевтична продукція</t>
  </si>
  <si>
    <t>01.01.2024</t>
  </si>
  <si>
    <t>06.06.2024</t>
  </si>
  <si>
    <t>07.06.2024</t>
  </si>
  <si>
    <t>ДК021-2015: 34140000-0 — Великовантажні мототранспортні засоби</t>
  </si>
  <si>
    <t>Медичні матеріали - Сечоприймач качка, активного носіння, педіатричний, одноразовий, стерильний, універсальний, 100 мл, №1, код НК 024:2023 58925 Сечоприймач для немовлят /педіатричний, під’єднаний до катетера, стерильний; Сечоприймач приліжковий для дорослих, одноразовий, стерильний, універсальний, 2000 мл, №1, код НК 024:2023 58921 Сечоприймач зі зливним краном без кріплення до пацієнта стерильний, код ДК 021:2015 33141610-9 Пакети для забору матеріалу для аналізів; Скальпель хірургічний з нержавіючої сталі, гострий, з ручкою, одноразовий, розмір леза 23, код НК 024:2023 47569 Скальпель, разового застосування, код ДК 021:2015 33141411-4 Скальпелі та леза; Шпатель Отоларингологічний стерильний, одноразовий, дерев'яний, не посилений, код НК 024:2023 42461 Депрессор язика, оглядовий, код ДК 021:2015 33141600-6 Контейнери та пакети для забору матеріалу для аналізів, дренажі та комплекти; Канюля назальна, для дорослих, регульована, носові зубці прямі, код ДК 021:2015 33141220-8 Канюлі, код НК 024:2023 35201 Канюля назальна стандартна для подавання кисню; Клейонка медична підкладна, 0.75 х 50 м, тип А, гумовотканинна, рулон, код ДК 021:2015 33141100-1 Перев’язувальні матеріали; затискачі, шовні матеріали, лігатури, код НК 024:2023 35339 Простирадло прогумоване; Набір для катетеризації 1-канальний, 6F, шприц 5 мл, розмір голки : 18G, провідник тип J, стерильний, одноразовий, Набір для катетеризації 2-канальний, 7F, шприц 5 мл, розмір голки : 18G, провідник тип J, стерильний, одноразовий, Набір для катетеризації 3-канальний, 7F, шприц 5 мл, розмір голки : 18G, провідник тип J, стерильний, одноразовий, код НК 024:2023 61594 Набір для катетеризації центральних вен короткочасного використання, код ДК 021:2015 33141200-2 Катетери; Комплект покриття операційного Для кесаревого розтину, одноразове, 270-300х160-250, щільність від 35, стерильний, з агдезивним полем, код ДК 021:2015 33141620-2 Медичні комплекти, код НК 024:2023 60644 Набір для акушерських/ гінекологічних операцій, що не містить лікарських засобів, одноразового використання; Рукавички медичні нестерильні підвищеного ризику, латексні, без пудри, M, № 50, Рукавички медичні нестерильні підвищеного ризику, латексні, без пудри, L, № 50, код НК 024:2023 47172 Непудровані оглядові/ процедурні рукавички з латексу гевеї нестерильні; Рукавички медичні нестерильні, латексні, з пудрою, M, 1 пара, код НК 024:2023 47173 Припудрені, оглядові / процедурні рукавички з латексу гевеї, нестерильні; Рукавички медичні нестерильні, нітрилові, без пудри, S, № 100, Рукавички медичні нестерильні, нітрилові, без пудри, M, № 100, Рукавички медичні нестерильні, нітрилові, L, без пудри, № 100, код НК 024:2023 56286 Рукавички оглядові/процедурні нітрилові необпудровані нестерильні; Рукавички хірургічні стерильні, латексні, з пудрою, S, 1 пара, Рукавички хірургічні стерильні, латексні, з пудрою, L, 1 пара, Рукавички хірургічні стерильні, латексні, з пудрою, M, 1 пара; Рукавички хірургічні стерильні, латексні, з пудрою, XL, 1 пара, код НК 024:2023 56294 Поліізопренові хірургічні рукавички обпудровані, код ДК 021:2015 33141420-0 Хірургічні рукавички, код ДК 021:2015 33140000-3 Медичні матеріали.</t>
  </si>
  <si>
    <t>код ДК 021:2015:44190000-8: Конструкційні матеріали різні</t>
  </si>
  <si>
    <t>ФОП МАРИНЕНКО АНТОНІНА МИКОЛАЇВНА</t>
  </si>
  <si>
    <t>ТОВ "СТАНДАРТ СТРОЙ МИР"</t>
  </si>
  <si>
    <t>ФОП Хапиліна Катерина Іванівна</t>
  </si>
  <si>
    <t>ТОВ "БАСКО"</t>
  </si>
  <si>
    <t>Конструкційні матеріали  – за кодом СРV за ДК 021:2015 – 44110000-4 (Руберойд РБК-350)</t>
  </si>
  <si>
    <t>Послуги з централізованого водопостачання (65110000-7 Розподіл води)</t>
  </si>
  <si>
    <t>Послуги з прокату автомобільного крану із оператором Код ДК 021:2015:45510000-5 Прокат підіймальних кранів із оператором</t>
  </si>
  <si>
    <t>ДК 021:2015:39520000-3: Готові текстильні вироби. Москітні сітки для здійснення заходів з облаштування тимчасового житла для перебування внутрішньо переміщених (евакуйованих) осіб</t>
  </si>
  <si>
    <t>Поточний ремонт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(ремонт торцевої частини фасаду)</t>
  </si>
  <si>
    <t>ТОВ "ТОРГОВО-ПРОМИСЛОВА КОМПАНІЯ "АРСЕНАЛБУД-ЕТАЛОН"</t>
  </si>
  <si>
    <t xml:space="preserve">ДК 021:2015:39110000-6: Сидіння, стільці та супутні вироби і частини до них. Дивани та сидіння для здійснення заходів з облаштування тимчасового житла для перебування внутрішньо переміщених (евакуйованих) осіб
</t>
  </si>
  <si>
    <t>ПП "ЦИТАДЕЛЬ М"</t>
  </si>
  <si>
    <t>ТОВ "ФІРМА САТУРІ"</t>
  </si>
  <si>
    <t>ФОП Приходько Віра Володимирівна</t>
  </si>
  <si>
    <t xml:space="preserve">ФОП "САВОЧКІН ОЛЕКСАНДР ВІКТОРОВИЧ"
</t>
  </si>
  <si>
    <t xml:space="preserve">ФОП "ЄРЕМЕНКО ДМИТРО ВАСИЛЬОВИЧ"
</t>
  </si>
  <si>
    <t>протягом 2024 року</t>
  </si>
  <si>
    <t xml:space="preserve">ТОВ "Юніотрансбілдінг" </t>
  </si>
  <si>
    <t>Відділ комунальної власності, житлово-комунального господарства, будівництва, транспорту та благоустрою Святогірської міської ради Краматорського району Донецької області</t>
  </si>
  <si>
    <t>ДК 021:2015 код 77610000-9 Послуги з відлову тварин. Послуги з відлову та стерилізації безпритульних тварин (собак) на території Святогірської міської територіальної громади (код згідно Національного класифікатора 77610000-9 Послуги з відлову тварин)</t>
  </si>
  <si>
    <t>ТОВ  "БІЛДГРУП"</t>
  </si>
  <si>
    <t>Роботи по об’єкту: Капітальний ремонт (аварійно-відновлювальні роботи) гуртожитку по вул. Новий Побут, 19 м.Слов’янськ (заміна заповнень прорізів, пошкоджених внаслідок збройної агресії РФ) 
ДК 021:2015 45453000-7 Капітальний ремонт і реставрація</t>
  </si>
  <si>
    <t>05.06 2024</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</si>
  <si>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модульні захисні споруди
ДК 021:2015:44210000-5: Конструкції та їх частини</t>
  </si>
  <si>
    <t>ДК 021:2015 «34320000-6 Механічні запасні частини, крім двигунів і частин двигунів» (Диски колісні)</t>
  </si>
  <si>
    <t>Еноксапарин натрію, розчин для ін'єкцій, 10000 анти-Ха МО/мл, по 0,4 мл; Еноксапарин натрію, розчин для ін'єкцій, 10000 анти-Ха МО/мл, по 0,8 мл; Еноксапарин натрію, розчин для ін'єкцій, 10000 анти-Ха МО/мл, по 5,0 мл; Флуконазол, розчин для інфузій, 2 мг/мл, по 100 мл; Офлоксацин, розчин для інфузій, 2 мг/мл, по 100 мл; Декстран 40 розчин для інфузій 100 мг/мл 200 мл; Препарат желатину розчин для інфузій по 500 мл. 
ДК 021:2015:33600000-6: Фармацевтична продукція</t>
  </si>
  <si>
    <t>Цефазолін, порошок для ін'єкцій по 1 г; Спіронолактон таблетки/капсули по 25мг; Пропофол, емульсія, 10 мг/мл, по 20 мл; Цефепім,порошок для ін'єкцій 1,0; Амоксицилін і клавуланова кислота, порошок для ін'єкцій/інфузій 1,2 гр; Аміодарон, розчин для ін’єкцій, 50 мг/мл, по 3 мл; Метформін таблетки, вкриті оболонкою, по 500 мг; Меропенем, порошок для ін'єкцій, по 1 г; Цефотаксим,порошок для ін'єкцій по 1 г; Глюкози розчин для ін'єкцій 40 % по 10 мл №10; Пропофол, емульсія, 20 мг/мл, по 50 мл. ДК 021:2015:33600000-6: Фармацевтична продукція</t>
  </si>
  <si>
    <t xml:space="preserve"> ФОП ХОЧЕНКОВ КОСТЯНТИН ОЛЕКСІЙОВИЧ </t>
  </si>
  <si>
    <t xml:space="preserve">ТОВ "АВТОТРАНСПОРТДЕТАЛЬ" 
</t>
  </si>
  <si>
    <t>12.06.2024</t>
  </si>
  <si>
    <t>ТОВ "ПЕРША УКРАЇНСЬКА ДОРОЖНЬО-БУДІВЕЛЬНА КОМПАНІЯ", договір від 12.06.2024 № 17</t>
  </si>
  <si>
    <t>Комунальне некомерційне підприємство "Центральна міська лікарня" 
м. Торецька</t>
  </si>
  <si>
    <t>Комунальне некомерційне підприємство "Центр первинної медико-санітарної допомоги" м.Торецька</t>
  </si>
  <si>
    <t>послуги з  з поставки та впровадження пргорамного забезпечення системи електронного документообігу на базі програмного забезпечення "АСУ документами ДОК ПРОФ 3" ДК 021:2015:72260000-5 "Послуги, пов'язані з програмним забезпеченням"</t>
  </si>
  <si>
    <t>ТОВ " ДОКПРОФ КОНСАЛТИНГ"</t>
  </si>
  <si>
    <t>45230000-8: Будівництво трубопроводів, ліній зв’язку та електропередач, шосе, доріг, аеродромів і залізничних доріг; вирівнювання поверхонь</t>
  </si>
  <si>
    <t>Капітальний ремонт дороги по вул.Праці від перехрестя з вул.Миру до вул.Садова в с.Андріївка Краматорського району Донецької області</t>
  </si>
  <si>
    <t>Капітальний ремонт системи водовідведення з проїзної частини по вул.Дальня в селі Сергіївка Краматорського району Донецької області</t>
  </si>
  <si>
    <t>ТОВ "КС Масштаб"</t>
  </si>
  <si>
    <t>Капітальний ремонт по вул.Дальня в с.Сергіївка Краматорського району Донецької області"</t>
  </si>
  <si>
    <t>ТОВ "СК Масштаб"</t>
  </si>
  <si>
    <t>Іллінівська сільська військова адміністрація Краматорського району Донецької області</t>
  </si>
  <si>
    <t>ФОП Рибас О.С.</t>
  </si>
  <si>
    <t>Дріт колючий, дріт вязальний, затискач тросу: код за ДК 021:2015 44310000-6 вроби з дроту</t>
  </si>
  <si>
    <t>27.052024</t>
  </si>
  <si>
    <t>ТОВ "ІНВЕСТІНПРОМ"</t>
  </si>
  <si>
    <t>ТОВ "ЄВРАЗІЙСЬКА ТОРГОВЕЛЬНА ГРУПА"</t>
  </si>
  <si>
    <t>Поточний ремонт вул.Берегова (від вул.Зелена до виїзду з міста) м.Селидове ДК 021:2015: 45230000-8 Будівництво трубопроводів, ліній зв’язку та електропередач, шосе, доріг, аеродромів і залізничних доріг; вирівнювання поверхонь</t>
  </si>
  <si>
    <t>ДК 021:2015-44210000-5 Конструкції та їх частини. Придбання залізобетонних захисних споруд (модульні укриття)</t>
  </si>
  <si>
    <t>ТОВ "ДІЯ ФАРМ"</t>
  </si>
  <si>
    <t>34330000-9 Запасні частини до вантажних транспортних засобів, фургонів та легкових автомобілів (Ресори)</t>
  </si>
  <si>
    <t>34320000-6 Механічні запасні частини, крім двигунів і частин двигунів</t>
  </si>
  <si>
    <t>Фітінги для систем опалення (ДК021-2015: 42130000-9 — Арматура трубопровідна: крани, вентилі, клапани та подібні пристрої)</t>
  </si>
  <si>
    <t>13.06.2024</t>
  </si>
  <si>
    <t>Капітальний ремонт по об’єкту: «Капітальний ремонт частини найпростішого укриття » (код ДК 021: 2015- 45450000-6)»</t>
  </si>
  <si>
    <t>Бензин А-95 (Євро 5), талон (ДК 021:2015: 09130000-9 — Нафта і дистиляти)</t>
  </si>
  <si>
    <t>Дизельне паливо (Євро 5), талони (ДК 021:2015: 09130000-9 — Нафта і дистиляти)</t>
  </si>
  <si>
    <t>Послуги з поточного ремонту дороги місцевого значення по вул. Івана Богуна м. Покровськ Донецької області     45233142-6
Ремонт доріг</t>
  </si>
  <si>
    <t>Послуги з поточного ремонту дороги місцевого значення по вул. Маршала Москаленка м. Покровськ Донецької області      45233142-6
Ремонт доріг</t>
  </si>
  <si>
    <t>Послуги з поточного ремонту дороги місцевого значення по вул. Затишна м. Покровськ Донецької області      45233142-6
Ремонт доріг</t>
  </si>
  <si>
    <t>ДК 021:2015: 44330000-2 Будівельні прути, стрижні, дроти та профілі</t>
  </si>
  <si>
    <t>ТОВ ВІДПОВІДАЛЬНІСТЮ "СПІН МЕДІКАЛ СЕРВІС"</t>
  </si>
  <si>
    <t>ФОП "Закіров Шаміль Анасійович"</t>
  </si>
  <si>
    <t>Послуги з топографо-геодезичних вишукувань під водними об’єктами, розташованими за межами населених пунктів на території Шахівської сільської територіальної громади Покровського району Донецької області «ДК 021:2015 – 71250000-5 Архітектурні, інженерні та геодезичні послуги»</t>
  </si>
  <si>
    <t>ТЕХНІЧНЕ ОБСТЕЖЕННЯ БУДІВЕЛЬНИХ КОНСТРУКЦІЙ ТА ІНЖЕНЕРНИХ МЕРЕЖ З АНАЛІЗОМ ІСНУЮЧИХ ПАРАМЕТРІВ ТА НАДАННЯМ ТЕХНІЧНИХ РІШЕНЬ СТОСОВНО ПОДАЛЬШОЇ ЇХ БЕЗПЕЧНОЇ ТА ЕФЕКТИВНОЇ ЕКСПЛУАТАЦІЇ КУ «ШАХІВСЬКИЙ ЗАКЛАД ЗАГАЛЬНОЇ СЕРЕДНЬОЇ ОСВІТИ І-ІІІ СТУПЕНІВ ШАХІВСЬКОЇ СІЛЬСЬКОЇ РАДИ ПОКРОВСЬКОГО РАЙОНУ ДОНЕЦЬКОЇ ОБЛАСТІ», ПОШКОДЖЕНОЇ ВНАСЛІДОК ЗБРОЙНОЇ АГРЕСІЇ згідно коду CPV за ДК 021:2015:71630000-3: Послуги з технічного огляду та випробовувань</t>
  </si>
  <si>
    <r>
      <t xml:space="preserve">Ліквідація наслідків надзвичайної ситуації воєнного характеру, спричиненої збройною агресією російської федерації, а саме відновлення (поточний ремонт) другого корпусу КУ «Шахівський заклад загальної середньої освіти І-ІІІ ступенів Шахівської сільської ради Покровського району Донецької області» (інтернат), за адресою: с. Шахове вул. Шкільна 1а за ДК 021:2015:45420000-7: Столярні та теслярні роботи, </t>
    </r>
    <r>
      <rPr>
        <i/>
        <sz val="12"/>
        <color theme="1"/>
        <rFont val="Times New Roman"/>
        <family val="1"/>
        <charset val="204"/>
      </rPr>
      <t>Закупівля без використання електронної системи</t>
    </r>
    <r>
      <rPr>
        <sz val="12"/>
        <color theme="1"/>
        <rFont val="Times New Roman"/>
        <family val="1"/>
        <charset val="204"/>
      </rPr>
      <t xml:space="preserve">  </t>
    </r>
  </si>
  <si>
    <t>10.06.2024</t>
  </si>
  <si>
    <t>ТОВ "Компанія "Гранд Експерт"</t>
  </si>
  <si>
    <t>33190000-8 – Медичне обладнання та вироби медичного призначення різні</t>
  </si>
  <si>
    <t xml:space="preserve">ТОВ "Талісман-Автостиль" </t>
  </si>
  <si>
    <t>послуги з переобладнання (бронювання)  2 (двох) автомобілей MITSUBISHIL200 Intense 2.4 TDMT типу «ПІКАП» для забезпечення безпечної евакуації населення, доставки гуманітарної допомоги на території Сіверської міської територіальної громади, яка перебуває в зоні активних бойових дій(код ДК 021:2015:50110000-9 «Послуги з ремонту і технічного обслуговування мототранспортних засобів і супутнього обладнання»).</t>
  </si>
  <si>
    <t>ДК 021:2015: 50110000-9 Послуги з ремонту і технічного обслуговування мототранспортних засобів і супутнього обладнання (Послуги з виконання робіт по дообладнанню автомобіля MITSUBISHI L200 INTENSE панцеровим захистом (бронювання)</t>
  </si>
  <si>
    <t>ПрАТ "ДНІПРОПЕТРОВСЬК-АВТО"</t>
  </si>
  <si>
    <t>Поточний ремонт автодоріг Дружківської територіальної громади (3 етап)</t>
  </si>
  <si>
    <t>КЗ Лиманський Центр безпеки громадян</t>
  </si>
  <si>
    <t>ДК021:2015:0913000-9 Нафта і дістелятори</t>
  </si>
  <si>
    <t>ТОВ Укрпетролцентр, договір № УПЦ-1176 від 14.06.2024</t>
  </si>
  <si>
    <t>Розробка проєктно-кошторисної документації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будівлі КЗ «Художня школа Краматорської міської ради», розташованого за адресою: Донецька область, м. Краматорськ, вул. М. Леонтовича, 15»</t>
  </si>
  <si>
    <t>ФОП Макогон Галина Василівна</t>
  </si>
  <si>
    <t>Технічний нагляд по об’єкту: «Реконструкція (аварійно-відновлювальні роботи) житлового будинку по вул. Я.Мудрого,44 в м. Краматорськ, пошкодженого в результаті воєнних дій» Коригування. ДК 021:2015:71520000-9 Послуги з нагляду за виконанням будівельних робіт</t>
  </si>
  <si>
    <t>ТОВ "ЕСКОІНЖИНІРИНГ"</t>
  </si>
  <si>
    <t>ТОВ "НПП "ІСТ-ПРОМ"</t>
  </si>
  <si>
    <t>ТОВ "ПТЗ"</t>
  </si>
  <si>
    <t>Шини для транспортних засобів (34350000-5 Шини для транспортних засобів великої та малої тоннажності)</t>
  </si>
  <si>
    <t>021:2015: 34110000-1 Легкові автомобілі</t>
  </si>
  <si>
    <t xml:space="preserve">021:2015:45453000-7 Капітальний  ремонт і реставрація. Капітальний ремонт підвального приміщення  закладу дошкільної освіти № 31 "Малятко" за адресою: смт.Новодонецьке, вулиця Соборна,будинок 35, Краматорського району Донецької області </t>
  </si>
  <si>
    <t>71320000-7 Послуги з інженерного проектування
Розробка проєктно-кошторисної документації по об'єкту: "Поточний ремонт приміщень 1 поверху гуртожитку Сторожинецького лісового фахового коледжу для облаштування місць тимчасового перебування внутрішньо переміщених (евакуйованих) осіб, за адресою: вул. Крейтера І., буд. 1 (вул. Видинівського, 62), м. Сторожинець, Чернівецький район Чернівецької області"</t>
  </si>
  <si>
    <t>71320000-7 Послуги з інженерного проектування
Розробка проєктно-кошторисної документації по об'єкту: "Поточний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t>
  </si>
  <si>
    <t>КП "МІСЬКА СЛУЖБА ЄДИНОГО ЗАМОВНИКА "КУРАХІВСЬКОЇ МІСЬКОЇ РАДИ"</t>
  </si>
  <si>
    <t>Операційний (хірургічний) стіл з набором аксесуарів. ДК 021:2015 33190000-8</t>
  </si>
  <si>
    <t>Послуги з переобладнання (бронювання)  1 (одного) автомобіля MITSUBISHIL200 Intense 2.4 TDMT типу «ПІКАП» для забезпечення безпечної евакуації населення, доставки гуманітарної допомоги на території Званівської сільської територіальної громади, яка перебуває в зоні активних бойових дій(код ДК 021:2015:50110000-9 «Послуги з ремонту і технічного обслуговування мототранспортних засобів і супутнього обладнання»).</t>
  </si>
  <si>
    <t xml:space="preserve">ТОВ «АРМОР КАР» </t>
  </si>
  <si>
    <t>Канат сталевий ф 20мм ДК 021:2015:443111000-3 Металеві троси.</t>
  </si>
  <si>
    <t>ФОП "Козимир Олена Олександрівна"</t>
  </si>
  <si>
    <t>ДК 021:2015:55240000-4: Послуги центрів і будинків відпочинку
Послуги відпочинку дітей</t>
  </si>
  <si>
    <t>ДК 021:2015:39290000-1: Фурнітура різна. Інформаційна та рекламна продукція, придбання якої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</si>
  <si>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ФОП "КІСТАЄВ ТИМОФІЙ АНДРІЙОВИЧ"</t>
  </si>
  <si>
    <t>ТОВ "ГНБ"</t>
  </si>
  <si>
    <t>Послуги з підключення установки фільтрації, знесолення шахтної (технічної) води в модульному виконанні до трубопроводів скиду шахтної води за адресою Донецька область, Покровський район, м. Гірник (ДК 021:2015: 45230000-8. Будівництво трубопроводів, ліній зв’язку та електропередач, шосе, доріг, аеродромів і залізничних доріг; вирівнювання поверхонь)</t>
  </si>
  <si>
    <t xml:space="preserve">Фургон «Renault EXPRESS VAN «або еквівалент»  (код ДК 021:2015: 34130000-7 «Мототранспортні вантажні засоби») </t>
  </si>
  <si>
    <t>Лісоматеріали круглі хвойних порід 15-24 – 4м код ДК 021:2015 03410000-7 - Деревина</t>
  </si>
  <si>
    <t>ФОП Билбас Олексій Миколайович</t>
  </si>
  <si>
    <t>ТОВ "МИКОМ ЛТД"</t>
  </si>
  <si>
    <t xml:space="preserve">ТОВ "МЕДІПРАЙМ" </t>
  </si>
  <si>
    <t>Послуги вантажного автомобільного транспорту (з водієм) (60180000-3 - Прокат вантажних транспортних засобів із водієм для перевезення товарів)</t>
  </si>
  <si>
    <t>Капітальний ремонт дорожнього покриття проїзної частини на перехресті вул.Садова та вул.Дальня в селі Сергіївка Краматорського району Донецької області</t>
  </si>
  <si>
    <t>Капітальний ремонт дороги по вул.Садова від перехрестя з вул.Поштова до перехрестя з вул.Дальня в селі Сергіївка Краматорського району Донецької області</t>
  </si>
  <si>
    <t>Капітальний ремонт системи водовідведення з проїздної частини по вул.Садова в с.Сергіївка Краматорського району Донецької області</t>
  </si>
  <si>
    <t>Заходи із запобігання надзвичайної ситуації з придбання елементів захисних споруд</t>
  </si>
  <si>
    <t>ТОВ «БЕТОНЯРНЯ «БУДМАЙСТЕР»</t>
  </si>
  <si>
    <t>ДП «Підприємство Державної кримінально-виконавчої служби України (№ 55)</t>
  </si>
  <si>
    <t>канат сталевий д.20 мм EN 12385-4 6x7-FC 44310000-6 Вироби з дроту</t>
  </si>
  <si>
    <t>ФОП РОМАНЮК ІГОР ВІКТОРОВИЧ</t>
  </si>
  <si>
    <t>09130000-9 Нафта і дистиляти. Паливо, бензин А95 - 2000 л, ДТ - 5000 л</t>
  </si>
  <si>
    <t>14210000-6 Гравій, пісок, щебінь і наповнювачі. Пісок фракційний із відсівів фр. 2-5 мм. - 400 т</t>
  </si>
  <si>
    <t>44110000-4 Конструкційні матеріали. Бітумна емульсія ЕКШ 60 - 40 т</t>
  </si>
  <si>
    <t>09130000-9 Нафта і дистиляти (дизельне пальне)</t>
  </si>
  <si>
    <t>ТОВ "АСКБ", договір від 19.06.2024 №16</t>
  </si>
  <si>
    <t>ФОП Сорокін Олег Леонідович</t>
  </si>
  <si>
    <t>ТОВ "ТОРГОВО-ПРОМИСЛОВА КОМПАНІЯ "ОМЕГА-АВТОПОСТАВКА"</t>
  </si>
  <si>
    <t>Фарби в асортименті (44810000-1)</t>
  </si>
  <si>
    <t>ТОВ «ОХОРОННИЙ ХОЛДИНГ - СЛАВУТИЧ»,  довір №93 від 17.05.2024</t>
  </si>
  <si>
    <t>Відділ освіти, сім'ї, молоді, спорту, культури і туризму Комарської сільської ради</t>
  </si>
  <si>
    <t>Комарська сільська військова адміністрація</t>
  </si>
  <si>
    <t>Роботи з виготовлення проєктно-кошторисної документації «Нове будівництво протирадіаційного укриття на території Білозерської загальноосвітньої школи I-III ступенів № 18 Білозерської міської ради Донецької області, розташованої за адресою: Донецька область, Покровський район, місто Білозерське, вулиця Фестивальна, будинок 6» ДК:021:2015  71320000-7 «Послуги з інженерного проєктування»</t>
  </si>
  <si>
    <t>ФОП Віх Олександр Володимирович</t>
  </si>
  <si>
    <t>Бензин А-95 Євро 5 (09132000-3) (або еквівалент), Дизельне паливо Євро 5 (09134200-9) (або еквівалент), ДК 021:2015 «Єдиний закупівельний словник» — 09130000-9 - Нафта і дистиляти</t>
  </si>
  <si>
    <t>Поточний ремонт автодоріг Дружківської територіальної громади, а саме: ліквідація вибоїн пневмоструменевим методом (4 етап)</t>
  </si>
  <si>
    <t>«Капітальний ремонт кімнати підлітків «Прометей», розташованого за адресою: м. Краматорськ, вул. Марії Заньковецької (Н. Курченко),29»</t>
  </si>
  <si>
    <t xml:space="preserve">«Капітальний ремонт водостічної системи будівлі філії опорного закладу загальної середньої освіти «Лідер» Краматорської міської ради Донецької області, розташованої за адресою: Донецька область, м. Краматорськ, вул.                 О. Кобилянської, 1»  </t>
  </si>
  <si>
    <t>ФОП Андрєєва Валентина Олександрівна</t>
  </si>
  <si>
    <t>липень 2024</t>
  </si>
  <si>
    <t>місцевий бюджет, НСЗУ</t>
  </si>
  <si>
    <t>Поточний ремонт покрівлі будівлі урологічного корпусу КНП «МІСЬКА ЛІКАРНЯ №2» Краматорської міської ради за адресою: м. Краматорськ, вул. Дніпровська, 14 (із частковим використанням матеріалів Замовника) (Код за ДК 021:2015:45260000 - 7 – Покрівельні роботи та інші спеціалізовані будівельні роботи)</t>
  </si>
  <si>
    <t>Арматура трубопровідна: крани, вентилі, клапани та подібні пристрої  – за кодом СРV за ДК 021:2015 – 42130000-9 (Засувка сталева фланцева 30с41нж Ду 100,Ру16. Засувка сталева фланцева 30с41нж Ду 125, Ру16. Засувка сталева фланцева 30с41нж Ду 150, Ру16. Засувка сталева фланцева 30с41нж Ду 50, Ру16. Засувка сталева фланцева 30с41нж Ду 200, Ру16. Засувка сталева фланцева 30с41нж Ду 250, Ру16)</t>
  </si>
  <si>
    <t>Залізобетонні плити перекриття (ДК 021:2015:44110000-4: Конструкційні матеріали)</t>
  </si>
  <si>
    <t>КНП "Міська лікарня №3" Краматорської міської ради</t>
  </si>
  <si>
    <t>ТОВ "НАУКОВО-ВИРОБНИЧЕ ПІДПРИЄМСТВО "СВЯТОВІТ-ЛТД"</t>
  </si>
  <si>
    <t>Розробка проектно-кошторисної документації по об’єкту: «Реконструкція приміщення котельні КНП «Міська лікарня № 3» Краматорської міської ради, розташованої за адресою: м. Краматорськ, вул. Героїв України, 17» за кодом ДК 021:2015: 71320000-7 Послуги з інженерного проектування</t>
  </si>
  <si>
    <t>закупівлі відмінено</t>
  </si>
  <si>
    <t>Лісоматеріали круглі (03410000-7 - Деревина)</t>
  </si>
  <si>
    <t>Проточний газовий теплогенератор NAVI 100 BC (або еквівалент) за кодом ДК 021:2015: – 42160000-8 Котельні установки</t>
  </si>
  <si>
    <t>ТОВ"Параллель-М ЛТД", Договір від 25.06.2024 №0233-24</t>
  </si>
  <si>
    <t>ТОВ"Параллель-М ЛТД", Договір від 25.06.2024 №0234-24</t>
  </si>
  <si>
    <t>20.06.2024</t>
  </si>
  <si>
    <t>ФОП Жиронкін Олег Юрійович, договір від 24.06.2024 №129/П</t>
  </si>
  <si>
    <t>ДСТУ 021:2015:50530000-9 "Послуги з ремонту і технічного обслуговування техніки"</t>
  </si>
  <si>
    <t>ТОВ "ДАНМАР-АВТО",  договір №27/06-1 від 27.06.2024</t>
  </si>
  <si>
    <t>ТОВ "ДАНМАР-АВТО",  договір №02/07 від 02.07.2024</t>
  </si>
  <si>
    <t>ФОП Плесканьов Сергій Іванович, договір №19.06./24-ДТ-1 від 27.06.2024</t>
  </si>
  <si>
    <t xml:space="preserve">ПАТ «СТАЛЬКАНАТ», договір №464/24  від 24.06.2024  </t>
  </si>
  <si>
    <t>ТОВ «КРАСНОГОРІВСЬКЕ РЕМОНТНО-БУДІВЕЛЬНЕ ПІДПРИЄМСТВО»</t>
  </si>
  <si>
    <t>09310000-5 Електрична енергія  (Електрична енергія, вільні ціни, з розподілом)</t>
  </si>
  <si>
    <t>піраміда загороджувальна ПЗ-1 44110000-4 — Конструкційні матеріали</t>
  </si>
  <si>
    <t>ТОВ "СЛАВДОРСТРОЙ", договір №33 від 28.06.2024</t>
  </si>
  <si>
    <t>ТОВ "СЛАВДОРСТРОЙ", договір №26 від 28.06.2024</t>
  </si>
  <si>
    <t>ТОВ "СЛАВДОРСТРОЙ", договір №29 від 28.06.2024</t>
  </si>
  <si>
    <t>ТОВ "СЛАВДОРСТРОЙ", договір №36 від 28.06.2024</t>
  </si>
  <si>
    <t>ТОВ "СЛАВДОРСТРОЙ", договір №31 від 28.06.2024</t>
  </si>
  <si>
    <t>ТОВ "СЛАВДОРСТРОЙ", договір №32 від 28.06.2024</t>
  </si>
  <si>
    <t>ТОВ "СЛАВДОРСТРОЙ", договір №28 від 28.06.2024</t>
  </si>
  <si>
    <t>ТОВ "СЛАВДОРСТРОЙ", договір №27 від 28.06.2024</t>
  </si>
  <si>
    <t>ТОВ "СЛАВДОРСТРОЙ", договір №25 від 28.06.2024</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</si>
  <si>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пров. Телеграфний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</si>
  <si>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Слобожанська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</si>
  <si>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пров. Петропавлівський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</si>
  <si>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Ринкова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</si>
  <si>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Свободи від перехрестя до Стели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</si>
  <si>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Свободи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</si>
  <si>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І. Лейко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</si>
  <si>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Зелений Гай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</si>
  <si>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Курортна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</si>
  <si>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Петропавлівська від Церкви до вул.ім.Михайла Коцюбинського м. Лиман</t>
  </si>
  <si>
    <t>ТОВ "СІНГЛ-МОТОР"</t>
  </si>
  <si>
    <t xml:space="preserve">021:2015:45453000-7 Капітальний  ремонт і реставрація. Капітальний ремонт підвального приміщення  закладу дошкільної освіти № 25 "Радість" за адресою: смт.Новодонецьке, вулиця Шкільна,будинок 26, Краматорського району Донецької області </t>
  </si>
  <si>
    <t>ФОП Плоскіна Анжеліка Олександрівна</t>
  </si>
  <si>
    <t xml:space="preserve">Роботи по об’єкту: «Капітальний ремонт (аварійно-відновлювальні роботи) покрівлі житлового будинку по вул. Вокзальна,64 м.Слов’янськ (ліквідація наслідків збройної агресії РФ)», ДК 021:2015: 45260000-7 Покрівельні роботи та інші спеціалізовані будівельні роботи </t>
  </si>
  <si>
    <t xml:space="preserve">Роботи по коригуванню власними та залученими силами проєктної документації та проходження експертизи по об’єкту: «Реконструкція будівлі амбулаторії № 7 Комунального некомерційного підприємства Слов’янської міської ради «Центр первинної медико-санітарної допомоги міста Слов’янська» за адресою: вул. Донська, 5, м. Слов'янськ Донецької області» (коригування), 
ДК 021:2015:71320000-7 Послуги з інженерного проєктування) </t>
  </si>
  <si>
    <t>ФОП КОВАЛЬОВ ВОЛОДИМИР АНАТОЛІЙОВИЧ</t>
  </si>
  <si>
    <t>ТОВ "ІНЖИНІРИНГОВА КОМПАНІЯ "АРКОН"</t>
  </si>
  <si>
    <t>ДК 021:2015:33750000-2: Засоби для догляду за малюками</t>
  </si>
  <si>
    <t>КНП "Покровська клінічна лікарня інтенсивного лікування" Покровської міської ради Донецької області</t>
  </si>
  <si>
    <t>ФОП Ільюшина Л. А.</t>
  </si>
  <si>
    <t>Інші завершальні будівельні роботи за код ДК 021:2015:45450000-6 (Капітальний ремонт покрівлі закладу дошкільної освіти №6 «Сонечко» Покровської міської ради Донецької області, пошкодженої внаслідок збройної агресії російської федерації за адресою: Донецька область, м. Покровськ, вул. Поштова, 7)</t>
  </si>
  <si>
    <t>ТОВ "ЛІДСТАР ТРЕЙД"</t>
  </si>
  <si>
    <t>ПП "АГРОПРОМБУД"</t>
  </si>
  <si>
    <t>09210000-4 Мастильні засоби</t>
  </si>
  <si>
    <t>ТОВ "СТ-ПРОЗОРО"</t>
  </si>
  <si>
    <t>50110000-9  Послуги з ремонту і технічного обслуговування мототранспортних засобів і супутнього обладнання</t>
  </si>
  <si>
    <t>60180000-3 Прокат вантажних транспортних засобів із водієм для перевезення товарів</t>
  </si>
  <si>
    <t xml:space="preserve">ФОП Гриценко Наталія Валеріївна </t>
  </si>
  <si>
    <t>лита OSB (ОСБ) 2,5 м х 1,25 м товщиною 10 мм ДК 021:2015: 44190000-8 - Конструкційні матеріали різні</t>
  </si>
  <si>
    <t>ТОВ "ДОКПРОФ КОНСАЛТИНГ</t>
  </si>
  <si>
    <t>Послуги з поставки та впровадження програмного забезпечення системи електронного документообігу на базі програмного забезпечення «Автоматизована система управління документами «ДОК ПРОФ 3» згідно ДК 021:2015: 72260000-5 – Послуги, пов`язані з програмним забезпеченням</t>
  </si>
  <si>
    <t>ТОВ "АМ Інтегратор Груп"</t>
  </si>
  <si>
    <t>25.06.2024</t>
  </si>
  <si>
    <t>Поточний ремонт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(фарбування фасаду)</t>
  </si>
  <si>
    <t>ДК 021:2015:45450000-6: Інші завершальні будівельні роботи. Поточний ремонт приміщень будівлі за адресою: вул. Пластова,27, м.Рівне, Рівненська область для здійснення заходів з надання підтримки внутрішньо переміщеним та/або евакуйованим особам</t>
  </si>
  <si>
    <t>ФОП "ТЕРСЬКИЙ ВАЛЕНТИН МИХАЙЛОВИЧ"</t>
  </si>
  <si>
    <t>Комунальне некомерційне підприємство Маріупольської міської ради "Маріупольська міська лікарня №4 ім.І.К.Мацука" 01990654</t>
  </si>
  <si>
    <t>ДК 33180000-5 — Апаратура для підтримування фізіологічних функцій організму. Дефібриллятори</t>
  </si>
  <si>
    <t>Комунальне некомерційне підприємство Маріупольської міської ради «Маріупольська міська лікарня №1» / 01990683</t>
  </si>
  <si>
    <t>ДК 021:2015 – 33120000-7 Системи реєстрації медичної інформації та дослідне обладнання (Авторефкератометр, код НК 024:2023 – 36386 Рефрактометр офтальмологічний автоматичний; Щілинна лампа, код НК 024:2023 – 35148 Лампа щілинна офтальмологічна оглядова; Автоматичний периметр, код НК 024:2023 – 16918 Автоматичний периметр; Ультразвуковий біометричний сканер, код НК 024:2023 – 11389 Система ультразвукової візуалізації для офтальмології; Проектор знаків, код НК 024:2023 – 35922 Проектор для перевіряння гостроти зору; Офтальмологічне робоче місце, код НК 024:2023 – 39659 Стійка офтальмологічна з електроживленням; Офтальмоскоп, код НК 024:2023 – 46786 Прямий офтальмоскоп, що живиться від батареї; Набір офтальмологічних пробних окулярних лінз, код НК 024:2023 – 36068 Набір пробних офтальмологічних лінз; Пробна оправа, код НК 024:2023 – 32791 Оправа для пробних окулярних лінз)</t>
  </si>
  <si>
    <t>ДК 021:2015: 33160000-9 Устаткування для операційних блоків (ЛОР-установка лікувально-діагностична; код НК 024:2023: 11585 Система для ЛОР огляду / терапевтичних процедур)</t>
  </si>
  <si>
    <t>ДК 021:2015 – 38430000-8 Детектори та аналізатори (Aналізатор сечі, код НК 024:2023: 57860 Аналізатор сечі лабораторний IVD (діагностика in vitro) напівавтоматичний; Автоматичний гематологічний аналізатор, код НК 024:2023: 35476 Аналізатор гематологічний IVD (діагностика in vitro), автоматичний; Напівавтоматичний коагулометр, код НК 024:2023: 56690 Напівавтоматичний лабораторний коагулометр IVD (діагностика in vitro); Автоматичний біохімічний аналізатор, код НК 024:2023: 56676 Біохімічний багатоканаловий аналізатор лабораторний IVD (діагностика in vitro) автоматичний)</t>
  </si>
  <si>
    <t>ДК 021:2015 – 33120000-7 Системи реєстрації медичної інформації та дослідне обладнання (Система холтерівського моніторування ЕКГ, код НК 024:2023 – 35162 Реєстратор амбулаторний для тривалого електрокардіографічного моніторингу; Система добового моніторування артеріального тиску, код НК 024:2023 – 36888 Реєстратор амбулаторний для тривалого моніторингу артеріального тиску; Електрокардіограф, код НК 024:2023 – 16231 Професійний багатоканальний електрокардіограф; Монітор фетальний, код НК 024:2023 – 43958 Фетальний кардіологічний монітор)</t>
  </si>
  <si>
    <t>Портативна багатоцільова ультразвукова діагностична система за кодом ДК 021:2015: 33110000-4 — Візуалізаційне обладнання для потреб медицини, стоматології та ветеринарної медицини (НК 024:2023: 40761 — Загальноприйнята ультразвукова система візуалізації)</t>
  </si>
  <si>
    <t>Цифрова багатоцільова ультразвукова діагностична система за кодом ДК 021:2015: 33110000-4 — Візуалізаційне обладнання для потреб медицини, стоматології та ветеринарної медицини (НК 024:2023: 40761 — Загальноприйнята ультразвукова система візуалізації)</t>
  </si>
  <si>
    <t>45450000-6 Інші завершальні будівельні роботи. Поточний ремонт частини житлових приміщень 1-го поверху будівлі КП "Спецжитлофонд", за адресою: вул. Празька, буд. 34, Дніпровський район, м. Київ, для облаштування місць тимчасового перебування внутрішньо переміщених (евакуйованих) осіб</t>
  </si>
  <si>
    <t>45450000-6 Інші завершальні будівельні роботи. Поточний ремонт приміщень будівлі за адресою: Хмельницьке шосе,85, м. Вінниця, Вінницька область для здійснення заходів з надання підтримки внутрішньо переміщеним та/або евакуйованим особам</t>
  </si>
  <si>
    <t>18.06.2024</t>
  </si>
  <si>
    <t>ДК 021:2015:71320000-7: Послуги з інженерного проектування. Розробка проєктно-кошторисної документації по об'єкту: «Поточний ремонт частини будівлі гуртожитку з окремим входом, а саме: всі приміщення 1 - 9 поверхів лівого крила будівлі, яке розташоване за адресою: пр. Соборний, 117, Вознесенівський район, м. Запоріжжя, Запорізька область, для облаштування місць тимчасового перебування внутрішньо переміщених (евакуйованих) осіб»</t>
  </si>
  <si>
    <t>ТОВ "ДНІПРОВСЬКА КОМПАНІЯ "ОРІОН"</t>
  </si>
  <si>
    <t>ТОВ "ОХ-СЛАВУТИЧ"</t>
  </si>
  <si>
    <t>ТОВ "АРСЕНАЛ-ПОСТАЧ"</t>
  </si>
  <si>
    <t>Комунальне некомерційне підприємство Маріупольської міської ради «Центр первинної медико-санітарної допомоги №5 м.Маріуполя» / 42278319</t>
  </si>
  <si>
    <t>Транспортні послуги та послуги з розвантаження загороджувальних бетонних конструкцій-пірамід, ДК 021:2015: 63110000-3 Послуги з обробки вантажів</t>
  </si>
  <si>
    <t>ТОВ АГРОФІРМА «ЄДНІСТЬ»</t>
  </si>
  <si>
    <t>ФОП Фірсова Людмила Миколаївна</t>
  </si>
  <si>
    <t>Капітальний ремонт (санація) будівлі міської лікарні №3 м. Краматорськ, вул. Вознесенського, 17 у Донецькій обл. (коригування)</t>
  </si>
  <si>
    <t>ФОП "БАБІЙ МИКИТА СЕРГІЙОВИЧ"</t>
  </si>
  <si>
    <t>ТОВ "НАУКОВО-КОМЕРЦІЙНЕ ПІДПРИЄМСТВО "ДНІПРО"</t>
  </si>
  <si>
    <t>ТОВ "ЕЛАТБУД"</t>
  </si>
  <si>
    <t>Камені бортові, БР 100.30.15; поребрики 1000х200х80мм із бетону (Камені бортові, БР 100.20.8)</t>
  </si>
  <si>
    <t>Послуги вантажного транспортного засобу (самосвал) (60180000-3 - Прокат вантажних транспортних засобів із водієм для перевезення товарів)</t>
  </si>
  <si>
    <t>ПрАТ "КРАМАТОРСЬКЕ АВТОТРАНСПОРТНЕ ПІДПРИЄМСТВО 11410"</t>
  </si>
  <si>
    <t>ТОВ "ЕНЕРГОПРОМ-ІНЖИНІРИНГ"</t>
  </si>
  <si>
    <t>Курахівська міська рада / 04053298</t>
  </si>
  <si>
    <t>ТОВ "СВЯТБУД", договір №38 від 03.07.2024</t>
  </si>
  <si>
    <t>ТОВ "ВИРОБНИЧЕ ПІДПРИЄМСТВО "ПОЛІСАН"</t>
  </si>
  <si>
    <t>Вогнева споруда, код за Державним Класифікатором ДК 021:2015:44210000-5: Конструкції та їх частини</t>
  </si>
  <si>
    <t>Роботи по об’єкту: «Капітальний ремонт (аварійно-відновлювальні роботи) покрівлі житлового будинку по вул. Генерала Кульчицького,69 м.Слов’янськ (ліквідація наслідків збройної агресії РФ)» за кодом ДК 021:2015: 45260000-7 Покрівельні роботи та інші спеціалізовані будівельні роботи</t>
  </si>
  <si>
    <t xml:space="preserve">Роботи по об’єкту: «Капітальний ремонт (аварійно-відновлювальні роботи) покрівлі житлового будинку по вул. Університетська,32 м.Слов’янськ (ліквідація наслідків збройної агресії РФ)» за кодом ДК 021:2015: 45260000-7 Покрівельні роботи та інші спеціалізовані будівельні роботи </t>
  </si>
  <si>
    <t>Роботи по об’єкту: «Капітальний ремонт (аварійно-відновлювальні роботи) покрівлі житлового будинку по пров. Батюка,12 м.Слов’янськ (ліквідація наслідків збройної агресії РФ)» за кодом ДК 021:2015: 45260000-7 Покрівельні роботи та інші спеціалізовані будівельні роботи</t>
  </si>
  <si>
    <t>Виконати коригування власними та залученими силами проєктної документації та проходження експертизи по об’єкту: «Капітальний ремонт житлового будинку по вул.Лозановича, 20 м.Слов’янськ (ліквідація наслідків збройної агресії РФ)» (коригування) (ДК 021:2015:71320000-7 Послуги з інженерного проєктування</t>
  </si>
  <si>
    <t>Виконати коригування власними та залученими силами проєктної документації та проходження експертизи по об’єкту: «Капітальний ремонт житлового будинку по вул.Поштова,12 м.Слов’янськ (ліквідація наслідків збройної агресії РФ)» (коригування) (ДК 021:2015:71320000-7 Послуги з інженерного проєктування</t>
  </si>
  <si>
    <t xml:space="preserve"> ПП "БУДІВЕЛЬНА ПЕРСПЕКТИВА"
</t>
  </si>
  <si>
    <t xml:space="preserve">ФОП  СКОРИК ДМИТРО ОЛЕКСАНДРОВИЧ </t>
  </si>
  <si>
    <t xml:space="preserve">ТОВ "ІНЖИНІРИНГОВА КОМПАНІЯ "АРКОН" </t>
  </si>
  <si>
    <t>Автокран Zoomlion ZTC250A (Код за ДК 021:2015 34140000-0 Великовантажні мототранспортні засоби )</t>
  </si>
  <si>
    <t>Автомобіль вантажний бортовий UAC АБ-1J з КМУ HC 150A3, (Код за ДК 021:2015 34142100-5 «Вантажні автомобілі з підіймальними платформами»).</t>
  </si>
  <si>
    <t>Вугледарська міська військова адміністрація</t>
  </si>
  <si>
    <t>34130000-7 Автомобіль вантажний спеціалізований з панцеровим захистом ПЗСА-3 (В6) REFORM PLB6 на базі Peugeot Landtrek</t>
  </si>
  <si>
    <t>09.07.2024</t>
  </si>
  <si>
    <t>ТОВ Капрі Трейд</t>
  </si>
  <si>
    <t>ТОВ "Укрвуглепоставка"</t>
  </si>
  <si>
    <t>ДК021-2015: 45453000-7 — Капітальний ремонт і реставрація. Заходи з усунення аварій в житловому фонді після обстрілу російською федерацією. Капітальний ремонт покрівлі житлового 9-ти поверхового будинку</t>
  </si>
  <si>
    <t>ТОВ "УКРСТРОЙГРУП"</t>
  </si>
  <si>
    <t>05.07.2024</t>
  </si>
  <si>
    <t>Необроблена деревина (лісоматеріали круглі клас С хвойні довжиною по 4 метри, діаметром 18-25 см)
ДК 021:2015: 03414000-5 - Необроблена деревина</t>
  </si>
  <si>
    <t>ДК 021:2015 - 09130000-9 - Нафта і дистиляти</t>
  </si>
  <si>
    <t>Бензин А-95 (Євро 5), талон, згідно коду CPV за ДК 021:2015 код 09130000-9 Нафта і дистиляти</t>
  </si>
  <si>
    <t>Капітальний ремонт дороги по пров. Парковий в с.Андріївка Краматорського району Донецької області</t>
  </si>
  <si>
    <t>Андріївська сільська рада / 04342045</t>
  </si>
  <si>
    <t>ФОП Яременко В.В., договір №19 від 08.07.2024</t>
  </si>
  <si>
    <t>ДК 021:2015-50110000-9 "Послуги з ремонту і технічного обслуговування мототранспортних засобів і супутнього обладнання"</t>
  </si>
  <si>
    <t>ФОП ТКАЧУК БОГДАНА БОГДАНІВНА</t>
  </si>
  <si>
    <t xml:space="preserve">місцевий бюджет, НСЗУ  </t>
  </si>
  <si>
    <t>Загородження колюче-ріжуче по типу «Єгоза»  ДК 021:2015 44310000-6 Вироби з дроту</t>
  </si>
  <si>
    <t>Бензин А-95 (Євро 5), талон, код ДК 021:2015: 09132000-3 Бензин; Дизельне паливо (Євро 5), талон, 09134200-9 Дизельне паливо, «код за ДК 021:2015 09130000-9 Нафта і дистиляти»</t>
  </si>
  <si>
    <t>ТОВ "Вейт-Сервіс"</t>
  </si>
  <si>
    <t>Підготовка об’єкту до опалювального сезону та здійснення заходів з енергозбереження, а саме: виконання послуг (робіт) з технічного обслуговування, утримання в належному стані мереж теплопостачання котельні № 20, що розташована за адресою: вул. Козаків – характерників, 5а, с-ще Олексієво - Дружківка</t>
  </si>
  <si>
    <t>Здійснення технічного нагляду під час будівництва об’єкту: Капітальний ремонт шляхопроводу по вул. Академічна через балку Кутову в м. Краматорськ, Донецька область (коригування) (ДК 021:2015-71520000-9 Послуги з нагляду за виконанням будівельних робіт)</t>
  </si>
  <si>
    <t>ФОП "Шуклін Андрій Ігорович"</t>
  </si>
  <si>
    <t>ТОВ "Торговий Дім Будшляхмаш", договір від 11.07.2024 №01/07/24</t>
  </si>
  <si>
    <t>ТОВ «ПРІМУМ АКТИВ», договір від  11.07.2024 №149/ПТ</t>
  </si>
  <si>
    <t>Курахівська міська рада / 04053299</t>
  </si>
  <si>
    <t>Курахівська міська рада / 04053300</t>
  </si>
  <si>
    <t>Послуги з поточного ремонту автодоріг Мирноградської міської територіальної громади м-н Молодіжний</t>
  </si>
  <si>
    <t>Послуги з поточного ремонту автодоріг Мирноградської міської територіальної громади вул. Руднична</t>
  </si>
  <si>
    <t>Послуги з поточного ремонту автодоріг Мирноградської міської територіальної громади вул. Соборна</t>
  </si>
  <si>
    <t>ТОВ "УКРСПЕЦТЕХІНВЕСТ", договір №29 від 12.07.2024</t>
  </si>
  <si>
    <t>ТОВ "УКРАВТОКОМПЛЕКТ ТД", договір №28 від 12.07.2024</t>
  </si>
  <si>
    <t>ТОВ "АРМОР КАР"</t>
  </si>
  <si>
    <t>ФОП "ЧЕРНІК РУСЛАН ОЛЕКСІЙОВИЧ"
(договір на 188,00 тис.грн)</t>
  </si>
  <si>
    <t xml:space="preserve">ФОП  ЧАЙКА БОГДАН ВАСИЛЬОВИЧ </t>
  </si>
  <si>
    <t xml:space="preserve">Роботи по об’єкту: «Капітальний ремонт покрівлі (аварійно-відновлювальні роботи) майна комунальної власності Слов’янської міської територіальної громади - нежитлової будівлі, що розташована за адресою: вул.Батюка, 24б м.Слов’янськ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</si>
  <si>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вул.Торська,61 м. 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</si>
  <si>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вул.Василівська,11 м. 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</si>
  <si>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вул.Вокзальна,45 м. 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</si>
  <si>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вул.Торська,36 м. Слов’янськ (ліквідація наслідків збройної агресії РФ)» за кодом ДК 021:2015: 45260000-7 Покрівельні роботи та інші спеціалізовані будівельні роботи </t>
  </si>
  <si>
    <t xml:space="preserve">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габіон оцинкований з геотекстилем 75х75х4,0 мм розмір (1,0х1,0х1,0 м), код за ДК 021:2015:44310000-6: «Вироби з дроту» </t>
  </si>
  <si>
    <t xml:space="preserve">КП СЛОВ’ЯНСЬКОЇ МІСЬКОЇ РАДИ "БЛАГОУСТРІЙ"
</t>
  </si>
  <si>
    <t>ФОП БУДЮХІН ОЛЕКСАНДР ГРИГОРОВИЧ</t>
  </si>
  <si>
    <t xml:space="preserve">ФОП БУШИН СЕРГІЙ ВОЛОДИМИРОВИЧ  </t>
  </si>
  <si>
    <t xml:space="preserve">ФОП БУДЮХІН ГРИГОРІЙ ВАСИЛЬОВИЧ  </t>
  </si>
  <si>
    <t>Система оповіщення тривоги (сирена оповіщення тривоги С-40 , блок управління сиреною повітряної тривоги С-40 ( в зборі) з 1* LAN, 2*SIM) з монтажем та проведенням пусконалагоджувальних робіт на території Великоновосілківської селищної ради Донецької області (село Андріївка, село Багатир, село Костянтинопіль, село Улакли, село Олексіївка, селище Розлив, селище Одрадне)</t>
  </si>
  <si>
    <t>Великоновосілківська селищна рада</t>
  </si>
  <si>
    <t>09130000-9 Нафта і дистиляти
Бензин А-95 (Євро 5), талон, 1 л</t>
  </si>
  <si>
    <t xml:space="preserve"> КОМУНАЛЬНА УСТАНОВА "ЦЕНТР НАДАННЯ СОЦІАЛЬНИХ ПОСЛУГ" КОМАРСЬКОЇ СІЛЬСЬКОЇ РАДИ "СТОЛІТТЯ" ВОЛНОВАСЬКОГО РАЙОНУ ДОНЕЦЬКОЇ ОБЛАСТІ</t>
  </si>
  <si>
    <t xml:space="preserve">ФОП Якімаха Катерини Вікторівни </t>
  </si>
  <si>
    <t>Заходи з усунення аварії внаслідок збройної агресії (поточний ремонт покрівлі) житлового фонду за адресою: Донецька область, смт.Удачне, вул. Південна, буд.97, 61/1, 61/2, пров. Виноградний, буд. 3,5. Площа 40 років Перемоги, буд1. (ДК 021:2015 45450000-6 Інші завершальні будівельні роботи)</t>
  </si>
  <si>
    <t>Послуги з благоустрою території с. Новотроїцьке Покровського району Донецької області – поточний ремонт/ямковий ремонт та суцільне вирівнювання дорожнього полотна по вулиці Захисників України (ДК 45230000-8: Будівництво трубопроводів, ліній зв’язку та електропередач, шосе, доріг, аеродромів і залізничних доріг; вирівнювання поверхонь)</t>
  </si>
  <si>
    <t>Послуги з благоустрою території с. Золотий колодязь Покровського району Донецької області - поточний ремонт / підсипка дорожнього полотна по вулиці Степова (ДК 021:2015 45230000-8: Будівництво трубопроводів, ліній зв’язку та електропередач, шосе, доріг, аеродромів і залізничних доріг; вирівнювання поверхонь)</t>
  </si>
  <si>
    <t>Заготовки пилені необрізні хвойних порід ІІ сорт (до 40мм) ДК 021:2015: 03410000-7 — Деревина</t>
  </si>
  <si>
    <t>лісоматеріали круглі хвойних порід (якість С1b, діаметр 15-19см, довжина 4-6 м); 2)  ДК 021:2015: 03410000-7 — Деревина</t>
  </si>
  <si>
    <t>ПП "АДОРА", договір від 12.07.2024 №53</t>
  </si>
  <si>
    <t>Бензин А-95 та Дизельне паливо, ДК 021:2015: 09130000-9 Нафта і дистиляти</t>
  </si>
  <si>
    <t>ТОВ "СЛАВДОРСТРОЙ", договір №37 від 28.06.2024</t>
  </si>
  <si>
    <t>ТОВ "НАФТОГАЗТОРГ"</t>
  </si>
  <si>
    <t>16.07.2024</t>
  </si>
  <si>
    <t>Поточний ремонт будівель гуртожитку і котельні Чернівецького національного університету імені Юрія Федьковича для облаштування місць тимчасового перебування внутрішньо переміщених (евакуйованих) осіб, за адресою: вул. О. Алмазова (Кутузова), 6 у Шевченківському районі, м. Чернівці Чернівецької області</t>
  </si>
  <si>
    <t>ТОВ «ДНІПРОВСЬКА КОМПАНІЯ «ОРІОН»</t>
  </si>
  <si>
    <t>71320000-7 Послуги з інженерного проектування
Розробка проєктно-кошторисної документації по об'єкту: "Поточний ремонт приміщень 1 – 9 поверхів гуртожитку Національного університету «Запорізька політехніка», за адресою: пр. Соборний, 117, Вознесенівський район, м. Запоріжжя, Запорізька область, для облаштування місць тимчасового перебування внутрішньо переміщених (евакуйованих) осіб"</t>
  </si>
  <si>
    <t>ДК 021:2015:30210000-4: Машини для обробки даних (апаратна частина). Ноутбук для робочих завдань 17.3", Intel Core i5 12-покоління, 8 Гб, 512 Гб, W11P</t>
  </si>
  <si>
    <t>ФОП Колодницька Галина Василівна</t>
  </si>
  <si>
    <t>ПП "ОККО-СЕРВІС", договір від 12.06.2024 № 33ТЛБЗ-7504/24</t>
  </si>
  <si>
    <t>ПП "ОККО-СЕРВІС", договір від 10.06.2024 №26ТЛБЗ-7340/24</t>
  </si>
  <si>
    <t>Андріївська сільська рада 04342045</t>
  </si>
  <si>
    <t>ТОВ "Строительная Компания Масштаб"</t>
  </si>
  <si>
    <t xml:space="preserve">Автомобіль MITSUBISHI L200 Intense 2.4 TD МТ типу «ПІКАП» для забезпечення безпечної евакуації населення, доставки гуманітарної допомоги на території Сіверської міської територіальної громади, яка перебуває в зоні активних бойових дій (ДК 021:2015, код – 34130000-7 «Мототранспортніi вантажнi засоби»). </t>
  </si>
  <si>
    <t>Засоби радіоелектронної  боротьби (ДК 021:2015 – 35730000-0 «Електронні бойові комплекси та засоби радіоелектронного захисту»)</t>
  </si>
  <si>
    <t xml:space="preserve">ТОВ АРМОР КАР, договір від 17.06.2025 №26    </t>
  </si>
  <si>
    <t>34110000-1 Легкові автомобілі (Автомобіль спеціалізованого призначення для перевезення осіб з обмеженими можливостями)</t>
  </si>
  <si>
    <t>Частковий капітальний ремонт конструкцій покрівлі, водостічної системи, вентиляції та внутрішніх приміщень в будівлі опорного закладу загальної середньої освіти "Лідер" Краматорської міської ради Донецької області за адресою: Донецька область, м. Краматорськ, вул. Архангельська, 11</t>
  </si>
  <si>
    <t>Капітальний ремонт внутрішніх підвальних приміщень для облаштування споруд цивільного захисту (укриття) в будівлі КЗ "Мистецька школа №1" Краматорської міської ради за адресою: Донецька область, м. Краматорськ, вул. Ювілейна, 44</t>
  </si>
  <si>
    <t>«Капітальний ремонт внутрішніх підвальних приміщень для облаштування споруд цивільного захисту (укриття) в будівлі закладу освіти ДНЗ №71 за адресою: Донецька область, м. Краматорськ, б. Краматорський, 18а» (коригування), (з коригуванням ПКД), (п.к. №1)</t>
  </si>
  <si>
    <t>Мати мінераловатні прошивні для теплової ізоляції (ДСТУ ММПБ 100 П РС БО 2400.1000.70) (ДК 021:2015: 14920000-6 Вторинна неметалева відновлена сировина)</t>
  </si>
  <si>
    <t>Вакуумна підмітально-прибиральна машина TISAN6500D НА ШАСІ  JAC N200 з снігоочисним відвалом (2 од) або еквівалент34140000-0 Великовантажні мототранспортні засоби)</t>
  </si>
  <si>
    <t>Автомобіль МДКЗ-26-16 на базі  JAC N200 СБМ зі змінним спеціальним обладнанням а саме піскорозкідальне обладнання,MADRATCHERдорожній ремонтер (1од) або еквівалент(34140000-0 Великовантажні мототранспортні засоби)</t>
  </si>
  <si>
    <t>Залізобетонні вироби (код за ДК 021:2015: 44210000-5 Конструкції та їх частини)</t>
  </si>
  <si>
    <t>Управління з гуманітарних питань</t>
  </si>
  <si>
    <t>Технічне обслуговування та ремонт автомобілів</t>
  </si>
  <si>
    <t>ТОВ МЕДСЕРВІСГРУП</t>
  </si>
  <si>
    <t>Метрологічні послуги проведення періодичної повірки, калібрування законодавчо регульованих засобів вимірювальної техніки (ЗВТ). Код ДК 021:2015: 71630000-3</t>
  </si>
  <si>
    <t>ДСТУ 021:2015:35730000-0 "Електронні бойові комплекси та засоби радіоелектронного захисту"</t>
  </si>
  <si>
    <t xml:space="preserve">ФОП Деомідова А.В., договір № 16/07 від 16.07.2024 </t>
  </si>
  <si>
    <t>Управління соціального захисту населення Соледарської міської ради Бахмутського району Донецької області</t>
  </si>
  <si>
    <t>Послуга з пересилання поштових відправлень</t>
  </si>
  <si>
    <t>Роботи з коригування проєктної документації по об’єкту: "Реконструкція (аварійно-відновлювальні роботи) житлового будинку по вул. Я. Мудрого, 54 в м. Краматорськ, пошкодженого в результаті воєнних дій". Коригування. (CPV за ДК 021:2015:71320000-7 Послуги з інженерного проектування)</t>
  </si>
  <si>
    <t>Придбання орієнтовано-стружкової плити (OSB) для ремонту житлових будинків, пошкоджених внаслідок збройної агресії ДК 021:2015 - 44170000-2: Плити, листи, стрічки та фольга, пов'язані з конструкційними матеріалами</t>
  </si>
  <si>
    <t>ФОП ВОЛКОВ ОЛЕГ ВІКТОРОВИЧ</t>
  </si>
  <si>
    <t xml:space="preserve">Комунальне підприємство електромереж зовнішнього освітлення "Міськсвітло"/ 03342681 </t>
  </si>
  <si>
    <t>Блок безперебійного живлення 24V/220V (за кодом ДК 021:2015 – 31150000-2 - Баласти для розрядних ламп чи трубок)</t>
  </si>
  <si>
    <t>Сіль технічна кам’яна з антизлежувачем (14410000-8 Кам’яна сіль)</t>
  </si>
  <si>
    <t>Роботи з капітального ремонту споруди цивільного захисту (укриття) у житловому будинку за адресою: проспект Миру, будинок 6, під'їзд 1</t>
  </si>
  <si>
    <t>ФОП Єрьоменко Микола Юрійович</t>
  </si>
  <si>
    <t>ТОВ  "СЛАВДОРСТРОЙ"</t>
  </si>
  <si>
    <t>«Аварійне відновлення, капітальний ремонт багатоповерхової житлової будівлі за адресою: м. Дружківка, вул. Віталія Пилипенка, 106 (1,2,3 під’їзди), яка постраждала внаслідок бойових дій» (2 черга). Коригування.</t>
  </si>
  <si>
    <t>«Капітальний ремонт та облаштування найпростішого укриття (підвального приміщення) в багатоквартирному житловому будинку № 28 по вул. Космонавтів м. Дружківка</t>
  </si>
  <si>
    <t>ТОВ "Буд-Інвест-К"</t>
  </si>
  <si>
    <t>Капітальний ремонт та облаштування найпростішого укриття (підвального приміщення) в багатоквартирному житловому будинку № 94 по вул. Козацька м. Дружківка"</t>
  </si>
  <si>
    <t>ТОВ "Стандарт Строй Мир""</t>
  </si>
  <si>
    <t>«Капітальний ремонт та облаштування найпростішого укриття (підвального приміщення) в багатоквартирному житловому будинку № 13 по вул. Соборна м. Дружківка</t>
  </si>
  <si>
    <t>ДП"Лиманське лісове господарство"</t>
  </si>
  <si>
    <t>Єгоза казачка СББ 1100/7/100 з підвищеним захистом від корозії ДК 021:2015: 44310000-6 — Вироби з дроту</t>
  </si>
  <si>
    <t>ДК 021:2015 44210000-5 Конструкції та їх частини</t>
  </si>
  <si>
    <t>резервний фонд державного бюджету</t>
  </si>
  <si>
    <t>оборонний постачальник</t>
  </si>
  <si>
    <t>021:2015:45453000-7 Капітальний  ремонт і реставрація. Капітальний ремонт підвального приміщення та додаткових приміщень підвалу в Новодонецькому закладі загальної середньої освіти І-ІІІ ступенів №16 за адресою: смт Новодонецьке, вулиця Шкільна будинок 18, Краматорського району, Донецької області</t>
  </si>
  <si>
    <t>ТОВ "НАФТОГАЗТОРГ", договір №27 від 27.06.2024</t>
  </si>
  <si>
    <t>ТОВ «УКРБУДІНВЕСТ-ТОРГ»</t>
  </si>
  <si>
    <t>ДК021-2015: 45220000-5 — Інженерні та будівельні роботи "Реконструкція (аварійно-відновлювальні роботи) будівлі гуртожитку після обстрілу російської федерацією, розташованої за адресою: Донецька область, м. Добропілля, вул. Травнева буд.59"</t>
  </si>
  <si>
    <t>ДК021-2015: 44610000-9 — Цистерни, резервуари, контейнери та посудини високого тиску. Контейнери для великогабаритних та ремонтних відходів</t>
  </si>
  <si>
    <t>ТОВ "ФОРЕСТ ТРАНС СЕРВІС"</t>
  </si>
  <si>
    <t>серпень 2024</t>
  </si>
  <si>
    <t>Арматурні стабілізовані пасма (трос) FprEN 10138-3:2009 (7 пров) Ø15.20 (ДК 021:2015. 44310000-6 — Вироби з дроту)</t>
  </si>
  <si>
    <t xml:space="preserve">Автомобіль «Renault EXPRESS (DK1) «або еквівалент» (ДК 021:2015: 34110000-1 — Легкові автомобілі) </t>
  </si>
  <si>
    <t>Придбання гіпохлориту натрію марки «А» (ДК 021:2015: 24310000-0 — Основні неорганічні хімічні речовини)</t>
  </si>
  <si>
    <t>ТОВ "НПП Лаваль", договір від 17.07.2024 №41</t>
  </si>
  <si>
    <t>ДП МДЦ "Артек"</t>
  </si>
  <si>
    <t>ФОП "БУЧКО МАРИНА ІВАНІВНА"</t>
  </si>
  <si>
    <t>ФОП МАКСИМ'ЮК ОЛЕКСАНДР ОЛЕКСАНДРОВИЧ</t>
  </si>
  <si>
    <t>ТОВ РАЦІОНАЛЬНА МЕДИЦИНА</t>
  </si>
  <si>
    <t>ТОВ ФОРАМЕД</t>
  </si>
  <si>
    <t>ФОП Литвин Надія Михайлівна</t>
  </si>
  <si>
    <t>ТОВ "МОДЕМ 1"</t>
  </si>
  <si>
    <t>ФОП ГАВРИЦЬКИЙ КОСТЯНТИН СЕРГІЙОВИЧ</t>
  </si>
  <si>
    <t>ТОВ "РЕМ-БУД 21"</t>
  </si>
  <si>
    <t>ТОВ "ЛІДЕРБУД КОМПАНІ"</t>
  </si>
  <si>
    <t>Поточний ремонт орендованих приміщень в будівлях КНП «Центральна лікарня Межівської селищної ради» (Для розміщення додаткового місця провадження медичної практики КНП «Центральна міська лікарня Новогродівської міської ради») (код ДК 021:2015: 45450000-6 — Інші завершальні будівельні роботи)</t>
  </si>
  <si>
    <t>31430000-9 «Електричні акумулятори»</t>
  </si>
  <si>
    <t>ТОВ "РоботіксТрейдінг"</t>
  </si>
  <si>
    <t>34350000-5 Шини для транспортних засобів великої та малої тоннажності</t>
  </si>
  <si>
    <t>Утримання в належному стані зовнішніх мереж водопостачання та водовідведення (капітальний ремонт водопровідних мереж технічної води) за адресою с. Сергіївка, вул. Партизанська, пров. Травневий, пров. Новий, вул. Середня (ДК 021:2015 45330000-9 Водопровідні та санітарно-технічні роботи</t>
  </si>
  <si>
    <t>Дизельне паливо, згідно коду CPV за ДК 021:2015 код 09130000-9 Нафта і дистиляти</t>
  </si>
  <si>
    <t>ПП «БУДІНЖИНІРИНГ-ТМ»</t>
  </si>
  <si>
    <t>Капітальний ремонт фасаду, фундаменту, парапету та навісу ганку будівлі Краматорської загальноосвітньої школи І-ІІ ступенів №21, розташованої за адресою: Донецька область, м. Краматорськ, вул. Лівобережна, 352</t>
  </si>
  <si>
    <t>Придбання будівельних матеріалів (OSB-листів) для використання або передачі населенню, підприємствам, установам та організаціям для проведення аварійно-відновлювальних робіт в будівлях, пошкоджених внаслідок збройної агресії ДК 021:2015 - 44170000-2: Плити, листи, стрічки та фольга, пов'язані з конструкційними матеріалами</t>
  </si>
  <si>
    <t>30.07.2024</t>
  </si>
  <si>
    <t>Капітальний ремонт внутрішніх приміщень моргу КНП «Міська лікарня № 3 Краматорської міської ради за адресою: Донецька обл., м. Краматорськ, вул. Героїв України, 17 (коригування), згідно ДК 021:2015 - 45262000-1 Спеціалізовані будівельні роботи, крім покрівельних</t>
  </si>
  <si>
    <t>Капітальний ремонт приміщень терапевтичного відділення міської лікарні №3 (для влаштування магніто-резонансного томографу «Aperto») за адресою: Донецька обл., м. Краматорськ по вул. Героїв України, 17 (коригування)», код ДК 021:2015: 45453000-7 Капітальний ремонт і реставрація</t>
  </si>
  <si>
    <t>ЯНУШ ЯРОСЛАВА АНДРІЇВНА</t>
  </si>
  <si>
    <t>ПРИВАТНЕ МАЛЕ ПІДПРИЄМСТВО "ПРОФЕССІОНАЛ"</t>
  </si>
  <si>
    <t>Модульні залізобетонні споруди типу "Сховище"</t>
  </si>
  <si>
    <t>Управління з питань Цивільного захисту Краматорської міської ради</t>
  </si>
  <si>
    <t>Модульні залізобетонні споруди типу "СХОВИЩЕ"</t>
  </si>
  <si>
    <t>ТОВ  "АКАМ"</t>
  </si>
  <si>
    <t>Дизельне паливо ДП-Л-Євро5-ВО УКТЗЕД 2710194300 та Бензин автомобільний А-95-Євро5-ЕО 2710124512</t>
  </si>
  <si>
    <t>ТОВ  "Параллель-М ЛТД"</t>
  </si>
  <si>
    <t>ТОВ "СОЛТ ІНДАСТРІ"</t>
  </si>
  <si>
    <t>Дизельне паливо та бензин А-95</t>
  </si>
  <si>
    <t>КНП "Центральна міська клінічна лікарня" ДМР</t>
  </si>
  <si>
    <t>основна діяльність</t>
  </si>
  <si>
    <t>Медичні матеріали: Шприц інсуліновий 1 мл U-100, Шприц ін'єкційний 5 мл, трикомпонентний, без додаткової голки, Шприц ін'єкційний 2 мл, трикомпонентний, без додаткової голки, Шприц ін'єкційний 10 мл, двокомпонентний, без додаткової голки, Шприц ін'єкційний 20 мл, двокомпонентний, без додаткової голки, Шприц ін'єкційний 50 мл, трикомпонентний, без додаткової голки, код ДК 021:2015 33141310-6 Шприци, код НК 024:2023 35904 Шприц-дозатор для підшкірних ін'єкцій; Шприц катетерного типу 100 мл, без голки, Luer, код ДК 021:2015 33141310-6 Шприци, код НК 024:2023 47017 Шприц загального призначення одноразового використання; Контейнер для забору сечі стерильний з градуюванням, не стійкий до автоклавування, 60 мл, №1, код ДК 021:2015 33141600-6 Контейнери та пакети для забору матеріалу для аналізів, дренажі та комплекти, код НК 024:2023 12542 Контейнер для збирання середньої порції сечі IVD (діагностика in vitro); Вата медична нестерильна 100 г., Вата медична нестерильна 250 г., код ДК 021:2015 33141115-9 Медична вата, код НК 024:2023 63281 Кулька з бавовни нестерильна; Відріз марлевий 0,9 x 5 м., код ДК 021:2015 33141114-2 Медична марля, код НК 024:2023 48128 Стрічка марлева; Рулон марлевий 0,9 x 1000,00 м., код ДК 021:2015 33141114-2 Медична марля, код НК 024:2023 48126 Рулон марлевий нестерильний; Бинт гіпсовий, 15,0см x 2,7м, поверхнева щільність не менше 340 г/м², Бинт гіпсовий, 20,0см x 2,7м, поверхнева щільність не менше 340 г/м², код ДК 021:2015 33141113-4 Бинти, код НК 024:2023 33056 Матеріал для накладення гіпсової пов'язки; Бинт марлевий (100% бавовна) нестерильний, 7м х 14см, білизна 70%, Бинт марлевий (100% бавовна) нестерильний, 5м х 10см, білизна 70%, код ДК 021:2015 33141113-4 Бинти, код НК 024:2023 48126 Рулон марлевий нестерильний; код ДК 021:2015 33140000-3 Медичні матеріали.</t>
  </si>
  <si>
    <t>ПП "Метизи-94"</t>
  </si>
  <si>
    <t>Облаштування тимчасових споруд цивільного захисту  код за ДК 021:2015 44310000-6 вироби з дроту,сіта окопна, геотекстиль нетканий ,код за ДК 021:2015: 19270000-9 - неткані матеріали</t>
  </si>
  <si>
    <t>ТОВ "УКРБУДІНВЕСТ-ТОРГ", договір №17 від 27.06.2024</t>
  </si>
  <si>
    <t>ТОВ "УКРБУДІНВЕСТ-ТОРГ", договір №15 від 27.06.2024</t>
  </si>
  <si>
    <t>Виконати роботи по об’єкту: Капітальний ремонт покрівлі (аварійно-відновлювальні роботи) покрівлі житлового будинку по вул. Світлодарська,10 м.Слов’янськ (ліквідація наслідків збройної агресії РФ), за кодом ДК 021:2015 45260000-7: «Покрівельні роботи та інші спеціалізовані будівельні роботи»</t>
  </si>
  <si>
    <t>Виконати роботи по об’єкту : Капітальний ремонт покрівлі (аварійно-відновлювальні роботи) покрівлі житлового будинку по вул. Світлодарська,9 м.Слов’янськ (ліквідація наслідків збройної агресії РФ), за кодом ДК 021:2015 45260000-7: «Покрівельні роботи та інші спеціалізовані будівельні роботи»</t>
  </si>
  <si>
    <t xml:space="preserve"> ФОП Прокоф'єв Микола  Анатолійович 
</t>
  </si>
  <si>
    <t>29.07.2024</t>
  </si>
  <si>
    <t>26.07.2024</t>
  </si>
  <si>
    <t>51700000-9 Послуги зі встановлення протипожежного устаткування. 
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(система пожежної сигналізації та оповіщення про пожежу, система управління евакуюванням (в частині системи оповіщення про пожежу і показчиків напрямку евакуювання), система внутрішнього протипожежного водопроводу)</t>
  </si>
  <si>
    <t>ТОВ ТПК Будконструкції</t>
  </si>
  <si>
    <t>ТОВ "ТОП ФАЄР"</t>
  </si>
  <si>
    <t>ФОП Шаульський Андрій Андрійович</t>
  </si>
  <si>
    <t>ДК 021:2015:39710000-2: Електричні побутові прилади. Вентилятор підлоговий для облаштування приміщень для розміщення внутрішньо-переміщених та/або евакуйованих осіб</t>
  </si>
  <si>
    <t>ДК 021:2015 – 33160000-9 Устаткування для операційних блоків (Електрохірургічний апарат №1, код НК 024:2023 – 44776 Електрохірургічна система; Електрохірургічний апарат №2, код НК 024:2023 – 44776 Електрохірургічна система; Хірургічний світильник, код НК 024:2023 – 36843 Світильник пересувний для проведення огляду / терапевтичних процедур)</t>
  </si>
  <si>
    <t>МИРНОГРАДСЬКЕ ВИРОБНИЧЕ УПРАВЛІННЯ ВОДОПРОВІДНО-КАНАЛІЗАЦІЙНОГО ГОСПОДАРСТВА КП "КОМПАНІЯ "ВОДА ДОНБАСУ"</t>
  </si>
  <si>
    <t>ФОП Рипаленко Олександр Вікторович</t>
  </si>
  <si>
    <t>Послуги з поточного ремонту і технічного обслуговування мототранспортних засобів і супутнього обладнання ДК 021:2015 - 50110000-9</t>
  </si>
  <si>
    <t>21.06.2024</t>
  </si>
  <si>
    <t>ДК 021:2015: 09134200-9 — Дизельне паливо</t>
  </si>
  <si>
    <t xml:space="preserve">ТОВ "СВЯТБУД", договір від 02.08.2024 №159/ПТ </t>
  </si>
  <si>
    <t>Труба кругла стальна Ø57мм, товщина 3мм, L = міра 3 або 6 м ()</t>
  </si>
  <si>
    <t xml:space="preserve">ТОВ "СВЯТБУД", договір від 02.08.2024 №161/ПТ </t>
  </si>
  <si>
    <t>ТОВ "СВЯТБУД", договір  від 02.08.2024 №160/ПТ</t>
  </si>
  <si>
    <t>Піраміда загороджувальна ПЗ-1</t>
  </si>
  <si>
    <t>Трос 20мм для з'єднання ПЗ-1 (канат стальний без покриття EN 12385-4)</t>
  </si>
  <si>
    <t>Бар'єрний рубіж типу "Єгоза"</t>
  </si>
  <si>
    <t>ТОВ "Донкомплєкт"</t>
  </si>
  <si>
    <t>44310000-6 Вироби з дроту</t>
  </si>
  <si>
    <t>44530000-4 Кріпильні деталі</t>
  </si>
  <si>
    <t>44190000-8 Конструкційні матеріали різні</t>
  </si>
  <si>
    <t>ТОВ Баско</t>
  </si>
  <si>
    <t>03410000-7 Деревина</t>
  </si>
  <si>
    <t>ФОП Хроистосов</t>
  </si>
  <si>
    <t>34130000-7 Мототранспортні вантажні засоби</t>
  </si>
  <si>
    <t>08.08.2024</t>
  </si>
  <si>
    <t>ДК 021:2015:45450000-6: Інші завершальні будівельні роботи. Поточний ремонт частини підвальних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t>
  </si>
  <si>
    <t>05.08.2024</t>
  </si>
  <si>
    <t>ДК 021:2015:45450000-6: Інші завершальні будівельні роботи. Поточний ремонт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(ремонт внутрішніх сходів)</t>
  </si>
  <si>
    <t>ФОП Колодій Віктор Йосипович</t>
  </si>
  <si>
    <t>ФОП "ПРИДАТКО ОЛЕКСАНДР ВОЛОДИМИРОВИЧ"</t>
  </si>
  <si>
    <t>Поточний ремонт покрівлі нежитлової будівлі по вул. 1 Травня, 4 в м. Краматорськ</t>
  </si>
  <si>
    <t>ПП "БЛОК-ФОРТ"</t>
  </si>
  <si>
    <t>Лінійна арматура (за кодом ДК 021:2015 – 31220000-4 — «Елементи електричних схем»)</t>
  </si>
  <si>
    <t>Скоби будівельні (44530000-4 - Кріпильні деталі)</t>
  </si>
  <si>
    <t>02.08.2024</t>
  </si>
  <si>
    <t>Капітальний ремонт першого під'їзду третього поверху будинку тимчасового помешкання для внутрішньо переміщених осіб за адресою: м.Дружківка, вул.Космонавтів, 15</t>
  </si>
  <si>
    <t>загородження колюче-ріжуче типу «Єгоза» Ø1100/7-2,8 ДК 021:2015: 44310000-6 — Вироби з дроту</t>
  </si>
  <si>
    <t>Автомобіль TOYOTA HILUX 2.393L Pick-Up M/T Суфікс TJ ДК 021:2015: 34131000-4 — Пікапи</t>
  </si>
  <si>
    <t>ТОВ «АВТОСАМІТ ЛТД»</t>
  </si>
  <si>
    <t>КП «Комунсервіс» Костянтинівської міської ради/ 38652805</t>
  </si>
  <si>
    <t>Виконати роботи по об’єкту : Капітальний ремонт покрівлі (аварійно-відновлювальні роботи) покрівлі житлового будинку по вул. Шовковична,27 м.Слов’янськ (ліквідація наслідків збройної агресії РФ), за кодом ДК 021:2015 45260000-7: «Покрівельні роботи та інші спеціалізовані будівельні роботи»</t>
  </si>
  <si>
    <t xml:space="preserve"> ФОП БУДЮХІН ГРИГОРІЙ ВАСИЛЬОВИЧ, 2265713818</t>
  </si>
  <si>
    <t>Код ЄДРПОУ постачальника</t>
  </si>
  <si>
    <t>Інформація щодо товару</t>
  </si>
  <si>
    <t>Посилання на закупівлю в електронній системі</t>
  </si>
  <si>
    <r>
      <t xml:space="preserve">Одиниця виміру
</t>
    </r>
    <r>
      <rPr>
        <i/>
        <sz val="12"/>
        <color theme="1"/>
        <rFont val="Times New Roman"/>
        <family val="1"/>
        <charset val="204"/>
      </rPr>
      <t>(штуки, тонни, кілограми, куб. м, пог. м тощо)</t>
    </r>
  </si>
  <si>
    <t>Кількість</t>
  </si>
  <si>
    <r>
      <t xml:space="preserve">Вартість за одиницю з урахуванням ПДВ, </t>
    </r>
    <r>
      <rPr>
        <i/>
        <sz val="12"/>
        <color theme="1"/>
        <rFont val="Times New Roman"/>
        <family val="1"/>
        <charset val="204"/>
      </rPr>
      <t>грн</t>
    </r>
  </si>
  <si>
    <t>Короткий опис товару</t>
  </si>
  <si>
    <t>літри</t>
  </si>
  <si>
    <t>https://zakupivli.pro/gov/tenders/UA-2024-02-01-001594-a</t>
  </si>
  <si>
    <t>2727503959</t>
  </si>
  <si>
    <t>Деревина паливна непромислового використання (дрова колоті, твердих порід)</t>
  </si>
  <si>
    <t>https://zakupivli.pro/gov/tenders/UA-2024-02-21-012350-a</t>
  </si>
  <si>
    <t>штуки</t>
  </si>
  <si>
    <t>Причеп тракторний "ПТС- 4"</t>
  </si>
  <si>
    <t>https://zakupivli.pro/gov/tenders/UA-2024-03-27-007161-a</t>
  </si>
  <si>
    <t>Дизельне паливо (Євро 5)</t>
  </si>
  <si>
    <t>https://zakupivli.pro/gov/tenders/UA-2024-05-13-001289-a</t>
  </si>
  <si>
    <t xml:space="preserve">Поточний ремонт доріг комунальної власності Великоновосілківської селищної ради Донецької області </t>
  </si>
  <si>
    <t>https://zakupivli.pro/gov/tenders/UA-2024-06-11-009702-a</t>
  </si>
  <si>
    <t>https://zakupivli.pro/gov/tenders/UA-2024-06-11-009872-a</t>
  </si>
  <si>
    <t>https://zakupivli.pro/gov/tenders/UA-2024-06-11-010018-a</t>
  </si>
  <si>
    <t>https://zakupivli.pro/gov/tenders/UA-2024-06-11-010134-a</t>
  </si>
  <si>
    <t>Бензин А-95 (Євро 5)</t>
  </si>
  <si>
    <t>https://zakupivli.pro/gov/tenders/UA-2024-06-13-007455-a</t>
  </si>
  <si>
    <t>3361816059</t>
  </si>
  <si>
    <t>https://zakupivli.pro/gov/tenders/UA-2024-07-10-008571-a</t>
  </si>
  <si>
    <t>Автомобіль легковий на базі PEUGEOT Rifter L2 1.5 BHDi/100 r/c/ MT6 (укомплектований), колір- білий, рік випуску -2024, виробник- Іспанія</t>
  </si>
  <si>
    <t>https://zakupivli.pro/gov/tenders/UA-2024-05-24-011515-a/lot-d727fcebc6794c789c71569e922c6e37</t>
  </si>
  <si>
    <t>3243410972</t>
  </si>
  <si>
    <t>комплекс електронейроміографічний комп'ютерний</t>
  </si>
  <si>
    <t>https://zakupivli.pro/gov/tenders/UA-2024-03-22-006896-a</t>
  </si>
  <si>
    <t>Система електромеханічна для екстракорпоральної ударно-хвильової терапії для ортопедії</t>
  </si>
  <si>
    <t>https://zakupivli.pro/gov/tenders/UA-2024-04-16-012332-a</t>
  </si>
  <si>
    <t>Забезпечення відпуску лікарських засобів та виробів медичного призначення за безкоштовними та пільговими рецептами пільговим категоріям громадян</t>
  </si>
  <si>
    <t>https://zakupivli.pro/gov/tenders/UA-2024-03-15-011529-a</t>
  </si>
  <si>
    <t>Автомобіль вантажний  спеціалізований з панцеровим захистом ПЗСА-3 (В6) REFORM PLB6 на базі Peugeot Landtrek</t>
  </si>
  <si>
    <t>https://zakupivli.pro/gov/tenders/UA-2024-07-09-010348-a</t>
  </si>
  <si>
    <t>https://zakupivli.pro/gov/tenders/UA-2024-03-06-009593-a</t>
  </si>
  <si>
    <t>https://zakupivli.pro/gov/tenders/UA-2024-03-07-011024-a</t>
  </si>
  <si>
    <t>Електрична енергія, вільні
ціни, з розподілом</t>
  </si>
  <si>
    <t>https://zakupivli.pro/gov/tenders/UA-2024-04-29-003094-a</t>
  </si>
  <si>
    <t>Електрична енергія, вільні ціни, з розподілом</t>
  </si>
  <si>
    <t>https://zakupivli.pro/gov/tenders/UA-2024-06-27-006077-a</t>
  </si>
  <si>
    <t>автомобіль
спеціалізованого
призначеня для перевезення
людей з обмеженими
можливостями на базі
PEUGEOT BOXER</t>
  </si>
  <si>
    <t>https://zakupivli.pro/gov/tenders/UA-2024-07-15-001810-a</t>
  </si>
  <si>
    <t>ТОВ "РІВНЕСТАНДАРТ"</t>
  </si>
  <si>
    <t>ДСТУ 021:2015:16810000-6 "Частини для сільськогосподарської техніки"</t>
  </si>
  <si>
    <t>ТОВ "ТД "Альфатекс"</t>
  </si>
  <si>
    <t>позиції</t>
  </si>
  <si>
    <t>запчастини для ремонту в асортименті</t>
  </si>
  <si>
    <t>Мототранспортний вантажний засіб  Peugeot Landtrek DC Allure 1.9D 4WD 6MT VR3FDAHDLP3021388</t>
  </si>
  <si>
    <t>https://prozorro.gov.ua/tender/UA-2024-02-05-015111-a</t>
  </si>
  <si>
    <t>«Продукти харчування» (Подарунки (солодощі) до Міжнародного Дня захисту дітей)</t>
  </si>
  <si>
    <t>https://prozorro.gov.ua/tender/UA-2024-05-07-003371-a</t>
  </si>
  <si>
    <t xml:space="preserve"> Пікап MITSUBISHI L200 INTENSE для проведення заходів з евакуації населення та доставки
гуманітарної допомоги</t>
  </si>
  <si>
    <t>https://public-bid.com.ua/tender/21594023</t>
  </si>
  <si>
    <t xml:space="preserve"> Дообладнанню автомобіля MITSUBISHI L200 INTENSE панцеровим захистом (бронювання)  для проведення заходів з евакуації населення та доставки
гуманітарної допомоги</t>
  </si>
  <si>
    <t>https://public-bid.com.ua/tender/21956830</t>
  </si>
  <si>
    <t>АТ "Укрпошта"</t>
  </si>
  <si>
    <t>https://prozorro.gov.ua/tender/UA-2024-08-07-003209-a</t>
  </si>
  <si>
    <t>ДК 021:2015:42650000-7: Ручні інструменти пневматичні чи моторизовані (придбання бензопил, електропил та комплектуючих)</t>
  </si>
  <si>
    <t>ФОП Гришин Віталій Вікторович</t>
  </si>
  <si>
    <t>https://prozorro.gov.ua/tender/UA-2024-08-14-001081-a</t>
  </si>
  <si>
    <t>Акумуляторна ланцюгова пила TAOE-S16 ТМ Тех.АС
Акумуляторна батарея TAOE-B410 ТМ Тех.АС
Бензопила MS180 1,5кВт/2,0 к.с.35см STIHL
Ланцюг Picco Micro 63PMC 38 1,3мм50 STIHL
Зарядний пристрій (подвійний) TAOE-C2D ТМ Тех.АС</t>
  </si>
  <si>
    <t xml:space="preserve">                            49,20                                                                                                                                                                                                                                                                                                                                                                                                49,50</t>
  </si>
  <si>
    <t>UA-2024-01-18-008156-a</t>
  </si>
  <si>
    <t xml:space="preserve">Автомобіль MITSUBISHI L200 Intense 2.4 TD MT типу "ПІКАП" </t>
  </si>
  <si>
    <t>UA-2024-04-19-005589-a</t>
  </si>
  <si>
    <t>Набір цукерок желейний мікс в пластиковій баночці вагою 1 кг</t>
  </si>
  <si>
    <t>UA-2024-05-16-003921-a</t>
  </si>
  <si>
    <t xml:space="preserve">послуги з виконання робіт з переобладнання (бронювання) 2-х автомобілів MITSUBISHI L200 Intense 2.4 TD MT типу "ПІКАП" </t>
  </si>
  <si>
    <t>UA-2024-05-22-006624-a</t>
  </si>
  <si>
    <t>дітей</t>
  </si>
  <si>
    <t xml:space="preserve">послуги з відпочинку та оздровлення дітей Часовоярської міської територіальної громади </t>
  </si>
  <si>
    <t>UA-2024-05-23-007382-a</t>
  </si>
  <si>
    <t>послуги з   поставки та впровадження пргорамного забезпечення системи електронного документообігу на базі програмного забезпечення "АСУ документами ДОК ПРОФ 3"</t>
  </si>
  <si>
    <t>UA-2024-05-24-002978-a</t>
  </si>
  <si>
    <t>UA-2024-05-20-004644-a</t>
  </si>
  <si>
    <t>UA-2024-08-12-003083-a</t>
  </si>
  <si>
    <t>Засоби радіолектронної боротьби ДК021:2015- 35730000-0 "Електронні бойові комплекси та засоби радіолектронного захисту"</t>
  </si>
  <si>
    <t>ТОВ "Дефенс.Тех"</t>
  </si>
  <si>
    <t>4-х канальний анти-дрон комплекс Купольний РЕБ "Бульба 1.0"</t>
  </si>
  <si>
    <t>UA-2024-08-13-009239-a</t>
  </si>
  <si>
    <t>Реконструкція туалетних кімнат в урологічному  корпусі (5 приміщень) КНП "Міська лікарня № 2" Краматорської міської ради Донецької області, розташованого за адресою: Донецька область, м. Краматорськ, вул. Дніпровська, 14</t>
  </si>
  <si>
    <t>https://prozorro.gov.ua/tender/UA-2024-08-15-002374-a</t>
  </si>
  <si>
    <t>ТОВ "Донецький інститут води"</t>
  </si>
  <si>
    <t>https://prozorro.gov.ua/tender/UA-2024-07-26-002525-a</t>
  </si>
  <si>
    <t xml:space="preserve">ДК 021:2015:65110000-7 Розподіл води  Послуги з централізованого водопостачання зідно </t>
  </si>
  <si>
    <t>https://prozorro.gov.ua/tender/UA-2024-08-07-011302-a</t>
  </si>
  <si>
    <t xml:space="preserve">ДК 021:2015:90430000-0 Послуги з відведення стічних вод Послуги з централізованого водовідведення згідно </t>
  </si>
  <si>
    <t>https://prozorro.gov.ua/tender/UA-2024-08-07-011625-a</t>
  </si>
  <si>
    <t>ТОВ "БВК АЛЬТАЇР"</t>
  </si>
  <si>
    <t>https://prozorro.gov.ua/tender/UA-2024-07-25-009175-a</t>
  </si>
  <si>
    <t>ТОВ ТД "КОМПАНІЯ МІКО"</t>
  </si>
  <si>
    <t xml:space="preserve">Затискач підтримуючий, Затискач анкерний (натяжний), Затискач відгалужуючий, Гак універсальний КБУ-16 або еквівалент, Стрічка бандажна, Скрепа, Вилка електрична з заземленням, Розетка електрична зовнішня з заземленням, Клема WAGO на 3 дроти або еквівалент, Клема WAGO на 5 дротів або еквівалент, </t>
  </si>
  <si>
    <t>https://prozorro.gov.ua/tender/UA-2024-07-31-001509-a</t>
  </si>
  <si>
    <t>бензин А-95</t>
  </si>
  <si>
    <t>https://prozorro.gov.ua/tender/UA-2024-08-02-005749-a</t>
  </si>
  <si>
    <t>https://prozorro.gov.ua/tender/UA-2024-08-06-008875-a</t>
  </si>
  <si>
    <t>Пісок будівельний (14210000-6 Гравій, пісок, щебінь і наповнювачі)</t>
  </si>
  <si>
    <t>https://prozorro.gov.ua/tender/UA-2024-08-09-006063-a</t>
  </si>
  <si>
    <t>Придбання матеріалів, будівельних матеріалів для проведення ремонтних робіт господарським способом, а саме: лісоматеріали круглі хвойних порід та дошка обрізна ( ДК 021:2015:03410000-7: Деревина)</t>
  </si>
  <si>
    <t>Деревина</t>
  </si>
  <si>
    <t>UA-2024-08-07-011678-a</t>
  </si>
  <si>
    <t>Придбання матеріалів, будівельних матеріалів для проведення ремонтних робіт господарським способом, а саме: мастика бітумно-каучукова, праймер бітумно-каучуковий, гідроізоляційна суміш, цемент (ДК 021:2015:44110000-4: Конструкційні матеріали)</t>
  </si>
  <si>
    <t>Конструкційні матеріали</t>
  </si>
  <si>
    <t>UA-2024-08-07-011740-a</t>
  </si>
  <si>
    <t>Придбання матеріалів, будівельних матеріалів для проведення ремонтних робіт господарським способом, а саме склотканина Т-11 (ДК 021:2015:14830000-8: Скловолокно)</t>
  </si>
  <si>
    <t>Скловолокно</t>
  </si>
  <si>
    <t>UA-2024-08-07-011795-a</t>
  </si>
  <si>
    <t>Поточний ремонт доріг (нанесення горизонтальної дорожньої розмітки) м. Дружківка (ДК 021:2015: 45233221-4 — Нанесення дорожньої розмітки)</t>
  </si>
  <si>
    <t>Підготовка об’єкту до опалювального сезону та здійснення заходів з енергозбереження, а саме: виконання послуг (робіт) з технічного обслуговування, утримання в належному стані мереж теплопостачання котельні № 20, що розташована за адресою: вул. Козаків – характерників, 5а, с-ще Олексієво - Дружківка (ДК 021:2015:50720000-8: Послуги з ремонту і технічного обслуговування систем центрального опалення)</t>
  </si>
  <si>
    <t>послуги з ремонту і технічного обслуговування систем центрального опалення</t>
  </si>
  <si>
    <t>UA-2024-08-12-003670-a</t>
  </si>
  <si>
    <t>«Аварійне відновлення, капітальний ремонт багатоповерхової житлової будівлі за адресою: м. Дружківка, вул. Віталія Пилипенка, 106 (1,2,3 під’їзди), яка постраждала внаслідок бойових дій (1 черга)». Коригування (ДК 021:2015: 45453000-7 — Капітальний ремонт і реставрація)</t>
  </si>
  <si>
    <t>Капітальний ремонт і реставрація</t>
  </si>
  <si>
    <t>UA-2024-08-07-006753-a</t>
  </si>
  <si>
    <t>бензин А95, дизельне пальне</t>
  </si>
  <si>
    <t>https://prozorro.gov.ua/tender/UA-2024-04-08-003823-a</t>
  </si>
  <si>
    <t>дизельне пальне</t>
  </si>
  <si>
    <t>https://prozorro.gov.ua/tender/UA-2024-06-10-003811-a</t>
  </si>
  <si>
    <t>https://prozorro.gov.ua/tender/UA-2024-06-12-004617-a</t>
  </si>
  <si>
    <t xml:space="preserve">канат сталевий </t>
  </si>
  <si>
    <t>https://prozorro.gov.ua/tender/UA-2024-06-25-005539-a</t>
  </si>
  <si>
    <t>піраміда загороджувальна ПЗ-1</t>
  </si>
  <si>
    <t>https://prozorro.gov.ua/tender/UA-2024-06-27-005123-a</t>
  </si>
  <si>
    <t>Заготовки пилені необрізні хвойних порід ІІ сорт</t>
  </si>
  <si>
    <t>https://prozorro.gov.ua/tender/UA-2024-07-12-003932-a</t>
  </si>
  <si>
    <t>лісоматеріали круглі хвойних порід</t>
  </si>
  <si>
    <t>https://prozorro.gov.ua/tender/UA-2024-07-12-004048-a</t>
  </si>
  <si>
    <t>https://prozorro.gov.ua/tender/UA-2024-07-12-004261-a</t>
  </si>
  <si>
    <t>Єгоза казачка СББ 1100/7/100 з підвищеним захистом від корозії</t>
  </si>
  <si>
    <t>https://prozorro.gov.ua/tender/UA-2024-07-25-005414-a</t>
  </si>
  <si>
    <t>бобіна</t>
  </si>
  <si>
    <t>загородження колюче-ріжуче типу «Єгоза» Ø1100/7-2,8</t>
  </si>
  <si>
    <t>https://prozorro.gov.ua/tender/UA-2024-07-30-005135-a</t>
  </si>
  <si>
    <t>Автомобіль TOYOTA HILUX</t>
  </si>
  <si>
    <t>https://prozorro.gov.ua/tender/UA-2024-07-31-003403-a</t>
  </si>
  <si>
    <t>Сітка Рабиця оц.т/н 50х50мм/3,00мм 2,00м/10,00м ДК 021:2015: 44310000-6 — Вироби з дроту</t>
  </si>
  <si>
    <t>Сітка Рабиця оц.т/н 50х50мм/3,00мм 2,00м/10,00м</t>
  </si>
  <si>
    <t>https://prozorro.gov.ua/tender/UA-2024-08-12-004931-a</t>
  </si>
  <si>
    <t>ТОВ "СІТКА ЗАХІД УКРАЇНА"</t>
  </si>
  <si>
    <t>UA-P-2024-07-22-00864-a</t>
  </si>
  <si>
    <t>021:2015: 09310000-5 Електрична енергія</t>
  </si>
  <si>
    <t>бензин А-95 Євро 5 дизельне паливо</t>
  </si>
  <si>
    <t>https://zakupivli.pro/gov/tenders/UA-2024-01-09-002109-a/lot-e73bdf5267444df7a94cf1f6ff794d86</t>
  </si>
  <si>
    <t>Гкал</t>
  </si>
  <si>
    <t>https://zakupivli.pro/gov/tenders/UA-2024-01-15-007792-a</t>
  </si>
  <si>
    <t>10000    8000</t>
  </si>
  <si>
    <t>https://zakupivli.pro/gov/tenders/UA-2024-04-11-006395-a/lot-e73bdf5267444df7a94cf1f6ff794d86</t>
  </si>
  <si>
    <t>https://zakupivli.pro/gov/tenders/UA-2024-05-16-006863-a</t>
  </si>
  <si>
    <t>https://zakupivli.pro/gov/tenders/UA-2024-06-12-011287-a/lot-e73bdf5267444df7a94cf1f6ff794d86</t>
  </si>
  <si>
    <t>ДК 021:2015 код 45230000-8 Будівництво трубопроводів, ліній зв'язку та електропередач, шосе, доріг, аеродромів і залізничних доріг; вирівнявання поверхонь</t>
  </si>
  <si>
    <t>https://zakupivli.pro/gov/tenders/UA-2024-03-25-007665-a/lot-0fab72e75f214c66a64207222c1c6e64</t>
  </si>
  <si>
    <t>https://zakupivli.pro/gov/tenders/UA-2024-04-01-005636-a/lot-62b3b989ab1b41c0b3fbe918d394c69f</t>
  </si>
  <si>
    <t>https://zakupivli.pro/gov/tenders/UA-2024-05-27-003591-a/lot-ae8087e70ed04b68bf7ba7fe8df31fca</t>
  </si>
  <si>
    <t>https://prozorro.gov.ua/tender/UA-2024-06-03-005653-a</t>
  </si>
  <si>
    <t>Ноутбуки (ДК 021:2015, код 30210000-4 Машини для обробки даних (апаратна частина))</t>
  </si>
  <si>
    <t>ТОВ "ДІАВЕСТЕНД КОМПЛЕКСНІ РІШЕННЯ"</t>
  </si>
  <si>
    <t>Ноутбуки для випускників 11 класів</t>
  </si>
  <si>
    <t>https://prozorro.gov.ua/tender/UA-2024-08-06-011591-a</t>
  </si>
  <si>
    <t>Холодильники для облаштування місць загального користування гуртожитку, вул. Лазаряна,2 3971000-2 Електричні побутові прилади</t>
  </si>
  <si>
    <t>https://prozorro.gov.ua/tender/UA-2024-08-14-012149-a</t>
  </si>
  <si>
    <t>Стоматологічні та медичні матеріали для надання стоматологічної допомоги населенню м.Маріуполя та Маріупольського району (м.Київ, Дніпро, Одеса, Запоріжжя, Львів, Івано-Франківськ, Вінниця) 33140000-4 Медичні матеріали</t>
  </si>
  <si>
    <t>https://prozorro.gov.ua/tender/UA-2024-07-29-002757-a</t>
  </si>
  <si>
    <t>ДК 021:2015:33130000-0: Стоматологічні та вузькоспеціалізовані інструменти та прилади. Стоматологічні та вузькоспеціалізовані інструменти та прилади для надання стоматологічної допомоги населенню м. Маріуполя та Маріупольського району</t>
  </si>
  <si>
    <t>https://prozorro.gov.ua/tender/UA-2024-07-26-007146-a</t>
  </si>
  <si>
    <t>ТОВ "ЮТЕКС МЕДІКАЛ"</t>
  </si>
  <si>
    <t>06.08.2024</t>
  </si>
  <si>
    <t>Стоматологічні та медичні матеріали для надання стоматологічної допомоги (м.Одеса, вул. Ільфа і Петрова,20) 33140000-4 Медичні матеріали</t>
  </si>
  <si>
    <t>Стоматологічні та вузькоспеціалізовані інструменти та прилади для надання стоматологічної допомоги (м.Одеса, вул. Ільфа і Петрова,20) 3313000-0 Стоматологічні та вузькоспеціалізовані інструменти та прилади</t>
  </si>
  <si>
    <t>https://prozorro.gov.ua/tender/UA-2024-08-06-009508-a</t>
  </si>
  <si>
    <t>https://prozorro.gov.ua/tender/UA-2024-08-06-011237-a</t>
  </si>
  <si>
    <t>ФОП "ЧИКОВА КАТЕРИНА ЮРІЇВНА"</t>
  </si>
  <si>
    <t>https://prozorro.gov.ua/tender/UA-2024-07-29-005965-a</t>
  </si>
  <si>
    <t>ТОВ "БТК“МІРА"</t>
  </si>
  <si>
    <t>ТОВ "УНІВЕРСАЛ БУД-2020"</t>
  </si>
  <si>
    <t>https://prozorro.gov.ua/tender/UA-2024-07-16-008873-a</t>
  </si>
  <si>
    <t xml:space="preserve">Лікарські засоби різні
Лабораторні реактиви
</t>
  </si>
  <si>
    <t>https://prozorro.gov.ua/tender/UA-2024-04-16-009918-a</t>
  </si>
  <si>
    <t xml:space="preserve">Паливно - мастильні матеріали (талони) Дизельне паливо Євро-5, бензин А-95  
</t>
  </si>
  <si>
    <t>https://prozorro.gov.ua/tender/UA-2024-05-02-005718-a</t>
  </si>
  <si>
    <t>https://prozorro.gov.ua/tender/UA-2024-06-21-002612-a</t>
  </si>
  <si>
    <t>https://prozorro.gov.ua/tender/UA-2024-07-29-003873-a</t>
  </si>
  <si>
    <t>Бензинова пилка Hyundai X 520  ДК 021:2015 42650000-7 Ручні інструменти пневматичні чи моторизовані</t>
  </si>
  <si>
    <t>контейнери для великогабаритних та ремонтих відходів</t>
  </si>
  <si>
    <t>https://prozorro.gov.ua/tender/UA-2024-07-23-010812-a</t>
  </si>
  <si>
    <t>https://prozorro.gov.ua/tender/UA-2024-08-01-009315-a</t>
  </si>
  <si>
    <t>ТОВ "ПРІМУМ АКТИВ", договір №162/ПТ від 05.08.2024</t>
  </si>
  <si>
    <t>https://prozorro.gov.ua/tender/UA-2024-08-06-001932-a</t>
  </si>
  <si>
    <t>Габіони з геотекстилем (ДК 021:2015: 44310000-6 Вироби з дроту)</t>
  </si>
  <si>
    <t>4542,5/9524,27/12942,17</t>
  </si>
  <si>
    <t>Габіони з геотекстилем(розміром 1000*1000*1500, 1000*3000*1500, 1000*4000*1500  )</t>
  </si>
  <si>
    <t>https://prozorro.gov.ua/tender/UA-2024-08-07-006767-a</t>
  </si>
  <si>
    <t>Дошка обрізна (сосна) ґатунок 1 довжиною по 4 метри, товщиною 3 см, шириною 25 см
ДК 021:2015: 03410000-7 - Деревина</t>
  </si>
  <si>
    <t>Дошка обрізна</t>
  </si>
  <si>
    <t>https://prozorro.gov.ua/tender/UA-2024-08-07-005964-a</t>
  </si>
  <si>
    <t>ФОП Суховій Роман Миколайович</t>
  </si>
  <si>
    <t>15.08.2024</t>
  </si>
  <si>
    <t>https://prozorro.gov.ua/tender/UA-2024-08-15-009341-a</t>
  </si>
  <si>
    <t>ТОВ «ХКЗ»</t>
  </si>
  <si>
    <t>https://prozorro.gov.ua/tender/UA-2024-08-15-008871-a</t>
  </si>
  <si>
    <t>ПАТ «СТАЛЬКАНАТ»</t>
  </si>
  <si>
    <t>https://prozorro.gov.ua/tender/UA-2024-08-15-008096-a</t>
  </si>
  <si>
    <t>ТОВ «АСКБ»</t>
  </si>
  <si>
    <t>метри</t>
  </si>
  <si>
    <t>Трос 20мм для з'єднання ПЗ-1</t>
  </si>
  <si>
    <t>Бар’єрний рубіж типу «Єгоза» (бухта: діаметр 1100 мм, 7 з`єднань на колі, 100 витків в бухті, розтяжка 25м</t>
  </si>
  <si>
    <t>ТОВ "БУДІВЕЛЬНО-МОНТАЖНА КОМПАНІЯ БУДІНДУСТРІЯ"</t>
  </si>
  <si>
    <t xml:space="preserve">https://prozorro.gov.ua/tender/UA-2024-07-29-006442-a </t>
  </si>
  <si>
    <t>Код ДК 021:2015: 44110000-4 Конструкційні матеріали. Піраміда загороджувальна ПЗ-1</t>
  </si>
  <si>
    <t>ТОВ "ВАЛДЕР"</t>
  </si>
  <si>
    <t>https://prozorro.gov.ua/tender/UA-2024-08-12-010923-a</t>
  </si>
  <si>
    <t>https://prozorro.gov.ua/tender/UA-2024-02-06-005799-a</t>
  </si>
  <si>
    <t>https://prozorro.gov.ua/tender/UA-2024-04-15-003584-a</t>
  </si>
  <si>
    <t>одиниць</t>
  </si>
  <si>
    <t xml:space="preserve">Робочий об’єм двигуна: 1910 куб. см.
Максимальна потужність: 150 (4000) к.с
Паливо: дизель.
Тип кузова/кількість дверей: пікап /5.
Кількість місць попереду/ззаду: 2/3
Трансмісія: механічна 6-сти ступенева.
Привід: повний
Рульове управління: рульовий механізм з підсилювачем.
Гальма передніх коліс – дискові.
Гальма задніх коліс – барабанні.
Диски з гумою Goodyear Wrangler All Terrain M+S 265/65R17 112T
Запасне колесо рекомендоване виробником.
Кондиціонер. 
</t>
  </si>
  <si>
    <t>https://prozorro.gov.ua/tender/UA-2024-04-23-000493-a</t>
  </si>
  <si>
    <t xml:space="preserve">Паливо Дизельне               </t>
  </si>
  <si>
    <t>https://prozorro.gov.ua/tender/UA-2024-04-19-001507-a</t>
  </si>
  <si>
    <t>Лісоматеріали круглі хвойних порід ø15-24 см, довжина 4,0 м</t>
  </si>
  <si>
    <t>https://prozorro.gov.ua/tender/UA-2024-06-04-003672-a</t>
  </si>
  <si>
    <t>https://prozorro.gov.ua/tender/UA-2024-06-25-001491-a</t>
  </si>
  <si>
    <t>https://prozorro.gov.ua/tender/UA-2024-08-06-005475-a</t>
  </si>
  <si>
    <t>https://prozorro.gov.ua/tender/UA-2024-08-08-011776-a</t>
  </si>
  <si>
    <t>13.08.2024</t>
  </si>
  <si>
    <t>Електрична енергія за ДК 021:2015:09310000-5(Електрична енергія)</t>
  </si>
  <si>
    <t>кВт/год</t>
  </si>
  <si>
    <t>електрична енергія</t>
  </si>
  <si>
    <t>https://prozorro.gov.ua/tender/UA-2024-08-13-006802-a</t>
  </si>
  <si>
    <t>Листи волокнистоцементні хвилясті</t>
  </si>
  <si>
    <t>Листи волокнистоцементні хвилясті
1750*1130</t>
  </si>
  <si>
    <t>https://prozorro.gov.ua/tender/UA-2024-08-12-008095-a</t>
  </si>
  <si>
    <t>Автомобільні шини</t>
  </si>
  <si>
    <t>https://prozorro.gov.ua/tender/UA-2024-07-12-000205-a</t>
  </si>
  <si>
    <t>ФОП Пилипенко Володимир Федорович</t>
  </si>
  <si>
    <t>132,0 грн/шт</t>
  </si>
  <si>
    <t xml:space="preserve">«Сітка "Армопояс" ВР-1 50x50мм 2,50мм/2,50мм 1,00м/2,00м (2,50мм/2,50мм (16x34 прутків))» </t>
  </si>
  <si>
    <t>https://prozorro.gov.ua/tender/UA-2024-08-09-009353-a</t>
  </si>
  <si>
    <t xml:space="preserve">Скоби будівельні 8х70х300 </t>
  </si>
  <si>
    <t>https://prozorro.gov.ua/tender/UA-2024-08-11-000179-a</t>
  </si>
  <si>
    <t>56,0 грн/кг</t>
  </si>
  <si>
    <t xml:space="preserve">Цвяхи </t>
  </si>
  <si>
    <t>https://prozorro.gov.ua/tender/UA-2024-08-11-000182-a</t>
  </si>
  <si>
    <t>5300,0 грн/м.кубічий</t>
  </si>
  <si>
    <t xml:space="preserve">Ліс круглий хвойних порід 15-25 см., L4,0 м </t>
  </si>
  <si>
    <t>https://prozorro.gov.ua/tender/UA-2024-08-12-003190-a</t>
  </si>
  <si>
    <t xml:space="preserve">Автомобіль вантажний спеціалізований з панцеровим захистом ПЗСА-3 (В6) REFORM PLB6 на базі Peugeot Landtrek або еквівалент </t>
  </si>
  <si>
    <t>https://prozorro.gov.ua/tender/UA-2024-08-07-011150-a</t>
  </si>
  <si>
    <t>кВт</t>
  </si>
  <si>
    <t>UA-2023-12-22-007336-a</t>
  </si>
  <si>
    <t>UA-2024-01-17-010537-a</t>
  </si>
  <si>
    <t>UA-2024-05-28-011681-a</t>
  </si>
  <si>
    <t xml:space="preserve"> UA-2024-07-09-000524-a</t>
  </si>
  <si>
    <t>UA-2024-07-24-002922-a</t>
  </si>
  <si>
    <t>дизельне паливо</t>
  </si>
  <si>
    <t>https://prozorro.gov.ua/tender/UA-2024-07-26-008816-a</t>
  </si>
  <si>
    <t>ТОВ "Науково виробниче підприємство "ТЕМП - 3000"</t>
  </si>
  <si>
    <t>шолом</t>
  </si>
  <si>
    <t>https://prozorro.gov.ua/tender/UA-2024-08-14-010021-a</t>
  </si>
  <si>
    <t>кг,
літр</t>
  </si>
  <si>
    <t>7055
1020</t>
  </si>
  <si>
    <t>44110000-4 - Конструкційні матеріали (44113620-7 Асфальт)</t>
  </si>
  <si>
    <t xml:space="preserve">ТОВ "СВЯТБУД", договір від 12.07.2024 №150/ПТ </t>
  </si>
  <si>
    <t>Лісоматеріали кр.хв.порід 
Пиломатеріал обр. хв.пор. 
Пиломатеріал обр. хв.пор. 
Пиломатеріал необр. хв.       
Жердини  хв. пород            
Брус хв. пор.</t>
  </si>
  <si>
    <t>1050 
215  
60
50 
15
15</t>
  </si>
  <si>
    <t>6500   
11000 
11000 
8000
3000
11000</t>
  </si>
  <si>
    <t>Тест-система для визначення D-димеру для імунофлуоресцентного аналізатору LS-1100, код НК 024:2023 - 61389 D-димер IVD (діагностика in vitro), набір, імунофлюоресцентний аналіз; Тест-набір для визначення Інтерлейкін-6 для аналізатора LS-1100, код НК 024:2023 - 53862 Інтерлейкін-6 (IL-6) IVD (діагностика in vitro), реагент; Тест-система для визначення Прокальцитонін (PCT) для імунофлуоресцентного аналізатору LS-1100, код НК 024:2023 - 54313 Прокальцитонін IVD (діагностика in vitro), набір, імунофлюоресцентнний аналіз; Тест-система для визначення глікованого гемоглобіну для імунофлуоресцентного аналізатору LS-1100, код НК 024:2023 - 62206 Система моніторингу глікозильованого гемоглобіну (HbA1c) для використання біля пацієнта IVD (діагностика in vitro); Тест-набір для визначення Сердцевий тропонін І для аналізатора LS-1100, код НК 024:2023 - 54010 Тропонін І IVD (діагностика in vitro), набір, флюоресцентний імуноаналіз; Тест-набір для визначення Тиреотропний гормон для аналізатора LS-1100, код НК 024:2023 - 54384 Тиреоїдний гормон (ТТГ) IVD (діагностика in vitro), набір, імунофлюоресцентний аналіз; Тест-набір для визначення Вітаміну D для аналізатора LS-1100, код НК 024:2023 - 54476 Множинна форма 25- гідроксивітаміну D IVD (діагностика in vitro ), реагент; Тест-набір для визначення Простат-специфічний антиген (ПСА) для аналізатора LS-1100, код НК 024:2023 - 54666 Загальний простатичний специфічний антиген (ПСА) IVD (діагностика in vitro), набір, імунофлюоресцентний аналіз; ДК 021:2015 «33124130-5 Діагностичне приладдя» ДК 021:2015 «33120000-7 Системи реєстрації медичної інформації та дослідне обладнання»</t>
  </si>
  <si>
    <t>ТОВ «ОРТУСЛАБ»</t>
  </si>
  <si>
    <t>43206753</t>
  </si>
  <si>
    <t>від 3081,90    до 9732,32</t>
  </si>
  <si>
    <t>Системи реєстрації медичної інформації та дослідне обладнання</t>
  </si>
  <si>
    <t>UA-2024-08-13-009939-a</t>
  </si>
  <si>
    <t>Термоплівка Agfa для сухого друку Drystar DT 5000 I B 35х43 №100, Термоплівка для сухого друку Agfa Drystar DT 5000 I B 20х25 №100, код НК 024:2023 63183 Медична плівка для принтера; Рентгенівська плівка для вологого друку, синьочутлива, 24х30 №100, Рентгенівська плівка для вологого друку, синьочутлива, 18х24 №100, Рентгенівська плівка для вологого друку, синьочутлива, 30х40 №100, код НК 024:2023 40979 Медична рентгенівська плівка екранна; код ДК 021:2015 32354110-3 Рентгенівська плівка, 32350000-1 Частини до аудіо- та відео обладнання.</t>
  </si>
  <si>
    <t>пачка</t>
  </si>
  <si>
    <t>Частини до аудіо- та відеообладнання</t>
  </si>
  <si>
    <t>UA-2024-08-16-006363-a</t>
  </si>
  <si>
    <t>Бензин А-95 Євро5 (09132000-3), Дизельне паливо Євро5 (09134200-9) (або еквівалент) ДК 021:2015 «Єдиний закупівельний словник» — 09130000-9 - Нафта і дистиляти;</t>
  </si>
  <si>
    <t xml:space="preserve">UA-2024-08-14-005385-a </t>
  </si>
  <si>
    <t>Придбання матеріалів, для виготовлення протиожеледної суміші для зимового експлуатаційного утримання доріг комунальної власності, а саме сіль для промислового переробляння з протизлежувальною добавкою (14410000-8 Кам’яна сіль)</t>
  </si>
  <si>
    <t>тонн</t>
  </si>
  <si>
    <t xml:space="preserve"> Кам’яна сіль</t>
  </si>
  <si>
    <t>UA-2024-08-16-009332-a</t>
  </si>
  <si>
    <t>Придбання матеріалу, для виконання заходів із запобігання виникнення надзвичайних ситуацій природного характеру (ожеледиця) та ліквідації їх наслідків (виготовлення протиожеледної суміші для зимового експлуатаційного утримання доріг комунальної власності), а саме пісок будівельний (14210000-6 - Гравій, пісок, щебінь і наповнювачі)</t>
  </si>
  <si>
    <t>Пісок будівельний</t>
  </si>
  <si>
    <t>UA-2024-08-20-012329-a</t>
  </si>
  <si>
    <t>ФОП "Дітковський Максим Михайлович"</t>
  </si>
  <si>
    <t>Нанесення дорожньої розмітки</t>
  </si>
  <si>
    <t>UA-2024-08-02-008155-a</t>
  </si>
  <si>
    <t>Пожежні гідранти та супутні матеріали</t>
  </si>
  <si>
    <t>ДК 021:2015:33160000-9: Устаткування для операційних блоків</t>
  </si>
  <si>
    <t>-</t>
  </si>
  <si>
    <t>Устаткування для операційних блоків (Інструменти для артроскопії)</t>
  </si>
  <si>
    <t>https://zakupivli.pro/gov/tenders/UA-2024-08-14-010655-a/lot-ed1de221c7964d80a06d45a9ece2ffd6</t>
  </si>
  <si>
    <t xml:space="preserve">72260000-5 - Послуги, пов’язані з програмним забезпеченням - Послуг технічної підтримки програмного забезпечення АСКОД системи електронного документообігу </t>
  </si>
  <si>
    <t xml:space="preserve">ПрАТ "Центр комп'ютерних технологій "ІнфоПлюс" </t>
  </si>
  <si>
    <t>надання оновлень програмного забезпечення АСКОД та здійснення консультативної підтримки адміністраторів СЕД</t>
  </si>
  <si>
    <t>https://prozorro.gov.ua/tender/UA-2024-08-22-009878-a</t>
  </si>
  <si>
    <t xml:space="preserve">«Капітальний ремонт внутрішніх підвальних приміщень для облаштування споруд цивільного захисту (укриття) в будівлі  закладу освіти ДНЗ № 51 за адресою: Донецька область, м. Краматорськ, вул. Конрада Гампера, 4» (коригування) </t>
  </si>
  <si>
    <t xml:space="preserve">ТОВ «БАГАТОПРОФІЛЬНЕ ТОВАРИСТВО «РЕНЕСАНС» </t>
  </si>
  <si>
    <t>https://prozorro.gov.ua/tender/UA-2024-08-15-001232-a</t>
  </si>
  <si>
    <t>«Капітальний ремонт внутрішніх підвальних приміщень для облаштування споруд цивільного захисту (укриття) в будівлі опорного закладу середньої освіти імені Василя Стуса за адресою: Донецька область, м. Краматорськ, вул. Двірцева, 57а» (коригування)</t>
  </si>
  <si>
    <t>https://prozorro.gov.ua/tender/UA-2024-08-20-007532-a</t>
  </si>
  <si>
    <t>ДК 021:2015:85140000-2: Послуги у сфері охорони здоров’я різні - Послуги бактеріологічної лабораторії, код ДК 021:2015 — 85145000-7 - Послуги медичних лабораторій</t>
  </si>
  <si>
    <t>https://prozorro.gov.ua/tender/UA-2024-08-16-009798-a</t>
  </si>
  <si>
    <t>скоби будівельні</t>
  </si>
  <si>
    <t xml:space="preserve">03410000-7 – Деревина - Лісоматеріали круглі хвойних порід та дошка необрізна </t>
  </si>
  <si>
    <t>https://prozorro.gov.ua/tender/UA-2024-08-09-005224-a</t>
  </si>
  <si>
    <t>45510000-5 Прокат підіймальних кранів із оператором - Послуги автокрану</t>
  </si>
  <si>
    <t>https://prozorro.gov.ua/tender/UA-2024-08-20-012269-a</t>
  </si>
  <si>
    <t>бензин та дизельне паливо</t>
  </si>
  <si>
    <t>UA-2024-01-18-011080-a</t>
  </si>
  <si>
    <t>ремонт авто</t>
  </si>
  <si>
    <t>UA-2024-01-25-009866-a</t>
  </si>
  <si>
    <t>зимове утримання доріг</t>
  </si>
  <si>
    <t>UA-2024-02-05-006873-a</t>
  </si>
  <si>
    <t>посипання доріг в зимовий період</t>
  </si>
  <si>
    <t>UA-2024-02-05-007416-a</t>
  </si>
  <si>
    <t>утримання електромереж</t>
  </si>
  <si>
    <t>UA-2024-02-13-002933-a</t>
  </si>
  <si>
    <t>утримання водопровідних мереж</t>
  </si>
  <si>
    <t>UA-2024-02-13-002615-a</t>
  </si>
  <si>
    <t>капітальний ремонт дороги</t>
  </si>
  <si>
    <t>UA-2024-05-31-005743-a</t>
  </si>
  <si>
    <t>капітальний ремонт системи водовідведення</t>
  </si>
  <si>
    <t>UA-2024-06-12-003563-a</t>
  </si>
  <si>
    <t>UA-2024-06-10-000148-a</t>
  </si>
  <si>
    <t>капітальний ремонт дорожнього покриття</t>
  </si>
  <si>
    <t>UA-2024-06-13-001760-a</t>
  </si>
  <si>
    <t>UA-2024-06-13-002013-a</t>
  </si>
  <si>
    <t>UA-2024-06-25-003886-a</t>
  </si>
  <si>
    <t>UA-2024-07-09-003761-a</t>
  </si>
  <si>
    <t>UA-2024-08-02-007593-a</t>
  </si>
  <si>
    <t>ДК 021:2015: 09134200-9 Нафта і дистиляти                                                                (дизельне пальне)</t>
  </si>
  <si>
    <t>UA-Р-2024-08-16-000520а</t>
  </si>
  <si>
    <t>42086719</t>
  </si>
  <si>
    <t xml:space="preserve"> Електрична енергія</t>
  </si>
  <si>
    <t>https://zakupivli.pro/gov/tenders/UA-2024-01-18-016695-a</t>
  </si>
  <si>
    <t>38068238</t>
  </si>
  <si>
    <t>https://zakupivli.pro/gov/tenders/UA-2024-01-25-016334-a</t>
  </si>
  <si>
    <t>https://zakupivli.pro/gov/tenders/UA-2024-02-22-013660-a</t>
  </si>
  <si>
    <t>https://zakupivli.pro/gov/tenders/UA-2024-03-12-005822-a</t>
  </si>
  <si>
    <t>https://zakupivli.pro/gov/tenders/UA-2024-03-19-008754-a</t>
  </si>
  <si>
    <t>ПП "Адора", договір від 19.03.2024 №25</t>
  </si>
  <si>
    <t>ПП "Адора", договір від 12.03.2024 №21</t>
  </si>
  <si>
    <t>Поточний ремонт покрівлі житлового будинку</t>
  </si>
  <si>
    <t>https://zakupivli.pro/gov/tenders/UA-2024-05-08-008822-a</t>
  </si>
  <si>
    <t>Бензин,дизельне паливо</t>
  </si>
  <si>
    <t>https://zakupivli.pro/gov/tenders/UA-2024-01-18-014860-a</t>
  </si>
  <si>
    <t>Локалізація і ліквідація несанкціонованих та неконтрольованих звалищ відходів</t>
  </si>
  <si>
    <t>https://zakupivli.pro/gov/tenders/UA-2024-04-19-011760-a</t>
  </si>
  <si>
    <t>Контейнер змінного типу під портальний сміттєвоз</t>
  </si>
  <si>
    <t>https://zakupivli.pro/gov/tenders/UA-2024-05-08-003384-a</t>
  </si>
  <si>
    <t>ремонт автомобільної дороги</t>
  </si>
  <si>
    <t>https://zakupivli.pro/gov/tenders/UA-2024-07-10-009678-a</t>
  </si>
  <si>
    <t>https://zakupivli.pro/gov/tenders/UA-2024-07-10-009747-a</t>
  </si>
  <si>
    <t>https://zakupivli.pro/gov/tenders/UA-2024-07-10-009696-a</t>
  </si>
  <si>
    <t>https://zakupivli.pro/gov/tenders/UA-2024-07-10-009659-a</t>
  </si>
  <si>
    <t>https://zakupivli.pro/gov/tenders/UA-2024-07-10-009761-a</t>
  </si>
  <si>
    <t>https://zakupivli.pro/gov/tenders/UA-2024-07-10-009712-a</t>
  </si>
  <si>
    <t>https://zakupivli.pro/gov/tenders/UA-2024-07-10-009766-a</t>
  </si>
  <si>
    <t>https://zakupivli.pro/gov/tenders/UA-2024-07-10-009729-a</t>
  </si>
  <si>
    <t>https://zakupivli.pro/gov/tenders/UA-2024-07-10-009586-a</t>
  </si>
  <si>
    <t>https://zakupivli.pro/gov/tenders/UA-2024-07-05-003001-a</t>
  </si>
  <si>
    <t>https://zakupivli.pro/gov/tenders/UA-2024-07-15-003823-a</t>
  </si>
  <si>
    <t>01270285</t>
  </si>
  <si>
    <t>Піраміда загороджувальна</t>
  </si>
  <si>
    <t>https://zakupivli.pro/gov/tenders/UA-2024-04-16-005617-a</t>
  </si>
  <si>
    <t>31349261</t>
  </si>
  <si>
    <t>Нафта і дистиляти</t>
  </si>
  <si>
    <t>https://zakupivli.pro/gov/tenders/UA-2024-04-16-005341-a</t>
  </si>
  <si>
    <t>Товари для військових інженерно-технічних споруд (улаштування невибухових загороджень) канат сталевий неоцинкований ДК 021:2015:44310000-6: вироби з дроту</t>
  </si>
  <si>
    <t>43445183</t>
  </si>
  <si>
    <t>Загородження колюче-ріжуче по типу "Єгоза"</t>
  </si>
  <si>
    <t>https://zakupivli.pro/gov/tenders/UA-2024-04-24-007307-a</t>
  </si>
  <si>
    <t>44437592</t>
  </si>
  <si>
    <t>Вироби з дроту</t>
  </si>
  <si>
    <t>https://zakupivli.pro/gov/tenders/UA-2024-04-16-004833-a</t>
  </si>
  <si>
    <t>https://zakupivli.pro/gov/tenders/UA-2024-06-04-006007-a</t>
  </si>
  <si>
    <t>40144878</t>
  </si>
  <si>
    <t>https://zakupivli.pro/gov/tenders/UA-2024-06-05-009235-a</t>
  </si>
  <si>
    <t>296106577</t>
  </si>
  <si>
    <t>кг</t>
  </si>
  <si>
    <t>https://zakupivli.pro/gov/tenders/UA-2024-06-11-013020-a</t>
  </si>
  <si>
    <t>https://zakupivli.pro/gov/tenders/UA-2024-06-19-011621-a</t>
  </si>
  <si>
    <t>Неткані матеріали</t>
  </si>
  <si>
    <t>https://zakupivli.pro/gov/tenders/UA-2024-06-28-001973-a</t>
  </si>
  <si>
    <t>https://zakupivli.pro/gov/tenders/UA-2024-06-28-001837-a</t>
  </si>
  <si>
    <t>https://zakupivli.pro/gov/tenders/UA-2024-05-02-010220-a</t>
  </si>
  <si>
    <t>https://zakupivli.pro/gov/tenders/UA-2024-06-14-006675-a</t>
  </si>
  <si>
    <t xml:space="preserve"> Ремонт і технічне обслуговування мототранспортних засобів</t>
  </si>
  <si>
    <t>https://zakupivli.pro/gov/tenders/UA-2024-07-10-008508-a</t>
  </si>
  <si>
    <t>Очищення та посипка доріг в зимовий період</t>
  </si>
  <si>
    <t>UA-2024-01-05-004216-a</t>
  </si>
  <si>
    <t>Взводний опорний пункт</t>
  </si>
  <si>
    <t>UA-2024-03-18-010492-a</t>
  </si>
  <si>
    <t>UA-2024-03-18-010737-a</t>
  </si>
  <si>
    <t>UA-2024-03-18-010830-a</t>
  </si>
  <si>
    <t>UA-2024-03-18-010959-a</t>
  </si>
  <si>
    <t>UA-2024-03-18-011049-a</t>
  </si>
  <si>
    <t>UA-2024-03-18-011137-a</t>
  </si>
  <si>
    <t>UA-2024-03-18-011223-a</t>
  </si>
  <si>
    <t>UA-2024-03-18-011322-a</t>
  </si>
  <si>
    <t>UA-2024-03-18-011413-a</t>
  </si>
  <si>
    <t>UA-2024-03-18-011495-a</t>
  </si>
  <si>
    <t>UA-2024-03-18-011559-a</t>
  </si>
  <si>
    <t>UA-2024-03-18-011651-a</t>
  </si>
  <si>
    <t>UA-2024-03-23-000187-a</t>
  </si>
  <si>
    <t>UA-2024-03-23-000199-a</t>
  </si>
  <si>
    <t>UA-2024-03-23-000201-a</t>
  </si>
  <si>
    <t>Ділянка невибухових загороджень</t>
  </si>
  <si>
    <t>UA-2024-03-23-000209-a</t>
  </si>
  <si>
    <t xml:space="preserve">кВт/год </t>
  </si>
  <si>
    <t xml:space="preserve">550 000   70 000 </t>
  </si>
  <si>
    <t>Послуги з розподілу і перетіканню ел.енергії</t>
  </si>
  <si>
    <t>UA-2024-01-01-001771-a</t>
  </si>
  <si>
    <t>Постачання теплової енергії</t>
  </si>
  <si>
    <t>UA-2024-01-15-004160-a</t>
  </si>
  <si>
    <t>01991180</t>
  </si>
  <si>
    <t>Централізоване водопостачання</t>
  </si>
  <si>
    <t>UA-2024-01-12-004289-a</t>
  </si>
  <si>
    <t>UA-2024-02-06-004838-a</t>
  </si>
  <si>
    <t>UA-2024-02-26-004968-a</t>
  </si>
  <si>
    <t>UA-2024-03-18-000503-a</t>
  </si>
  <si>
    <t>банки</t>
  </si>
  <si>
    <t>ФКУ Нутрі 3 Концентрат 500 г.</t>
  </si>
  <si>
    <t>UA-2024-01-31-006038-a</t>
  </si>
  <si>
    <t xml:space="preserve">Підгузники, пелюшки </t>
  </si>
  <si>
    <t>UA-2024-02-28-011968-a</t>
  </si>
  <si>
    <t>Канат стальний</t>
  </si>
  <si>
    <t>UA-2024-04-16-000436-a</t>
  </si>
  <si>
    <t>Малопомітна перешкода з дроту типу МПП</t>
  </si>
  <si>
    <t>UA-2024-04-16-000823-a</t>
  </si>
  <si>
    <t>Поточний ремонт доріг</t>
  </si>
  <si>
    <t>UA-P-2024-04-24-008823-a</t>
  </si>
  <si>
    <t>UA-P-2024-04-24-008978-a</t>
  </si>
  <si>
    <t xml:space="preserve">Регулювання чисельності безпритульних тварин </t>
  </si>
  <si>
    <t>UA-2024-05-17-004111-a</t>
  </si>
  <si>
    <t>Конструкції та їх частини</t>
  </si>
  <si>
    <t>UA-2024-05-14-005907-a</t>
  </si>
  <si>
    <t>КНП "Слов'янська ЦРЛ"</t>
  </si>
  <si>
    <t xml:space="preserve">ДК 021:2015: 09120000-6 Газове паливо </t>
  </si>
  <si>
    <t>природний газ</t>
  </si>
  <si>
    <t>UA-2024-08-12-003910-a</t>
  </si>
  <si>
    <t xml:space="preserve">КП "Сервіскомуненерго" </t>
  </si>
  <si>
    <t>UA-2024-01-05-004020-a</t>
  </si>
  <si>
    <t>https://prozorro.gov.ua/tender/UA-2024-01-08-002993-a</t>
  </si>
  <si>
    <t>https://prozorro.gov.ua/tender/UA-2024-01-09-008172-a</t>
  </si>
  <si>
    <t>https://prozorro.gov.ua/tender/UA-2024-03-18-000643-a</t>
  </si>
  <si>
    <t>4000
4000</t>
  </si>
  <si>
    <t>45,96
45,96</t>
  </si>
  <si>
    <t>бензин А-95
дизильне паливо</t>
  </si>
  <si>
    <t>UA-2024-04-09-002658-a </t>
  </si>
  <si>
    <t>https://prozorro.gov.ua/tender/UA-2024-06-07-008582-a</t>
  </si>
  <si>
    <t>https://prozorro.gov.ua/tender/UA-2024-08-22-005062-a</t>
  </si>
  <si>
    <t> UA-2024-08-14-005599-a</t>
  </si>
  <si>
    <t>ДК 021:2015 - 34110000-1 Легкові автомобілі (Peugeot Traveller) (або еквівалент)</t>
  </si>
  <si>
    <t>UA-2024-08-14-006807-a</t>
  </si>
  <si>
    <t>ДК 021:2015: 45230000-8 Будівництво трубопроводів, ліній зв’язку та електропередач, шосе, доріг, аеродромів і залізничних доріг; вирівнювання поверхонь</t>
  </si>
  <si>
    <t>послуги з поточного ремонту автомобільних доріг</t>
  </si>
  <si>
    <t>https://prozorro.gov.ua/tender/UA-2024-08-16-006780-a</t>
  </si>
  <si>
    <t>Слов'янська МВА</t>
  </si>
  <si>
    <t xml:space="preserve">Маріупольський міжрайонний відділ управління поліції охорони в Донецькій області </t>
  </si>
  <si>
    <t>охорона бюджетної установи</t>
  </si>
  <si>
    <t>https://prozorro.gov.ua/tender/UA-2024-01-12-002028-a</t>
  </si>
  <si>
    <t>ДК 021:2015: 09310000-5 Електрична енергія</t>
  </si>
  <si>
    <t>ТОВ "ЕНЕРДЖИГАЗТРЕЙД"</t>
  </si>
  <si>
    <t>електрична енргія</t>
  </si>
  <si>
    <t>https://prozorro.gov.ua/tender/UA-2024-01-05-001883-a</t>
  </si>
  <si>
    <t>https://prozorro.gov.ua/tender/UA-2024-04-24-009089-a</t>
  </si>
  <si>
    <t>паливний насос високого тиску для ремонту сміттєвозу</t>
  </si>
  <si>
    <t>https://zakupivli.pro/gov/tenders/UA-2024-08-18-000301-a/lot-00d0cd8dd75842c98e4bc09b8cc5f629</t>
  </si>
  <si>
    <t>запчастини для ремонту сміттєвозу</t>
  </si>
  <si>
    <t>https://zakupivli.pro/gov/tenders/UA-2024-08-18-000342-a/lot-2245af542c1348ab89c245efa071c46e</t>
  </si>
  <si>
    <t>https://zakupivli.pro/gov/tenders/UA-2024-08-18-000348-a/lot-35318830f54a4f13adde3b2df82b458b</t>
  </si>
  <si>
    <t>ДК 021:2015: 75240000-0 
Послуги із забезпечення громадської безпеки, охорони правопорядку та громадського порядку</t>
  </si>
  <si>
    <t>ДК 021:2015: 42120000-6 Насоси та компресори  (Паливний насос високого тиску)</t>
  </si>
  <si>
    <t>ДК 021:2015: 42140000-2 Зубчасті колеса, зубчасті передачі та приводні елементи»</t>
  </si>
  <si>
    <t>ДК 021:2015: 34330000-9  Запасні частини до вантажних транспортних засобів, фургонів та легкових автомобілів</t>
  </si>
  <si>
    <t>25000      68074      20472          22877           10000              116997,942</t>
  </si>
  <si>
    <t>6,39          7,55597      8,93244          9,55564          10,88761           11,15596</t>
  </si>
  <si>
    <t>комплект</t>
  </si>
  <si>
    <t>Ретранслятор цифро-аналоговий стандарту DMR, з монтажем та пусконалагоджуванням             --------------------                                                                                                                                                                 Цифрова радіостанція стандарту DMR в комплекті, з монтажем та пусконалагоджуванням</t>
  </si>
  <si>
    <t>1               -----------                                                                                                                                                                                       7</t>
  </si>
  <si>
    <t>https://prozorro.gov.ua/tender/UA-2024-08-05-009892-a</t>
  </si>
  <si>
    <t>Бензинова пилка Hyundai X 520</t>
  </si>
  <si>
    <t>https://prozorro.gov.ua/tender/UA-2024-08-19-004595-a</t>
  </si>
  <si>
    <t>ТОВ "СТОРГОМ"</t>
  </si>
  <si>
    <t>ДК 021-2015: 45233142-6 — Ремонт доріг
Поточний ремонт доріг у м. Добропілля по вулиці Залізнична Добропільської міської територіальної громади</t>
  </si>
  <si>
    <t>https://prozorro.gov.ua/plan/UA-P-2024-08-21-000255-a</t>
  </si>
  <si>
    <t xml:space="preserve">ТОВ АВТОТРЕЙДІНГ - ДНІПРО </t>
  </si>
  <si>
    <t>ДК 021:2015:09130000-9 Нафта і дистиляти. Дизельне паливо (Євро 5), Бензин 95 в Е-талонах</t>
  </si>
  <si>
    <t>https://prozorro.gov.ua/tender/UA-2024-08-14-009502-a</t>
  </si>
  <si>
    <t>ДК 021:2015:42650000-7 Ручні інструменти пневматичні чи моторизовані. Бензопили</t>
  </si>
  <si>
    <t>ТОВ «Компанія Лідер-Дніпро+»</t>
  </si>
  <si>
    <t>https://prozorro.gov.ua/tender/UA-2024-08-14-010297-a</t>
  </si>
  <si>
    <t>Розробка проєктно-кошторисної документації по об´єкту: «Реконструкція системи водопостачання водопровідної насосної станції м. Родинське, з встановленням аварійних резервуарів технічної води, розташованої за адресою: Донецька область, Покровський район, Покровська територіальна громада, м. Родинське, вул. Залізнична, буд. 1 а»</t>
  </si>
  <si>
    <t>https://prozorro.gov.ua/tender/UA-2024-08-16-009746-a</t>
  </si>
  <si>
    <t>Проведення ремонту екскаватора-навантажувача JCB 4СX – 1од. (серійний номер 2824249) з використанням запчастин Виконавця(50110000-9 Послуги з ремонту і технічного обслуговування мототранспортних засобів і супутнього обладнання)</t>
  </si>
  <si>
    <t>https://prozorro.gov.ua/tender/UA-2024-08-19-002494-a</t>
  </si>
  <si>
    <t>https://prozorro.gov.ua/tender/UA-2024-08-16-010102-a</t>
  </si>
  <si>
    <t>20.08.2024</t>
  </si>
  <si>
    <t>https://prozorro.gov.ua/tender/UA-2024-08-20-012373-a</t>
  </si>
  <si>
    <t>ДК 021:2015:50110000-9: Послуги з ремонту і технічного обслуговування мототранспортних засобів і супутнього обладнання. Послуги з проведення поточного ремонту і технічного обслуговування автомобілів з використання запасних частин та витратних матеріалів виконавця</t>
  </si>
  <si>
    <r>
      <t xml:space="preserve">Шолом кулезахисний  1 класу захисту </t>
    </r>
    <r>
      <rPr>
        <sz val="12"/>
        <color rgb="FF000000"/>
        <rFont val="Times New Roman"/>
        <family val="1"/>
        <charset val="204"/>
      </rPr>
      <t>згідно коду CPV за ДК 021:2015 код 35810000-5 -  Індивідуальне обмундирування</t>
    </r>
  </si>
  <si>
    <r>
      <t xml:space="preserve">Шолом кулезахисний  1 класу захисту, </t>
    </r>
    <r>
      <rPr>
        <sz val="12"/>
        <color rgb="FF000000"/>
        <rFont val="Times New Roman"/>
        <family val="1"/>
        <charset val="204"/>
      </rPr>
      <t>згідно коду CPV за ДК 021:2015 код 35810000-5 -  Індивідуальне обмундирування</t>
    </r>
  </si>
  <si>
    <t>1 500
10 600</t>
  </si>
  <si>
    <t xml:space="preserve">Бензин А-95, 
Дизельне пальне </t>
  </si>
  <si>
    <t>24182
18036</t>
  </si>
  <si>
    <t>бензин А-95 Євро 5 
дизельне паливо</t>
  </si>
  <si>
    <t>8000
10000</t>
  </si>
  <si>
    <t>4000
4630</t>
  </si>
  <si>
    <t xml:space="preserve">30000
3000 
</t>
  </si>
  <si>
    <t>Дизельне паливо (Євро 5)
Бензин 95 в Е-талонах</t>
  </si>
  <si>
    <t>3000
1000</t>
  </si>
  <si>
    <t>Бензин
Дизельне паливо</t>
  </si>
  <si>
    <t xml:space="preserve">Бензин А-95 з рівнем екологічної безпеки Євро 5; 
дизельне паливо з рівнем екологічної безпеки Євро 5 </t>
  </si>
  <si>
    <t>4500 
6500</t>
  </si>
  <si>
    <t xml:space="preserve">60 
56 </t>
  </si>
  <si>
    <t>1000
8560</t>
  </si>
  <si>
    <t>бензин 
дизельне паливо</t>
  </si>
  <si>
    <t>55,99
59,99</t>
  </si>
  <si>
    <t>дизильне паливо
бензин А-95</t>
  </si>
  <si>
    <t>55,00     
54,00</t>
  </si>
  <si>
    <t>4300
14000</t>
  </si>
  <si>
    <t>Бензин А-95 Євро5; 
дизельне паливо Євро5</t>
  </si>
  <si>
    <t>Бензин А-95 (Євро 5), талон; 
Дизельне паливо (Євро 5), талон</t>
  </si>
  <si>
    <t>5000
4920</t>
  </si>
  <si>
    <t>47,90
48,90</t>
  </si>
  <si>
    <t xml:space="preserve">Дизпаливо (Євро 5), талон;      
бензин А-95 (Євро 5), талон  </t>
  </si>
  <si>
    <t>48,90
47,90</t>
  </si>
  <si>
    <t>3000
7961</t>
  </si>
  <si>
    <t>Бензин А-95 (Євро 5)
Дизельне паливо (Євро 5)</t>
  </si>
  <si>
    <t>3600
5400</t>
  </si>
  <si>
    <t>Дизельне паливо (талони), 
бензин А-95 (талони)</t>
  </si>
  <si>
    <t>7000
2000</t>
  </si>
  <si>
    <t>Дизельне паливо (талони),  
бензин А-95 (талони)</t>
  </si>
  <si>
    <t>14000
4000</t>
  </si>
  <si>
    <t>куб. м</t>
  </si>
  <si>
    <t>кв. м</t>
  </si>
  <si>
    <t>Послуга з пересилання поштових відправлень (коробок з гуманітарною допомогою. Посилки вагою від 5 до 10 кг в межах України з 01.07.2024 становить 75 грн з ПДВ</t>
  </si>
  <si>
    <t xml:space="preserve"> 185 без ПДВ</t>
  </si>
  <si>
    <t>Сирена С-40, 
блок управління сиреною з монтажем та проведенням пусконалагоджувальних робіт</t>
  </si>
  <si>
    <t>7
7</t>
  </si>
  <si>
    <t xml:space="preserve">43996,00
65994,00  </t>
  </si>
  <si>
    <t>850 (450/200/200)</t>
  </si>
  <si>
    <t xml:space="preserve">18210,55
18894,55                                                                                                                                                                                                                                                                                                                                                                                                 </t>
  </si>
  <si>
    <t xml:space="preserve">50
100                                                                                                                                                                                                                                                                                                                                                                                                                     </t>
  </si>
  <si>
    <t xml:space="preserve">Бензопила MS194T, 30 см
Бензопила MS260-N, 40 см                                                                                                                                                                                                                                                                                                                                                                                               </t>
  </si>
  <si>
    <t>Пробірки вакуумні для крові; 
шапочка берет для медичного персоналу</t>
  </si>
  <si>
    <t>5,63
32,42</t>
  </si>
  <si>
    <t>31500
5</t>
  </si>
  <si>
    <t>штуки
пакунки</t>
  </si>
  <si>
    <t>штуки
упаковки</t>
  </si>
  <si>
    <t>Медичні вироби для хірургічного відділення;
шприці одноразові 2,5,10,20мл</t>
  </si>
  <si>
    <t xml:space="preserve">2,81
95,47 </t>
  </si>
  <si>
    <t xml:space="preserve">60510
578 </t>
  </si>
  <si>
    <t>флакони
упаковки</t>
  </si>
  <si>
    <t xml:space="preserve">Фізраствори; 
Лікарські засоби для лікування захворювань крові  та захворювань серцево-судинної системи </t>
  </si>
  <si>
    <t>12,55
57,47</t>
  </si>
  <si>
    <t xml:space="preserve">3580
367 </t>
  </si>
  <si>
    <t>штуки, пакунки</t>
  </si>
  <si>
    <t>Дизельне паливо, ДК 021:2015: 09130000-9 Нафта і дистиляти</t>
  </si>
  <si>
    <t>створення альтернативного джерела водопостачання</t>
  </si>
  <si>
    <t>https://prozorro.gov.ua/tender/UA-2024-08-02-000494-a</t>
  </si>
  <si>
    <t>ДК 021-2015: 19270000-9 Неткані матеріали</t>
  </si>
  <si>
    <t>кв м</t>
  </si>
  <si>
    <t xml:space="preserve">Геотекстиль п/е термоскріплений
</t>
  </si>
  <si>
    <t>https://prozorro.gov.ua/tender/UA-2024-08-24-000188-a</t>
  </si>
  <si>
    <t xml:space="preserve">ДК 021-2015: 44170000-2 Плити, листи, стрічки та фольга, пов’язані з конструкційними матеріалами) 
</t>
  </si>
  <si>
    <t>Плівка поліетиленова</t>
  </si>
  <si>
    <t>https://prozorro.gov.ua/tender/UA-2024-08-24-000174-a</t>
  </si>
  <si>
    <t xml:space="preserve">ДК 021-2015: 44190000-8 - Конструкційні матеріали різні </t>
  </si>
  <si>
    <t>https://prozorro.gov.ua/tender/UA-2024-08-24-000195-a</t>
  </si>
  <si>
    <t>ДК 021-2015: 44532000-8 Кріпильні деталі без нарізі</t>
  </si>
  <si>
    <t>шт</t>
  </si>
  <si>
    <t>Скоба будівельна</t>
  </si>
  <si>
    <t>https://prozorro.gov.ua/tender/UA-2024-08-24-000202-a</t>
  </si>
  <si>
    <t xml:space="preserve">ДК 021-2015: 44110000-4 Конструкційні матеріали 
</t>
  </si>
  <si>
    <t>Піраміда загороджувальна ПЗ - 1</t>
  </si>
  <si>
    <t>https://prozorro.gov.ua/tender/UA-2024-08-24-000209-a</t>
  </si>
  <si>
    <t>ДК 021-2015: 44310000-6  Вироби з дроту</t>
  </si>
  <si>
    <t xml:space="preserve">Вироби з дроту (4 лоти) </t>
  </si>
  <si>
    <t>https://prozorro.gov.ua/tender/UA-2024-08-24-000223-a</t>
  </si>
  <si>
    <t>шт
км
бобіна
шт</t>
  </si>
  <si>
    <t>5131
41
445
1130</t>
  </si>
  <si>
    <t xml:space="preserve">Цвяхи будівельні 3,8х100 мм.; 
Цвяхи будівельні 6х200 мм. </t>
  </si>
  <si>
    <t>Спіральний бар'єр безпеки по типу "Єгоза" 900/5/86
ДК 021:2015: 44310000-6 Вироби з дроту</t>
  </si>
  <si>
    <t>бухта</t>
  </si>
  <si>
    <t>Спіральний барє'р безпеки із дроту</t>
  </si>
  <si>
    <t>UA-2024-08-27-011779-a</t>
  </si>
  <si>
    <t>Піраміди загороджувальні ПЗ-1
ДК 021:2015: 44110000-4 Конструкційні матеріали</t>
  </si>
  <si>
    <t>штука</t>
  </si>
  <si>
    <t>Піраміди загороджувальні</t>
  </si>
  <si>
    <t>UA-2024-08-27-011807-a</t>
  </si>
  <si>
    <t>Малопомітна перешкода "Путанка" 10*10*1,4</t>
  </si>
  <si>
    <t>малопомітна перешкода з дроту</t>
  </si>
  <si>
    <t>UA-2024-08-28-007283-a</t>
  </si>
  <si>
    <t>канат сталевий</t>
  </si>
  <si>
    <t>UA-2024-08-28-003924-a</t>
  </si>
  <si>
    <t>ТОВ «СЛАВРЕСУРС ГРУП», договір №37 від 27.08.2024</t>
  </si>
  <si>
    <t>ТОВ "АСКБ", договір №39 від 27.08.2024</t>
  </si>
  <si>
    <t>ПАТ «СТАЛЬКАНАТ», договір №642/24 від 27.08.2024</t>
  </si>
  <si>
    <t>https://prozorro.gov.ua/tender/UA-2024-08-21-007542-a</t>
  </si>
  <si>
    <t>ДК 021:2015:33600000-6 Фармацевтична продукція - Азитроміцин, порошок для оральної суспензії, 100 мг/5 мл,20 мл (400 мг суспензії) МНН:Azithromicin; Азитроміцин, порошок для оральної суспензії, 200 мг/5 мл, 30 мл (1200 мг суспензії) МНН:Azithromicin; Азитроміцин таблетки/капсули по 250 мг МНН:Azithromicin; Азитроміцин таблетки/капсули по 500 мг МНН:Azithromicin; Інсулін людини (Короткої тривалості дії), розчин для ін'єкцій, 100 Од/мл, флакон, по 10 мл МНН:Insulin (human); Метамізол натрію, розчин для ін`єкцій, 500 мг/мл, 2 мл МНН:Metamizole sodium; Атропіну сульфат розчин для ін'єкцій 1 мг/1 мл, в ампулі 1 мл МНН:Atropine; Бензилпеніцилін порошок для розчину для ін'єкцій по 500 000 ОД у флаконах №1 МНН:Benzylpenicillin; Ацикловір порошок для розчину для ін'єкцій по 250 мг МНН:Aciclovir; Глюкози розчин для інфузій 10 % по 200 мл МНН:Glucose; Диклофенак розчин для ін`єкцій 25 мг/мл МНН:Diclofenac; Дротаверин розчин для ін'єкцій 20 мг/мл, по 2 мл в ампулі МНН:Drotaverine; Теофілін розчин для для ін'єкцій 20 мг/мл по 5 мл МНН:Theophylline; Ібупрофен таблетки/капсули по 400 мг МНН:Ibuprofen; Кальцію глюконат розчин для ін'єкцій 100 мг/мл по 10 мл МНН:Calcium gluconate; Кальцію глюконат розчин для ін'єкцій 100 мг/мл по 5 мл МНН:Calcium gluconate; Кларитроміцин таблетки, вкриті оболонкою, по 250 мг МНН:Clarithromycin; Кліндаміцин розчин для ін'єкцій 150 мг/мл в ампулах по 4 мл №1 МНН:Clindamycin; Лоратадин, таблетки, по 10 мг МНН:Loratadine; Магнію сульфат, розчин для ін'єкцій, 250 мг/мл, по 5 мл МНН:Magnesium sulfate heptahydrate; Фенілефрину розчин для ін'єкцій, 10 мг/мл по 1 мл МНН:Phenylephrine; Меропенем, порошок для ін'єкцій, по 1 г МНН:Meropenem; Метронідазол, розчин для інфузій, 5 мг/мл по 100 мл МНН:Metronidazole; Метронідазол таблетки/капсули по 250 МНН:Metronidazole; Натрію хлорид, розчин для інфузій, 9 мг/мл 200 мл МНН:Sodium chloride; Натрію хлорид, розчин для інфузій, 9 мг/мл 100 мл МНН:Sodium chloride; Озельтамівір капсули по 75 мг МНН:Oseltamivir; Офлоксацин краплі очні 3 мг/мл по 5 мл флакон МНН:Ofloxacin; Панкреатин, Ліполітичних ОД : 10000 МНН:Multienzymes (lipase, protease etc.); Преднізолон, розчин для ін'єкцій, 30 мг/мл, по 1 мл МНН:Prednisolone; Ксилометазолін краплі назальні 0,5мг/мл по 10 мл МНН:Xylometazoline; Флуконазол, таблетки/капсули, по 50 мг МНН:Fluconazole; Флуконазол, розчин для інфузій, 2 мг/мл, по 100 мл МНН:Fluconazole; Цефазолін,порошок для ін'єкцій 0.5 г МНН:Cefazolin; Цефазолін,порошок для ін'єкцій по 1 г МНН:Cefazolin; Цефепім,порошок для ін'єкцій 1,0 МНН: Cefepime; Цефіксим таблетки/капсули по 400 мг МНН:Cefixime; Цефотаксим,порошок для ін'єкцій по 1 г МНН:Cefotaxime; Цефтазидим,порошок для ін'єкцій 1,0 гр МНН:Ceftazidim; Цефтриаксон,порошок для ін'єкцій по 1 г МНН:Ceftriaxone; Ципрофлоксацин краплі очні/вушні 3 мг/мл по 10 мл у флаконі №1 МНН:Ciprofloxacin;</t>
  </si>
  <si>
    <t>https://prozorro.gov.ua/tender/UA-2024-08-22-010700-a</t>
  </si>
  <si>
    <t xml:space="preserve">штуки
пачки </t>
  </si>
  <si>
    <t>14285
50</t>
  </si>
  <si>
    <t>ДК 021:2015: 45231000-5 — Будівництво трубопроводів, ліній зв’язку та електропередач - Реконструкція теплотраси ЦГБ від ТК-2 до ТК- 5 по вул. Олекси Тихого, 17 у м. Краматорськ. Підготовка об’єктів до опалювального сезону)</t>
  </si>
  <si>
    <t>https://prozorro.gov.ua/tender/UA-2024-08-21-011464-a</t>
  </si>
  <si>
    <t>ДК 021:2015: 45231000-5 — Будівництво трубопроводів, ліній зв’язку та електропередач - Реконструкція теплотраси ЦГБ від ТК-2 до ТК- 5 по вул. Олекси Тихого, 17 у м. Краматорськ. Підготовка об’єктів до опалювального сезону) - Нове будівництво теплотраси від теплотраси ЦГБ (ТК-2 по вул. Олекси Тихого) до ТК-6 по вул. Конрада Гампера в м. Краматорськ. Підготовка об’єктів до опалювального сезону</t>
  </si>
  <si>
    <t>https://prozorro.gov.ua/tender/UA-2024-08-21-011636-a</t>
  </si>
  <si>
    <t>ДК 021:2015: 33160000-9 Устаткування для операційних блоків (НК 024:2023: 35616 - Система ендоскопічної візуалізації; НК 024:2023: 35012 - Дезінфікатор ендоскопа)</t>
  </si>
  <si>
    <t>Відеогастроскоп (комплект),    Автоматична машина для миття та дезінфекції ендоскопів</t>
  </si>
  <si>
    <t>https://prozorro.gov.ua/tender/UA-2024-08-26-004575-a</t>
  </si>
  <si>
    <t xml:space="preserve">комплект
штука </t>
  </si>
  <si>
    <t>1
1</t>
  </si>
  <si>
    <t>ТОВ "АВЕНБУД"</t>
  </si>
  <si>
    <t>тонна</t>
  </si>
  <si>
    <t xml:space="preserve">пісок будівельний </t>
  </si>
  <si>
    <t>метри кубічні</t>
  </si>
  <si>
    <t>Лісоматеріали круглих хвойних порід, дошка необрізна</t>
  </si>
  <si>
    <t xml:space="preserve">200
150 </t>
  </si>
  <si>
    <t>ТОВ "Параллель -М ЛТД"</t>
  </si>
  <si>
    <t>Капітальний ремонт приміщення підвальної частини житлового будинку (найпростіше укриття) розташованого за адресою: Донецька область, Краматорский район, село Сергіївка, вулиця Паркова, 26" (ДК 021:2015 - 45453000-7 Капітальний ремонт та реставрація)</t>
  </si>
  <si>
    <t>Андріївська сільська рада/ 04342045</t>
  </si>
  <si>
    <t>ФОП "ГЕХТ РОСТИСЛАВ БОРИСОВИЧ"</t>
  </si>
  <si>
    <t>2718301218</t>
  </si>
  <si>
    <t>Електрична енергія, формульне ціноутворення, з розподілом</t>
  </si>
  <si>
    <t>кіловат-година</t>
  </si>
  <si>
    <t xml:space="preserve">UA-2024-08-22-007055-a </t>
  </si>
  <si>
    <t>UA-2024-08-26-008459-a</t>
  </si>
  <si>
    <t>Дизельне паливо ДК 021:2015:09130000-9: Нафта і дистиляти</t>
  </si>
  <si>
    <t>літр</t>
  </si>
  <si>
    <t>UA-2024-08-26-002250-a</t>
  </si>
  <si>
    <t>Вугілля кам'яне марки Д 25-200 мм ДК 021:2015:09110000-3: Тверде паливо</t>
  </si>
  <si>
    <t>Вугілля кам'яне</t>
  </si>
  <si>
    <t>UA-2024-08-20-005354-a</t>
  </si>
  <si>
    <t>Костянтинівська міська військова адміністрація</t>
  </si>
  <si>
    <t>Автомобіль вантажний спеціалізований з панцеровим захистом ПЗСА-3 (В6) на базі Peugeot Landtrek</t>
  </si>
  <si>
    <t>ДК 021:2015:34130000-7: Мототранспортні вантажні засоби</t>
  </si>
  <si>
    <t>одиниця</t>
  </si>
  <si>
    <t>UA-2024-08-15-002628-a</t>
  </si>
  <si>
    <t>Автомобіль вантажний бортовий UAC АБ-2/2 з крано-маніпуляторною установкою (КМУ) HC 150A3</t>
  </si>
  <si>
    <t>ДК 021:2015: 34142100-5 Вантажні автомобілі з підіймальними платформами</t>
  </si>
  <si>
    <t>ТОВ «УКРАВТОКОМПЛЕКТ ТД»</t>
  </si>
  <si>
    <t>UA-2024-08-28-000064-a</t>
  </si>
  <si>
    <t>NJD "РЕФОРМ"</t>
  </si>
  <si>
    <t>пожежний гідрант підземний чавунний</t>
  </si>
  <si>
    <t>UA-2024-08-21-0066717-а</t>
  </si>
  <si>
    <t>ДК 021:2015: 42130000-9 Арматура трубопровідна: крани, вентилі, клапани та подібні пристрої. Пожежні гідранти для забезпечення належного утримання джерел зовнішнього протипожежного водопостачання</t>
  </si>
  <si>
    <t xml:space="preserve">дизильне паливо
</t>
  </si>
  <si>
    <t>https://prozorro.gov.ua/plan/UA-P-2024-08-26-012390-a</t>
  </si>
  <si>
    <t>КНП СМР "Міська клінічна лікарня м.Слов’янська" 
01991197</t>
  </si>
  <si>
    <t>ДК 021:2015:
33600000-6 Фармацевтична продукція</t>
  </si>
  <si>
    <t>26.08.2024</t>
  </si>
  <si>
    <t>Cefazolin, Dexamethasone, Chloropyramine, Sodium chloride, Sodium chloride, Sodium chloride, Metronidazole, Theophylline, Enoxaparin</t>
  </si>
  <si>
    <t>https://zakupivli.pro/gov/plans/UA-P-2024-08-23-010194-a</t>
  </si>
  <si>
    <t>немає потреби у закупівлі</t>
  </si>
  <si>
    <t>ТОВ "СПІН ТРЕЙД"</t>
  </si>
  <si>
    <t xml:space="preserve">Автомобіль REFORM PLB6 на базі Peugeot Landtrek </t>
  </si>
  <si>
    <t>https://prozorro.gov.ua/tender/UA-2024-04-22-012194-a</t>
  </si>
  <si>
    <t>Плівка втор. 150 мкм чорна (50 м.п*1500мм)</t>
  </si>
  <si>
    <t>https://prozorro.gov.ua/tender/UA-2024-04-25-012635-a</t>
  </si>
  <si>
    <t>лісоматеріали круглі клас С хвойні довжиною по 4 метри, діаметром 20-26 см</t>
  </si>
  <si>
    <t>https://prozorro.gov.ua/tender/UA-2024-05-10-008504-a</t>
  </si>
  <si>
    <t>https://prozorro.gov.ua/tender/UA-2024-06-10-005341-a</t>
  </si>
  <si>
    <t>Плита OSB (ОСБ) 2,5 м х 1,25 м товщиною 10 мм</t>
  </si>
  <si>
    <t>https://prozorro.gov.ua/tender/UA-2024-06-26-010786-a</t>
  </si>
  <si>
    <t>лісоматеріали круглі клас С хвойні довжиною по 4 метри, діаметром 18-25 см</t>
  </si>
  <si>
    <t>https://prozorro.gov.ua/tender/UA-2024-07-05-008852-a</t>
  </si>
  <si>
    <t>4900,00 
(без ПДВ)</t>
  </si>
  <si>
    <t>390,00 
(без ПДВ)</t>
  </si>
  <si>
    <t>14100,00 
(без ПДВ)</t>
  </si>
  <si>
    <t>Заходи та роботи з територіальної оборони: малопомітна перешкода «Путанка» 10х10х1,4 (ДК 021:2015:44310000-6: Вироби з дроту)</t>
  </si>
  <si>
    <t>малопомітна перешкода «Путанка» 10х10х1,4</t>
  </si>
  <si>
    <t>https://prozorro.gov.ua/tender/UA-2024-08-26-008069-a</t>
  </si>
  <si>
    <t>Паливно-мастильні матеріали для поповнення матеріального резерву для усунення надзвичайних ситуацій, евакуаційних заходів та забезпечення стабільної, безперебійної роботи критичної інфраструктури, здійснення евакуаційних заходів на території Мирноградської міської територіальної громади (Дизельне паливо)</t>
  </si>
  <si>
    <t>дизель Євро 5</t>
  </si>
  <si>
    <t>https://prozorro.gov.ua/tender/UA-2024-08-21-010929-a</t>
  </si>
  <si>
    <t>ДП «ПІДПРИЄМСТВО ДЕРЖАВНОЇ КРИМІНАЛЬНО-ВИКОНАВЧОЇ СЛУЖБИ УКРАЇНИ (№55)»</t>
  </si>
  <si>
    <t>ДК 021:2015:44310000-6 Вироби з дроту. Перешкода малопомітна з дроту типу «МПП» 10х10х1,4</t>
  </si>
  <si>
    <t>ДП "ПІДПРИЄМСТВО ДЕРЖАВНОЇ КРИМІНАЛЬНО-ВИКОНАВЧОЇ СЛУЖБИ УКРАЇНИ (№55)"</t>
  </si>
  <si>
    <t>08680075</t>
  </si>
  <si>
    <t>Перешкода малопомітна з дроту типу «МПП» 10х10х1,4</t>
  </si>
  <si>
    <t>https://prozorro.gov.ua/tender/UA-2024-08-22-010802-a</t>
  </si>
  <si>
    <t>21.08..2024</t>
  </si>
  <si>
    <t>л</t>
  </si>
  <si>
    <t>https://prozorro.gov.ua/uk/search/tender?text=UA-2024-08-21-012120-a</t>
  </si>
  <si>
    <t>Бронежилет модульний 6 класу захисту із захистом грудей, спини та боків, згідно коду CPV за ДК 021:2015 код 35810000-5 - Індивідуальне обмундирування</t>
  </si>
  <si>
    <t>26.08..2024</t>
  </si>
  <si>
    <t>бронежилети</t>
  </si>
  <si>
    <t>https://prozorro.gov.ua/uk/search/tender?text=UA-2024-08-26-009130-a</t>
  </si>
  <si>
    <t>1000
31000</t>
  </si>
  <si>
    <t xml:space="preserve">бензин 
дизельне паливо </t>
  </si>
  <si>
    <t>станом на 29.08.2024</t>
  </si>
  <si>
    <t>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(система опалення) 45450000-6 Інші завершальні будівельні роботи</t>
  </si>
  <si>
    <t>UA-2024-08-21-007026-a</t>
  </si>
  <si>
    <t>Електрочайник, мікрохвильова пічь, праска, кулер підлоговий  для облаштування місць загального користування гуртожитку, вул. Лазаряна,2 3971000-2 Електричні побутові прилади</t>
  </si>
  <si>
    <t>19.08.2024</t>
  </si>
  <si>
    <t>UA-2024-08-19-011882-a</t>
  </si>
  <si>
    <t>Електричні акумулятори для забезпечення гуртожитка по вул. Ніла Армстронга (Казакова), буд. 36 та вул. Лазаряна,2 31430000-9 Електричні акумулятори</t>
  </si>
  <si>
    <t>UA-2024-08-13-012013-a</t>
  </si>
  <si>
    <t>Крісло каркасне для облаштування місць загального користування гуртожитку, вул. Лазаряна,2 39110000-6 Сидіння, стільці та супутні вироби і частини до них</t>
  </si>
  <si>
    <t>16.08.2024</t>
  </si>
  <si>
    <t>UA-2024-08-16-000004-a</t>
  </si>
  <si>
    <t>Комод, ліжко двухярусне с матрасами для облаштування місць загального користування гуртожитку, вул. Лазаряна,2 39140000-5
Меблі для дому</t>
  </si>
  <si>
    <t>18.08.2024</t>
  </si>
  <si>
    <t>UA-2024-08-18-000417-a</t>
  </si>
  <si>
    <t>Шафа для інвентаря, тумба для пральної   машини для облаштування місць загального користування гуртожитку, вул. Лазаряна,2 39130000-2 Офісні меблі</t>
  </si>
  <si>
    <t>21.08.2024</t>
  </si>
  <si>
    <t>UA-2024-08-21-012240-a</t>
  </si>
  <si>
    <t>Електрочайник
Мікрохвильова піч</t>
  </si>
  <si>
    <t>172
172</t>
  </si>
  <si>
    <t>40
40</t>
  </si>
  <si>
    <t>Шафа для побутового інвентарю
Шафа для пральної машини</t>
  </si>
  <si>
    <t>Зарядна станція</t>
  </si>
  <si>
    <t>Крісло каркасне</t>
  </si>
  <si>
    <t>Двох’ярусне ліжко
Матрац пружинний двосторонній
Комод</t>
  </si>
  <si>
    <t>20
40
172</t>
  </si>
  <si>
    <t>ПП " АБЗ", договір №35 від 27.08.2024</t>
  </si>
  <si>
    <t xml:space="preserve">ДК021:2015:0913000-9-Дизельне паливо. Укладання договору без використання системи(закуп. з особливостями)  </t>
  </si>
  <si>
    <t>від30.08.2024 №6/1619/0/41-24/04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</si>
</sst>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_-* #,##0.00_р_._-;\-* #,##0.00_р_._-;_-* &quot;-&quot;??_р_._-;_-@_-"/>
    <numFmt numFmtId="166" formatCode="0.0"/>
    <numFmt numFmtId="167" formatCode="_-* #,##0.00\ _₽_-;\-* #,##0.00\ _₽_-;_-* &quot;-&quot;??\ _₽_-;_-@_-"/>
    <numFmt numFmtId="168" formatCode="#,##0.0"/>
  </numFmts>
  <fonts count="22" x14ac:knownFonts="1">
    <font>
      <sz val="11"/>
      <color theme="1"/>
      <name val="Calibri"/>
      <family val="2"/>
      <scheme val="minor"/>
    </font>
    <font>
      <u/>
      <sz val="11"/>
      <color theme="10"/>
      <name val="Calibri"/>
      <family val="2"/>
    </font>
    <font>
      <sz val="11"/>
      <color theme="1"/>
      <name val="Calibri"/>
      <family val="2"/>
      <scheme val="minor"/>
    </font>
    <font>
      <sz val="11"/>
      <name val="Calibri"/>
      <family val="2"/>
      <charset val="204"/>
    </font>
    <font>
      <sz val="12"/>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b/>
      <i/>
      <sz val="12"/>
      <color theme="1"/>
      <name val="Times New Roman"/>
      <family val="1"/>
      <charset val="204"/>
    </font>
    <font>
      <sz val="11"/>
      <color rgb="FF000000"/>
      <name val="Calibri"/>
      <family val="2"/>
      <charset val="1"/>
    </font>
    <font>
      <sz val="12"/>
      <color rgb="FF000000"/>
      <name val="Times New Roman"/>
      <family val="1"/>
      <charset val="204"/>
    </font>
    <font>
      <sz val="12"/>
      <color indexed="8"/>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u/>
      <sz val="11"/>
      <color theme="10"/>
      <name val="Calibri"/>
      <family val="2"/>
      <scheme val="minor"/>
    </font>
    <font>
      <sz val="12"/>
      <color rgb="FF777777"/>
      <name val="Times New Roman"/>
      <family val="1"/>
      <charset val="204"/>
    </font>
    <font>
      <sz val="12"/>
      <color rgb="FF454545"/>
      <name val="Times New Roman"/>
      <family val="1"/>
      <charset val="204"/>
    </font>
    <font>
      <sz val="12"/>
      <color rgb="FF1F1F1F"/>
      <name val="Times New Roman"/>
      <family val="1"/>
      <charset val="204"/>
    </font>
    <font>
      <sz val="11"/>
      <color rgb="FF000000"/>
      <name val="Calibri"/>
      <family val="2"/>
      <scheme val="minor"/>
    </font>
    <font>
      <sz val="10"/>
      <color theme="1"/>
      <name val="Times New Roman"/>
      <family val="1"/>
      <charset val="204"/>
    </font>
    <font>
      <sz val="11"/>
      <color theme="1"/>
      <name val="Times New Roman"/>
      <family val="1"/>
      <charset val="204"/>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8"/>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64"/>
      </top>
      <bottom/>
      <diagonal/>
    </border>
    <border>
      <left/>
      <right/>
      <top style="thin">
        <color indexed="64"/>
      </top>
      <bottom style="thin">
        <color indexed="64"/>
      </bottom>
      <diagonal/>
    </border>
  </borders>
  <cellStyleXfs count="11">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3" fillId="0" borderId="0"/>
    <xf numFmtId="0" fontId="9" fillId="0" borderId="0"/>
    <xf numFmtId="165" fontId="2" fillId="0" borderId="0" applyFont="0" applyFill="0" applyBorder="0" applyAlignment="0" applyProtection="0"/>
    <xf numFmtId="167" fontId="2"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9" fillId="0" borderId="0"/>
  </cellStyleXfs>
  <cellXfs count="188">
    <xf numFmtId="0" fontId="0" fillId="0" borderId="0" xfId="0"/>
    <xf numFmtId="0" fontId="5" fillId="0" borderId="0" xfId="0" applyFont="1" applyAlignment="1">
      <alignment vertical="top" wrapText="1"/>
    </xf>
    <xf numFmtId="0" fontId="5" fillId="4" borderId="1" xfId="0" applyFont="1" applyFill="1" applyBorder="1" applyAlignment="1">
      <alignment horizontal="center" vertical="top" wrapText="1"/>
    </xf>
    <xf numFmtId="0" fontId="5" fillId="0" borderId="0" xfId="0" applyFont="1" applyAlignment="1">
      <alignment horizontal="center" vertical="top" wrapText="1"/>
    </xf>
    <xf numFmtId="164" fontId="5" fillId="0" borderId="0" xfId="0" applyNumberFormat="1" applyFont="1" applyAlignment="1">
      <alignment horizontal="center" vertical="top" wrapText="1"/>
    </xf>
    <xf numFmtId="0" fontId="5" fillId="0" borderId="0" xfId="0" applyFont="1" applyAlignment="1">
      <alignment horizontal="left" vertical="top" wrapText="1"/>
    </xf>
    <xf numFmtId="0" fontId="5" fillId="0" borderId="0" xfId="0" applyFont="1" applyBorder="1" applyAlignment="1">
      <alignment horizontal="center" vertical="top" wrapText="1"/>
    </xf>
    <xf numFmtId="0" fontId="5" fillId="0" borderId="0" xfId="0" applyFont="1" applyBorder="1" applyAlignment="1">
      <alignment horizontal="left" vertical="top" wrapText="1"/>
    </xf>
    <xf numFmtId="0" fontId="6" fillId="0" borderId="1" xfId="0" applyFont="1" applyBorder="1" applyAlignment="1">
      <alignment horizontal="center" vertical="top" wrapText="1"/>
    </xf>
    <xf numFmtId="3" fontId="6" fillId="0" borderId="1" xfId="0" applyNumberFormat="1" applyFont="1" applyBorder="1" applyAlignment="1">
      <alignment horizontal="center" vertical="top" wrapText="1"/>
    </xf>
    <xf numFmtId="0" fontId="8" fillId="4" borderId="1" xfId="0" applyFont="1" applyFill="1" applyBorder="1" applyAlignment="1">
      <alignment horizontal="left" vertical="top" wrapText="1"/>
    </xf>
    <xf numFmtId="0" fontId="5" fillId="5" borderId="1" xfId="0" applyFont="1" applyFill="1" applyBorder="1" applyAlignment="1">
      <alignment horizontal="center" vertical="top" wrapText="1"/>
    </xf>
    <xf numFmtId="0" fontId="6" fillId="5" borderId="1" xfId="0" applyFont="1" applyFill="1" applyBorder="1" applyAlignment="1">
      <alignment horizontal="left" vertical="top" wrapText="1"/>
    </xf>
    <xf numFmtId="0" fontId="6" fillId="5" borderId="1" xfId="0" applyFont="1" applyFill="1" applyBorder="1" applyAlignment="1">
      <alignment horizontal="center" vertical="top" wrapText="1"/>
    </xf>
    <xf numFmtId="164" fontId="8" fillId="5" borderId="1" xfId="0" applyNumberFormat="1" applyFont="1" applyFill="1" applyBorder="1" applyAlignment="1">
      <alignment horizontal="center" vertical="top" wrapText="1"/>
    </xf>
    <xf numFmtId="0" fontId="5" fillId="3" borderId="1" xfId="0" applyFont="1" applyFill="1" applyBorder="1" applyAlignment="1">
      <alignment horizontal="center" vertical="top" wrapText="1"/>
    </xf>
    <xf numFmtId="0" fontId="5" fillId="3" borderId="1" xfId="0" applyFont="1" applyFill="1" applyBorder="1" applyAlignment="1">
      <alignment horizontal="left" vertical="top" wrapText="1"/>
    </xf>
    <xf numFmtId="164" fontId="5" fillId="3" borderId="1" xfId="0" applyNumberFormat="1" applyFont="1" applyFill="1" applyBorder="1" applyAlignment="1">
      <alignment horizontal="center" vertical="top" wrapText="1"/>
    </xf>
    <xf numFmtId="0" fontId="5" fillId="3" borderId="0" xfId="0" applyFont="1" applyFill="1" applyAlignment="1">
      <alignment vertical="top" wrapText="1"/>
    </xf>
    <xf numFmtId="164" fontId="4" fillId="3" borderId="1" xfId="0" applyNumberFormat="1" applyFont="1" applyFill="1" applyBorder="1" applyAlignment="1">
      <alignment horizontal="center" vertical="top" wrapText="1"/>
    </xf>
    <xf numFmtId="164" fontId="6" fillId="0" borderId="1" xfId="0" applyNumberFormat="1" applyFont="1" applyBorder="1" applyAlignment="1">
      <alignment horizontal="center" vertical="top" wrapText="1"/>
    </xf>
    <xf numFmtId="164" fontId="5" fillId="0" borderId="0" xfId="0" applyNumberFormat="1" applyFont="1" applyAlignment="1">
      <alignment vertical="top" wrapText="1"/>
    </xf>
    <xf numFmtId="164" fontId="8" fillId="4" borderId="0" xfId="0" applyNumberFormat="1" applyFont="1" applyFill="1" applyBorder="1" applyAlignment="1">
      <alignment horizontal="center" vertical="top" wrapText="1"/>
    </xf>
    <xf numFmtId="0" fontId="8" fillId="5" borderId="1" xfId="0" applyFont="1" applyFill="1" applyBorder="1" applyAlignment="1">
      <alignment horizontal="left" vertical="top" wrapText="1"/>
    </xf>
    <xf numFmtId="0" fontId="8" fillId="5" borderId="1" xfId="0" applyFont="1" applyFill="1" applyBorder="1" applyAlignment="1">
      <alignment horizontal="center" vertical="top" wrapText="1"/>
    </xf>
    <xf numFmtId="3" fontId="6" fillId="4" borderId="1" xfId="0" applyNumberFormat="1"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164" fontId="7" fillId="0" borderId="0" xfId="0" applyNumberFormat="1" applyFont="1" applyBorder="1" applyAlignment="1">
      <alignment horizontal="right" wrapText="1"/>
    </xf>
    <xf numFmtId="3" fontId="8" fillId="5" borderId="1" xfId="0"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14" fontId="5" fillId="3" borderId="1" xfId="0" applyNumberFormat="1" applyFont="1" applyFill="1" applyBorder="1" applyAlignment="1">
      <alignment horizontal="center" vertical="top" wrapText="1"/>
    </xf>
    <xf numFmtId="0" fontId="4" fillId="0" borderId="0" xfId="0" applyFont="1" applyAlignment="1">
      <alignment horizontal="center" vertical="top" wrapText="1"/>
    </xf>
    <xf numFmtId="164" fontId="4" fillId="0" borderId="0" xfId="0" applyNumberFormat="1" applyFont="1" applyAlignment="1">
      <alignment horizontal="center" vertical="top" wrapText="1"/>
    </xf>
    <xf numFmtId="0" fontId="4" fillId="0" borderId="0" xfId="0" applyFont="1" applyAlignment="1">
      <alignment vertical="top" wrapText="1"/>
    </xf>
    <xf numFmtId="0" fontId="4" fillId="0" borderId="0" xfId="0" applyFont="1" applyBorder="1" applyAlignment="1">
      <alignment horizontal="center" vertical="top" wrapText="1"/>
    </xf>
    <xf numFmtId="0" fontId="4" fillId="0" borderId="0" xfId="0" applyFont="1" applyBorder="1" applyAlignment="1">
      <alignment horizontal="left" vertical="top" wrapText="1"/>
    </xf>
    <xf numFmtId="164" fontId="4" fillId="0" borderId="0" xfId="0" applyNumberFormat="1" applyFont="1" applyBorder="1" applyAlignment="1">
      <alignment horizontal="center" vertical="top" wrapText="1"/>
    </xf>
    <xf numFmtId="0" fontId="14" fillId="0" borderId="1" xfId="0" applyFont="1" applyBorder="1" applyAlignment="1">
      <alignment horizontal="center" vertical="top" wrapText="1"/>
    </xf>
    <xf numFmtId="164" fontId="14" fillId="0" borderId="1" xfId="0" applyNumberFormat="1" applyFont="1" applyBorder="1" applyAlignment="1">
      <alignment horizontal="center" vertical="top" wrapText="1"/>
    </xf>
    <xf numFmtId="3" fontId="12" fillId="0" borderId="1" xfId="0" applyNumberFormat="1" applyFont="1" applyBorder="1" applyAlignment="1">
      <alignment horizontal="center" vertical="top" wrapText="1"/>
    </xf>
    <xf numFmtId="0" fontId="14" fillId="4" borderId="1" xfId="0" applyFont="1" applyFill="1" applyBorder="1" applyAlignment="1">
      <alignment horizontal="left" vertical="top" wrapText="1"/>
    </xf>
    <xf numFmtId="0" fontId="14"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164" fontId="14" fillId="4" borderId="1" xfId="0" applyNumberFormat="1" applyFont="1" applyFill="1" applyBorder="1" applyAlignment="1">
      <alignment horizontal="center" vertical="top" wrapText="1"/>
    </xf>
    <xf numFmtId="4" fontId="4" fillId="4" borderId="1" xfId="0" applyNumberFormat="1" applyFont="1" applyFill="1" applyBorder="1" applyAlignment="1">
      <alignment horizontal="center" vertical="top" wrapText="1"/>
    </xf>
    <xf numFmtId="0" fontId="4" fillId="5" borderId="1" xfId="0" applyFont="1" applyFill="1" applyBorder="1" applyAlignment="1">
      <alignment horizontal="center" vertical="top" wrapText="1"/>
    </xf>
    <xf numFmtId="0" fontId="12" fillId="5" borderId="1" xfId="0" applyFont="1" applyFill="1" applyBorder="1" applyAlignment="1">
      <alignment horizontal="left" vertical="top" wrapText="1"/>
    </xf>
    <xf numFmtId="0" fontId="12" fillId="5" borderId="1" xfId="0" applyFont="1" applyFill="1" applyBorder="1" applyAlignment="1">
      <alignment horizontal="center" vertical="top" wrapText="1"/>
    </xf>
    <xf numFmtId="0" fontId="4" fillId="5" borderId="1" xfId="0" applyFont="1" applyFill="1" applyBorder="1" applyAlignment="1">
      <alignment horizontal="left" vertical="top" wrapText="1"/>
    </xf>
    <xf numFmtId="164" fontId="14" fillId="5" borderId="1" xfId="0" applyNumberFormat="1" applyFont="1" applyFill="1" applyBorder="1" applyAlignment="1">
      <alignment horizontal="center" vertical="top" wrapText="1"/>
    </xf>
    <xf numFmtId="4" fontId="4" fillId="5" borderId="1" xfId="0" applyNumberFormat="1" applyFont="1" applyFill="1" applyBorder="1" applyAlignment="1">
      <alignment horizontal="center" vertical="top" wrapText="1"/>
    </xf>
    <xf numFmtId="0" fontId="4" fillId="2" borderId="1" xfId="0" applyFont="1" applyFill="1" applyBorder="1" applyAlignment="1">
      <alignment horizontal="center" vertical="top" wrapText="1"/>
    </xf>
    <xf numFmtId="0" fontId="14" fillId="2" borderId="1" xfId="0" applyFont="1" applyFill="1" applyBorder="1" applyAlignment="1">
      <alignment horizontal="left" vertical="top" wrapText="1"/>
    </xf>
    <xf numFmtId="0" fontId="14"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164" fontId="4" fillId="2" borderId="1" xfId="0" applyNumberFormat="1" applyFont="1" applyFill="1" applyBorder="1" applyAlignment="1">
      <alignment horizontal="center" vertical="top" wrapText="1"/>
    </xf>
    <xf numFmtId="0" fontId="4" fillId="3" borderId="1" xfId="0" applyFont="1" applyFill="1" applyBorder="1" applyAlignment="1">
      <alignment horizontal="center" vertical="top" wrapText="1"/>
    </xf>
    <xf numFmtId="0" fontId="4" fillId="3" borderId="1" xfId="0" applyFont="1" applyFill="1" applyBorder="1" applyAlignment="1">
      <alignment horizontal="left" vertical="top" wrapText="1"/>
    </xf>
    <xf numFmtId="14" fontId="4" fillId="3" borderId="1" xfId="0" applyNumberFormat="1" applyFont="1" applyFill="1" applyBorder="1" applyAlignment="1">
      <alignment horizontal="center" vertical="top" wrapText="1"/>
    </xf>
    <xf numFmtId="164" fontId="14" fillId="2" borderId="1" xfId="0" applyNumberFormat="1" applyFont="1" applyFill="1" applyBorder="1" applyAlignment="1">
      <alignment horizontal="center" vertical="top" wrapText="1"/>
    </xf>
    <xf numFmtId="49" fontId="4" fillId="3" borderId="1" xfId="0" applyNumberFormat="1" applyFont="1" applyFill="1" applyBorder="1" applyAlignment="1">
      <alignment horizontal="center" vertical="top" wrapText="1"/>
    </xf>
    <xf numFmtId="0" fontId="4" fillId="3" borderId="0" xfId="0" applyFont="1" applyFill="1" applyAlignment="1">
      <alignment vertical="top" wrapText="1"/>
    </xf>
    <xf numFmtId="164" fontId="4" fillId="5" borderId="1" xfId="0" applyNumberFormat="1" applyFont="1" applyFill="1" applyBorder="1" applyAlignment="1">
      <alignment horizontal="center" vertical="top" wrapText="1"/>
    </xf>
    <xf numFmtId="14" fontId="4" fillId="5" borderId="1" xfId="0" applyNumberFormat="1" applyFont="1" applyFill="1" applyBorder="1" applyAlignment="1">
      <alignment horizontal="center" vertical="top" wrapText="1"/>
    </xf>
    <xf numFmtId="0" fontId="4" fillId="3" borderId="1" xfId="0" applyFont="1" applyFill="1" applyBorder="1" applyAlignment="1">
      <alignment vertical="top" wrapText="1"/>
    </xf>
    <xf numFmtId="0" fontId="4" fillId="3" borderId="1" xfId="2" applyFont="1" applyFill="1" applyBorder="1" applyAlignment="1">
      <alignment horizontal="center" vertical="top" wrapText="1"/>
    </xf>
    <xf numFmtId="0" fontId="5" fillId="3" borderId="3" xfId="0" applyFont="1" applyFill="1" applyBorder="1" applyAlignment="1">
      <alignment horizontal="center" vertical="top" wrapText="1"/>
    </xf>
    <xf numFmtId="49" fontId="5" fillId="3" borderId="1" xfId="0" applyNumberFormat="1" applyFont="1" applyFill="1" applyBorder="1" applyAlignment="1">
      <alignment horizontal="center" vertical="top" wrapText="1"/>
    </xf>
    <xf numFmtId="0" fontId="4" fillId="3" borderId="0" xfId="0" applyFont="1" applyFill="1" applyAlignment="1">
      <alignment horizontal="center" vertical="top" wrapText="1"/>
    </xf>
    <xf numFmtId="0" fontId="4" fillId="0" borderId="1" xfId="0" applyFont="1" applyFill="1" applyBorder="1" applyAlignment="1">
      <alignment horizontal="center" vertical="top" wrapText="1"/>
    </xf>
    <xf numFmtId="0" fontId="4" fillId="0" borderId="1" xfId="0" applyFont="1" applyFill="1" applyBorder="1" applyAlignment="1">
      <alignment horizontal="left" vertical="top" wrapText="1"/>
    </xf>
    <xf numFmtId="164" fontId="4" fillId="0" borderId="1" xfId="0" applyNumberFormat="1" applyFont="1" applyFill="1" applyBorder="1" applyAlignment="1">
      <alignment horizontal="center" vertical="top" wrapText="1"/>
    </xf>
    <xf numFmtId="0" fontId="4" fillId="0" borderId="0" xfId="0" applyFont="1" applyFill="1" applyAlignment="1">
      <alignment vertical="top" wrapText="1"/>
    </xf>
    <xf numFmtId="14" fontId="4" fillId="0" borderId="1" xfId="0" applyNumberFormat="1" applyFont="1" applyFill="1" applyBorder="1" applyAlignment="1">
      <alignment horizontal="center" vertical="top" wrapText="1"/>
    </xf>
    <xf numFmtId="0" fontId="5" fillId="0" borderId="1" xfId="0" applyFont="1" applyFill="1" applyBorder="1" applyAlignment="1">
      <alignment horizontal="center" vertical="top" wrapText="1"/>
    </xf>
    <xf numFmtId="0" fontId="5" fillId="0" borderId="0" xfId="0" applyFont="1" applyFill="1" applyAlignment="1">
      <alignment vertical="top" wrapText="1"/>
    </xf>
    <xf numFmtId="0" fontId="5" fillId="0" borderId="0" xfId="0" applyFont="1" applyFill="1" applyAlignment="1">
      <alignment horizontal="center" vertical="top" wrapText="1"/>
    </xf>
    <xf numFmtId="0" fontId="10" fillId="0" borderId="1" xfId="0" applyFont="1" applyFill="1" applyBorder="1" applyAlignment="1">
      <alignment horizontal="center" vertical="top" wrapText="1"/>
    </xf>
    <xf numFmtId="0" fontId="4" fillId="0" borderId="0" xfId="0" applyFont="1" applyFill="1" applyAlignment="1">
      <alignment horizontal="center" vertical="top" wrapText="1"/>
    </xf>
    <xf numFmtId="0" fontId="4" fillId="0" borderId="1" xfId="2" applyFont="1" applyFill="1" applyBorder="1" applyAlignment="1">
      <alignment horizontal="center" vertical="top" wrapText="1"/>
    </xf>
    <xf numFmtId="0" fontId="5" fillId="3" borderId="0" xfId="0" applyFont="1" applyFill="1" applyAlignment="1">
      <alignment horizontal="center" vertical="top" wrapText="1"/>
    </xf>
    <xf numFmtId="0" fontId="10" fillId="3" borderId="1" xfId="0" applyFont="1" applyFill="1" applyBorder="1" applyAlignment="1">
      <alignment horizontal="center" vertical="top" wrapText="1"/>
    </xf>
    <xf numFmtId="4" fontId="11" fillId="3" borderId="1" xfId="0" applyNumberFormat="1" applyFont="1" applyFill="1" applyBorder="1" applyAlignment="1">
      <alignment horizontal="center" vertical="top" wrapText="1"/>
    </xf>
    <xf numFmtId="14" fontId="11" fillId="3" borderId="1" xfId="0" applyNumberFormat="1" applyFont="1" applyFill="1" applyBorder="1" applyAlignment="1">
      <alignment horizontal="center" vertical="top" wrapText="1"/>
    </xf>
    <xf numFmtId="0" fontId="11" fillId="3" borderId="1" xfId="0" applyFont="1" applyFill="1" applyBorder="1" applyAlignment="1">
      <alignment horizontal="left" vertical="top" wrapText="1"/>
    </xf>
    <xf numFmtId="4" fontId="11" fillId="3" borderId="1" xfId="0" applyNumberFormat="1" applyFont="1" applyFill="1" applyBorder="1" applyAlignment="1">
      <alignment horizontal="left" vertical="top" wrapText="1"/>
    </xf>
    <xf numFmtId="166" fontId="11" fillId="3" borderId="1" xfId="0" applyNumberFormat="1" applyFont="1" applyFill="1" applyBorder="1" applyAlignment="1">
      <alignment vertical="top" wrapText="1"/>
    </xf>
    <xf numFmtId="4" fontId="4" fillId="3" borderId="1" xfId="0" applyNumberFormat="1" applyFont="1" applyFill="1" applyBorder="1" applyAlignment="1">
      <alignment horizontal="center" vertical="top" wrapText="1"/>
    </xf>
    <xf numFmtId="4" fontId="5" fillId="3" borderId="1" xfId="0" applyNumberFormat="1" applyFont="1" applyFill="1" applyBorder="1" applyAlignment="1">
      <alignment horizontal="center" vertical="top" wrapText="1"/>
    </xf>
    <xf numFmtId="0" fontId="11" fillId="3" borderId="0" xfId="0" applyFont="1" applyFill="1" applyAlignment="1">
      <alignment vertical="top" wrapText="1"/>
    </xf>
    <xf numFmtId="0" fontId="4" fillId="3" borderId="0" xfId="0" applyFont="1" applyFill="1" applyBorder="1" applyAlignment="1">
      <alignment vertical="top" wrapText="1"/>
    </xf>
    <xf numFmtId="0" fontId="4" fillId="3" borderId="0" xfId="0" applyFont="1" applyFill="1" applyAlignment="1">
      <alignment horizontal="left" vertical="top" wrapText="1"/>
    </xf>
    <xf numFmtId="0" fontId="4" fillId="2" borderId="4" xfId="0" applyFont="1" applyFill="1" applyBorder="1" applyAlignment="1">
      <alignment horizontal="center" vertical="top" wrapText="1"/>
    </xf>
    <xf numFmtId="0" fontId="14" fillId="2" borderId="4" xfId="0" applyFont="1" applyFill="1" applyBorder="1" applyAlignment="1">
      <alignment horizontal="left" vertical="top" wrapText="1"/>
    </xf>
    <xf numFmtId="0" fontId="12" fillId="2" borderId="4" xfId="0" applyFont="1" applyFill="1" applyBorder="1" applyAlignment="1">
      <alignment horizontal="center" vertical="top" wrapText="1"/>
    </xf>
    <xf numFmtId="0" fontId="4" fillId="2" borderId="4" xfId="0" applyFont="1" applyFill="1" applyBorder="1" applyAlignment="1">
      <alignment horizontal="left" vertical="top" wrapText="1"/>
    </xf>
    <xf numFmtId="164" fontId="14" fillId="2" borderId="4" xfId="0" applyNumberFormat="1" applyFont="1" applyFill="1" applyBorder="1" applyAlignment="1">
      <alignment horizontal="center" vertical="top" wrapText="1"/>
    </xf>
    <xf numFmtId="0" fontId="5" fillId="3" borderId="0" xfId="0" applyFont="1" applyFill="1" applyBorder="1" applyAlignment="1">
      <alignment horizontal="center" vertical="top" wrapText="1"/>
    </xf>
    <xf numFmtId="0" fontId="5" fillId="3" borderId="1" xfId="0" applyFont="1" applyFill="1" applyBorder="1" applyAlignment="1">
      <alignment vertical="top" wrapText="1"/>
    </xf>
    <xf numFmtId="14" fontId="5" fillId="3" borderId="3" xfId="0" applyNumberFormat="1" applyFont="1" applyFill="1" applyBorder="1" applyAlignment="1">
      <alignment horizontal="center" vertical="top" wrapText="1"/>
    </xf>
    <xf numFmtId="0" fontId="4" fillId="3" borderId="4" xfId="0" applyFont="1" applyFill="1" applyBorder="1" applyAlignment="1">
      <alignment horizontal="center" vertical="top" wrapText="1"/>
    </xf>
    <xf numFmtId="0" fontId="4" fillId="3" borderId="5" xfId="0" applyFont="1" applyFill="1" applyBorder="1" applyAlignment="1">
      <alignment horizontal="left" vertical="top" wrapText="1"/>
    </xf>
    <xf numFmtId="0" fontId="4" fillId="3" borderId="5" xfId="0" applyFont="1" applyFill="1" applyBorder="1" applyAlignment="1">
      <alignment horizontal="center" vertical="top" wrapText="1"/>
    </xf>
    <xf numFmtId="14" fontId="4" fillId="3" borderId="5" xfId="0" applyNumberFormat="1" applyFont="1" applyFill="1" applyBorder="1" applyAlignment="1">
      <alignment horizontal="center" vertical="top" wrapText="1"/>
    </xf>
    <xf numFmtId="164" fontId="4" fillId="3" borderId="5" xfId="0" applyNumberFormat="1" applyFont="1" applyFill="1" applyBorder="1" applyAlignment="1">
      <alignment horizontal="center" vertical="top" wrapText="1"/>
    </xf>
    <xf numFmtId="49" fontId="5" fillId="3" borderId="3" xfId="0" applyNumberFormat="1" applyFont="1" applyFill="1" applyBorder="1" applyAlignment="1">
      <alignment horizontal="center" vertical="top" wrapText="1"/>
    </xf>
    <xf numFmtId="0" fontId="4" fillId="3" borderId="4" xfId="0" applyFont="1" applyFill="1" applyBorder="1" applyAlignment="1">
      <alignment horizontal="left" vertical="top" wrapText="1"/>
    </xf>
    <xf numFmtId="14" fontId="4" fillId="3" borderId="4" xfId="0" applyNumberFormat="1" applyFont="1" applyFill="1" applyBorder="1" applyAlignment="1">
      <alignment horizontal="center" vertical="top" wrapText="1"/>
    </xf>
    <xf numFmtId="164" fontId="4" fillId="3" borderId="4" xfId="0" applyNumberFormat="1" applyFont="1" applyFill="1" applyBorder="1" applyAlignment="1">
      <alignment horizontal="center" vertical="top" wrapText="1"/>
    </xf>
    <xf numFmtId="49" fontId="5" fillId="0" borderId="1" xfId="0" applyNumberFormat="1" applyFont="1" applyBorder="1" applyAlignment="1">
      <alignment horizontal="center" vertical="top" wrapText="1"/>
    </xf>
    <xf numFmtId="0" fontId="5" fillId="0" borderId="1" xfId="0" applyFont="1" applyBorder="1" applyAlignment="1">
      <alignment horizontal="left" vertical="top" wrapText="1"/>
    </xf>
    <xf numFmtId="0" fontId="4" fillId="0" borderId="1" xfId="0" applyFont="1" applyBorder="1" applyAlignment="1">
      <alignment horizontal="center" vertical="top" wrapText="1"/>
    </xf>
    <xf numFmtId="0" fontId="11" fillId="3" borderId="1" xfId="0" applyFont="1" applyFill="1" applyBorder="1" applyAlignment="1">
      <alignment horizontal="center" vertical="top" wrapText="1"/>
    </xf>
    <xf numFmtId="0" fontId="17" fillId="3" borderId="1" xfId="0" applyFont="1" applyFill="1" applyBorder="1" applyAlignment="1">
      <alignment horizontal="center" vertical="top" wrapText="1"/>
    </xf>
    <xf numFmtId="1" fontId="11" fillId="3" borderId="1" xfId="0" applyNumberFormat="1" applyFont="1" applyFill="1" applyBorder="1" applyAlignment="1">
      <alignment horizontal="center" vertical="top" wrapText="1"/>
    </xf>
    <xf numFmtId="1" fontId="5" fillId="3" borderId="1" xfId="0" applyNumberFormat="1" applyFont="1" applyFill="1" applyBorder="1" applyAlignment="1">
      <alignment horizontal="center" vertical="top" wrapText="1"/>
    </xf>
    <xf numFmtId="0" fontId="5" fillId="3" borderId="6" xfId="0" applyFont="1" applyFill="1" applyBorder="1" applyAlignment="1">
      <alignment horizontal="center" vertical="top" wrapText="1"/>
    </xf>
    <xf numFmtId="0" fontId="4" fillId="3" borderId="6" xfId="0" applyFont="1" applyFill="1" applyBorder="1" applyAlignment="1">
      <alignment horizontal="center" vertical="top" wrapText="1"/>
    </xf>
    <xf numFmtId="0" fontId="5" fillId="0" borderId="5" xfId="0" applyFont="1" applyBorder="1" applyAlignment="1">
      <alignment horizontal="center" vertical="top" wrapText="1"/>
    </xf>
    <xf numFmtId="3" fontId="5" fillId="0" borderId="1" xfId="0" applyNumberFormat="1" applyFont="1" applyBorder="1" applyAlignment="1">
      <alignment horizontal="center" vertical="top" wrapText="1"/>
    </xf>
    <xf numFmtId="0" fontId="5" fillId="0" borderId="1" xfId="0" applyFont="1" applyFill="1" applyBorder="1" applyAlignment="1">
      <alignment horizontal="left" vertical="top" wrapText="1"/>
    </xf>
    <xf numFmtId="0" fontId="4" fillId="0" borderId="1" xfId="0" applyFont="1" applyBorder="1" applyAlignment="1">
      <alignment horizontal="left" vertical="top" wrapText="1"/>
    </xf>
    <xf numFmtId="0" fontId="5" fillId="0" borderId="1" xfId="0" applyFont="1" applyBorder="1" applyAlignment="1">
      <alignment horizontal="center" vertical="top" wrapText="1"/>
    </xf>
    <xf numFmtId="0" fontId="12" fillId="0" borderId="1" xfId="0" applyFont="1" applyBorder="1" applyAlignment="1">
      <alignment horizontal="center" vertical="top" wrapText="1"/>
    </xf>
    <xf numFmtId="0" fontId="4" fillId="0" borderId="0" xfId="0" applyFont="1" applyAlignment="1">
      <alignment horizontal="left" vertical="top" wrapText="1"/>
    </xf>
    <xf numFmtId="4" fontId="5" fillId="0" borderId="1" xfId="0" applyNumberFormat="1" applyFont="1" applyBorder="1" applyAlignment="1">
      <alignment horizontal="center" vertical="top" wrapText="1"/>
    </xf>
    <xf numFmtId="0" fontId="18" fillId="3" borderId="1" xfId="0" applyFont="1" applyFill="1" applyBorder="1" applyAlignment="1">
      <alignment horizontal="center" vertical="top" wrapText="1"/>
    </xf>
    <xf numFmtId="4" fontId="4" fillId="0" borderId="1" xfId="0" applyNumberFormat="1" applyFont="1" applyBorder="1" applyAlignment="1">
      <alignment horizontal="center" vertical="top" wrapText="1"/>
    </xf>
    <xf numFmtId="4" fontId="4" fillId="0" borderId="5" xfId="0" applyNumberFormat="1" applyFont="1" applyBorder="1" applyAlignment="1">
      <alignment horizontal="center" vertical="top" wrapText="1"/>
    </xf>
    <xf numFmtId="0" fontId="5" fillId="0" borderId="4" xfId="0" applyFont="1" applyBorder="1" applyAlignment="1">
      <alignment horizontal="center" vertical="top" wrapText="1"/>
    </xf>
    <xf numFmtId="49" fontId="5" fillId="0" borderId="5" xfId="0" applyNumberFormat="1" applyFont="1" applyBorder="1" applyAlignment="1">
      <alignment horizontal="center" vertical="top" wrapText="1"/>
    </xf>
    <xf numFmtId="49" fontId="5" fillId="0" borderId="10" xfId="0" applyNumberFormat="1" applyFont="1" applyBorder="1" applyAlignment="1">
      <alignment horizontal="center" vertical="top" wrapText="1"/>
    </xf>
    <xf numFmtId="49" fontId="5" fillId="0" borderId="11" xfId="0" applyNumberFormat="1" applyFont="1" applyBorder="1" applyAlignment="1">
      <alignment horizontal="center" vertical="top" wrapText="1"/>
    </xf>
    <xf numFmtId="1" fontId="11" fillId="6" borderId="1" xfId="0" applyNumberFormat="1" applyFont="1" applyFill="1" applyBorder="1" applyAlignment="1">
      <alignment horizontal="center" vertical="top" wrapText="1"/>
    </xf>
    <xf numFmtId="4" fontId="11" fillId="6" borderId="1" xfId="0" applyNumberFormat="1" applyFont="1" applyFill="1" applyBorder="1" applyAlignment="1">
      <alignment horizontal="left" vertical="top" wrapText="1"/>
    </xf>
    <xf numFmtId="0" fontId="11" fillId="0" borderId="1" xfId="0" applyFont="1" applyBorder="1" applyAlignment="1">
      <alignment horizontal="center" vertical="top" wrapText="1"/>
    </xf>
    <xf numFmtId="4" fontId="11" fillId="0" borderId="1" xfId="0" applyNumberFormat="1" applyFont="1" applyBorder="1" applyAlignment="1">
      <alignment horizontal="center" vertical="top" wrapText="1"/>
    </xf>
    <xf numFmtId="0" fontId="11" fillId="0" borderId="1" xfId="0" applyFont="1" applyBorder="1" applyAlignment="1">
      <alignment horizontal="left" vertical="top" wrapText="1"/>
    </xf>
    <xf numFmtId="166" fontId="11" fillId="6" borderId="1" xfId="0" applyNumberFormat="1" applyFont="1" applyFill="1" applyBorder="1" applyAlignment="1">
      <alignment horizontal="center" vertical="top" wrapText="1"/>
    </xf>
    <xf numFmtId="49" fontId="11" fillId="6" borderId="1" xfId="0" applyNumberFormat="1" applyFont="1" applyFill="1" applyBorder="1" applyAlignment="1">
      <alignment horizontal="center" vertical="top" wrapText="1"/>
    </xf>
    <xf numFmtId="168" fontId="11" fillId="6" borderId="1" xfId="0" applyNumberFormat="1" applyFont="1" applyFill="1" applyBorder="1" applyAlignment="1">
      <alignment horizontal="center" vertical="top" wrapText="1"/>
    </xf>
    <xf numFmtId="3" fontId="11" fillId="0" borderId="1" xfId="0" applyNumberFormat="1" applyFont="1" applyBorder="1" applyAlignment="1">
      <alignment horizontal="center" vertical="top" wrapText="1"/>
    </xf>
    <xf numFmtId="4" fontId="4" fillId="2" borderId="1" xfId="0" applyNumberFormat="1" applyFont="1" applyFill="1" applyBorder="1" applyAlignment="1">
      <alignment horizontal="center" vertical="top" wrapText="1"/>
    </xf>
    <xf numFmtId="4" fontId="14" fillId="2" borderId="1" xfId="0" applyNumberFormat="1" applyFont="1" applyFill="1" applyBorder="1" applyAlignment="1">
      <alignment horizontal="center" vertical="top" wrapText="1"/>
    </xf>
    <xf numFmtId="4" fontId="4" fillId="0" borderId="1" xfId="0" applyNumberFormat="1" applyFont="1" applyFill="1" applyBorder="1" applyAlignment="1">
      <alignment horizontal="center" vertical="top" wrapText="1"/>
    </xf>
    <xf numFmtId="4" fontId="5" fillId="0" borderId="4" xfId="0" applyNumberFormat="1" applyFont="1" applyBorder="1" applyAlignment="1">
      <alignment horizontal="center" vertical="top" wrapText="1"/>
    </xf>
    <xf numFmtId="4" fontId="5" fillId="0" borderId="1" xfId="0" applyNumberFormat="1" applyFont="1" applyFill="1" applyBorder="1" applyAlignment="1">
      <alignment horizontal="center" vertical="top" wrapText="1"/>
    </xf>
    <xf numFmtId="4" fontId="4" fillId="2" borderId="4" xfId="0" applyNumberFormat="1" applyFont="1" applyFill="1" applyBorder="1" applyAlignment="1">
      <alignment horizontal="center" vertical="top" wrapText="1"/>
    </xf>
    <xf numFmtId="4" fontId="4" fillId="3" borderId="1" xfId="0" applyNumberFormat="1" applyFont="1" applyFill="1" applyBorder="1" applyAlignment="1">
      <alignment horizontal="left" vertical="top" wrapText="1"/>
    </xf>
    <xf numFmtId="4" fontId="4" fillId="5" borderId="1" xfId="0" applyNumberFormat="1" applyFont="1" applyFill="1" applyBorder="1" applyAlignment="1">
      <alignment horizontal="left" vertical="top" wrapText="1"/>
    </xf>
    <xf numFmtId="4" fontId="4" fillId="4" borderId="1" xfId="0" applyNumberFormat="1" applyFont="1" applyFill="1" applyBorder="1" applyAlignment="1">
      <alignment horizontal="left" vertical="top" wrapText="1"/>
    </xf>
    <xf numFmtId="0" fontId="5" fillId="0" borderId="4" xfId="0" applyFont="1" applyBorder="1" applyAlignment="1">
      <alignment horizontal="left" vertical="top" wrapText="1"/>
    </xf>
    <xf numFmtId="0" fontId="10" fillId="0" borderId="8" xfId="10" applyFont="1" applyBorder="1" applyAlignment="1">
      <alignment horizontal="left" vertical="top" wrapText="1" readingOrder="1"/>
    </xf>
    <xf numFmtId="3" fontId="4" fillId="3" borderId="1" xfId="0" applyNumberFormat="1" applyFont="1" applyFill="1" applyBorder="1" applyAlignment="1">
      <alignment horizontal="center" vertical="top" wrapText="1"/>
    </xf>
    <xf numFmtId="0" fontId="5" fillId="3" borderId="7" xfId="0" applyFont="1" applyFill="1" applyBorder="1" applyAlignment="1">
      <alignment horizontal="center" vertical="top" wrapText="1"/>
    </xf>
    <xf numFmtId="0" fontId="5" fillId="3" borderId="4" xfId="0" applyFont="1" applyFill="1" applyBorder="1" applyAlignment="1">
      <alignment horizontal="center" vertical="top" wrapText="1"/>
    </xf>
    <xf numFmtId="4" fontId="5" fillId="3" borderId="4" xfId="0" applyNumberFormat="1" applyFont="1" applyFill="1" applyBorder="1" applyAlignment="1">
      <alignment horizontal="center" vertical="top" wrapText="1"/>
    </xf>
    <xf numFmtId="0" fontId="5" fillId="3" borderId="4" xfId="0" applyFont="1" applyFill="1" applyBorder="1" applyAlignment="1">
      <alignment horizontal="left" vertical="top" wrapText="1"/>
    </xf>
    <xf numFmtId="4" fontId="5" fillId="3" borderId="0" xfId="0" applyNumberFormat="1" applyFont="1" applyFill="1" applyAlignment="1">
      <alignment horizontal="center" vertical="top" wrapText="1"/>
    </xf>
    <xf numFmtId="0" fontId="4" fillId="3" borderId="1" xfId="9" applyFont="1" applyFill="1" applyBorder="1" applyAlignment="1">
      <alignment horizontal="left" vertical="top" wrapText="1"/>
    </xf>
    <xf numFmtId="0" fontId="4" fillId="3" borderId="1" xfId="1" applyFont="1" applyFill="1" applyBorder="1" applyAlignment="1" applyProtection="1">
      <alignment horizontal="left" vertical="top" wrapText="1"/>
    </xf>
    <xf numFmtId="0" fontId="4" fillId="3" borderId="1" xfId="8" applyFont="1" applyFill="1" applyBorder="1" applyAlignment="1">
      <alignment horizontal="left" vertical="top" wrapText="1"/>
    </xf>
    <xf numFmtId="0" fontId="4" fillId="0" borderId="1" xfId="9" applyFont="1" applyBorder="1" applyAlignment="1">
      <alignment horizontal="left" vertical="top" wrapText="1"/>
    </xf>
    <xf numFmtId="0" fontId="4" fillId="0" borderId="5" xfId="8" applyFont="1" applyBorder="1" applyAlignment="1">
      <alignment horizontal="left" vertical="top" wrapText="1"/>
    </xf>
    <xf numFmtId="0" fontId="4" fillId="0" borderId="1" xfId="8" applyFont="1" applyBorder="1" applyAlignment="1">
      <alignment horizontal="left" vertical="top" wrapText="1"/>
    </xf>
    <xf numFmtId="0" fontId="4" fillId="0" borderId="4" xfId="0" applyFont="1" applyBorder="1" applyAlignment="1">
      <alignment horizontal="left" vertical="top" wrapText="1"/>
    </xf>
    <xf numFmtId="4" fontId="4" fillId="6" borderId="1" xfId="0" applyNumberFormat="1" applyFont="1" applyFill="1" applyBorder="1" applyAlignment="1">
      <alignment horizontal="left" vertical="top" wrapText="1"/>
    </xf>
    <xf numFmtId="166" fontId="4" fillId="6" borderId="1" xfId="0" applyNumberFormat="1" applyFont="1" applyFill="1" applyBorder="1" applyAlignment="1">
      <alignment horizontal="left" vertical="top" wrapText="1"/>
    </xf>
    <xf numFmtId="0" fontId="4" fillId="0" borderId="9" xfId="9" applyFont="1" applyBorder="1" applyAlignment="1">
      <alignment horizontal="left" vertical="top" wrapText="1"/>
    </xf>
    <xf numFmtId="0" fontId="4" fillId="0" borderId="1" xfId="1" applyFont="1" applyBorder="1" applyAlignment="1" applyProtection="1">
      <alignment horizontal="left" vertical="top" wrapText="1"/>
    </xf>
    <xf numFmtId="49" fontId="11" fillId="3" borderId="1" xfId="0" applyNumberFormat="1" applyFont="1" applyFill="1" applyBorder="1" applyAlignment="1">
      <alignment horizontal="center" vertical="top" wrapText="1"/>
    </xf>
    <xf numFmtId="3" fontId="11" fillId="3" borderId="1" xfId="0" applyNumberFormat="1" applyFont="1" applyFill="1" applyBorder="1" applyAlignment="1">
      <alignment horizontal="center" vertical="top" wrapText="1"/>
    </xf>
    <xf numFmtId="0" fontId="11" fillId="3" borderId="12" xfId="0" applyFont="1" applyFill="1" applyBorder="1" applyAlignment="1">
      <alignment horizontal="left" vertical="top" wrapText="1"/>
    </xf>
    <xf numFmtId="0" fontId="20" fillId="3" borderId="1" xfId="0" applyFont="1" applyFill="1" applyBorder="1" applyAlignment="1">
      <alignment horizontal="center" vertical="center" wrapText="1"/>
    </xf>
    <xf numFmtId="0" fontId="20" fillId="3" borderId="1" xfId="0" applyFont="1" applyFill="1" applyBorder="1" applyAlignment="1">
      <alignment vertical="top" wrapText="1"/>
    </xf>
    <xf numFmtId="0" fontId="4" fillId="3" borderId="1" xfId="1" applyFont="1" applyFill="1" applyBorder="1" applyAlignment="1" applyProtection="1">
      <alignment horizontal="center" vertical="top" wrapText="1"/>
    </xf>
    <xf numFmtId="0" fontId="20" fillId="0" borderId="1" xfId="0" applyFont="1" applyBorder="1" applyAlignment="1">
      <alignment vertical="top" wrapText="1"/>
    </xf>
    <xf numFmtId="0" fontId="20" fillId="3" borderId="1" xfId="0" applyFont="1" applyFill="1" applyBorder="1" applyAlignment="1">
      <alignment horizontal="left" vertical="top" wrapText="1"/>
    </xf>
    <xf numFmtId="0" fontId="21"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12" fillId="0" borderId="1" xfId="0" applyFont="1" applyBorder="1" applyAlignment="1">
      <alignment horizontal="center" vertical="top" wrapText="1"/>
    </xf>
    <xf numFmtId="0" fontId="4" fillId="0" borderId="0" xfId="0" applyFont="1" applyAlignment="1">
      <alignment horizontal="left" vertical="top" wrapText="1"/>
    </xf>
    <xf numFmtId="0" fontId="12" fillId="0" borderId="0" xfId="0" applyFont="1" applyBorder="1" applyAlignment="1">
      <alignment horizontal="center" vertical="top" wrapText="1"/>
    </xf>
    <xf numFmtId="0" fontId="13" fillId="0" borderId="2" xfId="0" applyFont="1" applyBorder="1" applyAlignment="1">
      <alignment horizontal="right" vertical="top" wrapText="1"/>
    </xf>
    <xf numFmtId="0" fontId="4" fillId="0" borderId="1" xfId="0" applyFont="1" applyBorder="1" applyAlignment="1">
      <alignment horizontal="center" vertical="top" wrapText="1"/>
    </xf>
    <xf numFmtId="164" fontId="12" fillId="0" borderId="1" xfId="0" applyNumberFormat="1" applyFont="1" applyBorder="1" applyAlignment="1">
      <alignment horizontal="center" vertical="top" wrapText="1"/>
    </xf>
    <xf numFmtId="0" fontId="5" fillId="0" borderId="1" xfId="0" applyFont="1" applyBorder="1" applyAlignment="1">
      <alignment horizontal="center" vertical="top" wrapText="1"/>
    </xf>
    <xf numFmtId="0" fontId="6" fillId="0" borderId="0" xfId="0" applyFont="1" applyBorder="1" applyAlignment="1">
      <alignment horizontal="center" vertical="top" wrapText="1"/>
    </xf>
  </cellXfs>
  <cellStyles count="11">
    <cellStyle name="Normal" xfId="10" xr:uid="{00000000-0005-0000-0000-000000000000}"/>
    <cellStyle name="Гиперссылка 2" xfId="1" xr:uid="{00000000-0005-0000-0000-000002000000}"/>
    <cellStyle name="Гиперссылка 2 2" xfId="8" xr:uid="{00000000-0005-0000-0000-000003000000}"/>
    <cellStyle name="Гіперпосилання" xfId="9" builtinId="8"/>
    <cellStyle name="Звичайний" xfId="0" builtinId="0"/>
    <cellStyle name="Звичайний 2" xfId="3" xr:uid="{00000000-0005-0000-0000-000004000000}"/>
    <cellStyle name="Звичайний 3" xfId="4" xr:uid="{00000000-0005-0000-0000-000005000000}"/>
    <cellStyle name="Обычный 2" xfId="2" xr:uid="{00000000-0005-0000-0000-000007000000}"/>
    <cellStyle name="Обычный 2 4" xfId="5" xr:uid="{00000000-0005-0000-0000-000008000000}"/>
    <cellStyle name="Финансовый 2" xfId="6" xr:uid="{00000000-0005-0000-0000-000009000000}"/>
    <cellStyle name="Финансовый 3" xfId="7"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prozorro.gov.ua/tender/UA-2024-08-26-004575-a" TargetMode="External"/><Relationship Id="rId21" Type="http://schemas.openxmlformats.org/officeDocument/2006/relationships/hyperlink" Target="https://zakupivli.pro/gov/tenders/UA-2024-06-27-006077-a" TargetMode="External"/><Relationship Id="rId42" Type="http://schemas.openxmlformats.org/officeDocument/2006/relationships/hyperlink" Target="https://prozorro.gov.ua/tender/UA-2024-07-26-007146-a" TargetMode="External"/><Relationship Id="rId47" Type="http://schemas.openxmlformats.org/officeDocument/2006/relationships/hyperlink" Target="https://prozorro.gov.ua/tender/UA-2024-04-16-009918-a" TargetMode="External"/><Relationship Id="rId63" Type="http://schemas.openxmlformats.org/officeDocument/2006/relationships/hyperlink" Target="https://prozorro.gov.ua/tender/UA-2024-08-08-011776-a" TargetMode="External"/><Relationship Id="rId68" Type="http://schemas.openxmlformats.org/officeDocument/2006/relationships/hyperlink" Target="https://prozorro.gov.ua/tender/UA-2024-08-11-000179-a" TargetMode="External"/><Relationship Id="rId84" Type="http://schemas.openxmlformats.org/officeDocument/2006/relationships/hyperlink" Target="https://prozorro.gov.ua/tender/UA-2024-08-20-012269-a" TargetMode="External"/><Relationship Id="rId89" Type="http://schemas.openxmlformats.org/officeDocument/2006/relationships/hyperlink" Target="https://prozorro.gov.ua/tender/UA-2024-08-22-005062-a" TargetMode="External"/><Relationship Id="rId112" Type="http://schemas.openxmlformats.org/officeDocument/2006/relationships/hyperlink" Target="https://prozorro.gov.ua/tender/UA-2024-08-24-000188-a" TargetMode="External"/><Relationship Id="rId16" Type="http://schemas.openxmlformats.org/officeDocument/2006/relationships/hyperlink" Target="https://zakupivli.pro/gov/tenders/UA-2024-03-15-011529-a" TargetMode="External"/><Relationship Id="rId107" Type="http://schemas.openxmlformats.org/officeDocument/2006/relationships/hyperlink" Target="https://prozorro.gov.ua/tender/UA-2024-08-24-000223-a" TargetMode="External"/><Relationship Id="rId11" Type="http://schemas.openxmlformats.org/officeDocument/2006/relationships/hyperlink" Target="https://zakupivli.pro/gov/tenders/UA-2024-06-13-007455-a" TargetMode="External"/><Relationship Id="rId32" Type="http://schemas.openxmlformats.org/officeDocument/2006/relationships/hyperlink" Target="https://prozorro.gov.ua/tender/UA-2024-07-31-001509-a" TargetMode="External"/><Relationship Id="rId37" Type="http://schemas.openxmlformats.org/officeDocument/2006/relationships/hyperlink" Target="https://zakupivli.pro/gov/tenders/UA-2024-01-15-007792-a" TargetMode="External"/><Relationship Id="rId53" Type="http://schemas.openxmlformats.org/officeDocument/2006/relationships/hyperlink" Target="https://prozorro.gov.ua/tender/UA-2024-08-15-008096-a" TargetMode="External"/><Relationship Id="rId58" Type="http://schemas.openxmlformats.org/officeDocument/2006/relationships/hyperlink" Target="https://prozorro.gov.ua/tender/UA-2024-04-15-003584-a" TargetMode="External"/><Relationship Id="rId74" Type="http://schemas.openxmlformats.org/officeDocument/2006/relationships/hyperlink" Target="https://prozorro.gov.ua/tender/UA-2024-05-28-011681-a" TargetMode="External"/><Relationship Id="rId79" Type="http://schemas.openxmlformats.org/officeDocument/2006/relationships/hyperlink" Target="https://prozorro.gov.ua/tender/UA-2024-08-22-009878-a" TargetMode="External"/><Relationship Id="rId102" Type="http://schemas.openxmlformats.org/officeDocument/2006/relationships/hyperlink" Target="https://prozorro.gov.ua/tender/UA-2024-08-14-009502-a" TargetMode="External"/><Relationship Id="rId123" Type="http://schemas.openxmlformats.org/officeDocument/2006/relationships/hyperlink" Target="https://prozorro.gov.ua/tender/UA-2024-06-10-005341-a" TargetMode="External"/><Relationship Id="rId128" Type="http://schemas.openxmlformats.org/officeDocument/2006/relationships/hyperlink" Target="https://prozorro.gov.ua/tender/UA-2024-08-22-010802-a" TargetMode="External"/><Relationship Id="rId5" Type="http://schemas.openxmlformats.org/officeDocument/2006/relationships/hyperlink" Target="https://zakupivli.pro/gov/tenders/UA-2024-03-27-007161-a" TargetMode="External"/><Relationship Id="rId90" Type="http://schemas.openxmlformats.org/officeDocument/2006/relationships/hyperlink" Target="https://prozorro.gov.ua/tender/UA-2024-01-12-002028-a" TargetMode="External"/><Relationship Id="rId95" Type="http://schemas.openxmlformats.org/officeDocument/2006/relationships/hyperlink" Target="https://zakupivli.pro/gov/tenders/UA-2024-08-18-000348-a/lot-35318830f54a4f13adde3b2df82b458b" TargetMode="External"/><Relationship Id="rId22" Type="http://schemas.openxmlformats.org/officeDocument/2006/relationships/hyperlink" Target="https://zakupivli.pro/gov/tenders/UA-2024-07-15-001810-a" TargetMode="External"/><Relationship Id="rId27" Type="http://schemas.openxmlformats.org/officeDocument/2006/relationships/hyperlink" Target="https://prozorro.gov.ua/tender/UA-2024-08-07-003209-a" TargetMode="External"/><Relationship Id="rId43" Type="http://schemas.openxmlformats.org/officeDocument/2006/relationships/hyperlink" Target="https://prozorro.gov.ua/tender/UA-2024-08-06-009508-a" TargetMode="External"/><Relationship Id="rId48" Type="http://schemas.openxmlformats.org/officeDocument/2006/relationships/hyperlink" Target="https://prozorro.gov.ua/tender/UA-2024-06-21-002612-a" TargetMode="External"/><Relationship Id="rId64" Type="http://schemas.openxmlformats.org/officeDocument/2006/relationships/hyperlink" Target="https://prozorro.gov.ua/tender/UA-2024-08-13-006802-a" TargetMode="External"/><Relationship Id="rId69" Type="http://schemas.openxmlformats.org/officeDocument/2006/relationships/hyperlink" Target="https://prozorro.gov.ua/tender/UA-2024-08-12-003190-a" TargetMode="External"/><Relationship Id="rId113" Type="http://schemas.openxmlformats.org/officeDocument/2006/relationships/hyperlink" Target="https://prozorro.gov.ua/tender/UA-2024-08-21-007542-a" TargetMode="External"/><Relationship Id="rId118" Type="http://schemas.openxmlformats.org/officeDocument/2006/relationships/hyperlink" Target="https://prozorro.gov.ua/tender/UA-2024-08-09-006063-a" TargetMode="External"/><Relationship Id="rId80" Type="http://schemas.openxmlformats.org/officeDocument/2006/relationships/hyperlink" Target="https://prozorro.gov.ua/tender/UA-2024-08-15-001232-a" TargetMode="External"/><Relationship Id="rId85" Type="http://schemas.openxmlformats.org/officeDocument/2006/relationships/hyperlink" Target="https://zakupivli.pro/gov/tenders/UA-2024-05-08-008822-a" TargetMode="External"/><Relationship Id="rId12" Type="http://schemas.openxmlformats.org/officeDocument/2006/relationships/hyperlink" Target="https://zakupivli.pro/gov/tenders/UA-2024-07-10-008571-a" TargetMode="External"/><Relationship Id="rId17" Type="http://schemas.openxmlformats.org/officeDocument/2006/relationships/hyperlink" Target="https://zakupivli.pro/gov/tenders/UA-2024-07-09-010348-a" TargetMode="External"/><Relationship Id="rId33" Type="http://schemas.openxmlformats.org/officeDocument/2006/relationships/hyperlink" Target="https://prozorro.gov.ua/tender/UA-2024-08-02-005749-a" TargetMode="External"/><Relationship Id="rId38" Type="http://schemas.openxmlformats.org/officeDocument/2006/relationships/hyperlink" Target="https://zakupivli.pro/gov/tenders/UA-2024-01-09-002109-a/lot-e73bdf5267444df7a94cf1f6ff794d86" TargetMode="External"/><Relationship Id="rId59" Type="http://schemas.openxmlformats.org/officeDocument/2006/relationships/hyperlink" Target="https://prozorro.gov.ua/tender/UA-2024-04-23-000493-a" TargetMode="External"/><Relationship Id="rId103" Type="http://schemas.openxmlformats.org/officeDocument/2006/relationships/hyperlink" Target="https://prozorro.gov.ua/tender/UA-2024-08-16-009746-a" TargetMode="External"/><Relationship Id="rId108" Type="http://schemas.openxmlformats.org/officeDocument/2006/relationships/hyperlink" Target="https://prozorro.gov.ua/tender/UA-2024-08-24-000209-a" TargetMode="External"/><Relationship Id="rId124" Type="http://schemas.openxmlformats.org/officeDocument/2006/relationships/hyperlink" Target="https://prozorro.gov.ua/tender/UA-2024-06-26-010786-a" TargetMode="External"/><Relationship Id="rId129" Type="http://schemas.openxmlformats.org/officeDocument/2006/relationships/hyperlink" Target="https://prozorro.gov.ua/uk/search/tender?text=UA-2024-08-21-012120-a" TargetMode="External"/><Relationship Id="rId54" Type="http://schemas.openxmlformats.org/officeDocument/2006/relationships/hyperlink" Target="https://prozorro.gov.ua/tender/UA-2024-07-29-006442-a" TargetMode="External"/><Relationship Id="rId70" Type="http://schemas.openxmlformats.org/officeDocument/2006/relationships/hyperlink" Target="https://prozorro.gov.ua/tender/UA-2024-08-11-000182-a" TargetMode="External"/><Relationship Id="rId75" Type="http://schemas.openxmlformats.org/officeDocument/2006/relationships/hyperlink" Target="https://prozorro.gov.ua/tender/UA-2024-07-24-002922-a" TargetMode="External"/><Relationship Id="rId91" Type="http://schemas.openxmlformats.org/officeDocument/2006/relationships/hyperlink" Target="https://prozorro.gov.ua/tender/UA-2024-01-05-001883-a" TargetMode="External"/><Relationship Id="rId96" Type="http://schemas.openxmlformats.org/officeDocument/2006/relationships/hyperlink" Target="https://prozorro.gov.ua/tender/UA-2024-08-16-006780-a" TargetMode="External"/><Relationship Id="rId1" Type="http://schemas.openxmlformats.org/officeDocument/2006/relationships/hyperlink" Target="https://my.zakupivli.pro/cabinet/purchases/state_plan/view/27521279" TargetMode="External"/><Relationship Id="rId6" Type="http://schemas.openxmlformats.org/officeDocument/2006/relationships/hyperlink" Target="https://zakupivli.pro/gov/tenders/UA-2024-05-13-001289-a" TargetMode="External"/><Relationship Id="rId23" Type="http://schemas.openxmlformats.org/officeDocument/2006/relationships/hyperlink" Target="https://prozorro.gov.ua/tender/UA-2024-02-05-015111-a" TargetMode="External"/><Relationship Id="rId28" Type="http://schemas.openxmlformats.org/officeDocument/2006/relationships/hyperlink" Target="https://prozorro.gov.ua/tender/UA-2024-08-14-001081-a" TargetMode="External"/><Relationship Id="rId49" Type="http://schemas.openxmlformats.org/officeDocument/2006/relationships/hyperlink" Target="https://prozorro.gov.ua/tender/UA-2024-05-02-005718-a" TargetMode="External"/><Relationship Id="rId114" Type="http://schemas.openxmlformats.org/officeDocument/2006/relationships/hyperlink" Target="https://prozorro.gov.ua/tender/UA-2024-08-22-010700-a" TargetMode="External"/><Relationship Id="rId119" Type="http://schemas.openxmlformats.org/officeDocument/2006/relationships/hyperlink" Target="https://prozorro.gov.ua/plan/UA-P-2024-08-26-012390-a" TargetMode="External"/><Relationship Id="rId44" Type="http://schemas.openxmlformats.org/officeDocument/2006/relationships/hyperlink" Target="https://prozorro.gov.ua/tender/UA-2024-08-06-011237-a" TargetMode="External"/><Relationship Id="rId60" Type="http://schemas.openxmlformats.org/officeDocument/2006/relationships/hyperlink" Target="https://prozorro.gov.ua/tender/UA-2024-04-19-001507-a" TargetMode="External"/><Relationship Id="rId65" Type="http://schemas.openxmlformats.org/officeDocument/2006/relationships/hyperlink" Target="https://prozorro.gov.ua/tender/UA-2024-08-12-008095-a" TargetMode="External"/><Relationship Id="rId81" Type="http://schemas.openxmlformats.org/officeDocument/2006/relationships/hyperlink" Target="https://prozorro.gov.ua/tender/UA-2024-08-20-007532-a" TargetMode="External"/><Relationship Id="rId86" Type="http://schemas.openxmlformats.org/officeDocument/2006/relationships/hyperlink" Target="https://zakupivli.pro/gov/tenders/UA-2024-04-24-007307-a" TargetMode="External"/><Relationship Id="rId130" Type="http://schemas.openxmlformats.org/officeDocument/2006/relationships/hyperlink" Target="https://prozorro.gov.ua/uk/search/tender?text=UA-2024-08-26-009130-a" TargetMode="External"/><Relationship Id="rId13" Type="http://schemas.openxmlformats.org/officeDocument/2006/relationships/hyperlink" Target="https://zakupivli.pro/gov/tenders/UA-2024-05-24-011515-a/lot-d727fcebc6794c789c71569e922c6e37" TargetMode="External"/><Relationship Id="rId18" Type="http://schemas.openxmlformats.org/officeDocument/2006/relationships/hyperlink" Target="https://zakupivli.pro/gov/tenders/UA-2024-03-06-009593-a" TargetMode="External"/><Relationship Id="rId39" Type="http://schemas.openxmlformats.org/officeDocument/2006/relationships/hyperlink" Target="https://prozorro.gov.ua/tender/UA-2024-08-06-011591-a" TargetMode="External"/><Relationship Id="rId109" Type="http://schemas.openxmlformats.org/officeDocument/2006/relationships/hyperlink" Target="https://prozorro.gov.ua/tender/UA-2024-08-24-000202-a" TargetMode="External"/><Relationship Id="rId34" Type="http://schemas.openxmlformats.org/officeDocument/2006/relationships/hyperlink" Target="https://zakupivli.pro/gov/tenders/UA-2024-04-11-006395-a/lot-e73bdf5267444df7a94cf1f6ff794d86" TargetMode="External"/><Relationship Id="rId50" Type="http://schemas.openxmlformats.org/officeDocument/2006/relationships/hyperlink" Target="https://prozorro.gov.ua/tender/UA-2024-08-07-005964-a" TargetMode="External"/><Relationship Id="rId55" Type="http://schemas.openxmlformats.org/officeDocument/2006/relationships/hyperlink" Target="https://prozorro.gov.ua/tender/UA-2024-08-12-010923-a" TargetMode="External"/><Relationship Id="rId76" Type="http://schemas.openxmlformats.org/officeDocument/2006/relationships/hyperlink" Target="https://prozorro.gov.ua/tender/UA-2024-07-26-008816-a" TargetMode="External"/><Relationship Id="rId97" Type="http://schemas.openxmlformats.org/officeDocument/2006/relationships/hyperlink" Target="https://prozorro.gov.ua/tender/UA-2024-08-05-009892-a" TargetMode="External"/><Relationship Id="rId104" Type="http://schemas.openxmlformats.org/officeDocument/2006/relationships/hyperlink" Target="https://prozorro.gov.ua/tender/UA-2024-08-19-002494-a" TargetMode="External"/><Relationship Id="rId120" Type="http://schemas.openxmlformats.org/officeDocument/2006/relationships/hyperlink" Target="https://zakupivli.pro/gov/plans/UA-P-2024-08-23-010194-a" TargetMode="External"/><Relationship Id="rId125" Type="http://schemas.openxmlformats.org/officeDocument/2006/relationships/hyperlink" Target="https://prozorro.gov.ua/tender/UA-2024-07-05-008852-a" TargetMode="External"/><Relationship Id="rId7" Type="http://schemas.openxmlformats.org/officeDocument/2006/relationships/hyperlink" Target="https://zakupivli.pro/gov/tenders/UA-2024-06-11-009702-a" TargetMode="External"/><Relationship Id="rId71" Type="http://schemas.openxmlformats.org/officeDocument/2006/relationships/hyperlink" Target="https://prozorro.gov.ua/tender/UA-2024-08-07-011150-a" TargetMode="External"/><Relationship Id="rId92" Type="http://schemas.openxmlformats.org/officeDocument/2006/relationships/hyperlink" Target="https://prozorro.gov.ua/tender/UA-2024-04-24-009089-a" TargetMode="External"/><Relationship Id="rId2" Type="http://schemas.openxmlformats.org/officeDocument/2006/relationships/hyperlink" Target="https://my.zakupivli.pro/cabinet/purchases/state_plan/view/28639355" TargetMode="External"/><Relationship Id="rId29" Type="http://schemas.openxmlformats.org/officeDocument/2006/relationships/hyperlink" Target="https://prozorro.gov.ua/tender/UA-2024-08-07-011302-a" TargetMode="External"/><Relationship Id="rId24" Type="http://schemas.openxmlformats.org/officeDocument/2006/relationships/hyperlink" Target="https://prozorro.gov.ua/tender/UA-2024-05-07-003371-a" TargetMode="External"/><Relationship Id="rId40" Type="http://schemas.openxmlformats.org/officeDocument/2006/relationships/hyperlink" Target="https://prozorro.gov.ua/tender/UA-2024-08-14-012149-a" TargetMode="External"/><Relationship Id="rId45" Type="http://schemas.openxmlformats.org/officeDocument/2006/relationships/hyperlink" Target="https://prozorro.gov.ua/tender/UA-2024-07-29-005965-a" TargetMode="External"/><Relationship Id="rId66" Type="http://schemas.openxmlformats.org/officeDocument/2006/relationships/hyperlink" Target="https://prozorro.gov.ua/tender/UA-2024-07-12-000205-a" TargetMode="External"/><Relationship Id="rId87" Type="http://schemas.openxmlformats.org/officeDocument/2006/relationships/hyperlink" Target="https://prozorro.gov.ua/tender/UA-2024-01-08-002993-a" TargetMode="External"/><Relationship Id="rId110" Type="http://schemas.openxmlformats.org/officeDocument/2006/relationships/hyperlink" Target="https://prozorro.gov.ua/tender/UA-2024-08-24-000195-a" TargetMode="External"/><Relationship Id="rId115" Type="http://schemas.openxmlformats.org/officeDocument/2006/relationships/hyperlink" Target="https://prozorro.gov.ua/tender/UA-2024-08-21-011464-a" TargetMode="External"/><Relationship Id="rId131" Type="http://schemas.openxmlformats.org/officeDocument/2006/relationships/printerSettings" Target="../printerSettings/printerSettings1.bin"/><Relationship Id="rId61" Type="http://schemas.openxmlformats.org/officeDocument/2006/relationships/hyperlink" Target="https://prozorro.gov.ua/tender/UA-2024-06-25-001491-a" TargetMode="External"/><Relationship Id="rId82" Type="http://schemas.openxmlformats.org/officeDocument/2006/relationships/hyperlink" Target="https://prozorro.gov.ua/tender/UA-2024-08-16-009798-a" TargetMode="External"/><Relationship Id="rId19" Type="http://schemas.openxmlformats.org/officeDocument/2006/relationships/hyperlink" Target="https://zakupivli.pro/gov/tenders/UA-2024-03-07-011024-a" TargetMode="External"/><Relationship Id="rId14" Type="http://schemas.openxmlformats.org/officeDocument/2006/relationships/hyperlink" Target="https://zakupivli.pro/gov/tenders/UA-2024-03-22-006896-a" TargetMode="External"/><Relationship Id="rId30" Type="http://schemas.openxmlformats.org/officeDocument/2006/relationships/hyperlink" Target="https://prozorro.gov.ua/tender/UA-2024-08-07-011625-a" TargetMode="External"/><Relationship Id="rId35" Type="http://schemas.openxmlformats.org/officeDocument/2006/relationships/hyperlink" Target="https://zakupivli.pro/gov/tenders/UA-2024-06-12-011287-a/lot-e73bdf5267444df7a94cf1f6ff794d86" TargetMode="External"/><Relationship Id="rId56" Type="http://schemas.openxmlformats.org/officeDocument/2006/relationships/hyperlink" Target="https://prozorro.gov.ua/tender/UA-2024-08-06-005475-a" TargetMode="External"/><Relationship Id="rId77" Type="http://schemas.openxmlformats.org/officeDocument/2006/relationships/hyperlink" Target="https://prozorro.gov.ua/tender/UA-2024-08-14-010021-a" TargetMode="External"/><Relationship Id="rId100" Type="http://schemas.openxmlformats.org/officeDocument/2006/relationships/hyperlink" Target="https://prozorro.gov.ua/tender/UA-2024-08-06-001932-a" TargetMode="External"/><Relationship Id="rId105" Type="http://schemas.openxmlformats.org/officeDocument/2006/relationships/hyperlink" Target="https://prozorro.gov.ua/tender/UA-2024-08-16-010102-a" TargetMode="External"/><Relationship Id="rId126" Type="http://schemas.openxmlformats.org/officeDocument/2006/relationships/hyperlink" Target="https://prozorro.gov.ua/tender/UA-2024-08-26-008069-a" TargetMode="External"/><Relationship Id="rId8" Type="http://schemas.openxmlformats.org/officeDocument/2006/relationships/hyperlink" Target="https://zakupivli.pro/gov/tenders/UA-2024-06-11-009872-a" TargetMode="External"/><Relationship Id="rId51" Type="http://schemas.openxmlformats.org/officeDocument/2006/relationships/hyperlink" Target="https://prozorro.gov.ua/tender/UA-2024-08-15-009341-a" TargetMode="External"/><Relationship Id="rId72" Type="http://schemas.openxmlformats.org/officeDocument/2006/relationships/hyperlink" Target="https://prozorro.gov.ua/tender/UA-2023-12-22-007336-a" TargetMode="External"/><Relationship Id="rId93" Type="http://schemas.openxmlformats.org/officeDocument/2006/relationships/hyperlink" Target="https://zakupivli.pro/gov/tenders/UA-2024-08-18-000301-a/lot-00d0cd8dd75842c98e4bc09b8cc5f629" TargetMode="External"/><Relationship Id="rId98" Type="http://schemas.openxmlformats.org/officeDocument/2006/relationships/hyperlink" Target="https://prozorro.gov.ua/tender/UA-2024-08-19-004595-a" TargetMode="External"/><Relationship Id="rId121" Type="http://schemas.openxmlformats.org/officeDocument/2006/relationships/hyperlink" Target="https://prozorro.gov.ua/tender/UA-2024-04-22-012194-a" TargetMode="External"/><Relationship Id="rId3" Type="http://schemas.openxmlformats.org/officeDocument/2006/relationships/hyperlink" Target="https://zakupivli.pro/gov/tenders/UA-2024-02-01-001594-a" TargetMode="External"/><Relationship Id="rId25" Type="http://schemas.openxmlformats.org/officeDocument/2006/relationships/hyperlink" Target="https://public-bid.com.ua/tender/21956830" TargetMode="External"/><Relationship Id="rId46" Type="http://schemas.openxmlformats.org/officeDocument/2006/relationships/hyperlink" Target="https://prozorro.gov.ua/tender/UA-2024-07-16-008873-a" TargetMode="External"/><Relationship Id="rId67" Type="http://schemas.openxmlformats.org/officeDocument/2006/relationships/hyperlink" Target="https://prozorro.gov.ua/tender/UA-2024-08-09-009353-a" TargetMode="External"/><Relationship Id="rId116" Type="http://schemas.openxmlformats.org/officeDocument/2006/relationships/hyperlink" Target="https://prozorro.gov.ua/tender/UA-2024-08-21-011636-a" TargetMode="External"/><Relationship Id="rId20" Type="http://schemas.openxmlformats.org/officeDocument/2006/relationships/hyperlink" Target="https://zakupivli.pro/gov/tenders/UA-2024-04-29-003094-a" TargetMode="External"/><Relationship Id="rId41" Type="http://schemas.openxmlformats.org/officeDocument/2006/relationships/hyperlink" Target="https://prozorro.gov.ua/tender/UA-2024-07-29-002757-a" TargetMode="External"/><Relationship Id="rId62" Type="http://schemas.openxmlformats.org/officeDocument/2006/relationships/hyperlink" Target="https://prozorro.gov.ua/tender/UA-2024-06-04-003672-a" TargetMode="External"/><Relationship Id="rId83" Type="http://schemas.openxmlformats.org/officeDocument/2006/relationships/hyperlink" Target="https://prozorro.gov.ua/tender/UA-2024-08-06-008875-a" TargetMode="External"/><Relationship Id="rId88" Type="http://schemas.openxmlformats.org/officeDocument/2006/relationships/hyperlink" Target="https://prozorro.gov.ua/tender/UA-2024-06-07-008582-a" TargetMode="External"/><Relationship Id="rId111" Type="http://schemas.openxmlformats.org/officeDocument/2006/relationships/hyperlink" Target="https://prozorro.gov.ua/tender/UA-2024-08-24-000174-a" TargetMode="External"/><Relationship Id="rId15" Type="http://schemas.openxmlformats.org/officeDocument/2006/relationships/hyperlink" Target="https://zakupivli.pro/gov/tenders/UA-2024-04-16-012332-a" TargetMode="External"/><Relationship Id="rId36" Type="http://schemas.openxmlformats.org/officeDocument/2006/relationships/hyperlink" Target="https://zakupivli.pro/gov/tenders/UA-2024-05-16-006863-a" TargetMode="External"/><Relationship Id="rId57" Type="http://schemas.openxmlformats.org/officeDocument/2006/relationships/hyperlink" Target="https://prozorro.gov.ua/tender/UA-2024-02-06-005799-a" TargetMode="External"/><Relationship Id="rId106" Type="http://schemas.openxmlformats.org/officeDocument/2006/relationships/hyperlink" Target="https://prozorro.gov.ua/tender/UA-2024-08-20-012373-a" TargetMode="External"/><Relationship Id="rId127" Type="http://schemas.openxmlformats.org/officeDocument/2006/relationships/hyperlink" Target="https://prozorro.gov.ua/tender/UA-2024-08-21-010929-a" TargetMode="External"/><Relationship Id="rId10" Type="http://schemas.openxmlformats.org/officeDocument/2006/relationships/hyperlink" Target="https://zakupivli.pro/gov/tenders/UA-2024-06-11-010134-a" TargetMode="External"/><Relationship Id="rId31" Type="http://schemas.openxmlformats.org/officeDocument/2006/relationships/hyperlink" Target="https://prozorro.gov.ua/tender/UA-2024-07-25-009175-a" TargetMode="External"/><Relationship Id="rId52" Type="http://schemas.openxmlformats.org/officeDocument/2006/relationships/hyperlink" Target="https://prozorro.gov.ua/tender/UA-2024-08-15-008871-a" TargetMode="External"/><Relationship Id="rId73" Type="http://schemas.openxmlformats.org/officeDocument/2006/relationships/hyperlink" Target="https://prozorro.gov.ua/tender/UA-2024-01-17-010537-a" TargetMode="External"/><Relationship Id="rId78" Type="http://schemas.openxmlformats.org/officeDocument/2006/relationships/hyperlink" Target="https://zakupivli.pro/gov/tenders/UA-2024-08-14-010655-a/lot-ed1de221c7964d80a06d45a9ece2ffd6" TargetMode="External"/><Relationship Id="rId94" Type="http://schemas.openxmlformats.org/officeDocument/2006/relationships/hyperlink" Target="https://zakupivli.pro/gov/tenders/UA-2024-08-18-000342-a/lot-2245af542c1348ab89c245efa071c46e" TargetMode="External"/><Relationship Id="rId99" Type="http://schemas.openxmlformats.org/officeDocument/2006/relationships/hyperlink" Target="https://prozorro.gov.ua/plan/UA-P-2024-08-21-000255-a" TargetMode="External"/><Relationship Id="rId101" Type="http://schemas.openxmlformats.org/officeDocument/2006/relationships/hyperlink" Target="https://prozorro.gov.ua/tender/UA-2024-08-14-010297-a" TargetMode="External"/><Relationship Id="rId122" Type="http://schemas.openxmlformats.org/officeDocument/2006/relationships/hyperlink" Target="https://prozorro.gov.ua/tender/UA-2024-04-25-012635-a" TargetMode="External"/><Relationship Id="rId4" Type="http://schemas.openxmlformats.org/officeDocument/2006/relationships/hyperlink" Target="https://zakupivli.pro/gov/tenders/UA-2024-02-21-012350-a" TargetMode="External"/><Relationship Id="rId9" Type="http://schemas.openxmlformats.org/officeDocument/2006/relationships/hyperlink" Target="https://zakupivli.pro/gov/tenders/UA-2024-06-11-010018-a" TargetMode="External"/><Relationship Id="rId26" Type="http://schemas.openxmlformats.org/officeDocument/2006/relationships/hyperlink" Target="https://public-bid.com.ua/tender/2159402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322"/>
  <sheetViews>
    <sheetView tabSelected="1" view="pageBreakPreview" zoomScale="60" zoomScaleNormal="60" workbookViewId="0">
      <selection activeCell="H3" sqref="H3:I3"/>
    </sheetView>
  </sheetViews>
  <sheetFormatPr defaultColWidth="8.88671875" defaultRowHeight="15.6" x14ac:dyDescent="0.3"/>
  <cols>
    <col min="1" max="1" width="5.33203125" style="31" customWidth="1"/>
    <col min="2" max="2" width="26.88671875" style="124" customWidth="1"/>
    <col min="3" max="3" width="20.6640625" style="31" customWidth="1"/>
    <col min="4" max="4" width="11" style="31" customWidth="1"/>
    <col min="5" max="5" width="40" style="124" customWidth="1"/>
    <col min="6" max="6" width="14" style="31" customWidth="1"/>
    <col min="7" max="7" width="15.88671875" style="32" customWidth="1"/>
    <col min="8" max="8" width="14" style="31" customWidth="1"/>
    <col min="9" max="9" width="26.44140625" style="31" customWidth="1"/>
    <col min="10" max="10" width="15" style="31" hidden="1" customWidth="1"/>
    <col min="11" max="11" width="13.33203125" style="31" hidden="1" customWidth="1"/>
    <col min="12" max="12" width="11.33203125" style="31" hidden="1" customWidth="1"/>
    <col min="13" max="13" width="15" style="31" hidden="1" customWidth="1"/>
    <col min="14" max="14" width="34.6640625" style="124" hidden="1" customWidth="1"/>
    <col min="15" max="15" width="28.6640625" style="124" hidden="1" customWidth="1"/>
    <col min="16" max="16384" width="8.88671875" style="33"/>
  </cols>
  <sheetData>
    <row r="1" spans="1:15" x14ac:dyDescent="0.3">
      <c r="H1" s="181" t="s">
        <v>78</v>
      </c>
      <c r="I1" s="181"/>
    </row>
    <row r="2" spans="1:15" ht="31.95" customHeight="1" x14ac:dyDescent="0.3">
      <c r="H2" s="181" t="s">
        <v>4</v>
      </c>
      <c r="I2" s="181"/>
    </row>
    <row r="3" spans="1:15" x14ac:dyDescent="0.3">
      <c r="H3" s="181" t="s">
        <v>2806</v>
      </c>
      <c r="I3" s="181"/>
    </row>
    <row r="4" spans="1:15" ht="52.2" customHeight="1" x14ac:dyDescent="0.3">
      <c r="A4" s="182" t="s">
        <v>68</v>
      </c>
      <c r="B4" s="182"/>
      <c r="C4" s="182"/>
      <c r="D4" s="182"/>
      <c r="E4" s="182"/>
      <c r="F4" s="182"/>
      <c r="G4" s="182"/>
      <c r="H4" s="182"/>
      <c r="I4" s="182"/>
    </row>
    <row r="5" spans="1:15" x14ac:dyDescent="0.3">
      <c r="A5" s="34"/>
      <c r="B5" s="35"/>
      <c r="C5" s="34"/>
      <c r="D5" s="34"/>
      <c r="E5" s="35"/>
      <c r="F5" s="34"/>
      <c r="G5" s="36"/>
      <c r="H5" s="183" t="s">
        <v>2779</v>
      </c>
      <c r="I5" s="183"/>
    </row>
    <row r="6" spans="1:15" ht="34.950000000000003" customHeight="1" x14ac:dyDescent="0.3">
      <c r="A6" s="180" t="s">
        <v>0</v>
      </c>
      <c r="B6" s="180" t="s">
        <v>65</v>
      </c>
      <c r="C6" s="180" t="s">
        <v>66</v>
      </c>
      <c r="D6" s="180" t="s">
        <v>727</v>
      </c>
      <c r="E6" s="180" t="s">
        <v>1</v>
      </c>
      <c r="F6" s="180" t="s">
        <v>67</v>
      </c>
      <c r="G6" s="185" t="s">
        <v>55</v>
      </c>
      <c r="H6" s="180" t="s">
        <v>3</v>
      </c>
      <c r="I6" s="180" t="s">
        <v>728</v>
      </c>
      <c r="J6" s="186" t="s">
        <v>2084</v>
      </c>
      <c r="K6" s="186" t="s">
        <v>2085</v>
      </c>
      <c r="L6" s="186"/>
      <c r="M6" s="186"/>
      <c r="N6" s="186"/>
      <c r="O6" s="184" t="s">
        <v>2086</v>
      </c>
    </row>
    <row r="7" spans="1:15" ht="156" customHeight="1" x14ac:dyDescent="0.3">
      <c r="A7" s="180"/>
      <c r="B7" s="180"/>
      <c r="C7" s="180"/>
      <c r="D7" s="180"/>
      <c r="E7" s="180"/>
      <c r="F7" s="180"/>
      <c r="G7" s="185"/>
      <c r="H7" s="180"/>
      <c r="I7" s="180"/>
      <c r="J7" s="186"/>
      <c r="K7" s="186" t="s">
        <v>2087</v>
      </c>
      <c r="L7" s="186" t="s">
        <v>2088</v>
      </c>
      <c r="M7" s="186" t="s">
        <v>2089</v>
      </c>
      <c r="N7" s="186" t="s">
        <v>2090</v>
      </c>
      <c r="O7" s="184"/>
    </row>
    <row r="8" spans="1:15" ht="30" customHeight="1" x14ac:dyDescent="0.3">
      <c r="A8" s="180"/>
      <c r="B8" s="180"/>
      <c r="C8" s="180"/>
      <c r="D8" s="180"/>
      <c r="E8" s="37" t="s">
        <v>2</v>
      </c>
      <c r="F8" s="180"/>
      <c r="G8" s="38" t="s">
        <v>5</v>
      </c>
      <c r="H8" s="180"/>
      <c r="I8" s="180"/>
      <c r="J8" s="186"/>
      <c r="K8" s="186"/>
      <c r="L8" s="186"/>
      <c r="M8" s="186"/>
      <c r="N8" s="186"/>
      <c r="O8" s="184"/>
    </row>
    <row r="9" spans="1:15" x14ac:dyDescent="0.3">
      <c r="A9" s="123">
        <v>1</v>
      </c>
      <c r="B9" s="123">
        <v>2</v>
      </c>
      <c r="C9" s="123">
        <v>3</v>
      </c>
      <c r="D9" s="123">
        <v>4</v>
      </c>
      <c r="E9" s="123">
        <v>5</v>
      </c>
      <c r="F9" s="123">
        <v>6</v>
      </c>
      <c r="G9" s="39">
        <v>7</v>
      </c>
      <c r="H9" s="123">
        <v>8</v>
      </c>
      <c r="I9" s="123">
        <v>9</v>
      </c>
      <c r="J9" s="123">
        <v>10</v>
      </c>
      <c r="K9" s="123">
        <v>11</v>
      </c>
      <c r="L9" s="123">
        <v>12</v>
      </c>
      <c r="M9" s="123">
        <v>13</v>
      </c>
      <c r="N9" s="123">
        <v>14</v>
      </c>
      <c r="O9" s="123">
        <v>15</v>
      </c>
    </row>
    <row r="10" spans="1:15" ht="19.95" customHeight="1" x14ac:dyDescent="0.3">
      <c r="A10" s="29"/>
      <c r="B10" s="40" t="s">
        <v>53</v>
      </c>
      <c r="C10" s="41"/>
      <c r="D10" s="41"/>
      <c r="E10" s="42"/>
      <c r="F10" s="29"/>
      <c r="G10" s="43">
        <f>SUM(G11:G1317)</f>
        <v>3048372.236999996</v>
      </c>
      <c r="H10" s="44"/>
      <c r="I10" s="44"/>
      <c r="J10" s="44"/>
      <c r="K10" s="44"/>
      <c r="L10" s="44"/>
      <c r="M10" s="44"/>
      <c r="N10" s="150"/>
      <c r="O10" s="150"/>
    </row>
    <row r="11" spans="1:15" ht="16.2" x14ac:dyDescent="0.3">
      <c r="A11" s="45"/>
      <c r="B11" s="46" t="s">
        <v>59</v>
      </c>
      <c r="C11" s="47"/>
      <c r="D11" s="47"/>
      <c r="E11" s="48"/>
      <c r="F11" s="45"/>
      <c r="G11" s="49"/>
      <c r="H11" s="50"/>
      <c r="I11" s="50"/>
      <c r="J11" s="50"/>
      <c r="K11" s="50"/>
      <c r="L11" s="50"/>
      <c r="M11" s="50"/>
      <c r="N11" s="149"/>
      <c r="O11" s="149"/>
    </row>
    <row r="12" spans="1:15" ht="16.2" x14ac:dyDescent="0.3">
      <c r="A12" s="51"/>
      <c r="B12" s="52" t="s">
        <v>12</v>
      </c>
      <c r="C12" s="53"/>
      <c r="D12" s="53"/>
      <c r="E12" s="54"/>
      <c r="F12" s="51"/>
      <c r="G12" s="55"/>
      <c r="H12" s="51"/>
      <c r="I12" s="51"/>
      <c r="J12" s="51"/>
      <c r="K12" s="51"/>
      <c r="L12" s="51"/>
      <c r="M12" s="51"/>
      <c r="N12" s="54"/>
      <c r="O12" s="54"/>
    </row>
    <row r="13" spans="1:15" s="18" customFormat="1" ht="129" customHeight="1" x14ac:dyDescent="0.3">
      <c r="A13" s="56">
        <v>1</v>
      </c>
      <c r="B13" s="57" t="s">
        <v>939</v>
      </c>
      <c r="C13" s="56" t="s">
        <v>671</v>
      </c>
      <c r="D13" s="56" t="s">
        <v>69</v>
      </c>
      <c r="E13" s="57" t="s">
        <v>719</v>
      </c>
      <c r="F13" s="58">
        <v>45297</v>
      </c>
      <c r="G13" s="19">
        <v>229.2</v>
      </c>
      <c r="H13" s="56" t="s">
        <v>52</v>
      </c>
      <c r="I13" s="56" t="s">
        <v>341</v>
      </c>
      <c r="J13" s="15"/>
      <c r="K13" s="15"/>
      <c r="L13" s="15"/>
      <c r="M13" s="88"/>
      <c r="N13" s="16"/>
      <c r="O13" s="57"/>
    </row>
    <row r="14" spans="1:15" s="18" customFormat="1" ht="114.6" customHeight="1" x14ac:dyDescent="0.3">
      <c r="A14" s="56">
        <v>2</v>
      </c>
      <c r="B14" s="57" t="s">
        <v>939</v>
      </c>
      <c r="C14" s="56" t="s">
        <v>671</v>
      </c>
      <c r="D14" s="56" t="s">
        <v>69</v>
      </c>
      <c r="E14" s="57" t="s">
        <v>720</v>
      </c>
      <c r="F14" s="58">
        <v>45306</v>
      </c>
      <c r="G14" s="19">
        <v>321.7</v>
      </c>
      <c r="H14" s="56" t="s">
        <v>52</v>
      </c>
      <c r="I14" s="56" t="s">
        <v>1008</v>
      </c>
      <c r="J14" s="15"/>
      <c r="K14" s="15"/>
      <c r="L14" s="15"/>
      <c r="M14" s="88"/>
      <c r="N14" s="16"/>
      <c r="O14" s="57"/>
    </row>
    <row r="15" spans="1:15" s="18" customFormat="1" ht="95.4" customHeight="1" x14ac:dyDescent="0.3">
      <c r="A15" s="56">
        <v>3</v>
      </c>
      <c r="B15" s="57" t="s">
        <v>939</v>
      </c>
      <c r="C15" s="56" t="s">
        <v>198</v>
      </c>
      <c r="D15" s="56" t="s">
        <v>69</v>
      </c>
      <c r="E15" s="57" t="s">
        <v>723</v>
      </c>
      <c r="F15" s="58">
        <v>45328</v>
      </c>
      <c r="G15" s="19">
        <v>480</v>
      </c>
      <c r="H15" s="56" t="s">
        <v>52</v>
      </c>
      <c r="I15" s="56" t="s">
        <v>1038</v>
      </c>
      <c r="J15" s="15"/>
      <c r="K15" s="15"/>
      <c r="L15" s="15"/>
      <c r="M15" s="88"/>
      <c r="N15" s="16"/>
      <c r="O15" s="57"/>
    </row>
    <row r="16" spans="1:15" s="18" customFormat="1" ht="95.4" customHeight="1" x14ac:dyDescent="0.3">
      <c r="A16" s="56">
        <v>4</v>
      </c>
      <c r="B16" s="57" t="s">
        <v>939</v>
      </c>
      <c r="C16" s="56" t="s">
        <v>671</v>
      </c>
      <c r="D16" s="56" t="s">
        <v>69</v>
      </c>
      <c r="E16" s="57" t="s">
        <v>722</v>
      </c>
      <c r="F16" s="58">
        <v>45335</v>
      </c>
      <c r="G16" s="19">
        <v>1225.0999999999999</v>
      </c>
      <c r="H16" s="56" t="s">
        <v>52</v>
      </c>
      <c r="I16" s="56" t="s">
        <v>721</v>
      </c>
      <c r="J16" s="15"/>
      <c r="K16" s="15"/>
      <c r="L16" s="15"/>
      <c r="M16" s="88"/>
      <c r="N16" s="16"/>
      <c r="O16" s="57"/>
    </row>
    <row r="17" spans="1:15" s="18" customFormat="1" ht="102.6" customHeight="1" x14ac:dyDescent="0.3">
      <c r="A17" s="56">
        <v>5</v>
      </c>
      <c r="B17" s="57" t="s">
        <v>939</v>
      </c>
      <c r="C17" s="56" t="s">
        <v>198</v>
      </c>
      <c r="D17" s="56" t="s">
        <v>70</v>
      </c>
      <c r="E17" s="57" t="s">
        <v>903</v>
      </c>
      <c r="F17" s="58">
        <v>45378</v>
      </c>
      <c r="G17" s="19">
        <v>1365</v>
      </c>
      <c r="H17" s="56" t="s">
        <v>52</v>
      </c>
      <c r="I17" s="56" t="s">
        <v>1113</v>
      </c>
      <c r="J17" s="15"/>
      <c r="K17" s="15"/>
      <c r="L17" s="15"/>
      <c r="M17" s="88"/>
      <c r="N17" s="16"/>
      <c r="O17" s="57"/>
    </row>
    <row r="18" spans="1:15" s="18" customFormat="1" ht="102.6" customHeight="1" x14ac:dyDescent="0.3">
      <c r="A18" s="56">
        <v>6</v>
      </c>
      <c r="B18" s="57" t="s">
        <v>939</v>
      </c>
      <c r="C18" s="56" t="s">
        <v>198</v>
      </c>
      <c r="D18" s="56" t="s">
        <v>69</v>
      </c>
      <c r="E18" s="57" t="s">
        <v>1491</v>
      </c>
      <c r="F18" s="58">
        <v>45420</v>
      </c>
      <c r="G18" s="19">
        <v>243</v>
      </c>
      <c r="H18" s="56" t="s">
        <v>876</v>
      </c>
      <c r="I18" s="56" t="s">
        <v>1492</v>
      </c>
      <c r="J18" s="15"/>
      <c r="K18" s="15"/>
      <c r="L18" s="15"/>
      <c r="M18" s="88"/>
      <c r="N18" s="16"/>
      <c r="O18" s="57"/>
    </row>
    <row r="19" spans="1:15" s="18" customFormat="1" ht="101.4" customHeight="1" x14ac:dyDescent="0.3">
      <c r="A19" s="56">
        <v>7</v>
      </c>
      <c r="B19" s="57" t="s">
        <v>939</v>
      </c>
      <c r="C19" s="56" t="s">
        <v>198</v>
      </c>
      <c r="D19" s="56" t="s">
        <v>69</v>
      </c>
      <c r="E19" s="57" t="s">
        <v>1544</v>
      </c>
      <c r="F19" s="58">
        <v>45435</v>
      </c>
      <c r="G19" s="19">
        <v>437.5</v>
      </c>
      <c r="H19" s="56" t="s">
        <v>52</v>
      </c>
      <c r="I19" s="56" t="s">
        <v>1589</v>
      </c>
      <c r="J19" s="15"/>
      <c r="K19" s="15"/>
      <c r="L19" s="15"/>
      <c r="M19" s="88"/>
      <c r="N19" s="16"/>
      <c r="O19" s="57"/>
    </row>
    <row r="20" spans="1:15" s="18" customFormat="1" ht="97.95" customHeight="1" x14ac:dyDescent="0.3">
      <c r="A20" s="56">
        <v>8</v>
      </c>
      <c r="B20" s="57" t="s">
        <v>939</v>
      </c>
      <c r="C20" s="56" t="s">
        <v>198</v>
      </c>
      <c r="D20" s="56" t="s">
        <v>69</v>
      </c>
      <c r="E20" s="57" t="s">
        <v>1725</v>
      </c>
      <c r="F20" s="58">
        <v>45461</v>
      </c>
      <c r="G20" s="19">
        <v>998</v>
      </c>
      <c r="H20" s="56" t="s">
        <v>6</v>
      </c>
      <c r="I20" s="56" t="s">
        <v>1959</v>
      </c>
      <c r="J20" s="15"/>
      <c r="K20" s="15"/>
      <c r="L20" s="15"/>
      <c r="M20" s="88"/>
      <c r="N20" s="16"/>
      <c r="O20" s="57"/>
    </row>
    <row r="21" spans="1:15" s="18" customFormat="1" ht="96" customHeight="1" x14ac:dyDescent="0.3">
      <c r="A21" s="56">
        <v>9</v>
      </c>
      <c r="B21" s="57" t="s">
        <v>939</v>
      </c>
      <c r="C21" s="56" t="s">
        <v>198</v>
      </c>
      <c r="D21" s="56" t="s">
        <v>69</v>
      </c>
      <c r="E21" s="57" t="s">
        <v>1960</v>
      </c>
      <c r="F21" s="58">
        <v>45489</v>
      </c>
      <c r="G21" s="19">
        <v>200</v>
      </c>
      <c r="H21" s="56" t="s">
        <v>52</v>
      </c>
      <c r="I21" s="56" t="s">
        <v>2129</v>
      </c>
      <c r="J21" s="15"/>
      <c r="K21" s="15"/>
      <c r="L21" s="15"/>
      <c r="M21" s="88"/>
      <c r="N21" s="16"/>
      <c r="O21" s="57"/>
    </row>
    <row r="22" spans="1:15" s="18" customFormat="1" ht="96" customHeight="1" x14ac:dyDescent="0.3">
      <c r="A22" s="56">
        <v>10</v>
      </c>
      <c r="B22" s="57" t="s">
        <v>939</v>
      </c>
      <c r="C22" s="56" t="s">
        <v>198</v>
      </c>
      <c r="D22" s="56" t="s">
        <v>69</v>
      </c>
      <c r="E22" s="57" t="s">
        <v>2374</v>
      </c>
      <c r="F22" s="58">
        <v>45518</v>
      </c>
      <c r="G22" s="19">
        <v>1402</v>
      </c>
      <c r="H22" s="56" t="s">
        <v>52</v>
      </c>
      <c r="I22" s="126"/>
      <c r="J22" s="126" t="s">
        <v>2375</v>
      </c>
      <c r="K22" s="15" t="s">
        <v>2096</v>
      </c>
      <c r="L22" s="15">
        <v>27</v>
      </c>
      <c r="M22" s="88">
        <f>G22*1000/L22</f>
        <v>51925.925925925927</v>
      </c>
      <c r="N22" s="16" t="s">
        <v>2376</v>
      </c>
      <c r="O22" s="159" t="s">
        <v>2377</v>
      </c>
    </row>
    <row r="23" spans="1:15" ht="16.2" x14ac:dyDescent="0.3">
      <c r="A23" s="51"/>
      <c r="B23" s="52" t="s">
        <v>45</v>
      </c>
      <c r="C23" s="53"/>
      <c r="D23" s="53"/>
      <c r="E23" s="54"/>
      <c r="F23" s="51"/>
      <c r="G23" s="59"/>
      <c r="H23" s="51"/>
      <c r="I23" s="51"/>
      <c r="J23" s="51"/>
      <c r="K23" s="51"/>
      <c r="L23" s="51"/>
      <c r="M23" s="142"/>
      <c r="N23" s="54"/>
      <c r="O23" s="54"/>
    </row>
    <row r="24" spans="1:15" s="18" customFormat="1" ht="134.4" customHeight="1" x14ac:dyDescent="0.3">
      <c r="A24" s="56">
        <v>1</v>
      </c>
      <c r="B24" s="57" t="s">
        <v>1187</v>
      </c>
      <c r="C24" s="56" t="s">
        <v>505</v>
      </c>
      <c r="D24" s="56" t="s">
        <v>69</v>
      </c>
      <c r="E24" s="57" t="s">
        <v>1188</v>
      </c>
      <c r="F24" s="58">
        <v>45405</v>
      </c>
      <c r="G24" s="19">
        <v>1600</v>
      </c>
      <c r="H24" s="56" t="s">
        <v>6</v>
      </c>
      <c r="I24" s="15" t="s">
        <v>1490</v>
      </c>
      <c r="J24" s="15"/>
      <c r="K24" s="15"/>
      <c r="L24" s="15"/>
      <c r="M24" s="88"/>
      <c r="N24" s="16"/>
      <c r="O24" s="57"/>
    </row>
    <row r="25" spans="1:15" s="18" customFormat="1" ht="192" customHeight="1" x14ac:dyDescent="0.3">
      <c r="A25" s="56">
        <v>2</v>
      </c>
      <c r="B25" s="57" t="s">
        <v>1187</v>
      </c>
      <c r="C25" s="56" t="s">
        <v>271</v>
      </c>
      <c r="D25" s="56" t="s">
        <v>70</v>
      </c>
      <c r="E25" s="57" t="s">
        <v>1726</v>
      </c>
      <c r="F25" s="58">
        <v>45468</v>
      </c>
      <c r="G25" s="19">
        <v>1580</v>
      </c>
      <c r="H25" s="56" t="s">
        <v>6</v>
      </c>
      <c r="I25" s="15" t="s">
        <v>1727</v>
      </c>
      <c r="J25" s="15"/>
      <c r="K25" s="15"/>
      <c r="L25" s="15"/>
      <c r="M25" s="88"/>
      <c r="N25" s="16"/>
      <c r="O25" s="57"/>
    </row>
    <row r="26" spans="1:15" s="18" customFormat="1" ht="78" x14ac:dyDescent="0.3">
      <c r="A26" s="56">
        <v>3</v>
      </c>
      <c r="B26" s="57" t="s">
        <v>1187</v>
      </c>
      <c r="C26" s="56" t="s">
        <v>825</v>
      </c>
      <c r="D26" s="56" t="s">
        <v>70</v>
      </c>
      <c r="E26" s="57" t="s">
        <v>2048</v>
      </c>
      <c r="F26" s="58">
        <v>45505</v>
      </c>
      <c r="G26" s="19">
        <v>397.6</v>
      </c>
      <c r="H26" s="56" t="s">
        <v>6</v>
      </c>
      <c r="I26" s="15" t="s">
        <v>2047</v>
      </c>
      <c r="J26" s="15"/>
      <c r="K26" s="15"/>
      <c r="L26" s="15"/>
      <c r="M26" s="88"/>
      <c r="N26" s="16"/>
      <c r="O26" s="57"/>
    </row>
    <row r="27" spans="1:15" ht="16.2" x14ac:dyDescent="0.3">
      <c r="A27" s="51"/>
      <c r="B27" s="52" t="s">
        <v>7</v>
      </c>
      <c r="C27" s="53" t="s">
        <v>71</v>
      </c>
      <c r="D27" s="53"/>
      <c r="E27" s="54"/>
      <c r="F27" s="51"/>
      <c r="G27" s="55"/>
      <c r="H27" s="51"/>
      <c r="I27" s="51"/>
      <c r="J27" s="51"/>
      <c r="K27" s="51"/>
      <c r="L27" s="51"/>
      <c r="M27" s="142"/>
      <c r="N27" s="54"/>
      <c r="O27" s="54"/>
    </row>
    <row r="28" spans="1:15" ht="16.2" x14ac:dyDescent="0.3">
      <c r="A28" s="51"/>
      <c r="B28" s="52" t="s">
        <v>29</v>
      </c>
      <c r="C28" s="53"/>
      <c r="D28" s="53"/>
      <c r="E28" s="54"/>
      <c r="F28" s="51"/>
      <c r="G28" s="59"/>
      <c r="H28" s="51"/>
      <c r="I28" s="51"/>
      <c r="J28" s="51"/>
      <c r="K28" s="51"/>
      <c r="L28" s="51"/>
      <c r="M28" s="142"/>
      <c r="N28" s="54"/>
      <c r="O28" s="54"/>
    </row>
    <row r="29" spans="1:15" s="61" customFormat="1" ht="45.6" customHeight="1" x14ac:dyDescent="0.3">
      <c r="A29" s="56">
        <v>1</v>
      </c>
      <c r="B29" s="57" t="s">
        <v>734</v>
      </c>
      <c r="C29" s="56" t="s">
        <v>76</v>
      </c>
      <c r="D29" s="56" t="s">
        <v>69</v>
      </c>
      <c r="E29" s="57" t="s">
        <v>669</v>
      </c>
      <c r="F29" s="60" t="s">
        <v>735</v>
      </c>
      <c r="G29" s="19">
        <v>505.2</v>
      </c>
      <c r="H29" s="56" t="s">
        <v>6</v>
      </c>
      <c r="I29" s="56" t="s">
        <v>1127</v>
      </c>
      <c r="J29" s="56"/>
      <c r="K29" s="56"/>
      <c r="L29" s="56"/>
      <c r="M29" s="87"/>
      <c r="N29" s="57"/>
      <c r="O29" s="57"/>
    </row>
    <row r="30" spans="1:15" s="61" customFormat="1" ht="48" customHeight="1" x14ac:dyDescent="0.3">
      <c r="A30" s="56">
        <v>2</v>
      </c>
      <c r="B30" s="57" t="s">
        <v>734</v>
      </c>
      <c r="C30" s="56" t="s">
        <v>670</v>
      </c>
      <c r="D30" s="56" t="s">
        <v>70</v>
      </c>
      <c r="E30" s="57" t="s">
        <v>668</v>
      </c>
      <c r="F30" s="60" t="s">
        <v>802</v>
      </c>
      <c r="G30" s="19">
        <v>2500</v>
      </c>
      <c r="H30" s="56" t="s">
        <v>6</v>
      </c>
      <c r="I30" s="56" t="s">
        <v>993</v>
      </c>
      <c r="J30" s="56"/>
      <c r="K30" s="56"/>
      <c r="L30" s="56"/>
      <c r="M30" s="87"/>
      <c r="N30" s="57"/>
      <c r="O30" s="57"/>
    </row>
    <row r="31" spans="1:15" s="61" customFormat="1" ht="147.6" customHeight="1" x14ac:dyDescent="0.3">
      <c r="A31" s="56">
        <v>3</v>
      </c>
      <c r="B31" s="57" t="s">
        <v>734</v>
      </c>
      <c r="C31" s="56" t="s">
        <v>505</v>
      </c>
      <c r="D31" s="56" t="s">
        <v>69</v>
      </c>
      <c r="E31" s="57" t="s">
        <v>1946</v>
      </c>
      <c r="F31" s="58">
        <v>45433</v>
      </c>
      <c r="G31" s="19">
        <v>1600</v>
      </c>
      <c r="H31" s="56" t="s">
        <v>6</v>
      </c>
      <c r="I31" s="56" t="s">
        <v>1543</v>
      </c>
      <c r="J31" s="56"/>
      <c r="K31" s="56"/>
      <c r="L31" s="56"/>
      <c r="M31" s="87"/>
      <c r="N31" s="57"/>
      <c r="O31" s="57"/>
    </row>
    <row r="32" spans="1:15" s="61" customFormat="1" ht="147.6" customHeight="1" x14ac:dyDescent="0.3">
      <c r="A32" s="56">
        <v>4</v>
      </c>
      <c r="B32" s="57" t="s">
        <v>734</v>
      </c>
      <c r="C32" s="56" t="s">
        <v>825</v>
      </c>
      <c r="D32" s="56" t="s">
        <v>69</v>
      </c>
      <c r="E32" s="57" t="s">
        <v>1097</v>
      </c>
      <c r="F32" s="30">
        <v>45434</v>
      </c>
      <c r="G32" s="19">
        <v>1600</v>
      </c>
      <c r="H32" s="56" t="s">
        <v>6</v>
      </c>
      <c r="I32" s="56" t="s">
        <v>1481</v>
      </c>
      <c r="J32" s="56"/>
      <c r="K32" s="56"/>
      <c r="L32" s="56"/>
      <c r="M32" s="87"/>
      <c r="N32" s="57"/>
      <c r="O32" s="57"/>
    </row>
    <row r="33" spans="1:15" s="61" customFormat="1" ht="67.95" customHeight="1" x14ac:dyDescent="0.3">
      <c r="A33" s="56">
        <v>5</v>
      </c>
      <c r="B33" s="57" t="s">
        <v>734</v>
      </c>
      <c r="C33" s="56" t="s">
        <v>271</v>
      </c>
      <c r="D33" s="56" t="s">
        <v>69</v>
      </c>
      <c r="E33" s="57" t="s">
        <v>1947</v>
      </c>
      <c r="F33" s="30">
        <v>45434</v>
      </c>
      <c r="G33" s="19">
        <v>200</v>
      </c>
      <c r="H33" s="56" t="s">
        <v>6</v>
      </c>
      <c r="I33" s="56" t="s">
        <v>1482</v>
      </c>
      <c r="J33" s="56"/>
      <c r="K33" s="56"/>
      <c r="L33" s="56"/>
      <c r="M33" s="87"/>
      <c r="N33" s="57"/>
      <c r="O33" s="57"/>
    </row>
    <row r="34" spans="1:15" s="61" customFormat="1" ht="46.8" x14ac:dyDescent="0.3">
      <c r="A34" s="56">
        <v>6</v>
      </c>
      <c r="B34" s="57" t="s">
        <v>734</v>
      </c>
      <c r="C34" s="56" t="s">
        <v>271</v>
      </c>
      <c r="D34" s="56" t="s">
        <v>69</v>
      </c>
      <c r="E34" s="57" t="s">
        <v>1596</v>
      </c>
      <c r="F34" s="30">
        <v>45443</v>
      </c>
      <c r="G34" s="19">
        <v>721.77599999999995</v>
      </c>
      <c r="H34" s="56" t="s">
        <v>6</v>
      </c>
      <c r="I34" s="56" t="s">
        <v>1590</v>
      </c>
      <c r="J34" s="56"/>
      <c r="K34" s="56"/>
      <c r="L34" s="56"/>
      <c r="M34" s="87"/>
      <c r="N34" s="57"/>
      <c r="O34" s="57"/>
    </row>
    <row r="35" spans="1:15" s="61" customFormat="1" ht="78" x14ac:dyDescent="0.3">
      <c r="A35" s="56">
        <v>7</v>
      </c>
      <c r="B35" s="57" t="s">
        <v>734</v>
      </c>
      <c r="C35" s="56" t="s">
        <v>271</v>
      </c>
      <c r="D35" s="56" t="s">
        <v>69</v>
      </c>
      <c r="E35" s="57" t="s">
        <v>1595</v>
      </c>
      <c r="F35" s="30">
        <v>45443</v>
      </c>
      <c r="G35" s="19">
        <v>4752</v>
      </c>
      <c r="H35" s="56" t="s">
        <v>6</v>
      </c>
      <c r="I35" s="56" t="s">
        <v>1591</v>
      </c>
      <c r="J35" s="56"/>
      <c r="K35" s="56"/>
      <c r="L35" s="56"/>
      <c r="M35" s="87"/>
      <c r="N35" s="57"/>
      <c r="O35" s="57"/>
    </row>
    <row r="36" spans="1:15" s="61" customFormat="1" ht="93.6" x14ac:dyDescent="0.3">
      <c r="A36" s="56">
        <v>8</v>
      </c>
      <c r="B36" s="57" t="s">
        <v>734</v>
      </c>
      <c r="C36" s="56" t="s">
        <v>271</v>
      </c>
      <c r="D36" s="56" t="s">
        <v>69</v>
      </c>
      <c r="E36" s="57" t="s">
        <v>1594</v>
      </c>
      <c r="F36" s="30">
        <v>45443</v>
      </c>
      <c r="G36" s="19">
        <v>3380</v>
      </c>
      <c r="H36" s="56" t="s">
        <v>6</v>
      </c>
      <c r="I36" s="56" t="s">
        <v>1592</v>
      </c>
      <c r="J36" s="56"/>
      <c r="K36" s="56"/>
      <c r="L36" s="56"/>
      <c r="M36" s="87"/>
      <c r="N36" s="57"/>
      <c r="O36" s="57"/>
    </row>
    <row r="37" spans="1:15" s="61" customFormat="1" ht="202.8" x14ac:dyDescent="0.3">
      <c r="A37" s="56">
        <v>9</v>
      </c>
      <c r="B37" s="57" t="s">
        <v>734</v>
      </c>
      <c r="C37" s="56" t="s">
        <v>825</v>
      </c>
      <c r="D37" s="56" t="s">
        <v>70</v>
      </c>
      <c r="E37" s="57" t="s">
        <v>1706</v>
      </c>
      <c r="F37" s="30">
        <v>45460</v>
      </c>
      <c r="G37" s="19">
        <v>3160</v>
      </c>
      <c r="H37" s="56" t="s">
        <v>6</v>
      </c>
      <c r="I37" s="56" t="s">
        <v>1948</v>
      </c>
      <c r="J37" s="56"/>
      <c r="K37" s="56"/>
      <c r="L37" s="56"/>
      <c r="M37" s="87"/>
      <c r="N37" s="57"/>
      <c r="O37" s="57"/>
    </row>
    <row r="38" spans="1:15" s="61" customFormat="1" ht="57.6" customHeight="1" x14ac:dyDescent="0.3">
      <c r="A38" s="56">
        <v>10</v>
      </c>
      <c r="B38" s="57" t="s">
        <v>734</v>
      </c>
      <c r="C38" s="56" t="s">
        <v>271</v>
      </c>
      <c r="D38" s="56" t="s">
        <v>69</v>
      </c>
      <c r="E38" s="57" t="s">
        <v>1728</v>
      </c>
      <c r="F38" s="30">
        <v>45470</v>
      </c>
      <c r="G38" s="19">
        <v>256.8</v>
      </c>
      <c r="H38" s="56" t="s">
        <v>6</v>
      </c>
      <c r="I38" s="56" t="s">
        <v>1786</v>
      </c>
      <c r="J38" s="56"/>
      <c r="K38" s="56"/>
      <c r="L38" s="56"/>
      <c r="M38" s="87"/>
      <c r="N38" s="57"/>
      <c r="O38" s="57"/>
    </row>
    <row r="39" spans="1:15" s="61" customFormat="1" ht="81" customHeight="1" x14ac:dyDescent="0.3">
      <c r="A39" s="56">
        <v>11</v>
      </c>
      <c r="B39" s="57" t="s">
        <v>734</v>
      </c>
      <c r="C39" s="56" t="s">
        <v>825</v>
      </c>
      <c r="D39" s="56" t="s">
        <v>69</v>
      </c>
      <c r="E39" s="57" t="s">
        <v>1875</v>
      </c>
      <c r="F39" s="30">
        <v>45491</v>
      </c>
      <c r="G39" s="19">
        <v>9316.75</v>
      </c>
      <c r="H39" s="56" t="s">
        <v>6</v>
      </c>
      <c r="I39" s="56" t="s">
        <v>1907</v>
      </c>
      <c r="J39" s="56"/>
      <c r="K39" s="56"/>
      <c r="L39" s="56"/>
      <c r="M39" s="87"/>
      <c r="N39" s="57"/>
      <c r="O39" s="57"/>
    </row>
    <row r="40" spans="1:15" s="61" customFormat="1" ht="90" customHeight="1" x14ac:dyDescent="0.3">
      <c r="A40" s="56">
        <v>12</v>
      </c>
      <c r="B40" s="57" t="s">
        <v>734</v>
      </c>
      <c r="C40" s="56" t="s">
        <v>825</v>
      </c>
      <c r="D40" s="56" t="s">
        <v>69</v>
      </c>
      <c r="E40" s="57" t="s">
        <v>1876</v>
      </c>
      <c r="F40" s="30">
        <v>45491</v>
      </c>
      <c r="G40" s="19">
        <v>3785</v>
      </c>
      <c r="H40" s="56" t="s">
        <v>6</v>
      </c>
      <c r="I40" s="56" t="s">
        <v>1908</v>
      </c>
      <c r="J40" s="56"/>
      <c r="K40" s="56"/>
      <c r="L40" s="56"/>
      <c r="M40" s="87"/>
      <c r="N40" s="57"/>
      <c r="O40" s="57"/>
    </row>
    <row r="41" spans="1:15" s="61" customFormat="1" ht="62.4" x14ac:dyDescent="0.3">
      <c r="A41" s="56">
        <v>13</v>
      </c>
      <c r="B41" s="57" t="s">
        <v>734</v>
      </c>
      <c r="C41" s="56" t="s">
        <v>271</v>
      </c>
      <c r="D41" s="56" t="s">
        <v>69</v>
      </c>
      <c r="E41" s="57" t="s">
        <v>2671</v>
      </c>
      <c r="F41" s="30">
        <v>45531</v>
      </c>
      <c r="G41" s="19">
        <v>6269.8559999999998</v>
      </c>
      <c r="H41" s="56" t="s">
        <v>6</v>
      </c>
      <c r="I41" s="56" t="s">
        <v>2684</v>
      </c>
      <c r="J41" s="67">
        <v>42700828</v>
      </c>
      <c r="K41" s="15" t="s">
        <v>2672</v>
      </c>
      <c r="L41" s="15">
        <v>964</v>
      </c>
      <c r="M41" s="88">
        <v>6504</v>
      </c>
      <c r="N41" s="16" t="s">
        <v>2673</v>
      </c>
      <c r="O41" s="159" t="s">
        <v>2674</v>
      </c>
    </row>
    <row r="42" spans="1:15" s="61" customFormat="1" ht="46.8" x14ac:dyDescent="0.3">
      <c r="A42" s="56">
        <v>14</v>
      </c>
      <c r="B42" s="57" t="s">
        <v>734</v>
      </c>
      <c r="C42" s="56" t="s">
        <v>271</v>
      </c>
      <c r="D42" s="56" t="s">
        <v>69</v>
      </c>
      <c r="E42" s="57" t="s">
        <v>2675</v>
      </c>
      <c r="F42" s="30">
        <v>45531</v>
      </c>
      <c r="G42" s="19">
        <v>2108.34</v>
      </c>
      <c r="H42" s="56" t="s">
        <v>6</v>
      </c>
      <c r="I42" s="56" t="s">
        <v>2685</v>
      </c>
      <c r="J42" s="67">
        <v>40144876</v>
      </c>
      <c r="K42" s="15" t="s">
        <v>2676</v>
      </c>
      <c r="L42" s="15">
        <v>1326</v>
      </c>
      <c r="M42" s="88">
        <v>1590</v>
      </c>
      <c r="N42" s="16" t="s">
        <v>2677</v>
      </c>
      <c r="O42" s="159" t="s">
        <v>2678</v>
      </c>
    </row>
    <row r="43" spans="1:15" s="61" customFormat="1" ht="31.2" x14ac:dyDescent="0.3">
      <c r="A43" s="56">
        <v>15</v>
      </c>
      <c r="B43" s="57" t="s">
        <v>734</v>
      </c>
      <c r="C43" s="56" t="s">
        <v>271</v>
      </c>
      <c r="D43" s="56" t="s">
        <v>69</v>
      </c>
      <c r="E43" s="57" t="s">
        <v>2679</v>
      </c>
      <c r="F43" s="30">
        <v>45531</v>
      </c>
      <c r="G43" s="19">
        <v>8964</v>
      </c>
      <c r="H43" s="56" t="s">
        <v>6</v>
      </c>
      <c r="I43" s="56" t="s">
        <v>2804</v>
      </c>
      <c r="J43" s="67">
        <v>32866224</v>
      </c>
      <c r="K43" s="15" t="s">
        <v>2565</v>
      </c>
      <c r="L43" s="15">
        <v>830</v>
      </c>
      <c r="M43" s="88">
        <v>10800</v>
      </c>
      <c r="N43" s="16" t="s">
        <v>2680</v>
      </c>
      <c r="O43" s="159" t="s">
        <v>2681</v>
      </c>
    </row>
    <row r="44" spans="1:15" s="61" customFormat="1" ht="46.8" x14ac:dyDescent="0.3">
      <c r="A44" s="56">
        <v>16</v>
      </c>
      <c r="B44" s="57" t="s">
        <v>734</v>
      </c>
      <c r="C44" s="56" t="s">
        <v>271</v>
      </c>
      <c r="D44" s="56" t="s">
        <v>69</v>
      </c>
      <c r="E44" s="57" t="s">
        <v>1728</v>
      </c>
      <c r="F44" s="30">
        <v>45531</v>
      </c>
      <c r="G44" s="19">
        <v>1284</v>
      </c>
      <c r="H44" s="56" t="s">
        <v>6</v>
      </c>
      <c r="I44" s="56" t="s">
        <v>2686</v>
      </c>
      <c r="J44" s="67">
        <v>44437592</v>
      </c>
      <c r="K44" s="15" t="s">
        <v>2289</v>
      </c>
      <c r="L44" s="15">
        <v>10000</v>
      </c>
      <c r="M44" s="88">
        <v>128.4</v>
      </c>
      <c r="N44" s="16" t="s">
        <v>2682</v>
      </c>
      <c r="O44" s="159" t="s">
        <v>2683</v>
      </c>
    </row>
    <row r="45" spans="1:15" s="18" customFormat="1" ht="78.599999999999994" customHeight="1" x14ac:dyDescent="0.3">
      <c r="A45" s="56">
        <v>17</v>
      </c>
      <c r="B45" s="57" t="s">
        <v>902</v>
      </c>
      <c r="C45" s="56" t="s">
        <v>76</v>
      </c>
      <c r="D45" s="56" t="s">
        <v>69</v>
      </c>
      <c r="E45" s="57" t="s">
        <v>901</v>
      </c>
      <c r="F45" s="30">
        <v>45378</v>
      </c>
      <c r="G45" s="19">
        <v>306</v>
      </c>
      <c r="H45" s="56" t="s">
        <v>6</v>
      </c>
      <c r="I45" s="56" t="s">
        <v>994</v>
      </c>
      <c r="J45" s="15"/>
      <c r="K45" s="15"/>
      <c r="L45" s="15"/>
      <c r="M45" s="88"/>
      <c r="N45" s="16"/>
      <c r="O45" s="57"/>
    </row>
    <row r="46" spans="1:15" s="18" customFormat="1" ht="51" customHeight="1" x14ac:dyDescent="0.3">
      <c r="A46" s="56">
        <v>18</v>
      </c>
      <c r="B46" s="57" t="s">
        <v>902</v>
      </c>
      <c r="C46" s="56" t="s">
        <v>387</v>
      </c>
      <c r="D46" s="56" t="s">
        <v>70</v>
      </c>
      <c r="E46" s="57" t="s">
        <v>1169</v>
      </c>
      <c r="F46" s="30">
        <v>45408</v>
      </c>
      <c r="G46" s="19">
        <v>242.44200000000001</v>
      </c>
      <c r="H46" s="56" t="s">
        <v>6</v>
      </c>
      <c r="I46" s="56" t="s">
        <v>1170</v>
      </c>
      <c r="J46" s="15"/>
      <c r="K46" s="15"/>
      <c r="L46" s="15"/>
      <c r="M46" s="88"/>
      <c r="N46" s="16"/>
      <c r="O46" s="57"/>
    </row>
    <row r="47" spans="1:15" s="18" customFormat="1" ht="77.400000000000006" customHeight="1" x14ac:dyDescent="0.3">
      <c r="A47" s="56">
        <v>19</v>
      </c>
      <c r="B47" s="57" t="s">
        <v>902</v>
      </c>
      <c r="C47" s="56" t="s">
        <v>76</v>
      </c>
      <c r="D47" s="56" t="s">
        <v>69</v>
      </c>
      <c r="E47" s="57" t="s">
        <v>901</v>
      </c>
      <c r="F47" s="30">
        <v>45470</v>
      </c>
      <c r="G47" s="19">
        <v>324</v>
      </c>
      <c r="H47" s="56" t="s">
        <v>6</v>
      </c>
      <c r="I47" s="56" t="s">
        <v>1785</v>
      </c>
      <c r="J47" s="15"/>
      <c r="K47" s="15"/>
      <c r="L47" s="15"/>
      <c r="M47" s="88"/>
      <c r="N47" s="16"/>
      <c r="O47" s="57"/>
    </row>
    <row r="48" spans="1:15" s="18" customFormat="1" ht="64.2" customHeight="1" x14ac:dyDescent="0.3">
      <c r="A48" s="56">
        <v>20</v>
      </c>
      <c r="B48" s="57" t="s">
        <v>902</v>
      </c>
      <c r="C48" s="56" t="s">
        <v>825</v>
      </c>
      <c r="D48" s="56" t="s">
        <v>70</v>
      </c>
      <c r="E48" s="57" t="s">
        <v>1782</v>
      </c>
      <c r="F48" s="30">
        <v>45470</v>
      </c>
      <c r="G48" s="19">
        <v>1450</v>
      </c>
      <c r="H48" s="56" t="s">
        <v>6</v>
      </c>
      <c r="I48" s="56" t="s">
        <v>1783</v>
      </c>
      <c r="J48" s="15"/>
      <c r="K48" s="15"/>
      <c r="L48" s="15"/>
      <c r="M48" s="88"/>
      <c r="N48" s="16"/>
      <c r="O48" s="57"/>
    </row>
    <row r="49" spans="1:15" s="18" customFormat="1" ht="57" customHeight="1" x14ac:dyDescent="0.3">
      <c r="A49" s="56">
        <v>21</v>
      </c>
      <c r="B49" s="57" t="s">
        <v>902</v>
      </c>
      <c r="C49" s="56" t="s">
        <v>825</v>
      </c>
      <c r="D49" s="56" t="s">
        <v>70</v>
      </c>
      <c r="E49" s="57" t="s">
        <v>1782</v>
      </c>
      <c r="F49" s="30">
        <v>45475</v>
      </c>
      <c r="G49" s="19">
        <v>1450</v>
      </c>
      <c r="H49" s="56" t="s">
        <v>6</v>
      </c>
      <c r="I49" s="56" t="s">
        <v>1784</v>
      </c>
      <c r="J49" s="15"/>
      <c r="K49" s="15"/>
      <c r="L49" s="15"/>
      <c r="M49" s="88"/>
      <c r="N49" s="16"/>
      <c r="O49" s="57"/>
    </row>
    <row r="50" spans="1:15" s="18" customFormat="1" ht="57" customHeight="1" x14ac:dyDescent="0.3">
      <c r="A50" s="56">
        <v>22</v>
      </c>
      <c r="B50" s="57" t="s">
        <v>902</v>
      </c>
      <c r="C50" s="56" t="s">
        <v>271</v>
      </c>
      <c r="D50" s="56" t="s">
        <v>69</v>
      </c>
      <c r="E50" s="57" t="s">
        <v>1961</v>
      </c>
      <c r="F50" s="30">
        <v>45489</v>
      </c>
      <c r="G50" s="19">
        <v>261</v>
      </c>
      <c r="H50" s="56" t="s">
        <v>6</v>
      </c>
      <c r="I50" s="56" t="s">
        <v>1962</v>
      </c>
      <c r="J50" s="15"/>
      <c r="K50" s="15"/>
      <c r="L50" s="15"/>
      <c r="M50" s="88"/>
      <c r="N50" s="16"/>
      <c r="O50" s="57"/>
    </row>
    <row r="51" spans="1:15" s="18" customFormat="1" ht="57" customHeight="1" x14ac:dyDescent="0.3">
      <c r="A51" s="56">
        <v>23</v>
      </c>
      <c r="B51" s="57" t="s">
        <v>902</v>
      </c>
      <c r="C51" s="56" t="s">
        <v>825</v>
      </c>
      <c r="D51" s="56" t="s">
        <v>69</v>
      </c>
      <c r="E51" s="57" t="s">
        <v>2130</v>
      </c>
      <c r="F51" s="30">
        <v>45525</v>
      </c>
      <c r="G51" s="19">
        <v>204.71600000000001</v>
      </c>
      <c r="H51" s="56" t="s">
        <v>6</v>
      </c>
      <c r="I51" s="15" t="s">
        <v>2131</v>
      </c>
      <c r="J51" s="67">
        <v>37383046</v>
      </c>
      <c r="K51" s="15" t="s">
        <v>2132</v>
      </c>
      <c r="L51" s="15">
        <v>31</v>
      </c>
      <c r="M51" s="88"/>
      <c r="N51" s="16" t="s">
        <v>2133</v>
      </c>
      <c r="O51" s="159" t="s">
        <v>2687</v>
      </c>
    </row>
    <row r="52" spans="1:15" ht="18.600000000000001" customHeight="1" x14ac:dyDescent="0.3">
      <c r="A52" s="53"/>
      <c r="B52" s="52" t="s">
        <v>13</v>
      </c>
      <c r="C52" s="53"/>
      <c r="D52" s="53"/>
      <c r="E52" s="52"/>
      <c r="F52" s="53"/>
      <c r="G52" s="59"/>
      <c r="H52" s="53"/>
      <c r="I52" s="53"/>
      <c r="J52" s="53"/>
      <c r="K52" s="53"/>
      <c r="L52" s="53"/>
      <c r="M52" s="143"/>
      <c r="N52" s="52"/>
      <c r="O52" s="52"/>
    </row>
    <row r="53" spans="1:15" s="61" customFormat="1" ht="98.4" customHeight="1" x14ac:dyDescent="0.3">
      <c r="A53" s="56">
        <v>1</v>
      </c>
      <c r="B53" s="57" t="s">
        <v>599</v>
      </c>
      <c r="C53" s="56" t="s">
        <v>825</v>
      </c>
      <c r="D53" s="56" t="s">
        <v>69</v>
      </c>
      <c r="E53" s="57" t="s">
        <v>598</v>
      </c>
      <c r="F53" s="58" t="s">
        <v>467</v>
      </c>
      <c r="G53" s="19">
        <v>1600</v>
      </c>
      <c r="H53" s="56" t="s">
        <v>511</v>
      </c>
      <c r="I53" s="56" t="s">
        <v>623</v>
      </c>
      <c r="J53" s="122">
        <v>37493061</v>
      </c>
      <c r="K53" s="15" t="s">
        <v>2096</v>
      </c>
      <c r="L53" s="122">
        <v>1</v>
      </c>
      <c r="M53" s="125">
        <v>1519000</v>
      </c>
      <c r="N53" s="110" t="s">
        <v>2134</v>
      </c>
      <c r="O53" s="162" t="s">
        <v>2135</v>
      </c>
    </row>
    <row r="54" spans="1:15" s="61" customFormat="1" ht="97.95" customHeight="1" x14ac:dyDescent="0.3">
      <c r="A54" s="56">
        <v>2</v>
      </c>
      <c r="B54" s="57" t="s">
        <v>1553</v>
      </c>
      <c r="C54" s="56" t="s">
        <v>265</v>
      </c>
      <c r="D54" s="56" t="s">
        <v>69</v>
      </c>
      <c r="E54" s="57" t="s">
        <v>1362</v>
      </c>
      <c r="F54" s="58">
        <v>45419</v>
      </c>
      <c r="G54" s="19">
        <v>200</v>
      </c>
      <c r="H54" s="56" t="s">
        <v>6</v>
      </c>
      <c r="I54" s="56" t="s">
        <v>1542</v>
      </c>
      <c r="J54" s="122">
        <v>3496709665</v>
      </c>
      <c r="K54" s="15" t="s">
        <v>2096</v>
      </c>
      <c r="L54" s="122">
        <v>1000</v>
      </c>
      <c r="M54" s="125" t="s">
        <v>2625</v>
      </c>
      <c r="N54" s="110" t="s">
        <v>2136</v>
      </c>
      <c r="O54" s="162" t="s">
        <v>2137</v>
      </c>
    </row>
    <row r="55" spans="1:15" s="61" customFormat="1" ht="49.2" customHeight="1" x14ac:dyDescent="0.3">
      <c r="A55" s="56">
        <v>3</v>
      </c>
      <c r="B55" s="57" t="s">
        <v>1461</v>
      </c>
      <c r="C55" s="15" t="s">
        <v>825</v>
      </c>
      <c r="D55" s="56" t="s">
        <v>69</v>
      </c>
      <c r="E55" s="57" t="s">
        <v>1460</v>
      </c>
      <c r="F55" s="58" t="s">
        <v>1459</v>
      </c>
      <c r="G55" s="19">
        <v>1600</v>
      </c>
      <c r="H55" s="56" t="s">
        <v>6</v>
      </c>
      <c r="I55" s="56" t="s">
        <v>1593</v>
      </c>
      <c r="J55" s="122">
        <v>31198357</v>
      </c>
      <c r="K55" s="15" t="s">
        <v>2096</v>
      </c>
      <c r="L55" s="122">
        <v>1</v>
      </c>
      <c r="M55" s="125">
        <v>1600</v>
      </c>
      <c r="N55" s="110" t="s">
        <v>2138</v>
      </c>
      <c r="O55" s="162" t="s">
        <v>2139</v>
      </c>
    </row>
    <row r="56" spans="1:15" s="61" customFormat="1" ht="115.2" customHeight="1" x14ac:dyDescent="0.3">
      <c r="A56" s="56">
        <v>4</v>
      </c>
      <c r="B56" s="57" t="s">
        <v>1461</v>
      </c>
      <c r="C56" s="15" t="s">
        <v>825</v>
      </c>
      <c r="D56" s="56" t="s">
        <v>70</v>
      </c>
      <c r="E56" s="57" t="s">
        <v>1707</v>
      </c>
      <c r="F56" s="58">
        <v>45456</v>
      </c>
      <c r="G56" s="19">
        <v>1585</v>
      </c>
      <c r="H56" s="56" t="s">
        <v>6</v>
      </c>
      <c r="I56" s="56" t="s">
        <v>1909</v>
      </c>
      <c r="J56" s="122">
        <v>45438529</v>
      </c>
      <c r="K56" s="122" t="s">
        <v>70</v>
      </c>
      <c r="L56" s="122">
        <v>1</v>
      </c>
      <c r="M56" s="125">
        <v>1585</v>
      </c>
      <c r="N56" s="110" t="s">
        <v>2140</v>
      </c>
      <c r="O56" s="162" t="s">
        <v>2141</v>
      </c>
    </row>
    <row r="57" spans="1:15" s="61" customFormat="1" ht="82.2" customHeight="1" x14ac:dyDescent="0.3">
      <c r="A57" s="56">
        <v>5</v>
      </c>
      <c r="B57" s="57" t="s">
        <v>1963</v>
      </c>
      <c r="C57" s="15" t="s">
        <v>316</v>
      </c>
      <c r="D57" s="56" t="s">
        <v>70</v>
      </c>
      <c r="E57" s="57" t="s">
        <v>1964</v>
      </c>
      <c r="F57" s="58">
        <v>45499</v>
      </c>
      <c r="G57" s="19">
        <v>201</v>
      </c>
      <c r="H57" s="56" t="s">
        <v>6</v>
      </c>
      <c r="I57" s="56" t="s">
        <v>2142</v>
      </c>
      <c r="J57" s="15">
        <v>21560045</v>
      </c>
      <c r="K57" s="15" t="s">
        <v>2096</v>
      </c>
      <c r="L57" s="15">
        <v>2680</v>
      </c>
      <c r="M57" s="88">
        <v>75</v>
      </c>
      <c r="N57" s="16" t="s">
        <v>2624</v>
      </c>
      <c r="O57" s="159" t="s">
        <v>2143</v>
      </c>
    </row>
    <row r="58" spans="1:15" ht="16.95" customHeight="1" x14ac:dyDescent="0.3">
      <c r="A58" s="51"/>
      <c r="B58" s="52" t="s">
        <v>31</v>
      </c>
      <c r="C58" s="53"/>
      <c r="D58" s="53"/>
      <c r="E58" s="54"/>
      <c r="F58" s="51"/>
      <c r="G58" s="59"/>
      <c r="H58" s="51"/>
      <c r="I58" s="51"/>
      <c r="J58" s="51"/>
      <c r="K58" s="51"/>
      <c r="L58" s="51"/>
      <c r="M58" s="142"/>
      <c r="N58" s="54"/>
      <c r="O58" s="54"/>
    </row>
    <row r="59" spans="1:15" s="61" customFormat="1" ht="97.2" customHeight="1" x14ac:dyDescent="0.3">
      <c r="A59" s="56">
        <v>1</v>
      </c>
      <c r="B59" s="57" t="s">
        <v>199</v>
      </c>
      <c r="C59" s="56" t="s">
        <v>202</v>
      </c>
      <c r="D59" s="56" t="s">
        <v>69</v>
      </c>
      <c r="E59" s="57" t="s">
        <v>200</v>
      </c>
      <c r="F59" s="58">
        <v>45301</v>
      </c>
      <c r="G59" s="19">
        <v>3550.62</v>
      </c>
      <c r="H59" s="56" t="s">
        <v>201</v>
      </c>
      <c r="I59" s="56" t="s">
        <v>1212</v>
      </c>
      <c r="J59" s="56"/>
      <c r="K59" s="56"/>
      <c r="L59" s="56"/>
      <c r="M59" s="87"/>
      <c r="N59" s="57"/>
      <c r="O59" s="57"/>
    </row>
    <row r="60" spans="1:15" s="61" customFormat="1" ht="94.95" customHeight="1" x14ac:dyDescent="0.3">
      <c r="A60" s="56">
        <v>2</v>
      </c>
      <c r="B60" s="57" t="s">
        <v>199</v>
      </c>
      <c r="C60" s="56" t="s">
        <v>228</v>
      </c>
      <c r="D60" s="56" t="s">
        <v>70</v>
      </c>
      <c r="E60" s="57" t="s">
        <v>904</v>
      </c>
      <c r="F60" s="60" t="s">
        <v>1665</v>
      </c>
      <c r="G60" s="19">
        <v>9998.8269999999993</v>
      </c>
      <c r="H60" s="56" t="s">
        <v>201</v>
      </c>
      <c r="I60" s="56" t="s">
        <v>1666</v>
      </c>
      <c r="J60" s="56"/>
      <c r="K60" s="56"/>
      <c r="L60" s="56"/>
      <c r="M60" s="87"/>
      <c r="N60" s="57"/>
      <c r="O60" s="57"/>
    </row>
    <row r="61" spans="1:15" s="61" customFormat="1" ht="50.4" customHeight="1" x14ac:dyDescent="0.3">
      <c r="A61" s="56">
        <v>3</v>
      </c>
      <c r="B61" s="57" t="s">
        <v>446</v>
      </c>
      <c r="C61" s="56" t="s">
        <v>76</v>
      </c>
      <c r="D61" s="56" t="s">
        <v>69</v>
      </c>
      <c r="E61" s="57" t="s">
        <v>200</v>
      </c>
      <c r="F61" s="58">
        <v>45301</v>
      </c>
      <c r="G61" s="19">
        <v>255</v>
      </c>
      <c r="H61" s="56" t="s">
        <v>6</v>
      </c>
      <c r="I61" s="56" t="s">
        <v>1005</v>
      </c>
      <c r="J61" s="56"/>
      <c r="K61" s="56"/>
      <c r="L61" s="56"/>
      <c r="M61" s="87"/>
      <c r="N61" s="57"/>
      <c r="O61" s="57"/>
    </row>
    <row r="62" spans="1:15" s="61" customFormat="1" ht="47.4" customHeight="1" x14ac:dyDescent="0.3">
      <c r="A62" s="56">
        <v>4</v>
      </c>
      <c r="B62" s="57" t="s">
        <v>819</v>
      </c>
      <c r="C62" s="56" t="s">
        <v>387</v>
      </c>
      <c r="D62" s="56" t="s">
        <v>69</v>
      </c>
      <c r="E62" s="57" t="s">
        <v>666</v>
      </c>
      <c r="F62" s="58">
        <v>45352</v>
      </c>
      <c r="G62" s="19">
        <v>389.8</v>
      </c>
      <c r="H62" s="56" t="s">
        <v>6</v>
      </c>
      <c r="I62" s="56" t="s">
        <v>667</v>
      </c>
      <c r="J62" s="56"/>
      <c r="K62" s="56"/>
      <c r="L62" s="56"/>
      <c r="M62" s="87"/>
      <c r="N62" s="57"/>
      <c r="O62" s="57"/>
    </row>
    <row r="63" spans="1:15" s="61" customFormat="1" ht="79.95" customHeight="1" x14ac:dyDescent="0.3">
      <c r="A63" s="56">
        <v>5</v>
      </c>
      <c r="B63" s="57" t="s">
        <v>1118</v>
      </c>
      <c r="C63" s="56" t="s">
        <v>198</v>
      </c>
      <c r="D63" s="56" t="s">
        <v>69</v>
      </c>
      <c r="E63" s="57" t="s">
        <v>737</v>
      </c>
      <c r="F63" s="58">
        <v>45352</v>
      </c>
      <c r="G63" s="19">
        <v>3573.5</v>
      </c>
      <c r="H63" s="56" t="s">
        <v>6</v>
      </c>
      <c r="I63" s="56" t="s">
        <v>736</v>
      </c>
      <c r="J63" s="56"/>
      <c r="K63" s="56"/>
      <c r="L63" s="56"/>
      <c r="M63" s="87"/>
      <c r="N63" s="57"/>
      <c r="O63" s="57"/>
    </row>
    <row r="64" spans="1:15" s="18" customFormat="1" ht="48.6" customHeight="1" x14ac:dyDescent="0.3">
      <c r="A64" s="56">
        <v>6</v>
      </c>
      <c r="B64" s="57" t="s">
        <v>1118</v>
      </c>
      <c r="C64" s="56" t="s">
        <v>76</v>
      </c>
      <c r="D64" s="56" t="s">
        <v>69</v>
      </c>
      <c r="E64" s="57" t="s">
        <v>817</v>
      </c>
      <c r="F64" s="58">
        <v>45365</v>
      </c>
      <c r="G64" s="19">
        <v>802.61699999999996</v>
      </c>
      <c r="H64" s="56" t="s">
        <v>6</v>
      </c>
      <c r="I64" s="56" t="s">
        <v>1006</v>
      </c>
      <c r="J64" s="15"/>
      <c r="K64" s="15"/>
      <c r="L64" s="15"/>
      <c r="M64" s="88"/>
      <c r="N64" s="16"/>
      <c r="O64" s="57"/>
    </row>
    <row r="65" spans="1:15" s="18" customFormat="1" ht="79.2" customHeight="1" x14ac:dyDescent="0.3">
      <c r="A65" s="56">
        <v>7</v>
      </c>
      <c r="B65" s="57" t="s">
        <v>819</v>
      </c>
      <c r="C65" s="56" t="s">
        <v>505</v>
      </c>
      <c r="D65" s="56" t="s">
        <v>69</v>
      </c>
      <c r="E65" s="57" t="s">
        <v>1116</v>
      </c>
      <c r="F65" s="58">
        <v>45398</v>
      </c>
      <c r="G65" s="19">
        <v>6636.9840000000004</v>
      </c>
      <c r="H65" s="56" t="s">
        <v>6</v>
      </c>
      <c r="I65" s="56" t="s">
        <v>1119</v>
      </c>
      <c r="J65" s="15"/>
      <c r="K65" s="15"/>
      <c r="L65" s="15"/>
      <c r="M65" s="88"/>
      <c r="N65" s="16"/>
      <c r="O65" s="57"/>
    </row>
    <row r="66" spans="1:15" s="18" customFormat="1" ht="67.95" customHeight="1" x14ac:dyDescent="0.3">
      <c r="A66" s="56">
        <v>8</v>
      </c>
      <c r="B66" s="57" t="s">
        <v>1123</v>
      </c>
      <c r="C66" s="56" t="s">
        <v>271</v>
      </c>
      <c r="D66" s="56" t="s">
        <v>69</v>
      </c>
      <c r="E66" s="57" t="s">
        <v>1122</v>
      </c>
      <c r="F66" s="58">
        <v>45399</v>
      </c>
      <c r="G66" s="19">
        <v>8790</v>
      </c>
      <c r="H66" s="56" t="s">
        <v>6</v>
      </c>
      <c r="I66" s="56" t="s">
        <v>1120</v>
      </c>
      <c r="J66" s="15"/>
      <c r="K66" s="15"/>
      <c r="L66" s="15"/>
      <c r="M66" s="88"/>
      <c r="N66" s="16"/>
      <c r="O66" s="57"/>
    </row>
    <row r="67" spans="1:15" s="18" customFormat="1" ht="81" customHeight="1" x14ac:dyDescent="0.3">
      <c r="A67" s="56">
        <v>9</v>
      </c>
      <c r="B67" s="57" t="s">
        <v>1118</v>
      </c>
      <c r="C67" s="56" t="s">
        <v>198</v>
      </c>
      <c r="D67" s="56" t="s">
        <v>69</v>
      </c>
      <c r="E67" s="57" t="s">
        <v>1117</v>
      </c>
      <c r="F67" s="58" t="s">
        <v>1124</v>
      </c>
      <c r="G67" s="19">
        <v>1298.0170000000001</v>
      </c>
      <c r="H67" s="56" t="s">
        <v>201</v>
      </c>
      <c r="I67" s="56" t="s">
        <v>1121</v>
      </c>
      <c r="J67" s="15"/>
      <c r="K67" s="15"/>
      <c r="L67" s="15"/>
      <c r="M67" s="88"/>
      <c r="N67" s="16"/>
      <c r="O67" s="57"/>
    </row>
    <row r="68" spans="1:15" s="18" customFormat="1" ht="94.2" customHeight="1" x14ac:dyDescent="0.3">
      <c r="A68" s="56">
        <v>10</v>
      </c>
      <c r="B68" s="57" t="s">
        <v>1483</v>
      </c>
      <c r="C68" s="56" t="s">
        <v>198</v>
      </c>
      <c r="D68" s="56" t="s">
        <v>69</v>
      </c>
      <c r="E68" s="57" t="s">
        <v>1484</v>
      </c>
      <c r="F68" s="58" t="s">
        <v>1485</v>
      </c>
      <c r="G68" s="19">
        <v>286.68400000000003</v>
      </c>
      <c r="H68" s="56" t="s">
        <v>6</v>
      </c>
      <c r="I68" s="56" t="s">
        <v>1597</v>
      </c>
      <c r="J68" s="15"/>
      <c r="K68" s="15"/>
      <c r="L68" s="15"/>
      <c r="M68" s="88"/>
      <c r="N68" s="16"/>
      <c r="O68" s="57"/>
    </row>
    <row r="69" spans="1:15" s="18" customFormat="1" ht="93.6" customHeight="1" x14ac:dyDescent="0.3">
      <c r="A69" s="56">
        <v>11</v>
      </c>
      <c r="B69" s="57" t="s">
        <v>1668</v>
      </c>
      <c r="C69" s="56" t="s">
        <v>76</v>
      </c>
      <c r="D69" s="56" t="s">
        <v>69</v>
      </c>
      <c r="E69" s="57" t="s">
        <v>817</v>
      </c>
      <c r="F69" s="58">
        <v>45455</v>
      </c>
      <c r="G69" s="19">
        <v>243.27</v>
      </c>
      <c r="H69" s="56" t="s">
        <v>6</v>
      </c>
      <c r="I69" s="56" t="s">
        <v>1942</v>
      </c>
      <c r="J69" s="15"/>
      <c r="K69" s="15"/>
      <c r="L69" s="15"/>
      <c r="M69" s="88"/>
      <c r="N69" s="16"/>
      <c r="O69" s="57"/>
    </row>
    <row r="70" spans="1:15" s="18" customFormat="1" ht="81" customHeight="1" x14ac:dyDescent="0.3">
      <c r="A70" s="56">
        <v>12</v>
      </c>
      <c r="B70" s="57" t="s">
        <v>1667</v>
      </c>
      <c r="C70" s="56" t="s">
        <v>76</v>
      </c>
      <c r="D70" s="56" t="s">
        <v>69</v>
      </c>
      <c r="E70" s="57" t="s">
        <v>817</v>
      </c>
      <c r="F70" s="58">
        <v>45453</v>
      </c>
      <c r="G70" s="19">
        <v>274.62900000000002</v>
      </c>
      <c r="H70" s="56" t="s">
        <v>6</v>
      </c>
      <c r="I70" s="56" t="s">
        <v>1943</v>
      </c>
      <c r="J70" s="15"/>
      <c r="K70" s="15"/>
      <c r="L70" s="15"/>
      <c r="M70" s="88"/>
      <c r="N70" s="16"/>
      <c r="O70" s="57"/>
    </row>
    <row r="71" spans="1:15" s="18" customFormat="1" ht="73.2" customHeight="1" x14ac:dyDescent="0.3">
      <c r="A71" s="56">
        <v>13</v>
      </c>
      <c r="B71" s="57" t="s">
        <v>819</v>
      </c>
      <c r="C71" s="56" t="s">
        <v>202</v>
      </c>
      <c r="D71" s="56" t="s">
        <v>69</v>
      </c>
      <c r="E71" s="57" t="s">
        <v>2144</v>
      </c>
      <c r="F71" s="58">
        <v>45518</v>
      </c>
      <c r="G71" s="19">
        <v>1023.997</v>
      </c>
      <c r="H71" s="56" t="s">
        <v>6</v>
      </c>
      <c r="I71" s="56" t="s">
        <v>2145</v>
      </c>
      <c r="J71" s="15">
        <v>3140610993</v>
      </c>
      <c r="K71" s="15" t="s">
        <v>2096</v>
      </c>
      <c r="L71" s="15">
        <v>290</v>
      </c>
      <c r="M71" s="88"/>
      <c r="N71" s="16" t="s">
        <v>2147</v>
      </c>
      <c r="O71" s="159" t="s">
        <v>2146</v>
      </c>
    </row>
    <row r="72" spans="1:15" ht="21.6" customHeight="1" x14ac:dyDescent="0.3">
      <c r="A72" s="51"/>
      <c r="B72" s="52" t="s">
        <v>60</v>
      </c>
      <c r="C72" s="53"/>
      <c r="D72" s="53"/>
      <c r="E72" s="54"/>
      <c r="F72" s="51"/>
      <c r="G72" s="59"/>
      <c r="H72" s="51"/>
      <c r="I72" s="51"/>
      <c r="J72" s="51"/>
      <c r="K72" s="51"/>
      <c r="L72" s="51"/>
      <c r="M72" s="142"/>
      <c r="N72" s="54"/>
      <c r="O72" s="54"/>
    </row>
    <row r="73" spans="1:15" s="61" customFormat="1" ht="50.4" customHeight="1" x14ac:dyDescent="0.3">
      <c r="A73" s="56">
        <v>1</v>
      </c>
      <c r="B73" s="57" t="s">
        <v>317</v>
      </c>
      <c r="C73" s="56" t="s">
        <v>76</v>
      </c>
      <c r="D73" s="56" t="s">
        <v>69</v>
      </c>
      <c r="E73" s="57" t="s">
        <v>318</v>
      </c>
      <c r="F73" s="58">
        <v>45309</v>
      </c>
      <c r="G73" s="19">
        <v>886.8</v>
      </c>
      <c r="H73" s="56" t="s">
        <v>6</v>
      </c>
      <c r="I73" s="56" t="s">
        <v>581</v>
      </c>
      <c r="J73" s="15">
        <v>39263391</v>
      </c>
      <c r="K73" s="15" t="s">
        <v>2091</v>
      </c>
      <c r="L73" s="15" t="s">
        <v>2621</v>
      </c>
      <c r="M73" s="88" t="s">
        <v>2148</v>
      </c>
      <c r="N73" s="16" t="s">
        <v>2620</v>
      </c>
      <c r="O73" s="57" t="s">
        <v>2149</v>
      </c>
    </row>
    <row r="74" spans="1:15" s="18" customFormat="1" ht="36" customHeight="1" x14ac:dyDescent="0.3">
      <c r="A74" s="15">
        <v>2</v>
      </c>
      <c r="B74" s="57" t="s">
        <v>317</v>
      </c>
      <c r="C74" s="56" t="s">
        <v>505</v>
      </c>
      <c r="D74" s="56" t="s">
        <v>69</v>
      </c>
      <c r="E74" s="57" t="s">
        <v>1114</v>
      </c>
      <c r="F74" s="58">
        <v>45401</v>
      </c>
      <c r="G74" s="19">
        <v>1600</v>
      </c>
      <c r="H74" s="56" t="s">
        <v>6</v>
      </c>
      <c r="I74" s="56" t="s">
        <v>1115</v>
      </c>
      <c r="J74" s="122">
        <v>31198357</v>
      </c>
      <c r="K74" s="15" t="s">
        <v>2096</v>
      </c>
      <c r="L74" s="122">
        <v>1</v>
      </c>
      <c r="M74" s="125">
        <v>1600000</v>
      </c>
      <c r="N74" s="110" t="s">
        <v>2150</v>
      </c>
      <c r="O74" s="121" t="s">
        <v>2151</v>
      </c>
    </row>
    <row r="75" spans="1:15" s="18" customFormat="1" ht="114" customHeight="1" x14ac:dyDescent="0.3">
      <c r="A75" s="15">
        <v>3</v>
      </c>
      <c r="B75" s="57" t="s">
        <v>317</v>
      </c>
      <c r="C75" s="56" t="s">
        <v>265</v>
      </c>
      <c r="D75" s="56" t="s">
        <v>69</v>
      </c>
      <c r="E75" s="57" t="s">
        <v>1425</v>
      </c>
      <c r="F75" s="58">
        <v>45428</v>
      </c>
      <c r="G75" s="19">
        <v>275.10000000000002</v>
      </c>
      <c r="H75" s="56" t="s">
        <v>6</v>
      </c>
      <c r="I75" s="56" t="s">
        <v>1424</v>
      </c>
      <c r="J75" s="122">
        <v>3496709665</v>
      </c>
      <c r="K75" s="15" t="s">
        <v>2096</v>
      </c>
      <c r="L75" s="122">
        <v>1050</v>
      </c>
      <c r="M75" s="125">
        <v>262</v>
      </c>
      <c r="N75" s="110" t="s">
        <v>2152</v>
      </c>
      <c r="O75" s="121" t="s">
        <v>2153</v>
      </c>
    </row>
    <row r="76" spans="1:15" s="18" customFormat="1" ht="50.4" customHeight="1" x14ac:dyDescent="0.3">
      <c r="A76" s="15">
        <v>4</v>
      </c>
      <c r="B76" s="57" t="s">
        <v>317</v>
      </c>
      <c r="C76" s="56" t="s">
        <v>825</v>
      </c>
      <c r="D76" s="56" t="s">
        <v>70</v>
      </c>
      <c r="E76" s="57" t="s">
        <v>1486</v>
      </c>
      <c r="F76" s="58">
        <v>45433</v>
      </c>
      <c r="G76" s="19">
        <v>3160</v>
      </c>
      <c r="H76" s="56" t="s">
        <v>6</v>
      </c>
      <c r="I76" s="56" t="s">
        <v>1487</v>
      </c>
      <c r="J76" s="122">
        <v>45438529</v>
      </c>
      <c r="K76" s="15" t="s">
        <v>2096</v>
      </c>
      <c r="L76" s="122">
        <v>2</v>
      </c>
      <c r="M76" s="125">
        <v>1580000</v>
      </c>
      <c r="N76" s="110" t="s">
        <v>2154</v>
      </c>
      <c r="O76" s="121" t="s">
        <v>2155</v>
      </c>
    </row>
    <row r="77" spans="1:15" s="18" customFormat="1" ht="81" customHeight="1" x14ac:dyDescent="0.3">
      <c r="A77" s="15">
        <v>5</v>
      </c>
      <c r="B77" s="57" t="s">
        <v>317</v>
      </c>
      <c r="C77" s="56" t="s">
        <v>799</v>
      </c>
      <c r="D77" s="56" t="s">
        <v>70</v>
      </c>
      <c r="E77" s="57" t="s">
        <v>1488</v>
      </c>
      <c r="F77" s="58">
        <v>45435</v>
      </c>
      <c r="G77" s="19">
        <v>283.5</v>
      </c>
      <c r="H77" s="56" t="s">
        <v>6</v>
      </c>
      <c r="I77" s="56" t="s">
        <v>1489</v>
      </c>
      <c r="J77" s="122">
        <v>43479480</v>
      </c>
      <c r="K77" s="122" t="s">
        <v>2156</v>
      </c>
      <c r="L77" s="122">
        <v>15</v>
      </c>
      <c r="M77" s="125">
        <v>18900</v>
      </c>
      <c r="N77" s="110" t="s">
        <v>2157</v>
      </c>
      <c r="O77" s="121" t="s">
        <v>2158</v>
      </c>
    </row>
    <row r="78" spans="1:15" s="18" customFormat="1" ht="33.6" customHeight="1" x14ac:dyDescent="0.3">
      <c r="A78" s="15">
        <v>6</v>
      </c>
      <c r="B78" s="57" t="s">
        <v>317</v>
      </c>
      <c r="C78" s="56" t="s">
        <v>825</v>
      </c>
      <c r="D78" s="56" t="s">
        <v>69</v>
      </c>
      <c r="E78" s="57" t="s">
        <v>1114</v>
      </c>
      <c r="F78" s="58">
        <v>45432</v>
      </c>
      <c r="G78" s="19">
        <v>1600</v>
      </c>
      <c r="H78" s="56" t="s">
        <v>6</v>
      </c>
      <c r="I78" s="56" t="s">
        <v>1115</v>
      </c>
      <c r="J78" s="122">
        <v>31198357</v>
      </c>
      <c r="K78" s="15" t="s">
        <v>2096</v>
      </c>
      <c r="L78" s="122">
        <v>1</v>
      </c>
      <c r="M78" s="125">
        <v>1600000</v>
      </c>
      <c r="N78" s="110" t="s">
        <v>2150</v>
      </c>
      <c r="O78" s="121" t="s">
        <v>2161</v>
      </c>
    </row>
    <row r="79" spans="1:15" s="18" customFormat="1" ht="112.95" customHeight="1" x14ac:dyDescent="0.3">
      <c r="A79" s="15">
        <v>7</v>
      </c>
      <c r="B79" s="57" t="s">
        <v>317</v>
      </c>
      <c r="C79" s="15" t="s">
        <v>523</v>
      </c>
      <c r="D79" s="15" t="s">
        <v>70</v>
      </c>
      <c r="E79" s="57" t="s">
        <v>1669</v>
      </c>
      <c r="F79" s="58">
        <v>45436</v>
      </c>
      <c r="G79" s="19">
        <v>320.60000000000002</v>
      </c>
      <c r="H79" s="56" t="s">
        <v>6</v>
      </c>
      <c r="I79" s="56" t="s">
        <v>1670</v>
      </c>
      <c r="J79" s="122">
        <v>43335257</v>
      </c>
      <c r="K79" s="122" t="s">
        <v>70</v>
      </c>
      <c r="L79" s="122">
        <v>1</v>
      </c>
      <c r="M79" s="125">
        <v>320592</v>
      </c>
      <c r="N79" s="110" t="s">
        <v>2159</v>
      </c>
      <c r="O79" s="121" t="s">
        <v>2160</v>
      </c>
    </row>
    <row r="80" spans="1:15" s="18" customFormat="1" ht="46.8" x14ac:dyDescent="0.3">
      <c r="A80" s="15">
        <v>8</v>
      </c>
      <c r="B80" s="57" t="s">
        <v>317</v>
      </c>
      <c r="C80" s="15" t="s">
        <v>76</v>
      </c>
      <c r="D80" s="15" t="s">
        <v>69</v>
      </c>
      <c r="E80" s="57" t="s">
        <v>318</v>
      </c>
      <c r="F80" s="58">
        <v>45516</v>
      </c>
      <c r="G80" s="19">
        <v>499.8</v>
      </c>
      <c r="H80" s="56" t="s">
        <v>6</v>
      </c>
      <c r="I80" s="56" t="s">
        <v>786</v>
      </c>
      <c r="J80" s="15">
        <v>44838860</v>
      </c>
      <c r="K80" s="15" t="s">
        <v>2091</v>
      </c>
      <c r="L80" s="15" t="s">
        <v>2619</v>
      </c>
      <c r="M80" s="88"/>
      <c r="N80" s="16" t="s">
        <v>2618</v>
      </c>
      <c r="O80" s="57" t="s">
        <v>2162</v>
      </c>
    </row>
    <row r="81" spans="1:15" s="18" customFormat="1" ht="62.4" x14ac:dyDescent="0.3">
      <c r="A81" s="15">
        <v>9</v>
      </c>
      <c r="B81" s="57" t="s">
        <v>317</v>
      </c>
      <c r="C81" s="15" t="s">
        <v>271</v>
      </c>
      <c r="D81" s="15" t="s">
        <v>69</v>
      </c>
      <c r="E81" s="57" t="s">
        <v>2163</v>
      </c>
      <c r="F81" s="58">
        <v>45517</v>
      </c>
      <c r="G81" s="19">
        <v>240</v>
      </c>
      <c r="H81" s="56" t="s">
        <v>6</v>
      </c>
      <c r="I81" s="56" t="s">
        <v>2164</v>
      </c>
      <c r="J81" s="15">
        <v>45428793</v>
      </c>
      <c r="K81" s="15" t="s">
        <v>2096</v>
      </c>
      <c r="L81" s="15">
        <v>2</v>
      </c>
      <c r="M81" s="88">
        <v>120000</v>
      </c>
      <c r="N81" s="16" t="s">
        <v>2165</v>
      </c>
      <c r="O81" s="57" t="s">
        <v>2166</v>
      </c>
    </row>
    <row r="82" spans="1:15" ht="20.399999999999999" customHeight="1" x14ac:dyDescent="0.3">
      <c r="A82" s="45"/>
      <c r="B82" s="46" t="s">
        <v>61</v>
      </c>
      <c r="C82" s="47"/>
      <c r="D82" s="47"/>
      <c r="E82" s="48"/>
      <c r="F82" s="45"/>
      <c r="G82" s="62"/>
      <c r="H82" s="45"/>
      <c r="I82" s="45"/>
      <c r="J82" s="45"/>
      <c r="K82" s="45"/>
      <c r="L82" s="45"/>
      <c r="M82" s="50"/>
      <c r="N82" s="48"/>
      <c r="O82" s="48"/>
    </row>
    <row r="83" spans="1:15" ht="16.95" customHeight="1" x14ac:dyDescent="0.3">
      <c r="A83" s="51"/>
      <c r="B83" s="52" t="s">
        <v>15</v>
      </c>
      <c r="C83" s="53"/>
      <c r="D83" s="53"/>
      <c r="E83" s="54"/>
      <c r="F83" s="51"/>
      <c r="G83" s="55"/>
      <c r="H83" s="51"/>
      <c r="I83" s="51"/>
      <c r="J83" s="51"/>
      <c r="K83" s="51"/>
      <c r="L83" s="51"/>
      <c r="M83" s="142"/>
      <c r="N83" s="54"/>
      <c r="O83" s="54"/>
    </row>
    <row r="84" spans="1:15" s="61" customFormat="1" ht="67.95" customHeight="1" x14ac:dyDescent="0.3">
      <c r="A84" s="56">
        <v>1</v>
      </c>
      <c r="B84" s="57" t="s">
        <v>1366</v>
      </c>
      <c r="C84" s="56" t="s">
        <v>825</v>
      </c>
      <c r="D84" s="56" t="s">
        <v>69</v>
      </c>
      <c r="E84" s="57" t="s">
        <v>1367</v>
      </c>
      <c r="F84" s="58">
        <v>45436</v>
      </c>
      <c r="G84" s="19">
        <v>1000</v>
      </c>
      <c r="H84" s="56" t="s">
        <v>6</v>
      </c>
      <c r="I84" s="56" t="s">
        <v>1705</v>
      </c>
      <c r="J84" s="122">
        <v>37493061</v>
      </c>
      <c r="K84" s="15" t="s">
        <v>2096</v>
      </c>
      <c r="L84" s="122">
        <v>1</v>
      </c>
      <c r="M84" s="125">
        <v>989960</v>
      </c>
      <c r="N84" s="110" t="s">
        <v>2110</v>
      </c>
      <c r="O84" s="162" t="s">
        <v>2111</v>
      </c>
    </row>
    <row r="85" spans="1:15" ht="16.2" x14ac:dyDescent="0.3">
      <c r="A85" s="51"/>
      <c r="B85" s="52" t="s">
        <v>32</v>
      </c>
      <c r="C85" s="53"/>
      <c r="D85" s="53"/>
      <c r="E85" s="54"/>
      <c r="F85" s="51"/>
      <c r="G85" s="55"/>
      <c r="H85" s="51"/>
      <c r="I85" s="51"/>
      <c r="J85" s="51"/>
      <c r="K85" s="51"/>
      <c r="L85" s="51"/>
      <c r="M85" s="142"/>
      <c r="N85" s="54"/>
      <c r="O85" s="54"/>
    </row>
    <row r="86" spans="1:15" s="61" customFormat="1" ht="31.2" x14ac:dyDescent="0.3">
      <c r="A86" s="56">
        <v>1</v>
      </c>
      <c r="B86" s="57" t="s">
        <v>1923</v>
      </c>
      <c r="C86" s="56" t="s">
        <v>76</v>
      </c>
      <c r="D86" s="56" t="s">
        <v>69</v>
      </c>
      <c r="E86" s="57" t="s">
        <v>524</v>
      </c>
      <c r="F86" s="58">
        <v>45323</v>
      </c>
      <c r="G86" s="19">
        <v>494.91</v>
      </c>
      <c r="H86" s="56" t="s">
        <v>6</v>
      </c>
      <c r="I86" s="56" t="s">
        <v>549</v>
      </c>
      <c r="J86" s="15">
        <v>44763104</v>
      </c>
      <c r="K86" s="15" t="s">
        <v>2091</v>
      </c>
      <c r="L86" s="15" t="s">
        <v>2617</v>
      </c>
      <c r="M86" s="88">
        <v>44.55</v>
      </c>
      <c r="N86" s="16" t="s">
        <v>2616</v>
      </c>
      <c r="O86" s="159" t="s">
        <v>2092</v>
      </c>
    </row>
    <row r="87" spans="1:15" s="61" customFormat="1" ht="46.8" x14ac:dyDescent="0.3">
      <c r="A87" s="56">
        <v>2</v>
      </c>
      <c r="B87" s="57" t="s">
        <v>1923</v>
      </c>
      <c r="C87" s="56" t="s">
        <v>356</v>
      </c>
      <c r="D87" s="56" t="s">
        <v>69</v>
      </c>
      <c r="E87" s="57" t="s">
        <v>355</v>
      </c>
      <c r="F87" s="58">
        <v>45343</v>
      </c>
      <c r="G87" s="19">
        <v>2900</v>
      </c>
      <c r="H87" s="56" t="s">
        <v>6</v>
      </c>
      <c r="I87" s="56" t="s">
        <v>702</v>
      </c>
      <c r="J87" s="109" t="s">
        <v>2093</v>
      </c>
      <c r="K87" s="122" t="s">
        <v>2622</v>
      </c>
      <c r="L87" s="122">
        <v>1000</v>
      </c>
      <c r="M87" s="125">
        <v>2440</v>
      </c>
      <c r="N87" s="110" t="s">
        <v>2094</v>
      </c>
      <c r="O87" s="162" t="s">
        <v>2095</v>
      </c>
    </row>
    <row r="88" spans="1:15" s="61" customFormat="1" ht="31.2" x14ac:dyDescent="0.3">
      <c r="A88" s="56">
        <v>3</v>
      </c>
      <c r="B88" s="57" t="s">
        <v>1923</v>
      </c>
      <c r="C88" s="56" t="s">
        <v>148</v>
      </c>
      <c r="D88" s="56" t="s">
        <v>69</v>
      </c>
      <c r="E88" s="57" t="s">
        <v>747</v>
      </c>
      <c r="F88" s="58">
        <v>45378</v>
      </c>
      <c r="G88" s="19">
        <v>280</v>
      </c>
      <c r="H88" s="56" t="s">
        <v>6</v>
      </c>
      <c r="I88" s="56" t="s">
        <v>905</v>
      </c>
      <c r="J88" s="122">
        <v>33157574</v>
      </c>
      <c r="K88" s="15" t="s">
        <v>2096</v>
      </c>
      <c r="L88" s="122">
        <v>1</v>
      </c>
      <c r="M88" s="125">
        <v>280000</v>
      </c>
      <c r="N88" s="110" t="s">
        <v>2097</v>
      </c>
      <c r="O88" s="162" t="s">
        <v>2098</v>
      </c>
    </row>
    <row r="89" spans="1:15" s="61" customFormat="1" ht="31.2" x14ac:dyDescent="0.3">
      <c r="A89" s="56">
        <v>4</v>
      </c>
      <c r="B89" s="57" t="s">
        <v>1923</v>
      </c>
      <c r="C89" s="56" t="s">
        <v>76</v>
      </c>
      <c r="D89" s="56" t="s">
        <v>69</v>
      </c>
      <c r="E89" s="57" t="s">
        <v>524</v>
      </c>
      <c r="F89" s="58">
        <v>45425</v>
      </c>
      <c r="G89" s="19">
        <v>451.92</v>
      </c>
      <c r="H89" s="56" t="s">
        <v>6</v>
      </c>
      <c r="I89" s="56" t="s">
        <v>549</v>
      </c>
      <c r="J89" s="15">
        <v>44763104</v>
      </c>
      <c r="K89" s="15" t="s">
        <v>2091</v>
      </c>
      <c r="L89" s="15">
        <v>8000</v>
      </c>
      <c r="M89" s="88">
        <v>56.46</v>
      </c>
      <c r="N89" s="16" t="s">
        <v>2099</v>
      </c>
      <c r="O89" s="159" t="s">
        <v>2100</v>
      </c>
    </row>
    <row r="90" spans="1:15" s="61" customFormat="1" ht="81" customHeight="1" x14ac:dyDescent="0.3">
      <c r="A90" s="56">
        <v>5</v>
      </c>
      <c r="B90" s="57" t="s">
        <v>1923</v>
      </c>
      <c r="C90" s="56" t="s">
        <v>228</v>
      </c>
      <c r="D90" s="56" t="s">
        <v>70</v>
      </c>
      <c r="E90" s="57" t="s">
        <v>1671</v>
      </c>
      <c r="F90" s="30">
        <v>45454</v>
      </c>
      <c r="G90" s="19">
        <v>6198.33</v>
      </c>
      <c r="H90" s="56" t="s">
        <v>6</v>
      </c>
      <c r="I90" s="56" t="s">
        <v>1787</v>
      </c>
      <c r="J90" s="122">
        <v>37011641</v>
      </c>
      <c r="K90" s="122" t="s">
        <v>2622</v>
      </c>
      <c r="L90" s="122">
        <v>8795</v>
      </c>
      <c r="M90" s="125"/>
      <c r="N90" s="110" t="s">
        <v>2101</v>
      </c>
      <c r="O90" s="162" t="s">
        <v>2102</v>
      </c>
    </row>
    <row r="91" spans="1:15" s="61" customFormat="1" ht="79.95" customHeight="1" x14ac:dyDescent="0.3">
      <c r="A91" s="56">
        <v>6</v>
      </c>
      <c r="B91" s="57" t="s">
        <v>1923</v>
      </c>
      <c r="C91" s="56" t="s">
        <v>228</v>
      </c>
      <c r="D91" s="56" t="s">
        <v>70</v>
      </c>
      <c r="E91" s="57" t="s">
        <v>1671</v>
      </c>
      <c r="F91" s="30">
        <v>45454</v>
      </c>
      <c r="G91" s="19">
        <v>1319.96</v>
      </c>
      <c r="H91" s="56" t="s">
        <v>6</v>
      </c>
      <c r="I91" s="56" t="s">
        <v>1787</v>
      </c>
      <c r="J91" s="122">
        <v>37011641</v>
      </c>
      <c r="K91" s="122" t="s">
        <v>2622</v>
      </c>
      <c r="L91" s="122">
        <v>820</v>
      </c>
      <c r="M91" s="125"/>
      <c r="N91" s="110" t="s">
        <v>2101</v>
      </c>
      <c r="O91" s="162" t="s">
        <v>2103</v>
      </c>
    </row>
    <row r="92" spans="1:15" s="61" customFormat="1" ht="78.599999999999994" customHeight="1" x14ac:dyDescent="0.3">
      <c r="A92" s="56">
        <v>7</v>
      </c>
      <c r="B92" s="57" t="s">
        <v>1923</v>
      </c>
      <c r="C92" s="56" t="s">
        <v>228</v>
      </c>
      <c r="D92" s="56" t="s">
        <v>70</v>
      </c>
      <c r="E92" s="57" t="s">
        <v>1671</v>
      </c>
      <c r="F92" s="30">
        <v>45454</v>
      </c>
      <c r="G92" s="19">
        <v>2557.35</v>
      </c>
      <c r="H92" s="56" t="s">
        <v>6</v>
      </c>
      <c r="I92" s="56" t="s">
        <v>1787</v>
      </c>
      <c r="J92" s="122">
        <v>37011641</v>
      </c>
      <c r="K92" s="122" t="s">
        <v>2622</v>
      </c>
      <c r="L92" s="122">
        <v>4375</v>
      </c>
      <c r="M92" s="125"/>
      <c r="N92" s="110" t="s">
        <v>2101</v>
      </c>
      <c r="O92" s="162" t="s">
        <v>2104</v>
      </c>
    </row>
    <row r="93" spans="1:15" s="61" customFormat="1" ht="84" customHeight="1" x14ac:dyDescent="0.3">
      <c r="A93" s="56">
        <v>8</v>
      </c>
      <c r="B93" s="57" t="s">
        <v>1923</v>
      </c>
      <c r="C93" s="56" t="s">
        <v>228</v>
      </c>
      <c r="D93" s="56" t="s">
        <v>70</v>
      </c>
      <c r="E93" s="57" t="s">
        <v>1671</v>
      </c>
      <c r="F93" s="30">
        <v>45454</v>
      </c>
      <c r="G93" s="19">
        <v>1043.28</v>
      </c>
      <c r="H93" s="56" t="s">
        <v>6</v>
      </c>
      <c r="I93" s="56" t="s">
        <v>1787</v>
      </c>
      <c r="J93" s="122">
        <v>37011641</v>
      </c>
      <c r="K93" s="122" t="s">
        <v>2622</v>
      </c>
      <c r="L93" s="122">
        <v>2800</v>
      </c>
      <c r="M93" s="125"/>
      <c r="N93" s="110" t="s">
        <v>2101</v>
      </c>
      <c r="O93" s="162" t="s">
        <v>2105</v>
      </c>
    </row>
    <row r="94" spans="1:15" s="61" customFormat="1" ht="32.4" customHeight="1" x14ac:dyDescent="0.3">
      <c r="A94" s="56">
        <v>9</v>
      </c>
      <c r="B94" s="57" t="s">
        <v>1923</v>
      </c>
      <c r="C94" s="56" t="s">
        <v>76</v>
      </c>
      <c r="D94" s="56" t="s">
        <v>69</v>
      </c>
      <c r="E94" s="57" t="s">
        <v>1924</v>
      </c>
      <c r="F94" s="30">
        <v>45456</v>
      </c>
      <c r="G94" s="19">
        <v>299.95</v>
      </c>
      <c r="H94" s="56" t="s">
        <v>6</v>
      </c>
      <c r="I94" s="56" t="s">
        <v>549</v>
      </c>
      <c r="J94" s="15">
        <v>44763104</v>
      </c>
      <c r="K94" s="15" t="s">
        <v>2091</v>
      </c>
      <c r="L94" s="15">
        <v>5000</v>
      </c>
      <c r="M94" s="88">
        <v>59.94</v>
      </c>
      <c r="N94" s="16" t="s">
        <v>2106</v>
      </c>
      <c r="O94" s="159" t="s">
        <v>2107</v>
      </c>
    </row>
    <row r="95" spans="1:15" s="61" customFormat="1" ht="178.2" customHeight="1" x14ac:dyDescent="0.3">
      <c r="A95" s="56">
        <v>10</v>
      </c>
      <c r="B95" s="57" t="s">
        <v>1923</v>
      </c>
      <c r="C95" s="56" t="s">
        <v>271</v>
      </c>
      <c r="D95" s="56" t="s">
        <v>69</v>
      </c>
      <c r="E95" s="57" t="s">
        <v>1922</v>
      </c>
      <c r="F95" s="30">
        <v>45483</v>
      </c>
      <c r="G95" s="19">
        <v>770</v>
      </c>
      <c r="H95" s="56" t="s">
        <v>6</v>
      </c>
      <c r="I95" s="56" t="s">
        <v>2003</v>
      </c>
      <c r="J95" s="109" t="s">
        <v>2108</v>
      </c>
      <c r="K95" s="15" t="s">
        <v>2096</v>
      </c>
      <c r="L95" s="122" t="s">
        <v>2627</v>
      </c>
      <c r="M95" s="125" t="s">
        <v>2628</v>
      </c>
      <c r="N95" s="110" t="s">
        <v>2626</v>
      </c>
      <c r="O95" s="162" t="s">
        <v>2109</v>
      </c>
    </row>
    <row r="96" spans="1:15" ht="19.95" customHeight="1" x14ac:dyDescent="0.3">
      <c r="A96" s="51"/>
      <c r="B96" s="52" t="s">
        <v>16</v>
      </c>
      <c r="C96" s="53"/>
      <c r="D96" s="53"/>
      <c r="E96" s="54"/>
      <c r="F96" s="51"/>
      <c r="G96" s="55"/>
      <c r="H96" s="51"/>
      <c r="I96" s="51"/>
      <c r="J96" s="51"/>
      <c r="K96" s="51"/>
      <c r="L96" s="51"/>
      <c r="M96" s="142"/>
      <c r="N96" s="54"/>
      <c r="O96" s="54"/>
    </row>
    <row r="97" spans="1:15" s="61" customFormat="1" ht="79.2" customHeight="1" x14ac:dyDescent="0.3">
      <c r="A97" s="56">
        <v>1</v>
      </c>
      <c r="B97" s="57" t="s">
        <v>1407</v>
      </c>
      <c r="C97" s="56" t="s">
        <v>198</v>
      </c>
      <c r="D97" s="56" t="s">
        <v>69</v>
      </c>
      <c r="E97" s="57" t="s">
        <v>1408</v>
      </c>
      <c r="F97" s="67" t="s">
        <v>1416</v>
      </c>
      <c r="G97" s="19">
        <v>435</v>
      </c>
      <c r="H97" s="56" t="s">
        <v>6</v>
      </c>
      <c r="I97" s="56" t="s">
        <v>1409</v>
      </c>
      <c r="J97" s="109" t="s">
        <v>2112</v>
      </c>
      <c r="K97" s="15" t="s">
        <v>2096</v>
      </c>
      <c r="L97" s="122">
        <v>1</v>
      </c>
      <c r="M97" s="125">
        <v>435000</v>
      </c>
      <c r="N97" s="110" t="s">
        <v>2113</v>
      </c>
      <c r="O97" s="162" t="s">
        <v>2114</v>
      </c>
    </row>
    <row r="98" spans="1:15" s="61" customFormat="1" ht="100.95" customHeight="1" x14ac:dyDescent="0.3">
      <c r="A98" s="56">
        <v>2</v>
      </c>
      <c r="B98" s="57" t="s">
        <v>1407</v>
      </c>
      <c r="C98" s="56" t="s">
        <v>198</v>
      </c>
      <c r="D98" s="56" t="s">
        <v>69</v>
      </c>
      <c r="E98" s="57" t="s">
        <v>1410</v>
      </c>
      <c r="F98" s="67" t="s">
        <v>1415</v>
      </c>
      <c r="G98" s="19">
        <v>680</v>
      </c>
      <c r="H98" s="56" t="s">
        <v>6</v>
      </c>
      <c r="I98" s="56" t="s">
        <v>1412</v>
      </c>
      <c r="J98" s="122">
        <v>38517622</v>
      </c>
      <c r="K98" s="15" t="s">
        <v>2096</v>
      </c>
      <c r="L98" s="122">
        <v>1</v>
      </c>
      <c r="M98" s="125">
        <v>679985</v>
      </c>
      <c r="N98" s="110" t="s">
        <v>2115</v>
      </c>
      <c r="O98" s="162" t="s">
        <v>2116</v>
      </c>
    </row>
    <row r="99" spans="1:15" s="61" customFormat="1" ht="97.95" customHeight="1" x14ac:dyDescent="0.3">
      <c r="A99" s="56">
        <v>3</v>
      </c>
      <c r="B99" s="57" t="s">
        <v>1414</v>
      </c>
      <c r="C99" s="56" t="s">
        <v>198</v>
      </c>
      <c r="D99" s="56" t="s">
        <v>70</v>
      </c>
      <c r="E99" s="57" t="s">
        <v>1411</v>
      </c>
      <c r="F99" s="67" t="s">
        <v>1417</v>
      </c>
      <c r="G99" s="19">
        <v>200</v>
      </c>
      <c r="H99" s="56" t="s">
        <v>6</v>
      </c>
      <c r="I99" s="56" t="s">
        <v>1413</v>
      </c>
      <c r="J99" s="122">
        <v>35864764</v>
      </c>
      <c r="K99" s="122" t="s">
        <v>70</v>
      </c>
      <c r="L99" s="122">
        <v>800</v>
      </c>
      <c r="M99" s="125"/>
      <c r="N99" s="110" t="s">
        <v>2117</v>
      </c>
      <c r="O99" s="162" t="s">
        <v>2118</v>
      </c>
    </row>
    <row r="100" spans="1:15" s="61" customFormat="1" ht="67.95" customHeight="1" x14ac:dyDescent="0.3">
      <c r="A100" s="56">
        <v>4</v>
      </c>
      <c r="B100" s="57" t="s">
        <v>1877</v>
      </c>
      <c r="C100" s="15" t="s">
        <v>825</v>
      </c>
      <c r="D100" s="15" t="s">
        <v>69</v>
      </c>
      <c r="E100" s="57" t="s">
        <v>1878</v>
      </c>
      <c r="F100" s="67" t="s">
        <v>1879</v>
      </c>
      <c r="G100" s="19">
        <v>3393.5</v>
      </c>
      <c r="H100" s="56" t="s">
        <v>6</v>
      </c>
      <c r="I100" s="56" t="s">
        <v>1190</v>
      </c>
      <c r="J100" s="122">
        <v>37496722</v>
      </c>
      <c r="K100" s="15" t="s">
        <v>2096</v>
      </c>
      <c r="L100" s="122">
        <v>1</v>
      </c>
      <c r="M100" s="125">
        <v>3393492</v>
      </c>
      <c r="N100" s="110" t="s">
        <v>2119</v>
      </c>
      <c r="O100" s="162" t="s">
        <v>2120</v>
      </c>
    </row>
    <row r="101" spans="1:15" ht="16.2" x14ac:dyDescent="0.3">
      <c r="A101" s="51"/>
      <c r="B101" s="52" t="s">
        <v>48</v>
      </c>
      <c r="C101" s="53"/>
      <c r="D101" s="53"/>
      <c r="E101" s="54"/>
      <c r="F101" s="51"/>
      <c r="G101" s="59"/>
      <c r="H101" s="51"/>
      <c r="I101" s="51"/>
      <c r="J101" s="51"/>
      <c r="K101" s="51"/>
      <c r="L101" s="51"/>
      <c r="M101" s="142"/>
      <c r="N101" s="54"/>
      <c r="O101" s="54"/>
    </row>
    <row r="102" spans="1:15" s="18" customFormat="1" ht="52.2" customHeight="1" x14ac:dyDescent="0.3">
      <c r="A102" s="56">
        <v>1</v>
      </c>
      <c r="B102" s="57" t="s">
        <v>748</v>
      </c>
      <c r="C102" s="56" t="s">
        <v>76</v>
      </c>
      <c r="D102" s="56" t="s">
        <v>69</v>
      </c>
      <c r="E102" s="57" t="s">
        <v>1420</v>
      </c>
      <c r="F102" s="58">
        <v>45357</v>
      </c>
      <c r="G102" s="19">
        <v>550</v>
      </c>
      <c r="H102" s="56" t="s">
        <v>6</v>
      </c>
      <c r="I102" s="56" t="s">
        <v>774</v>
      </c>
      <c r="J102" s="15">
        <v>43012009</v>
      </c>
      <c r="K102" s="15" t="s">
        <v>2091</v>
      </c>
      <c r="L102" s="15" t="s">
        <v>2615</v>
      </c>
      <c r="M102" s="88" t="s">
        <v>2614</v>
      </c>
      <c r="N102" s="16" t="s">
        <v>2613</v>
      </c>
      <c r="O102" s="159" t="s">
        <v>2121</v>
      </c>
    </row>
    <row r="103" spans="1:15" s="18" customFormat="1" ht="39.6" customHeight="1" x14ac:dyDescent="0.3">
      <c r="A103" s="56">
        <v>2</v>
      </c>
      <c r="B103" s="57" t="s">
        <v>1759</v>
      </c>
      <c r="C103" s="56" t="s">
        <v>76</v>
      </c>
      <c r="D103" s="56" t="s">
        <v>69</v>
      </c>
      <c r="E103" s="57" t="s">
        <v>749</v>
      </c>
      <c r="F103" s="58">
        <v>45358</v>
      </c>
      <c r="G103" s="19">
        <v>500</v>
      </c>
      <c r="H103" s="56" t="s">
        <v>6</v>
      </c>
      <c r="I103" s="56" t="s">
        <v>774</v>
      </c>
      <c r="J103" s="15">
        <v>43012009</v>
      </c>
      <c r="K103" s="15" t="s">
        <v>2091</v>
      </c>
      <c r="L103" s="15" t="s">
        <v>2611</v>
      </c>
      <c r="M103" s="88" t="s">
        <v>2612</v>
      </c>
      <c r="N103" s="16" t="s">
        <v>2610</v>
      </c>
      <c r="O103" s="159" t="s">
        <v>2122</v>
      </c>
    </row>
    <row r="104" spans="1:15" s="18" customFormat="1" ht="81.599999999999994" customHeight="1" x14ac:dyDescent="0.3">
      <c r="A104" s="56">
        <v>3</v>
      </c>
      <c r="B104" s="57" t="s">
        <v>1758</v>
      </c>
      <c r="C104" s="56" t="s">
        <v>72</v>
      </c>
      <c r="D104" s="56" t="s">
        <v>69</v>
      </c>
      <c r="E104" s="57" t="s">
        <v>1419</v>
      </c>
      <c r="F104" s="30">
        <v>45411</v>
      </c>
      <c r="G104" s="19">
        <v>600</v>
      </c>
      <c r="H104" s="56" t="s">
        <v>6</v>
      </c>
      <c r="I104" s="56" t="s">
        <v>1418</v>
      </c>
      <c r="J104" s="122">
        <v>42086719</v>
      </c>
      <c r="K104" s="15" t="s">
        <v>2311</v>
      </c>
      <c r="L104" s="122">
        <v>86000</v>
      </c>
      <c r="M104" s="125">
        <v>6.98</v>
      </c>
      <c r="N104" s="110" t="s">
        <v>2123</v>
      </c>
      <c r="O104" s="162" t="s">
        <v>2124</v>
      </c>
    </row>
    <row r="105" spans="1:15" s="18" customFormat="1" ht="68.400000000000006" customHeight="1" x14ac:dyDescent="0.3">
      <c r="A105" s="56">
        <v>4</v>
      </c>
      <c r="B105" s="57" t="s">
        <v>1758</v>
      </c>
      <c r="C105" s="56" t="s">
        <v>72</v>
      </c>
      <c r="D105" s="56" t="s">
        <v>69</v>
      </c>
      <c r="E105" s="57" t="s">
        <v>1788</v>
      </c>
      <c r="F105" s="30">
        <v>45470</v>
      </c>
      <c r="G105" s="19">
        <v>1000</v>
      </c>
      <c r="H105" s="56" t="s">
        <v>6</v>
      </c>
      <c r="I105" s="56" t="s">
        <v>811</v>
      </c>
      <c r="J105" s="122">
        <v>43741891</v>
      </c>
      <c r="K105" s="15" t="s">
        <v>2311</v>
      </c>
      <c r="L105" s="122">
        <v>100500</v>
      </c>
      <c r="M105" s="125">
        <v>9.9499999999999993</v>
      </c>
      <c r="N105" s="110" t="s">
        <v>2125</v>
      </c>
      <c r="O105" s="162" t="s">
        <v>2126</v>
      </c>
    </row>
    <row r="106" spans="1:15" s="18" customFormat="1" ht="166.95" customHeight="1" x14ac:dyDescent="0.3">
      <c r="A106" s="56">
        <v>5</v>
      </c>
      <c r="B106" s="57" t="s">
        <v>1925</v>
      </c>
      <c r="C106" s="56" t="s">
        <v>825</v>
      </c>
      <c r="D106" s="15" t="s">
        <v>69</v>
      </c>
      <c r="E106" s="57" t="s">
        <v>1949</v>
      </c>
      <c r="F106" s="30">
        <v>45488</v>
      </c>
      <c r="G106" s="19">
        <v>2414.6</v>
      </c>
      <c r="H106" s="56" t="s">
        <v>6</v>
      </c>
      <c r="I106" s="56" t="s">
        <v>623</v>
      </c>
      <c r="J106" s="122">
        <v>37493061</v>
      </c>
      <c r="K106" s="15" t="s">
        <v>2096</v>
      </c>
      <c r="L106" s="122">
        <v>1</v>
      </c>
      <c r="M106" s="125">
        <v>2410000</v>
      </c>
      <c r="N106" s="110" t="s">
        <v>2127</v>
      </c>
      <c r="O106" s="162" t="s">
        <v>2128</v>
      </c>
    </row>
    <row r="107" spans="1:15" ht="16.2" x14ac:dyDescent="0.3">
      <c r="A107" s="51"/>
      <c r="B107" s="52" t="s">
        <v>35</v>
      </c>
      <c r="C107" s="53" t="s">
        <v>71</v>
      </c>
      <c r="D107" s="53"/>
      <c r="E107" s="54"/>
      <c r="F107" s="51"/>
      <c r="G107" s="55"/>
      <c r="H107" s="51"/>
      <c r="I107" s="51"/>
      <c r="J107" s="51"/>
      <c r="K107" s="51"/>
      <c r="L107" s="51"/>
      <c r="M107" s="142"/>
      <c r="N107" s="54"/>
      <c r="O107" s="54"/>
    </row>
    <row r="108" spans="1:15" ht="16.2" x14ac:dyDescent="0.3">
      <c r="A108" s="51"/>
      <c r="B108" s="52" t="s">
        <v>39</v>
      </c>
      <c r="C108" s="53" t="s">
        <v>71</v>
      </c>
      <c r="D108" s="53"/>
      <c r="E108" s="54"/>
      <c r="F108" s="51"/>
      <c r="G108" s="55"/>
      <c r="H108" s="51"/>
      <c r="I108" s="51"/>
      <c r="J108" s="51"/>
      <c r="K108" s="51"/>
      <c r="L108" s="51"/>
      <c r="M108" s="142"/>
      <c r="N108" s="54"/>
      <c r="O108" s="54"/>
    </row>
    <row r="109" spans="1:15" ht="16.2" x14ac:dyDescent="0.3">
      <c r="A109" s="51"/>
      <c r="B109" s="52" t="s">
        <v>81</v>
      </c>
      <c r="C109" s="53" t="s">
        <v>71</v>
      </c>
      <c r="D109" s="53"/>
      <c r="E109" s="54"/>
      <c r="F109" s="51"/>
      <c r="G109" s="55"/>
      <c r="H109" s="51"/>
      <c r="I109" s="51"/>
      <c r="J109" s="51"/>
      <c r="K109" s="51"/>
      <c r="L109" s="51"/>
      <c r="M109" s="142"/>
      <c r="N109" s="54"/>
      <c r="O109" s="54"/>
    </row>
    <row r="110" spans="1:15" ht="16.2" x14ac:dyDescent="0.3">
      <c r="A110" s="51"/>
      <c r="B110" s="52" t="s">
        <v>50</v>
      </c>
      <c r="C110" s="53" t="s">
        <v>71</v>
      </c>
      <c r="D110" s="53"/>
      <c r="E110" s="54"/>
      <c r="F110" s="51"/>
      <c r="G110" s="55"/>
      <c r="H110" s="51"/>
      <c r="I110" s="51"/>
      <c r="J110" s="51"/>
      <c r="K110" s="51"/>
      <c r="L110" s="51"/>
      <c r="M110" s="142"/>
      <c r="N110" s="54"/>
      <c r="O110" s="54"/>
    </row>
    <row r="111" spans="1:15" ht="18.600000000000001" customHeight="1" x14ac:dyDescent="0.3">
      <c r="A111" s="45"/>
      <c r="B111" s="46" t="s">
        <v>62</v>
      </c>
      <c r="C111" s="47"/>
      <c r="D111" s="47"/>
      <c r="E111" s="48"/>
      <c r="F111" s="63"/>
      <c r="G111" s="62"/>
      <c r="H111" s="45"/>
      <c r="I111" s="45"/>
      <c r="J111" s="45"/>
      <c r="K111" s="45"/>
      <c r="L111" s="45"/>
      <c r="M111" s="50"/>
      <c r="N111" s="48"/>
      <c r="O111" s="48"/>
    </row>
    <row r="112" spans="1:15" ht="16.2" x14ac:dyDescent="0.3">
      <c r="A112" s="51"/>
      <c r="B112" s="52" t="s">
        <v>20</v>
      </c>
      <c r="C112" s="53"/>
      <c r="D112" s="53"/>
      <c r="E112" s="54"/>
      <c r="F112" s="51"/>
      <c r="G112" s="59"/>
      <c r="H112" s="51"/>
      <c r="I112" s="51"/>
      <c r="J112" s="51"/>
      <c r="K112" s="51"/>
      <c r="L112" s="51"/>
      <c r="M112" s="142"/>
      <c r="N112" s="54"/>
      <c r="O112" s="54"/>
    </row>
    <row r="113" spans="1:15" s="61" customFormat="1" ht="76.95" customHeight="1" x14ac:dyDescent="0.3">
      <c r="A113" s="56">
        <v>1</v>
      </c>
      <c r="B113" s="57" t="s">
        <v>230</v>
      </c>
      <c r="C113" s="56" t="s">
        <v>105</v>
      </c>
      <c r="D113" s="56" t="s">
        <v>69</v>
      </c>
      <c r="E113" s="57" t="s">
        <v>209</v>
      </c>
      <c r="F113" s="58" t="s">
        <v>166</v>
      </c>
      <c r="G113" s="19">
        <v>834.8</v>
      </c>
      <c r="H113" s="56" t="s">
        <v>6</v>
      </c>
      <c r="I113" s="56" t="s">
        <v>210</v>
      </c>
      <c r="J113" s="56"/>
      <c r="K113" s="56"/>
      <c r="L113" s="56"/>
      <c r="M113" s="87"/>
      <c r="N113" s="57"/>
      <c r="O113" s="57"/>
    </row>
    <row r="114" spans="1:15" s="61" customFormat="1" ht="62.4" x14ac:dyDescent="0.3">
      <c r="A114" s="56">
        <v>2</v>
      </c>
      <c r="B114" s="57" t="s">
        <v>230</v>
      </c>
      <c r="C114" s="56" t="s">
        <v>76</v>
      </c>
      <c r="D114" s="56" t="s">
        <v>69</v>
      </c>
      <c r="E114" s="57" t="s">
        <v>844</v>
      </c>
      <c r="F114" s="58">
        <v>45378</v>
      </c>
      <c r="G114" s="19">
        <v>430.41</v>
      </c>
      <c r="H114" s="56" t="s">
        <v>6</v>
      </c>
      <c r="I114" s="56" t="s">
        <v>953</v>
      </c>
      <c r="J114" s="56"/>
      <c r="K114" s="56"/>
      <c r="L114" s="56"/>
      <c r="M114" s="87"/>
      <c r="N114" s="57"/>
      <c r="O114" s="57"/>
    </row>
    <row r="115" spans="1:15" s="61" customFormat="1" ht="78" x14ac:dyDescent="0.3">
      <c r="A115" s="56">
        <v>3</v>
      </c>
      <c r="B115" s="57" t="s">
        <v>230</v>
      </c>
      <c r="C115" s="56" t="s">
        <v>523</v>
      </c>
      <c r="D115" s="56" t="s">
        <v>70</v>
      </c>
      <c r="E115" s="57" t="s">
        <v>2378</v>
      </c>
      <c r="F115" s="58">
        <v>45526</v>
      </c>
      <c r="G115" s="19">
        <v>347.04</v>
      </c>
      <c r="H115" s="56" t="s">
        <v>6</v>
      </c>
      <c r="I115" s="56" t="s">
        <v>2379</v>
      </c>
      <c r="J115" s="15">
        <v>16400836</v>
      </c>
      <c r="K115" s="15" t="s">
        <v>70</v>
      </c>
      <c r="L115" s="15">
        <v>1</v>
      </c>
      <c r="M115" s="88"/>
      <c r="N115" s="16" t="s">
        <v>2380</v>
      </c>
      <c r="O115" s="159" t="s">
        <v>2381</v>
      </c>
    </row>
    <row r="116" spans="1:15" s="61" customFormat="1" ht="90" customHeight="1" x14ac:dyDescent="0.3">
      <c r="A116" s="56">
        <v>4</v>
      </c>
      <c r="B116" s="57" t="s">
        <v>569</v>
      </c>
      <c r="C116" s="56" t="s">
        <v>105</v>
      </c>
      <c r="D116" s="56" t="s">
        <v>69</v>
      </c>
      <c r="E116" s="57" t="s">
        <v>211</v>
      </c>
      <c r="F116" s="58" t="s">
        <v>166</v>
      </c>
      <c r="G116" s="19">
        <v>1215.0419999999999</v>
      </c>
      <c r="H116" s="56" t="s">
        <v>6</v>
      </c>
      <c r="I116" s="56" t="s">
        <v>212</v>
      </c>
      <c r="J116" s="56"/>
      <c r="K116" s="56"/>
      <c r="L116" s="56"/>
      <c r="M116" s="87"/>
      <c r="N116" s="57"/>
      <c r="O116" s="57"/>
    </row>
    <row r="117" spans="1:15" s="61" customFormat="1" ht="84.6" customHeight="1" x14ac:dyDescent="0.3">
      <c r="A117" s="56">
        <v>5</v>
      </c>
      <c r="B117" s="57" t="s">
        <v>969</v>
      </c>
      <c r="C117" s="56" t="s">
        <v>207</v>
      </c>
      <c r="D117" s="56" t="s">
        <v>213</v>
      </c>
      <c r="E117" s="57" t="s">
        <v>214</v>
      </c>
      <c r="F117" s="58">
        <v>45296</v>
      </c>
      <c r="G117" s="19">
        <v>8568.5110000000004</v>
      </c>
      <c r="H117" s="56" t="s">
        <v>6</v>
      </c>
      <c r="I117" s="56" t="s">
        <v>485</v>
      </c>
      <c r="J117" s="56"/>
      <c r="K117" s="56"/>
      <c r="L117" s="56"/>
      <c r="M117" s="87"/>
      <c r="N117" s="57"/>
      <c r="O117" s="57"/>
    </row>
    <row r="118" spans="1:15" s="61" customFormat="1" ht="79.95" customHeight="1" x14ac:dyDescent="0.3">
      <c r="A118" s="56">
        <v>6</v>
      </c>
      <c r="B118" s="57" t="s">
        <v>229</v>
      </c>
      <c r="C118" s="56" t="s">
        <v>207</v>
      </c>
      <c r="D118" s="56" t="s">
        <v>213</v>
      </c>
      <c r="E118" s="57" t="s">
        <v>215</v>
      </c>
      <c r="F118" s="58">
        <v>45296</v>
      </c>
      <c r="G118" s="19">
        <v>8033.4719999999998</v>
      </c>
      <c r="H118" s="56" t="s">
        <v>6</v>
      </c>
      <c r="I118" s="56" t="s">
        <v>429</v>
      </c>
      <c r="J118" s="56"/>
      <c r="K118" s="56"/>
      <c r="L118" s="56"/>
      <c r="M118" s="87"/>
      <c r="N118" s="57"/>
      <c r="O118" s="57"/>
    </row>
    <row r="119" spans="1:15" s="61" customFormat="1" ht="96.6" customHeight="1" x14ac:dyDescent="0.3">
      <c r="A119" s="56">
        <v>7</v>
      </c>
      <c r="B119" s="57" t="s">
        <v>229</v>
      </c>
      <c r="C119" s="56" t="s">
        <v>207</v>
      </c>
      <c r="D119" s="56" t="s">
        <v>213</v>
      </c>
      <c r="E119" s="57" t="s">
        <v>216</v>
      </c>
      <c r="F119" s="58">
        <v>45295</v>
      </c>
      <c r="G119" s="19">
        <v>7208.9830000000002</v>
      </c>
      <c r="H119" s="56" t="s">
        <v>6</v>
      </c>
      <c r="I119" s="56" t="s">
        <v>429</v>
      </c>
      <c r="J119" s="56"/>
      <c r="K119" s="56"/>
      <c r="L119" s="56"/>
      <c r="M119" s="87"/>
      <c r="N119" s="57"/>
      <c r="O119" s="57"/>
    </row>
    <row r="120" spans="1:15" s="61" customFormat="1" ht="79.2" customHeight="1" x14ac:dyDescent="0.3">
      <c r="A120" s="56">
        <v>8</v>
      </c>
      <c r="B120" s="57" t="s">
        <v>229</v>
      </c>
      <c r="C120" s="56" t="s">
        <v>387</v>
      </c>
      <c r="D120" s="56" t="s">
        <v>70</v>
      </c>
      <c r="E120" s="57" t="s">
        <v>486</v>
      </c>
      <c r="F120" s="58">
        <v>45335</v>
      </c>
      <c r="G120" s="19">
        <v>213.916</v>
      </c>
      <c r="H120" s="56" t="s">
        <v>6</v>
      </c>
      <c r="I120" s="56" t="s">
        <v>305</v>
      </c>
      <c r="J120" s="56"/>
      <c r="K120" s="56"/>
      <c r="L120" s="56"/>
      <c r="M120" s="87"/>
      <c r="N120" s="57"/>
      <c r="O120" s="57"/>
    </row>
    <row r="121" spans="1:15" s="61" customFormat="1" ht="126.6" customHeight="1" x14ac:dyDescent="0.3">
      <c r="A121" s="56">
        <v>9</v>
      </c>
      <c r="B121" s="57" t="s">
        <v>229</v>
      </c>
      <c r="C121" s="56" t="s">
        <v>207</v>
      </c>
      <c r="D121" s="56" t="s">
        <v>213</v>
      </c>
      <c r="E121" s="57" t="s">
        <v>1950</v>
      </c>
      <c r="F121" s="58">
        <v>45350</v>
      </c>
      <c r="G121" s="19">
        <v>833.49699999999996</v>
      </c>
      <c r="H121" s="56" t="s">
        <v>6</v>
      </c>
      <c r="I121" s="56" t="s">
        <v>665</v>
      </c>
      <c r="J121" s="56"/>
      <c r="K121" s="56"/>
      <c r="L121" s="56"/>
      <c r="M121" s="87"/>
      <c r="N121" s="57"/>
      <c r="O121" s="57"/>
    </row>
    <row r="122" spans="1:15" s="61" customFormat="1" ht="98.4" customHeight="1" x14ac:dyDescent="0.3">
      <c r="A122" s="56">
        <v>10</v>
      </c>
      <c r="B122" s="57" t="s">
        <v>229</v>
      </c>
      <c r="C122" s="56" t="s">
        <v>198</v>
      </c>
      <c r="D122" s="56" t="s">
        <v>213</v>
      </c>
      <c r="E122" s="57" t="s">
        <v>889</v>
      </c>
      <c r="F122" s="60" t="s">
        <v>754</v>
      </c>
      <c r="G122" s="19">
        <v>1157.4459999999999</v>
      </c>
      <c r="H122" s="56" t="s">
        <v>6</v>
      </c>
      <c r="I122" s="56" t="s">
        <v>1007</v>
      </c>
      <c r="J122" s="56"/>
      <c r="K122" s="56"/>
      <c r="L122" s="56"/>
      <c r="M122" s="87"/>
      <c r="N122" s="57"/>
      <c r="O122" s="57"/>
    </row>
    <row r="123" spans="1:15" s="18" customFormat="1" ht="78" x14ac:dyDescent="0.3">
      <c r="A123" s="56">
        <v>11</v>
      </c>
      <c r="B123" s="57" t="s">
        <v>229</v>
      </c>
      <c r="C123" s="15" t="s">
        <v>271</v>
      </c>
      <c r="D123" s="56" t="s">
        <v>213</v>
      </c>
      <c r="E123" s="57" t="s">
        <v>794</v>
      </c>
      <c r="F123" s="58">
        <v>45366</v>
      </c>
      <c r="G123" s="19">
        <v>4966.576</v>
      </c>
      <c r="H123" s="56" t="s">
        <v>6</v>
      </c>
      <c r="I123" s="56" t="s">
        <v>1009</v>
      </c>
      <c r="J123" s="15"/>
      <c r="K123" s="15"/>
      <c r="L123" s="15"/>
      <c r="M123" s="88"/>
      <c r="N123" s="16"/>
      <c r="O123" s="57"/>
    </row>
    <row r="124" spans="1:15" s="18" customFormat="1" ht="78" x14ac:dyDescent="0.3">
      <c r="A124" s="56">
        <v>12</v>
      </c>
      <c r="B124" s="57" t="s">
        <v>229</v>
      </c>
      <c r="C124" s="15" t="s">
        <v>271</v>
      </c>
      <c r="D124" s="56" t="s">
        <v>213</v>
      </c>
      <c r="E124" s="57" t="s">
        <v>795</v>
      </c>
      <c r="F124" s="58">
        <v>45366</v>
      </c>
      <c r="G124" s="19">
        <v>11040.754000000001</v>
      </c>
      <c r="H124" s="56" t="s">
        <v>6</v>
      </c>
      <c r="I124" s="56" t="s">
        <v>454</v>
      </c>
      <c r="J124" s="15"/>
      <c r="K124" s="15"/>
      <c r="L124" s="15"/>
      <c r="M124" s="88"/>
      <c r="N124" s="16"/>
      <c r="O124" s="57"/>
    </row>
    <row r="125" spans="1:15" s="18" customFormat="1" ht="78" x14ac:dyDescent="0.3">
      <c r="A125" s="56">
        <v>13</v>
      </c>
      <c r="B125" s="57" t="s">
        <v>229</v>
      </c>
      <c r="C125" s="15" t="s">
        <v>271</v>
      </c>
      <c r="D125" s="56" t="s">
        <v>213</v>
      </c>
      <c r="E125" s="57" t="s">
        <v>1076</v>
      </c>
      <c r="F125" s="58">
        <v>45401</v>
      </c>
      <c r="G125" s="19">
        <v>775.67700000000002</v>
      </c>
      <c r="H125" s="56" t="s">
        <v>6</v>
      </c>
      <c r="I125" s="56" t="s">
        <v>1014</v>
      </c>
      <c r="J125" s="15"/>
      <c r="K125" s="15"/>
      <c r="L125" s="15"/>
      <c r="M125" s="88"/>
      <c r="N125" s="16"/>
      <c r="O125" s="57"/>
    </row>
    <row r="126" spans="1:15" s="18" customFormat="1" ht="78" x14ac:dyDescent="0.3">
      <c r="A126" s="56">
        <v>14</v>
      </c>
      <c r="B126" s="57" t="s">
        <v>229</v>
      </c>
      <c r="C126" s="15" t="s">
        <v>271</v>
      </c>
      <c r="D126" s="56" t="s">
        <v>213</v>
      </c>
      <c r="E126" s="57" t="s">
        <v>1076</v>
      </c>
      <c r="F126" s="58">
        <v>45392</v>
      </c>
      <c r="G126" s="19">
        <v>1432.346</v>
      </c>
      <c r="H126" s="56" t="s">
        <v>6</v>
      </c>
      <c r="I126" s="56" t="s">
        <v>1056</v>
      </c>
      <c r="J126" s="15"/>
      <c r="K126" s="15"/>
      <c r="L126" s="15"/>
      <c r="M126" s="88"/>
      <c r="N126" s="16"/>
      <c r="O126" s="57"/>
    </row>
    <row r="127" spans="1:15" s="18" customFormat="1" ht="78" x14ac:dyDescent="0.3">
      <c r="A127" s="56">
        <v>15</v>
      </c>
      <c r="B127" s="57" t="s">
        <v>229</v>
      </c>
      <c r="C127" s="15" t="s">
        <v>271</v>
      </c>
      <c r="D127" s="56" t="s">
        <v>213</v>
      </c>
      <c r="E127" s="57" t="s">
        <v>1076</v>
      </c>
      <c r="F127" s="58">
        <v>45392</v>
      </c>
      <c r="G127" s="19">
        <v>1288.8520000000001</v>
      </c>
      <c r="H127" s="56" t="s">
        <v>6</v>
      </c>
      <c r="I127" s="56" t="s">
        <v>1056</v>
      </c>
      <c r="J127" s="15"/>
      <c r="K127" s="15"/>
      <c r="L127" s="15"/>
      <c r="M127" s="88"/>
      <c r="N127" s="16"/>
      <c r="O127" s="57"/>
    </row>
    <row r="128" spans="1:15" s="18" customFormat="1" ht="78" x14ac:dyDescent="0.3">
      <c r="A128" s="56">
        <v>16</v>
      </c>
      <c r="B128" s="57" t="s">
        <v>229</v>
      </c>
      <c r="C128" s="15" t="s">
        <v>271</v>
      </c>
      <c r="D128" s="56" t="s">
        <v>213</v>
      </c>
      <c r="E128" s="57" t="s">
        <v>1076</v>
      </c>
      <c r="F128" s="58">
        <v>45401</v>
      </c>
      <c r="G128" s="19">
        <v>821.85900000000004</v>
      </c>
      <c r="H128" s="56" t="s">
        <v>6</v>
      </c>
      <c r="I128" s="56" t="s">
        <v>1014</v>
      </c>
      <c r="J128" s="15"/>
      <c r="K128" s="15"/>
      <c r="L128" s="15"/>
      <c r="M128" s="88"/>
      <c r="N128" s="16"/>
      <c r="O128" s="57"/>
    </row>
    <row r="129" spans="1:15" s="18" customFormat="1" ht="78" x14ac:dyDescent="0.3">
      <c r="A129" s="56">
        <v>17</v>
      </c>
      <c r="B129" s="57" t="s">
        <v>229</v>
      </c>
      <c r="C129" s="15" t="s">
        <v>271</v>
      </c>
      <c r="D129" s="56" t="s">
        <v>213</v>
      </c>
      <c r="E129" s="57" t="s">
        <v>1076</v>
      </c>
      <c r="F129" s="58">
        <v>45384</v>
      </c>
      <c r="G129" s="19">
        <v>1305.2239999999999</v>
      </c>
      <c r="H129" s="56" t="s">
        <v>6</v>
      </c>
      <c r="I129" s="56" t="s">
        <v>1041</v>
      </c>
      <c r="J129" s="15"/>
      <c r="K129" s="15"/>
      <c r="L129" s="15"/>
      <c r="M129" s="88"/>
      <c r="N129" s="16"/>
      <c r="O129" s="57"/>
    </row>
    <row r="130" spans="1:15" s="18" customFormat="1" ht="78" x14ac:dyDescent="0.3">
      <c r="A130" s="56">
        <v>18</v>
      </c>
      <c r="B130" s="57" t="s">
        <v>229</v>
      </c>
      <c r="C130" s="15" t="s">
        <v>271</v>
      </c>
      <c r="D130" s="56" t="s">
        <v>213</v>
      </c>
      <c r="E130" s="57" t="s">
        <v>1076</v>
      </c>
      <c r="F130" s="58">
        <v>45384</v>
      </c>
      <c r="G130" s="19">
        <v>1313.4369999999999</v>
      </c>
      <c r="H130" s="56" t="s">
        <v>6</v>
      </c>
      <c r="I130" s="56" t="s">
        <v>1041</v>
      </c>
      <c r="J130" s="15"/>
      <c r="K130" s="15"/>
      <c r="L130" s="15"/>
      <c r="M130" s="88"/>
      <c r="N130" s="16"/>
      <c r="O130" s="57"/>
    </row>
    <row r="131" spans="1:15" s="18" customFormat="1" ht="78" x14ac:dyDescent="0.3">
      <c r="A131" s="56">
        <v>19</v>
      </c>
      <c r="B131" s="57" t="s">
        <v>229</v>
      </c>
      <c r="C131" s="15" t="s">
        <v>271</v>
      </c>
      <c r="D131" s="56" t="s">
        <v>213</v>
      </c>
      <c r="E131" s="57" t="s">
        <v>1076</v>
      </c>
      <c r="F131" s="58">
        <v>45385</v>
      </c>
      <c r="G131" s="19">
        <v>1310.7570000000001</v>
      </c>
      <c r="H131" s="56" t="s">
        <v>6</v>
      </c>
      <c r="I131" s="56" t="s">
        <v>887</v>
      </c>
      <c r="J131" s="15"/>
      <c r="K131" s="15"/>
      <c r="L131" s="15"/>
      <c r="M131" s="88"/>
      <c r="N131" s="16"/>
      <c r="O131" s="57"/>
    </row>
    <row r="132" spans="1:15" s="18" customFormat="1" ht="78" x14ac:dyDescent="0.3">
      <c r="A132" s="56">
        <v>20</v>
      </c>
      <c r="B132" s="57" t="s">
        <v>229</v>
      </c>
      <c r="C132" s="15" t="s">
        <v>271</v>
      </c>
      <c r="D132" s="56" t="s">
        <v>213</v>
      </c>
      <c r="E132" s="57" t="s">
        <v>1076</v>
      </c>
      <c r="F132" s="58">
        <v>45385</v>
      </c>
      <c r="G132" s="19">
        <v>1309.3499999999999</v>
      </c>
      <c r="H132" s="56" t="s">
        <v>6</v>
      </c>
      <c r="I132" s="56" t="s">
        <v>887</v>
      </c>
      <c r="J132" s="15"/>
      <c r="K132" s="15"/>
      <c r="L132" s="15"/>
      <c r="M132" s="88"/>
      <c r="N132" s="16"/>
      <c r="O132" s="57"/>
    </row>
    <row r="133" spans="1:15" s="18" customFormat="1" ht="78" x14ac:dyDescent="0.3">
      <c r="A133" s="56">
        <v>21</v>
      </c>
      <c r="B133" s="57" t="s">
        <v>229</v>
      </c>
      <c r="C133" s="15" t="s">
        <v>271</v>
      </c>
      <c r="D133" s="56" t="s">
        <v>213</v>
      </c>
      <c r="E133" s="57" t="s">
        <v>1076</v>
      </c>
      <c r="F133" s="58">
        <v>45384</v>
      </c>
      <c r="G133" s="19">
        <v>1313.085</v>
      </c>
      <c r="H133" s="56" t="s">
        <v>6</v>
      </c>
      <c r="I133" s="56" t="s">
        <v>887</v>
      </c>
      <c r="J133" s="15"/>
      <c r="K133" s="15"/>
      <c r="L133" s="15"/>
      <c r="M133" s="88"/>
      <c r="N133" s="16"/>
      <c r="O133" s="57"/>
    </row>
    <row r="134" spans="1:15" s="18" customFormat="1" ht="78" x14ac:dyDescent="0.3">
      <c r="A134" s="56">
        <v>22</v>
      </c>
      <c r="B134" s="57" t="s">
        <v>229</v>
      </c>
      <c r="C134" s="15" t="s">
        <v>271</v>
      </c>
      <c r="D134" s="56" t="s">
        <v>213</v>
      </c>
      <c r="E134" s="57" t="s">
        <v>1076</v>
      </c>
      <c r="F134" s="58">
        <v>45384</v>
      </c>
      <c r="G134" s="19">
        <v>1318.3530000000001</v>
      </c>
      <c r="H134" s="56" t="s">
        <v>6</v>
      </c>
      <c r="I134" s="56" t="s">
        <v>887</v>
      </c>
      <c r="J134" s="15"/>
      <c r="K134" s="15"/>
      <c r="L134" s="15"/>
      <c r="M134" s="88"/>
      <c r="N134" s="16"/>
      <c r="O134" s="57"/>
    </row>
    <row r="135" spans="1:15" s="18" customFormat="1" ht="78" x14ac:dyDescent="0.3">
      <c r="A135" s="56">
        <v>23</v>
      </c>
      <c r="B135" s="57" t="s">
        <v>229</v>
      </c>
      <c r="C135" s="15" t="s">
        <v>271</v>
      </c>
      <c r="D135" s="56" t="s">
        <v>213</v>
      </c>
      <c r="E135" s="57" t="s">
        <v>1076</v>
      </c>
      <c r="F135" s="58">
        <v>45392</v>
      </c>
      <c r="G135" s="19">
        <v>1289.69</v>
      </c>
      <c r="H135" s="56" t="s">
        <v>6</v>
      </c>
      <c r="I135" s="56" t="s">
        <v>1056</v>
      </c>
      <c r="J135" s="15"/>
      <c r="K135" s="15"/>
      <c r="L135" s="15"/>
      <c r="M135" s="88"/>
      <c r="N135" s="16"/>
      <c r="O135" s="57"/>
    </row>
    <row r="136" spans="1:15" s="18" customFormat="1" ht="187.2" x14ac:dyDescent="0.3">
      <c r="A136" s="56">
        <v>24</v>
      </c>
      <c r="B136" s="57" t="s">
        <v>229</v>
      </c>
      <c r="C136" s="15" t="s">
        <v>207</v>
      </c>
      <c r="D136" s="56" t="s">
        <v>213</v>
      </c>
      <c r="E136" s="57" t="s">
        <v>886</v>
      </c>
      <c r="F136" s="58">
        <v>45372</v>
      </c>
      <c r="G136" s="19">
        <v>251.97900000000001</v>
      </c>
      <c r="H136" s="56" t="s">
        <v>6</v>
      </c>
      <c r="I136" s="56" t="s">
        <v>1041</v>
      </c>
      <c r="J136" s="15"/>
      <c r="K136" s="15"/>
      <c r="L136" s="15"/>
      <c r="M136" s="88"/>
      <c r="N136" s="16"/>
      <c r="O136" s="57"/>
    </row>
    <row r="137" spans="1:15" s="18" customFormat="1" ht="78" x14ac:dyDescent="0.3">
      <c r="A137" s="56">
        <v>25</v>
      </c>
      <c r="B137" s="57" t="s">
        <v>229</v>
      </c>
      <c r="C137" s="56" t="s">
        <v>656</v>
      </c>
      <c r="D137" s="56" t="s">
        <v>213</v>
      </c>
      <c r="E137" s="98" t="s">
        <v>1076</v>
      </c>
      <c r="F137" s="58">
        <v>45394</v>
      </c>
      <c r="G137" s="19">
        <v>1977.4780000000001</v>
      </c>
      <c r="H137" s="56" t="s">
        <v>6</v>
      </c>
      <c r="I137" s="56" t="s">
        <v>429</v>
      </c>
      <c r="J137" s="15"/>
      <c r="K137" s="15"/>
      <c r="L137" s="15"/>
      <c r="M137" s="88"/>
      <c r="N137" s="16"/>
      <c r="O137" s="57"/>
    </row>
    <row r="138" spans="1:15" s="18" customFormat="1" ht="78" x14ac:dyDescent="0.3">
      <c r="A138" s="56">
        <v>26</v>
      </c>
      <c r="B138" s="57" t="s">
        <v>229</v>
      </c>
      <c r="C138" s="56" t="s">
        <v>656</v>
      </c>
      <c r="D138" s="56" t="s">
        <v>213</v>
      </c>
      <c r="E138" s="98" t="s">
        <v>1076</v>
      </c>
      <c r="F138" s="58">
        <v>45398</v>
      </c>
      <c r="G138" s="19">
        <v>1064.6220000000001</v>
      </c>
      <c r="H138" s="56" t="s">
        <v>6</v>
      </c>
      <c r="I138" s="56" t="s">
        <v>1166</v>
      </c>
      <c r="J138" s="15"/>
      <c r="K138" s="15"/>
      <c r="L138" s="15"/>
      <c r="M138" s="88"/>
      <c r="N138" s="16"/>
      <c r="O138" s="57"/>
    </row>
    <row r="139" spans="1:15" s="18" customFormat="1" ht="78" x14ac:dyDescent="0.3">
      <c r="A139" s="56">
        <v>27</v>
      </c>
      <c r="B139" s="57" t="s">
        <v>229</v>
      </c>
      <c r="C139" s="56" t="s">
        <v>656</v>
      </c>
      <c r="D139" s="56" t="s">
        <v>213</v>
      </c>
      <c r="E139" s="98" t="s">
        <v>1076</v>
      </c>
      <c r="F139" s="58">
        <v>45398</v>
      </c>
      <c r="G139" s="19">
        <v>1075.713</v>
      </c>
      <c r="H139" s="56" t="s">
        <v>6</v>
      </c>
      <c r="I139" s="56" t="s">
        <v>1166</v>
      </c>
      <c r="J139" s="15"/>
      <c r="K139" s="15"/>
      <c r="L139" s="15"/>
      <c r="M139" s="88"/>
      <c r="N139" s="16"/>
      <c r="O139" s="57"/>
    </row>
    <row r="140" spans="1:15" s="18" customFormat="1" ht="78" x14ac:dyDescent="0.3">
      <c r="A140" s="56">
        <v>28</v>
      </c>
      <c r="B140" s="57" t="s">
        <v>229</v>
      </c>
      <c r="C140" s="56" t="s">
        <v>656</v>
      </c>
      <c r="D140" s="56" t="s">
        <v>213</v>
      </c>
      <c r="E140" s="98" t="s">
        <v>1076</v>
      </c>
      <c r="F140" s="58">
        <v>45338</v>
      </c>
      <c r="G140" s="19">
        <v>1067.365</v>
      </c>
      <c r="H140" s="56" t="s">
        <v>6</v>
      </c>
      <c r="I140" s="56" t="s">
        <v>1166</v>
      </c>
      <c r="J140" s="15"/>
      <c r="K140" s="15"/>
      <c r="L140" s="15"/>
      <c r="M140" s="88"/>
      <c r="N140" s="16"/>
      <c r="O140" s="57"/>
    </row>
    <row r="141" spans="1:15" s="18" customFormat="1" ht="124.8" x14ac:dyDescent="0.3">
      <c r="A141" s="56">
        <v>29</v>
      </c>
      <c r="B141" s="57" t="s">
        <v>229</v>
      </c>
      <c r="C141" s="56" t="s">
        <v>656</v>
      </c>
      <c r="D141" s="56" t="s">
        <v>213</v>
      </c>
      <c r="E141" s="57" t="s">
        <v>1055</v>
      </c>
      <c r="F141" s="58">
        <v>45393</v>
      </c>
      <c r="G141" s="19">
        <v>1005.949</v>
      </c>
      <c r="H141" s="56" t="s">
        <v>6</v>
      </c>
      <c r="I141" s="56" t="s">
        <v>1057</v>
      </c>
      <c r="J141" s="15"/>
      <c r="K141" s="15"/>
      <c r="L141" s="15"/>
      <c r="M141" s="88"/>
      <c r="N141" s="16"/>
      <c r="O141" s="57"/>
    </row>
    <row r="142" spans="1:15" s="18" customFormat="1" ht="78" x14ac:dyDescent="0.3">
      <c r="A142" s="56">
        <v>30</v>
      </c>
      <c r="B142" s="57" t="s">
        <v>229</v>
      </c>
      <c r="C142" s="56" t="s">
        <v>656</v>
      </c>
      <c r="D142" s="56" t="s">
        <v>213</v>
      </c>
      <c r="E142" s="98" t="s">
        <v>1076</v>
      </c>
      <c r="F142" s="58">
        <v>45393</v>
      </c>
      <c r="G142" s="19">
        <v>1128.0250000000001</v>
      </c>
      <c r="H142" s="56" t="s">
        <v>6</v>
      </c>
      <c r="I142" s="56" t="s">
        <v>1057</v>
      </c>
      <c r="J142" s="15"/>
      <c r="K142" s="15"/>
      <c r="L142" s="15"/>
      <c r="M142" s="88"/>
      <c r="N142" s="16"/>
      <c r="O142" s="57"/>
    </row>
    <row r="143" spans="1:15" s="18" customFormat="1" ht="78" x14ac:dyDescent="0.3">
      <c r="A143" s="56">
        <v>31</v>
      </c>
      <c r="B143" s="57" t="s">
        <v>229</v>
      </c>
      <c r="C143" s="56" t="s">
        <v>656</v>
      </c>
      <c r="D143" s="56" t="s">
        <v>213</v>
      </c>
      <c r="E143" s="98" t="s">
        <v>1076</v>
      </c>
      <c r="F143" s="58">
        <v>45398</v>
      </c>
      <c r="G143" s="19">
        <v>1005.94</v>
      </c>
      <c r="H143" s="56" t="s">
        <v>6</v>
      </c>
      <c r="I143" s="56" t="s">
        <v>1166</v>
      </c>
      <c r="J143" s="15"/>
      <c r="K143" s="15"/>
      <c r="L143" s="15"/>
      <c r="M143" s="88"/>
      <c r="N143" s="16"/>
      <c r="O143" s="57"/>
    </row>
    <row r="144" spans="1:15" s="18" customFormat="1" ht="78" x14ac:dyDescent="0.3">
      <c r="A144" s="56">
        <v>32</v>
      </c>
      <c r="B144" s="57" t="s">
        <v>229</v>
      </c>
      <c r="C144" s="56" t="s">
        <v>656</v>
      </c>
      <c r="D144" s="56" t="s">
        <v>213</v>
      </c>
      <c r="E144" s="98" t="s">
        <v>1076</v>
      </c>
      <c r="F144" s="58">
        <v>45401</v>
      </c>
      <c r="G144" s="19">
        <v>1308.595</v>
      </c>
      <c r="H144" s="56" t="s">
        <v>6</v>
      </c>
      <c r="I144" s="56" t="s">
        <v>1167</v>
      </c>
      <c r="J144" s="15"/>
      <c r="K144" s="15"/>
      <c r="L144" s="15"/>
      <c r="M144" s="88"/>
      <c r="N144" s="16"/>
      <c r="O144" s="57"/>
    </row>
    <row r="145" spans="1:15" s="18" customFormat="1" ht="78" x14ac:dyDescent="0.3">
      <c r="A145" s="56">
        <v>33</v>
      </c>
      <c r="B145" s="57" t="s">
        <v>229</v>
      </c>
      <c r="C145" s="56" t="s">
        <v>656</v>
      </c>
      <c r="D145" s="56" t="s">
        <v>213</v>
      </c>
      <c r="E145" s="98" t="s">
        <v>1076</v>
      </c>
      <c r="F145" s="58">
        <v>45401</v>
      </c>
      <c r="G145" s="19">
        <v>1347.5909999999999</v>
      </c>
      <c r="H145" s="56" t="s">
        <v>6</v>
      </c>
      <c r="I145" s="56" t="s">
        <v>1167</v>
      </c>
      <c r="J145" s="15"/>
      <c r="K145" s="15"/>
      <c r="L145" s="15"/>
      <c r="M145" s="88"/>
      <c r="N145" s="16"/>
      <c r="O145" s="57"/>
    </row>
    <row r="146" spans="1:15" s="18" customFormat="1" ht="124.8" x14ac:dyDescent="0.3">
      <c r="A146" s="56">
        <v>34</v>
      </c>
      <c r="B146" s="57" t="s">
        <v>229</v>
      </c>
      <c r="C146" s="56" t="s">
        <v>656</v>
      </c>
      <c r="D146" s="56" t="s">
        <v>213</v>
      </c>
      <c r="E146" s="57" t="s">
        <v>1055</v>
      </c>
      <c r="F146" s="58">
        <v>45393</v>
      </c>
      <c r="G146" s="19">
        <v>923.90200000000004</v>
      </c>
      <c r="H146" s="56" t="s">
        <v>6</v>
      </c>
      <c r="I146" s="56" t="s">
        <v>1057</v>
      </c>
      <c r="J146" s="15"/>
      <c r="K146" s="15"/>
      <c r="L146" s="15"/>
      <c r="M146" s="88"/>
      <c r="N146" s="16"/>
      <c r="O146" s="57"/>
    </row>
    <row r="147" spans="1:15" s="18" customFormat="1" ht="78" x14ac:dyDescent="0.3">
      <c r="A147" s="56">
        <v>35</v>
      </c>
      <c r="B147" s="57" t="s">
        <v>229</v>
      </c>
      <c r="C147" s="56" t="s">
        <v>656</v>
      </c>
      <c r="D147" s="56" t="s">
        <v>213</v>
      </c>
      <c r="E147" s="98" t="s">
        <v>1076</v>
      </c>
      <c r="F147" s="58">
        <v>45393</v>
      </c>
      <c r="G147" s="19">
        <v>961.93799999999999</v>
      </c>
      <c r="H147" s="56" t="s">
        <v>6</v>
      </c>
      <c r="I147" s="56" t="s">
        <v>1057</v>
      </c>
      <c r="J147" s="15"/>
      <c r="K147" s="15"/>
      <c r="L147" s="15"/>
      <c r="M147" s="88"/>
      <c r="N147" s="16"/>
      <c r="O147" s="57"/>
    </row>
    <row r="148" spans="1:15" s="18" customFormat="1" ht="111" customHeight="1" x14ac:dyDescent="0.3">
      <c r="A148" s="56">
        <v>36</v>
      </c>
      <c r="B148" s="57" t="s">
        <v>229</v>
      </c>
      <c r="C148" s="56" t="s">
        <v>207</v>
      </c>
      <c r="D148" s="56" t="s">
        <v>213</v>
      </c>
      <c r="E148" s="98" t="s">
        <v>1517</v>
      </c>
      <c r="F148" s="58">
        <v>45434</v>
      </c>
      <c r="G148" s="19">
        <v>2661.0070000000001</v>
      </c>
      <c r="H148" s="56" t="s">
        <v>6</v>
      </c>
      <c r="I148" s="56" t="s">
        <v>1637</v>
      </c>
      <c r="J148" s="15"/>
      <c r="K148" s="15"/>
      <c r="L148" s="15"/>
      <c r="M148" s="88"/>
      <c r="N148" s="16"/>
      <c r="O148" s="57"/>
    </row>
    <row r="149" spans="1:15" s="18" customFormat="1" ht="114.6" customHeight="1" x14ac:dyDescent="0.3">
      <c r="A149" s="56">
        <v>37</v>
      </c>
      <c r="B149" s="57" t="s">
        <v>229</v>
      </c>
      <c r="C149" s="56" t="s">
        <v>656</v>
      </c>
      <c r="D149" s="56" t="s">
        <v>213</v>
      </c>
      <c r="E149" s="98" t="s">
        <v>1951</v>
      </c>
      <c r="F149" s="58">
        <v>45439</v>
      </c>
      <c r="G149" s="19">
        <v>5838.9309999999996</v>
      </c>
      <c r="H149" s="56" t="s">
        <v>6</v>
      </c>
      <c r="I149" s="56" t="s">
        <v>1523</v>
      </c>
      <c r="J149" s="15"/>
      <c r="K149" s="15"/>
      <c r="L149" s="15"/>
      <c r="M149" s="88"/>
      <c r="N149" s="16"/>
      <c r="O149" s="57"/>
    </row>
    <row r="150" spans="1:15" s="18" customFormat="1" ht="81" customHeight="1" x14ac:dyDescent="0.3">
      <c r="A150" s="56">
        <v>38</v>
      </c>
      <c r="B150" s="57" t="s">
        <v>229</v>
      </c>
      <c r="C150" s="15" t="s">
        <v>271</v>
      </c>
      <c r="D150" s="56" t="s">
        <v>213</v>
      </c>
      <c r="E150" s="57" t="s">
        <v>842</v>
      </c>
      <c r="F150" s="58">
        <v>45373</v>
      </c>
      <c r="G150" s="19">
        <v>8619.9380000000001</v>
      </c>
      <c r="H150" s="56" t="s">
        <v>6</v>
      </c>
      <c r="I150" s="56" t="s">
        <v>1040</v>
      </c>
      <c r="J150" s="15"/>
      <c r="K150" s="15"/>
      <c r="L150" s="15"/>
      <c r="M150" s="88"/>
      <c r="N150" s="16"/>
      <c r="O150" s="57"/>
    </row>
    <row r="151" spans="1:15" s="18" customFormat="1" ht="77.400000000000006" customHeight="1" x14ac:dyDescent="0.3">
      <c r="A151" s="56">
        <v>39</v>
      </c>
      <c r="B151" s="57" t="s">
        <v>229</v>
      </c>
      <c r="C151" s="15" t="s">
        <v>271</v>
      </c>
      <c r="D151" s="56" t="s">
        <v>213</v>
      </c>
      <c r="E151" s="57" t="s">
        <v>843</v>
      </c>
      <c r="F151" s="58">
        <v>45376</v>
      </c>
      <c r="G151" s="19">
        <v>1310</v>
      </c>
      <c r="H151" s="56" t="s">
        <v>6</v>
      </c>
      <c r="I151" s="56" t="s">
        <v>454</v>
      </c>
      <c r="J151" s="15"/>
      <c r="K151" s="15"/>
      <c r="L151" s="15"/>
      <c r="M151" s="88"/>
      <c r="N151" s="16"/>
      <c r="O151" s="57"/>
    </row>
    <row r="152" spans="1:15" s="18" customFormat="1" ht="96" customHeight="1" x14ac:dyDescent="0.3">
      <c r="A152" s="56">
        <v>40</v>
      </c>
      <c r="B152" s="57" t="s">
        <v>229</v>
      </c>
      <c r="C152" s="15" t="s">
        <v>207</v>
      </c>
      <c r="D152" s="56" t="s">
        <v>213</v>
      </c>
      <c r="E152" s="57" t="s">
        <v>885</v>
      </c>
      <c r="F152" s="58">
        <v>45378</v>
      </c>
      <c r="G152" s="19">
        <v>249.77600000000001</v>
      </c>
      <c r="H152" s="56" t="s">
        <v>6</v>
      </c>
      <c r="I152" s="56" t="s">
        <v>1010</v>
      </c>
      <c r="J152" s="15"/>
      <c r="K152" s="15"/>
      <c r="L152" s="15"/>
      <c r="M152" s="88"/>
      <c r="N152" s="16"/>
      <c r="O152" s="57"/>
    </row>
    <row r="153" spans="1:15" s="18" customFormat="1" ht="80.400000000000006" customHeight="1" x14ac:dyDescent="0.3">
      <c r="A153" s="56">
        <v>41</v>
      </c>
      <c r="B153" s="57" t="s">
        <v>229</v>
      </c>
      <c r="C153" s="15" t="s">
        <v>656</v>
      </c>
      <c r="D153" s="56" t="s">
        <v>213</v>
      </c>
      <c r="E153" s="57" t="s">
        <v>1076</v>
      </c>
      <c r="F153" s="58">
        <v>45397</v>
      </c>
      <c r="G153" s="19">
        <v>1062.1569999999999</v>
      </c>
      <c r="H153" s="56" t="s">
        <v>6</v>
      </c>
      <c r="I153" s="56" t="s">
        <v>1168</v>
      </c>
      <c r="J153" s="15"/>
      <c r="K153" s="15"/>
      <c r="L153" s="15"/>
      <c r="M153" s="88"/>
      <c r="N153" s="16"/>
      <c r="O153" s="57"/>
    </row>
    <row r="154" spans="1:15" s="18" customFormat="1" ht="81.599999999999994" customHeight="1" x14ac:dyDescent="0.3">
      <c r="A154" s="56">
        <v>42</v>
      </c>
      <c r="B154" s="57" t="s">
        <v>229</v>
      </c>
      <c r="C154" s="15" t="s">
        <v>656</v>
      </c>
      <c r="D154" s="56" t="s">
        <v>213</v>
      </c>
      <c r="E154" s="57" t="s">
        <v>1076</v>
      </c>
      <c r="F154" s="58">
        <v>45397</v>
      </c>
      <c r="G154" s="19">
        <v>968.27099999999996</v>
      </c>
      <c r="H154" s="56" t="s">
        <v>6</v>
      </c>
      <c r="I154" s="56" t="s">
        <v>1166</v>
      </c>
      <c r="J154" s="15"/>
      <c r="K154" s="15"/>
      <c r="L154" s="15"/>
      <c r="M154" s="88"/>
      <c r="N154" s="16"/>
      <c r="O154" s="57"/>
    </row>
    <row r="155" spans="1:15" s="18" customFormat="1" ht="81.599999999999994" customHeight="1" x14ac:dyDescent="0.3">
      <c r="A155" s="56">
        <v>43</v>
      </c>
      <c r="B155" s="57" t="s">
        <v>229</v>
      </c>
      <c r="C155" s="15" t="s">
        <v>263</v>
      </c>
      <c r="D155" s="56" t="s">
        <v>70</v>
      </c>
      <c r="E155" s="57" t="s">
        <v>486</v>
      </c>
      <c r="F155" s="58">
        <v>45390</v>
      </c>
      <c r="G155" s="19">
        <v>393.69</v>
      </c>
      <c r="H155" s="56" t="s">
        <v>6</v>
      </c>
      <c r="I155" s="56" t="s">
        <v>305</v>
      </c>
      <c r="J155" s="15"/>
      <c r="K155" s="15"/>
      <c r="L155" s="15"/>
      <c r="M155" s="88"/>
      <c r="N155" s="16"/>
      <c r="O155" s="57"/>
    </row>
    <row r="156" spans="1:15" s="18" customFormat="1" ht="96" customHeight="1" x14ac:dyDescent="0.3">
      <c r="A156" s="56">
        <v>44</v>
      </c>
      <c r="B156" s="57" t="s">
        <v>229</v>
      </c>
      <c r="C156" s="56" t="s">
        <v>952</v>
      </c>
      <c r="D156" s="56" t="s">
        <v>213</v>
      </c>
      <c r="E156" s="57" t="s">
        <v>970</v>
      </c>
      <c r="F156" s="58">
        <v>45391</v>
      </c>
      <c r="G156" s="19">
        <v>1487</v>
      </c>
      <c r="H156" s="56" t="s">
        <v>6</v>
      </c>
      <c r="I156" s="56" t="s">
        <v>971</v>
      </c>
      <c r="J156" s="15"/>
      <c r="K156" s="15"/>
      <c r="L156" s="15"/>
      <c r="M156" s="88"/>
      <c r="N156" s="16"/>
      <c r="O156" s="57"/>
    </row>
    <row r="157" spans="1:15" s="18" customFormat="1" ht="83.4" customHeight="1" x14ac:dyDescent="0.3">
      <c r="A157" s="56">
        <v>45</v>
      </c>
      <c r="B157" s="57" t="s">
        <v>229</v>
      </c>
      <c r="C157" s="56" t="s">
        <v>656</v>
      </c>
      <c r="D157" s="56" t="s">
        <v>213</v>
      </c>
      <c r="E157" s="57" t="s">
        <v>1076</v>
      </c>
      <c r="F157" s="58">
        <v>45400</v>
      </c>
      <c r="G157" s="19">
        <v>1532.075</v>
      </c>
      <c r="H157" s="56" t="s">
        <v>6</v>
      </c>
      <c r="I157" s="56" t="s">
        <v>454</v>
      </c>
      <c r="J157" s="15"/>
      <c r="K157" s="15"/>
      <c r="L157" s="15"/>
      <c r="M157" s="88"/>
      <c r="N157" s="16"/>
      <c r="O157" s="57"/>
    </row>
    <row r="158" spans="1:15" s="18" customFormat="1" ht="78" x14ac:dyDescent="0.3">
      <c r="A158" s="56">
        <v>46</v>
      </c>
      <c r="B158" s="57" t="s">
        <v>229</v>
      </c>
      <c r="C158" s="56" t="s">
        <v>656</v>
      </c>
      <c r="D158" s="56" t="s">
        <v>213</v>
      </c>
      <c r="E158" s="57" t="s">
        <v>1076</v>
      </c>
      <c r="F158" s="58">
        <v>45399</v>
      </c>
      <c r="G158" s="19">
        <v>2071.3009999999999</v>
      </c>
      <c r="H158" s="56" t="s">
        <v>6</v>
      </c>
      <c r="I158" s="56" t="s">
        <v>454</v>
      </c>
      <c r="J158" s="15"/>
      <c r="K158" s="15"/>
      <c r="L158" s="15"/>
      <c r="M158" s="88"/>
      <c r="N158" s="16"/>
      <c r="O158" s="57"/>
    </row>
    <row r="159" spans="1:15" s="18" customFormat="1" ht="78" x14ac:dyDescent="0.3">
      <c r="A159" s="56">
        <v>47</v>
      </c>
      <c r="B159" s="57" t="s">
        <v>229</v>
      </c>
      <c r="C159" s="56" t="s">
        <v>656</v>
      </c>
      <c r="D159" s="56" t="s">
        <v>213</v>
      </c>
      <c r="E159" s="57" t="s">
        <v>1076</v>
      </c>
      <c r="F159" s="58">
        <v>45401</v>
      </c>
      <c r="G159" s="19">
        <v>1747.06</v>
      </c>
      <c r="H159" s="56" t="s">
        <v>6</v>
      </c>
      <c r="I159" s="56" t="s">
        <v>454</v>
      </c>
      <c r="J159" s="15"/>
      <c r="K159" s="15"/>
      <c r="L159" s="15"/>
      <c r="M159" s="88"/>
      <c r="N159" s="16"/>
      <c r="O159" s="57"/>
    </row>
    <row r="160" spans="1:15" s="18" customFormat="1" ht="78" x14ac:dyDescent="0.3">
      <c r="A160" s="56">
        <v>48</v>
      </c>
      <c r="B160" s="57" t="s">
        <v>229</v>
      </c>
      <c r="C160" s="56" t="s">
        <v>656</v>
      </c>
      <c r="D160" s="56" t="s">
        <v>213</v>
      </c>
      <c r="E160" s="57" t="s">
        <v>1262</v>
      </c>
      <c r="F160" s="58">
        <v>45408</v>
      </c>
      <c r="G160" s="19">
        <v>3271.1439999999998</v>
      </c>
      <c r="H160" s="56" t="s">
        <v>6</v>
      </c>
      <c r="I160" s="56" t="s">
        <v>454</v>
      </c>
      <c r="J160" s="15"/>
      <c r="K160" s="15"/>
      <c r="L160" s="15"/>
      <c r="M160" s="88"/>
      <c r="N160" s="16"/>
      <c r="O160" s="57"/>
    </row>
    <row r="161" spans="1:15" s="18" customFormat="1" ht="156" x14ac:dyDescent="0.3">
      <c r="A161" s="56">
        <v>49</v>
      </c>
      <c r="B161" s="57" t="s">
        <v>229</v>
      </c>
      <c r="C161" s="56" t="s">
        <v>198</v>
      </c>
      <c r="D161" s="56" t="s">
        <v>213</v>
      </c>
      <c r="E161" s="57" t="s">
        <v>1438</v>
      </c>
      <c r="F161" s="58">
        <v>45429</v>
      </c>
      <c r="G161" s="19">
        <v>499.399</v>
      </c>
      <c r="H161" s="56" t="s">
        <v>6</v>
      </c>
      <c r="I161" s="56" t="s">
        <v>1518</v>
      </c>
      <c r="J161" s="15"/>
      <c r="K161" s="15"/>
      <c r="L161" s="15"/>
      <c r="M161" s="88"/>
      <c r="N161" s="16"/>
      <c r="O161" s="57"/>
    </row>
    <row r="162" spans="1:15" s="18" customFormat="1" ht="78" x14ac:dyDescent="0.3">
      <c r="A162" s="56">
        <v>50</v>
      </c>
      <c r="B162" s="57" t="s">
        <v>229</v>
      </c>
      <c r="C162" s="56" t="s">
        <v>952</v>
      </c>
      <c r="D162" s="56" t="s">
        <v>213</v>
      </c>
      <c r="E162" s="57" t="s">
        <v>1519</v>
      </c>
      <c r="F162" s="58">
        <v>45434</v>
      </c>
      <c r="G162" s="19">
        <v>23499.702000000001</v>
      </c>
      <c r="H162" s="56" t="s">
        <v>6</v>
      </c>
      <c r="I162" s="56" t="s">
        <v>1738</v>
      </c>
      <c r="J162" s="15"/>
      <c r="K162" s="15"/>
      <c r="L162" s="15"/>
      <c r="M162" s="88"/>
      <c r="N162" s="16"/>
      <c r="O162" s="57"/>
    </row>
    <row r="163" spans="1:15" s="18" customFormat="1" ht="187.2" x14ac:dyDescent="0.3">
      <c r="A163" s="56">
        <v>51</v>
      </c>
      <c r="B163" s="57" t="s">
        <v>229</v>
      </c>
      <c r="C163" s="56" t="s">
        <v>271</v>
      </c>
      <c r="D163" s="56" t="s">
        <v>213</v>
      </c>
      <c r="E163" s="57" t="s">
        <v>1520</v>
      </c>
      <c r="F163" s="58">
        <v>45440</v>
      </c>
      <c r="G163" s="19">
        <v>782.25900000000001</v>
      </c>
      <c r="H163" s="56" t="s">
        <v>6</v>
      </c>
      <c r="I163" s="56" t="s">
        <v>1521</v>
      </c>
      <c r="J163" s="15"/>
      <c r="K163" s="15"/>
      <c r="L163" s="15"/>
      <c r="M163" s="88"/>
      <c r="N163" s="16"/>
      <c r="O163" s="57"/>
    </row>
    <row r="164" spans="1:15" s="18" customFormat="1" ht="115.95" customHeight="1" x14ac:dyDescent="0.3">
      <c r="A164" s="56">
        <v>52</v>
      </c>
      <c r="B164" s="57" t="s">
        <v>229</v>
      </c>
      <c r="C164" s="56" t="s">
        <v>271</v>
      </c>
      <c r="D164" s="56" t="s">
        <v>213</v>
      </c>
      <c r="E164" s="57" t="s">
        <v>1601</v>
      </c>
      <c r="F164" s="58">
        <v>45446</v>
      </c>
      <c r="G164" s="19">
        <v>703.04399999999998</v>
      </c>
      <c r="H164" s="56" t="s">
        <v>6</v>
      </c>
      <c r="I164" s="56" t="s">
        <v>454</v>
      </c>
      <c r="J164" s="15"/>
      <c r="K164" s="15"/>
      <c r="L164" s="15"/>
      <c r="M164" s="88"/>
      <c r="N164" s="16"/>
      <c r="O164" s="57"/>
    </row>
    <row r="165" spans="1:15" s="18" customFormat="1" ht="114" customHeight="1" x14ac:dyDescent="0.3">
      <c r="A165" s="56">
        <v>53</v>
      </c>
      <c r="B165" s="57" t="s">
        <v>229</v>
      </c>
      <c r="C165" s="56" t="s">
        <v>271</v>
      </c>
      <c r="D165" s="56" t="s">
        <v>213</v>
      </c>
      <c r="E165" s="57" t="s">
        <v>1602</v>
      </c>
      <c r="F165" s="58">
        <v>45446</v>
      </c>
      <c r="G165" s="19">
        <v>298.63799999999998</v>
      </c>
      <c r="H165" s="56" t="s">
        <v>6</v>
      </c>
      <c r="I165" s="56" t="s">
        <v>454</v>
      </c>
      <c r="J165" s="15"/>
      <c r="K165" s="15"/>
      <c r="L165" s="15"/>
      <c r="M165" s="88"/>
      <c r="N165" s="16"/>
      <c r="O165" s="57"/>
    </row>
    <row r="166" spans="1:15" s="18" customFormat="1" ht="109.2" x14ac:dyDescent="0.3">
      <c r="A166" s="56">
        <v>54</v>
      </c>
      <c r="B166" s="57" t="s">
        <v>229</v>
      </c>
      <c r="C166" s="56" t="s">
        <v>271</v>
      </c>
      <c r="D166" s="56" t="s">
        <v>213</v>
      </c>
      <c r="E166" s="57" t="s">
        <v>1603</v>
      </c>
      <c r="F166" s="58">
        <v>45446</v>
      </c>
      <c r="G166" s="19">
        <v>331.04399999999998</v>
      </c>
      <c r="H166" s="56" t="s">
        <v>6</v>
      </c>
      <c r="I166" s="56" t="s">
        <v>1604</v>
      </c>
      <c r="J166" s="15"/>
      <c r="K166" s="15"/>
      <c r="L166" s="15"/>
      <c r="M166" s="88"/>
      <c r="N166" s="16"/>
      <c r="O166" s="57"/>
    </row>
    <row r="167" spans="1:15" s="18" customFormat="1" ht="98.4" customHeight="1" x14ac:dyDescent="0.3">
      <c r="A167" s="56">
        <v>55</v>
      </c>
      <c r="B167" s="57" t="s">
        <v>229</v>
      </c>
      <c r="C167" s="56" t="s">
        <v>271</v>
      </c>
      <c r="D167" s="56" t="s">
        <v>213</v>
      </c>
      <c r="E167" s="57" t="s">
        <v>1605</v>
      </c>
      <c r="F167" s="58">
        <v>45446</v>
      </c>
      <c r="G167" s="19">
        <v>449.05700000000002</v>
      </c>
      <c r="H167" s="56" t="s">
        <v>6</v>
      </c>
      <c r="I167" s="56" t="s">
        <v>1604</v>
      </c>
      <c r="J167" s="15"/>
      <c r="K167" s="15"/>
      <c r="L167" s="15"/>
      <c r="M167" s="88"/>
      <c r="N167" s="16"/>
      <c r="O167" s="57"/>
    </row>
    <row r="168" spans="1:15" s="18" customFormat="1" ht="115.2" customHeight="1" x14ac:dyDescent="0.3">
      <c r="A168" s="56">
        <v>56</v>
      </c>
      <c r="B168" s="57" t="s">
        <v>229</v>
      </c>
      <c r="C168" s="56" t="s">
        <v>271</v>
      </c>
      <c r="D168" s="56" t="s">
        <v>213</v>
      </c>
      <c r="E168" s="57" t="s">
        <v>1606</v>
      </c>
      <c r="F168" s="58">
        <v>45447</v>
      </c>
      <c r="G168" s="19">
        <v>283.98099999999999</v>
      </c>
      <c r="H168" s="56" t="s">
        <v>6</v>
      </c>
      <c r="I168" s="56" t="s">
        <v>1607</v>
      </c>
      <c r="J168" s="15"/>
      <c r="K168" s="15"/>
      <c r="L168" s="15"/>
      <c r="M168" s="88"/>
      <c r="N168" s="16"/>
      <c r="O168" s="57"/>
    </row>
    <row r="169" spans="1:15" s="18" customFormat="1" ht="109.2" x14ac:dyDescent="0.3">
      <c r="A169" s="56">
        <v>57</v>
      </c>
      <c r="B169" s="57" t="s">
        <v>229</v>
      </c>
      <c r="C169" s="56" t="s">
        <v>271</v>
      </c>
      <c r="D169" s="56" t="s">
        <v>213</v>
      </c>
      <c r="E169" s="57" t="s">
        <v>1608</v>
      </c>
      <c r="F169" s="58">
        <v>45447</v>
      </c>
      <c r="G169" s="19">
        <v>344.24099999999999</v>
      </c>
      <c r="H169" s="56" t="s">
        <v>6</v>
      </c>
      <c r="I169" s="56" t="s">
        <v>1609</v>
      </c>
      <c r="J169" s="15"/>
      <c r="K169" s="15"/>
      <c r="L169" s="15"/>
      <c r="M169" s="88"/>
      <c r="N169" s="16"/>
      <c r="O169" s="57"/>
    </row>
    <row r="170" spans="1:15" s="18" customFormat="1" ht="109.2" x14ac:dyDescent="0.3">
      <c r="A170" s="56">
        <v>58</v>
      </c>
      <c r="B170" s="57" t="s">
        <v>229</v>
      </c>
      <c r="C170" s="56" t="s">
        <v>271</v>
      </c>
      <c r="D170" s="56" t="s">
        <v>213</v>
      </c>
      <c r="E170" s="57" t="s">
        <v>1610</v>
      </c>
      <c r="F170" s="58">
        <v>45447</v>
      </c>
      <c r="G170" s="19">
        <v>411.2</v>
      </c>
      <c r="H170" s="56" t="s">
        <v>6</v>
      </c>
      <c r="I170" s="56" t="s">
        <v>1609</v>
      </c>
      <c r="J170" s="15"/>
      <c r="K170" s="15"/>
      <c r="L170" s="15"/>
      <c r="M170" s="88"/>
      <c r="N170" s="16"/>
      <c r="O170" s="57"/>
    </row>
    <row r="171" spans="1:15" s="18" customFormat="1" ht="163.95" customHeight="1" x14ac:dyDescent="0.3">
      <c r="A171" s="56">
        <v>59</v>
      </c>
      <c r="B171" s="57" t="s">
        <v>229</v>
      </c>
      <c r="C171" s="56" t="s">
        <v>207</v>
      </c>
      <c r="D171" s="56" t="s">
        <v>213</v>
      </c>
      <c r="E171" s="57" t="s">
        <v>1713</v>
      </c>
      <c r="F171" s="58">
        <v>45456</v>
      </c>
      <c r="G171" s="19">
        <v>249.999</v>
      </c>
      <c r="H171" s="56" t="s">
        <v>6</v>
      </c>
      <c r="I171" s="56" t="s">
        <v>1714</v>
      </c>
      <c r="J171" s="15"/>
      <c r="K171" s="15"/>
      <c r="L171" s="15"/>
      <c r="M171" s="88"/>
      <c r="N171" s="16"/>
      <c r="O171" s="57"/>
    </row>
    <row r="172" spans="1:15" s="18" customFormat="1" ht="124.8" x14ac:dyDescent="0.3">
      <c r="A172" s="56">
        <v>60</v>
      </c>
      <c r="B172" s="57" t="s">
        <v>229</v>
      </c>
      <c r="C172" s="56" t="s">
        <v>207</v>
      </c>
      <c r="D172" s="56" t="s">
        <v>213</v>
      </c>
      <c r="E172" s="57" t="s">
        <v>1952</v>
      </c>
      <c r="F172" s="58">
        <v>45464</v>
      </c>
      <c r="G172" s="19">
        <v>2061.7620000000002</v>
      </c>
      <c r="H172" s="56" t="s">
        <v>6</v>
      </c>
      <c r="I172" s="56" t="s">
        <v>1009</v>
      </c>
      <c r="J172" s="15"/>
      <c r="K172" s="15"/>
      <c r="L172" s="15"/>
      <c r="M172" s="88"/>
      <c r="N172" s="16"/>
      <c r="O172" s="57"/>
    </row>
    <row r="173" spans="1:15" s="18" customFormat="1" ht="78" x14ac:dyDescent="0.3">
      <c r="A173" s="56">
        <v>61</v>
      </c>
      <c r="B173" s="57" t="s">
        <v>229</v>
      </c>
      <c r="C173" s="56" t="s">
        <v>77</v>
      </c>
      <c r="D173" s="56" t="s">
        <v>213</v>
      </c>
      <c r="E173" s="57" t="s">
        <v>1764</v>
      </c>
      <c r="F173" s="58">
        <v>45475</v>
      </c>
      <c r="G173" s="19">
        <v>3042.6</v>
      </c>
      <c r="H173" s="56" t="s">
        <v>6</v>
      </c>
      <c r="I173" s="56" t="s">
        <v>1766</v>
      </c>
      <c r="J173" s="15"/>
      <c r="K173" s="15"/>
      <c r="L173" s="15"/>
      <c r="M173" s="88"/>
      <c r="N173" s="16"/>
      <c r="O173" s="57"/>
    </row>
    <row r="174" spans="1:15" s="18" customFormat="1" ht="124.8" x14ac:dyDescent="0.3">
      <c r="A174" s="56">
        <v>62</v>
      </c>
      <c r="B174" s="57" t="s">
        <v>229</v>
      </c>
      <c r="C174" s="56" t="s">
        <v>207</v>
      </c>
      <c r="D174" s="56" t="s">
        <v>213</v>
      </c>
      <c r="E174" s="57" t="s">
        <v>1765</v>
      </c>
      <c r="F174" s="58">
        <v>45476</v>
      </c>
      <c r="G174" s="19">
        <v>419.43400000000003</v>
      </c>
      <c r="H174" s="56" t="s">
        <v>6</v>
      </c>
      <c r="I174" s="56" t="s">
        <v>665</v>
      </c>
      <c r="J174" s="15"/>
      <c r="K174" s="15"/>
      <c r="L174" s="15"/>
      <c r="M174" s="88"/>
      <c r="N174" s="16"/>
      <c r="O174" s="57"/>
    </row>
    <row r="175" spans="1:15" s="18" customFormat="1" ht="78" x14ac:dyDescent="0.3">
      <c r="A175" s="56">
        <v>63</v>
      </c>
      <c r="B175" s="57" t="s">
        <v>229</v>
      </c>
      <c r="C175" s="56" t="s">
        <v>198</v>
      </c>
      <c r="D175" s="56" t="s">
        <v>213</v>
      </c>
      <c r="E175" s="57" t="s">
        <v>1855</v>
      </c>
      <c r="F175" s="58">
        <v>45499</v>
      </c>
      <c r="G175" s="19">
        <v>16079.742</v>
      </c>
      <c r="H175" s="56" t="s">
        <v>6</v>
      </c>
      <c r="I175" s="56" t="s">
        <v>2169</v>
      </c>
      <c r="J175" s="15">
        <v>37671633</v>
      </c>
      <c r="K175" s="15"/>
      <c r="L175" s="15"/>
      <c r="M175" s="88"/>
      <c r="N175" s="16"/>
      <c r="O175" s="57" t="s">
        <v>2170</v>
      </c>
    </row>
    <row r="176" spans="1:15" s="18" customFormat="1" ht="99" customHeight="1" x14ac:dyDescent="0.3">
      <c r="A176" s="56">
        <v>64</v>
      </c>
      <c r="B176" s="57" t="s">
        <v>229</v>
      </c>
      <c r="C176" s="56" t="s">
        <v>207</v>
      </c>
      <c r="D176" s="56" t="s">
        <v>213</v>
      </c>
      <c r="E176" s="57" t="s">
        <v>2013</v>
      </c>
      <c r="F176" s="58">
        <v>45499</v>
      </c>
      <c r="G176" s="19">
        <v>1168.9390000000001</v>
      </c>
      <c r="H176" s="56" t="s">
        <v>6</v>
      </c>
      <c r="I176" s="56" t="s">
        <v>2012</v>
      </c>
      <c r="J176" s="15"/>
      <c r="K176" s="15"/>
      <c r="L176" s="15"/>
      <c r="M176" s="88"/>
      <c r="N176" s="16"/>
      <c r="O176" s="57"/>
    </row>
    <row r="177" spans="1:15" s="18" customFormat="1" ht="99" customHeight="1" x14ac:dyDescent="0.3">
      <c r="A177" s="56">
        <v>65</v>
      </c>
      <c r="B177" s="57" t="s">
        <v>229</v>
      </c>
      <c r="C177" s="56" t="s">
        <v>198</v>
      </c>
      <c r="D177" s="56" t="s">
        <v>213</v>
      </c>
      <c r="E177" s="57" t="s">
        <v>2167</v>
      </c>
      <c r="F177" s="58">
        <v>45519</v>
      </c>
      <c r="G177" s="19">
        <v>501.06200000000001</v>
      </c>
      <c r="H177" s="56" t="s">
        <v>6</v>
      </c>
      <c r="I177" s="56" t="s">
        <v>665</v>
      </c>
      <c r="J177" s="113">
        <v>3141101325</v>
      </c>
      <c r="K177" s="15"/>
      <c r="L177" s="15"/>
      <c r="M177" s="88"/>
      <c r="N177" s="16"/>
      <c r="O177" s="57" t="s">
        <v>2168</v>
      </c>
    </row>
    <row r="178" spans="1:15" s="18" customFormat="1" ht="99" customHeight="1" x14ac:dyDescent="0.3">
      <c r="A178" s="56">
        <v>66</v>
      </c>
      <c r="B178" s="57" t="s">
        <v>229</v>
      </c>
      <c r="C178" s="56" t="s">
        <v>271</v>
      </c>
      <c r="D178" s="56" t="s">
        <v>213</v>
      </c>
      <c r="E178" s="57" t="s">
        <v>2382</v>
      </c>
      <c r="F178" s="58">
        <v>45519</v>
      </c>
      <c r="G178" s="19">
        <v>740.50900000000001</v>
      </c>
      <c r="H178" s="56" t="s">
        <v>6</v>
      </c>
      <c r="I178" s="56" t="s">
        <v>2383</v>
      </c>
      <c r="J178" s="113">
        <v>43178611</v>
      </c>
      <c r="K178" s="15"/>
      <c r="L178" s="15"/>
      <c r="M178" s="88"/>
      <c r="N178" s="16"/>
      <c r="O178" s="57" t="s">
        <v>2384</v>
      </c>
    </row>
    <row r="179" spans="1:15" s="18" customFormat="1" ht="99" customHeight="1" x14ac:dyDescent="0.3">
      <c r="A179" s="56">
        <v>67</v>
      </c>
      <c r="B179" s="57" t="s">
        <v>229</v>
      </c>
      <c r="C179" s="56" t="s">
        <v>271</v>
      </c>
      <c r="D179" s="56" t="s">
        <v>213</v>
      </c>
      <c r="E179" s="57" t="s">
        <v>2385</v>
      </c>
      <c r="F179" s="58">
        <v>45524</v>
      </c>
      <c r="G179" s="19">
        <v>2485.8049999999998</v>
      </c>
      <c r="H179" s="56" t="s">
        <v>6</v>
      </c>
      <c r="I179" s="56" t="s">
        <v>2383</v>
      </c>
      <c r="J179" s="113">
        <v>43178611</v>
      </c>
      <c r="K179" s="15"/>
      <c r="L179" s="15"/>
      <c r="M179" s="88"/>
      <c r="N179" s="16"/>
      <c r="O179" s="57" t="s">
        <v>2386</v>
      </c>
    </row>
    <row r="180" spans="1:15" s="61" customFormat="1" ht="50.4" customHeight="1" x14ac:dyDescent="0.3">
      <c r="A180" s="56">
        <v>68</v>
      </c>
      <c r="B180" s="57" t="s">
        <v>567</v>
      </c>
      <c r="C180" s="56" t="s">
        <v>105</v>
      </c>
      <c r="D180" s="56" t="s">
        <v>69</v>
      </c>
      <c r="E180" s="57" t="s">
        <v>217</v>
      </c>
      <c r="F180" s="58">
        <v>45295</v>
      </c>
      <c r="G180" s="19">
        <v>1128.979</v>
      </c>
      <c r="H180" s="56" t="s">
        <v>6</v>
      </c>
      <c r="I180" s="56" t="s">
        <v>1036</v>
      </c>
      <c r="J180" s="56"/>
      <c r="K180" s="56"/>
      <c r="L180" s="56"/>
      <c r="M180" s="87"/>
      <c r="N180" s="57"/>
      <c r="O180" s="57"/>
    </row>
    <row r="181" spans="1:15" s="61" customFormat="1" ht="33.75" customHeight="1" x14ac:dyDescent="0.3">
      <c r="A181" s="56">
        <v>69</v>
      </c>
      <c r="B181" s="57" t="s">
        <v>567</v>
      </c>
      <c r="C181" s="56" t="s">
        <v>76</v>
      </c>
      <c r="D181" s="56" t="s">
        <v>69</v>
      </c>
      <c r="E181" s="57" t="s">
        <v>219</v>
      </c>
      <c r="F181" s="58">
        <v>45300</v>
      </c>
      <c r="G181" s="19">
        <v>1125</v>
      </c>
      <c r="H181" s="56" t="s">
        <v>52</v>
      </c>
      <c r="I181" s="56" t="s">
        <v>304</v>
      </c>
      <c r="J181" s="56"/>
      <c r="K181" s="56"/>
      <c r="L181" s="56"/>
      <c r="M181" s="87"/>
      <c r="N181" s="57"/>
      <c r="O181" s="57"/>
    </row>
    <row r="182" spans="1:15" s="61" customFormat="1" ht="32.25" customHeight="1" x14ac:dyDescent="0.3">
      <c r="A182" s="56">
        <v>70</v>
      </c>
      <c r="B182" s="57" t="s">
        <v>567</v>
      </c>
      <c r="C182" s="56" t="s">
        <v>76</v>
      </c>
      <c r="D182" s="56" t="s">
        <v>69</v>
      </c>
      <c r="E182" s="57" t="s">
        <v>218</v>
      </c>
      <c r="F182" s="58">
        <v>45300</v>
      </c>
      <c r="G182" s="19">
        <v>215</v>
      </c>
      <c r="H182" s="56" t="s">
        <v>52</v>
      </c>
      <c r="I182" s="56" t="s">
        <v>304</v>
      </c>
      <c r="J182" s="56"/>
      <c r="K182" s="56"/>
      <c r="L182" s="56"/>
      <c r="M182" s="87"/>
      <c r="N182" s="57"/>
      <c r="O182" s="57"/>
    </row>
    <row r="183" spans="1:15" s="61" customFormat="1" ht="33.75" customHeight="1" x14ac:dyDescent="0.3">
      <c r="A183" s="56">
        <v>71</v>
      </c>
      <c r="B183" s="57" t="s">
        <v>567</v>
      </c>
      <c r="C183" s="56" t="s">
        <v>105</v>
      </c>
      <c r="D183" s="56" t="s">
        <v>69</v>
      </c>
      <c r="E183" s="57" t="s">
        <v>443</v>
      </c>
      <c r="F183" s="58">
        <v>45309</v>
      </c>
      <c r="G183" s="19">
        <v>2586.9299999999998</v>
      </c>
      <c r="H183" s="56" t="s">
        <v>6</v>
      </c>
      <c r="I183" s="56" t="s">
        <v>307</v>
      </c>
      <c r="J183" s="56"/>
      <c r="K183" s="56"/>
      <c r="L183" s="56"/>
      <c r="M183" s="87"/>
      <c r="N183" s="57"/>
      <c r="O183" s="57"/>
    </row>
    <row r="184" spans="1:15" s="61" customFormat="1" ht="96.6" customHeight="1" x14ac:dyDescent="0.3">
      <c r="A184" s="56">
        <v>72</v>
      </c>
      <c r="B184" s="57" t="s">
        <v>567</v>
      </c>
      <c r="C184" s="56" t="s">
        <v>505</v>
      </c>
      <c r="D184" s="56" t="s">
        <v>70</v>
      </c>
      <c r="E184" s="57" t="s">
        <v>568</v>
      </c>
      <c r="F184" s="58">
        <v>45331</v>
      </c>
      <c r="G184" s="19">
        <v>400</v>
      </c>
      <c r="H184" s="56" t="s">
        <v>52</v>
      </c>
      <c r="I184" s="56" t="s">
        <v>657</v>
      </c>
      <c r="J184" s="56"/>
      <c r="K184" s="56"/>
      <c r="L184" s="56"/>
      <c r="M184" s="87"/>
      <c r="N184" s="57"/>
      <c r="O184" s="57"/>
    </row>
    <row r="185" spans="1:15" s="61" customFormat="1" ht="55.2" customHeight="1" x14ac:dyDescent="0.3">
      <c r="A185" s="56">
        <v>73</v>
      </c>
      <c r="B185" s="57" t="s">
        <v>567</v>
      </c>
      <c r="C185" s="56" t="s">
        <v>105</v>
      </c>
      <c r="D185" s="56" t="s">
        <v>69</v>
      </c>
      <c r="E185" s="57" t="s">
        <v>628</v>
      </c>
      <c r="F185" s="58">
        <v>45308</v>
      </c>
      <c r="G185" s="19">
        <v>573.20000000000005</v>
      </c>
      <c r="H185" s="56" t="s">
        <v>6</v>
      </c>
      <c r="I185" s="56" t="s">
        <v>1036</v>
      </c>
      <c r="J185" s="56"/>
      <c r="K185" s="56"/>
      <c r="L185" s="56"/>
      <c r="M185" s="87"/>
      <c r="N185" s="57"/>
      <c r="O185" s="57"/>
    </row>
    <row r="186" spans="1:15" s="61" customFormat="1" ht="69" customHeight="1" x14ac:dyDescent="0.3">
      <c r="A186" s="56">
        <v>74</v>
      </c>
      <c r="B186" s="57" t="s">
        <v>567</v>
      </c>
      <c r="C186" s="56" t="s">
        <v>198</v>
      </c>
      <c r="D186" s="56" t="s">
        <v>69</v>
      </c>
      <c r="E186" s="57" t="s">
        <v>1058</v>
      </c>
      <c r="F186" s="58">
        <v>45393</v>
      </c>
      <c r="G186" s="19">
        <v>334</v>
      </c>
      <c r="H186" s="56" t="s">
        <v>52</v>
      </c>
      <c r="I186" s="56" t="s">
        <v>1154</v>
      </c>
      <c r="J186" s="56"/>
      <c r="K186" s="56"/>
      <c r="L186" s="56"/>
      <c r="M186" s="87"/>
      <c r="N186" s="57"/>
      <c r="O186" s="57"/>
    </row>
    <row r="187" spans="1:15" s="61" customFormat="1" ht="78" x14ac:dyDescent="0.3">
      <c r="A187" s="56">
        <v>75</v>
      </c>
      <c r="B187" s="57" t="s">
        <v>567</v>
      </c>
      <c r="C187" s="56" t="s">
        <v>671</v>
      </c>
      <c r="D187" s="56" t="s">
        <v>69</v>
      </c>
      <c r="E187" s="57" t="s">
        <v>1261</v>
      </c>
      <c r="F187" s="58">
        <v>45407</v>
      </c>
      <c r="G187" s="19">
        <v>396</v>
      </c>
      <c r="H187" s="56" t="s">
        <v>52</v>
      </c>
      <c r="I187" s="56" t="s">
        <v>1311</v>
      </c>
      <c r="J187" s="56"/>
      <c r="K187" s="56"/>
      <c r="L187" s="56"/>
      <c r="M187" s="87"/>
      <c r="N187" s="57"/>
      <c r="O187" s="57"/>
    </row>
    <row r="188" spans="1:15" s="61" customFormat="1" ht="78" x14ac:dyDescent="0.3">
      <c r="A188" s="56">
        <v>76</v>
      </c>
      <c r="B188" s="57" t="s">
        <v>567</v>
      </c>
      <c r="C188" s="56" t="s">
        <v>671</v>
      </c>
      <c r="D188" s="56" t="s">
        <v>69</v>
      </c>
      <c r="E188" s="57" t="s">
        <v>1312</v>
      </c>
      <c r="F188" s="58">
        <v>45415</v>
      </c>
      <c r="G188" s="19">
        <v>212.1</v>
      </c>
      <c r="H188" s="56" t="s">
        <v>52</v>
      </c>
      <c r="I188" s="56" t="s">
        <v>1429</v>
      </c>
      <c r="J188" s="56"/>
      <c r="K188" s="56"/>
      <c r="L188" s="56"/>
      <c r="M188" s="87"/>
      <c r="N188" s="57"/>
      <c r="O188" s="57"/>
    </row>
    <row r="189" spans="1:15" s="61" customFormat="1" ht="52.2" customHeight="1" x14ac:dyDescent="0.3">
      <c r="A189" s="56">
        <v>77</v>
      </c>
      <c r="B189" s="57" t="s">
        <v>567</v>
      </c>
      <c r="C189" s="56" t="s">
        <v>671</v>
      </c>
      <c r="D189" s="56" t="s">
        <v>69</v>
      </c>
      <c r="E189" s="57" t="s">
        <v>1522</v>
      </c>
      <c r="F189" s="58">
        <v>45440</v>
      </c>
      <c r="G189" s="19">
        <v>430.07</v>
      </c>
      <c r="H189" s="56" t="s">
        <v>52</v>
      </c>
      <c r="I189" s="56" t="s">
        <v>1154</v>
      </c>
      <c r="J189" s="56"/>
      <c r="K189" s="56"/>
      <c r="L189" s="56"/>
      <c r="M189" s="87"/>
      <c r="N189" s="57"/>
      <c r="O189" s="57"/>
    </row>
    <row r="190" spans="1:15" s="61" customFormat="1" ht="241.2" customHeight="1" x14ac:dyDescent="0.3">
      <c r="A190" s="56">
        <v>78</v>
      </c>
      <c r="B190" s="57" t="s">
        <v>320</v>
      </c>
      <c r="C190" s="56" t="s">
        <v>670</v>
      </c>
      <c r="D190" s="56" t="s">
        <v>70</v>
      </c>
      <c r="E190" s="57" t="s">
        <v>321</v>
      </c>
      <c r="F190" s="58">
        <v>45308</v>
      </c>
      <c r="G190" s="19">
        <v>360</v>
      </c>
      <c r="H190" s="56" t="s">
        <v>6</v>
      </c>
      <c r="I190" s="56" t="s">
        <v>1011</v>
      </c>
      <c r="J190" s="56"/>
      <c r="K190" s="56"/>
      <c r="L190" s="56"/>
      <c r="M190" s="87"/>
      <c r="N190" s="57"/>
      <c r="O190" s="57"/>
    </row>
    <row r="191" spans="1:15" s="61" customFormat="1" ht="114.6" customHeight="1" x14ac:dyDescent="0.3">
      <c r="A191" s="56">
        <v>79</v>
      </c>
      <c r="B191" s="57" t="s">
        <v>566</v>
      </c>
      <c r="C191" s="56" t="s">
        <v>228</v>
      </c>
      <c r="D191" s="56" t="s">
        <v>70</v>
      </c>
      <c r="E191" s="57" t="s">
        <v>220</v>
      </c>
      <c r="F191" s="58">
        <v>45308</v>
      </c>
      <c r="G191" s="19">
        <v>21000</v>
      </c>
      <c r="H191" s="56" t="s">
        <v>6</v>
      </c>
      <c r="I191" s="56" t="s">
        <v>1012</v>
      </c>
      <c r="J191" s="56"/>
      <c r="K191" s="56"/>
      <c r="L191" s="56"/>
      <c r="M191" s="87"/>
      <c r="N191" s="57"/>
      <c r="O191" s="57"/>
    </row>
    <row r="192" spans="1:15" s="61" customFormat="1" ht="115.95" customHeight="1" x14ac:dyDescent="0.3">
      <c r="A192" s="56">
        <v>80</v>
      </c>
      <c r="B192" s="57" t="s">
        <v>566</v>
      </c>
      <c r="C192" s="56" t="s">
        <v>228</v>
      </c>
      <c r="D192" s="56" t="s">
        <v>70</v>
      </c>
      <c r="E192" s="57" t="s">
        <v>312</v>
      </c>
      <c r="F192" s="58">
        <v>45322</v>
      </c>
      <c r="G192" s="19">
        <v>20000</v>
      </c>
      <c r="H192" s="56" t="s">
        <v>6</v>
      </c>
      <c r="I192" s="56" t="s">
        <v>765</v>
      </c>
      <c r="J192" s="56"/>
      <c r="K192" s="56"/>
      <c r="L192" s="56"/>
      <c r="M192" s="87"/>
      <c r="N192" s="57"/>
      <c r="O192" s="57"/>
    </row>
    <row r="193" spans="1:15" s="61" customFormat="1" ht="78" x14ac:dyDescent="0.3">
      <c r="A193" s="56">
        <v>81</v>
      </c>
      <c r="B193" s="57" t="s">
        <v>566</v>
      </c>
      <c r="C193" s="56" t="s">
        <v>105</v>
      </c>
      <c r="D193" s="56" t="s">
        <v>69</v>
      </c>
      <c r="E193" s="57" t="s">
        <v>313</v>
      </c>
      <c r="F193" s="58">
        <v>45310</v>
      </c>
      <c r="G193" s="19">
        <v>228.3</v>
      </c>
      <c r="H193" s="56" t="s">
        <v>6</v>
      </c>
      <c r="I193" s="56" t="s">
        <v>430</v>
      </c>
      <c r="J193" s="56"/>
      <c r="K193" s="56"/>
      <c r="L193" s="56"/>
      <c r="M193" s="87"/>
      <c r="N193" s="57"/>
      <c r="O193" s="57"/>
    </row>
    <row r="194" spans="1:15" s="61" customFormat="1" ht="114" customHeight="1" x14ac:dyDescent="0.3">
      <c r="A194" s="56">
        <v>82</v>
      </c>
      <c r="B194" s="57" t="s">
        <v>566</v>
      </c>
      <c r="C194" s="56" t="s">
        <v>228</v>
      </c>
      <c r="D194" s="56" t="s">
        <v>70</v>
      </c>
      <c r="E194" s="57" t="s">
        <v>588</v>
      </c>
      <c r="F194" s="58">
        <v>45330</v>
      </c>
      <c r="G194" s="19">
        <v>2500</v>
      </c>
      <c r="H194" s="56" t="s">
        <v>6</v>
      </c>
      <c r="I194" s="56" t="s">
        <v>1012</v>
      </c>
      <c r="J194" s="56"/>
      <c r="K194" s="56"/>
      <c r="L194" s="56"/>
      <c r="M194" s="87"/>
      <c r="N194" s="57"/>
      <c r="O194" s="57"/>
    </row>
    <row r="195" spans="1:15" s="61" customFormat="1" ht="85.95" customHeight="1" x14ac:dyDescent="0.3">
      <c r="A195" s="56">
        <v>83</v>
      </c>
      <c r="B195" s="57" t="s">
        <v>566</v>
      </c>
      <c r="C195" s="56" t="s">
        <v>370</v>
      </c>
      <c r="D195" s="56" t="s">
        <v>213</v>
      </c>
      <c r="E195" s="57" t="s">
        <v>441</v>
      </c>
      <c r="F195" s="60" t="s">
        <v>570</v>
      </c>
      <c r="G195" s="19">
        <v>567.90599999999995</v>
      </c>
      <c r="H195" s="56" t="s">
        <v>6</v>
      </c>
      <c r="I195" s="56" t="s">
        <v>587</v>
      </c>
      <c r="J195" s="56"/>
      <c r="K195" s="56"/>
      <c r="L195" s="56"/>
      <c r="M195" s="87"/>
      <c r="N195" s="57"/>
      <c r="O195" s="57"/>
    </row>
    <row r="196" spans="1:15" s="61" customFormat="1" ht="148.19999999999999" customHeight="1" x14ac:dyDescent="0.3">
      <c r="A196" s="56">
        <v>84</v>
      </c>
      <c r="B196" s="57" t="s">
        <v>566</v>
      </c>
      <c r="C196" s="56" t="s">
        <v>228</v>
      </c>
      <c r="D196" s="56" t="s">
        <v>70</v>
      </c>
      <c r="E196" s="57" t="s">
        <v>442</v>
      </c>
      <c r="F196" s="58">
        <v>45320</v>
      </c>
      <c r="G196" s="19">
        <v>3000</v>
      </c>
      <c r="H196" s="56" t="s">
        <v>6</v>
      </c>
      <c r="I196" s="56" t="s">
        <v>1013</v>
      </c>
      <c r="J196" s="56"/>
      <c r="K196" s="56"/>
      <c r="L196" s="56"/>
      <c r="M196" s="87"/>
      <c r="N196" s="57"/>
      <c r="O196" s="57"/>
    </row>
    <row r="197" spans="1:15" ht="78" x14ac:dyDescent="0.3">
      <c r="A197" s="56">
        <v>85</v>
      </c>
      <c r="B197" s="57" t="s">
        <v>566</v>
      </c>
      <c r="C197" s="56" t="s">
        <v>673</v>
      </c>
      <c r="D197" s="56" t="s">
        <v>69</v>
      </c>
      <c r="E197" s="57" t="s">
        <v>222</v>
      </c>
      <c r="F197" s="60" t="s">
        <v>101</v>
      </c>
      <c r="G197" s="19">
        <v>282.245</v>
      </c>
      <c r="H197" s="56" t="s">
        <v>6</v>
      </c>
      <c r="I197" s="56" t="s">
        <v>1036</v>
      </c>
      <c r="J197" s="56"/>
      <c r="K197" s="56"/>
      <c r="L197" s="56"/>
      <c r="M197" s="87"/>
      <c r="N197" s="57"/>
      <c r="O197" s="57"/>
    </row>
    <row r="198" spans="1:15" ht="78" x14ac:dyDescent="0.3">
      <c r="A198" s="56">
        <v>86</v>
      </c>
      <c r="B198" s="57" t="s">
        <v>566</v>
      </c>
      <c r="C198" s="56" t="s">
        <v>673</v>
      </c>
      <c r="D198" s="56" t="s">
        <v>69</v>
      </c>
      <c r="E198" s="57" t="s">
        <v>222</v>
      </c>
      <c r="F198" s="60" t="s">
        <v>101</v>
      </c>
      <c r="G198" s="19">
        <v>5545.9920000000002</v>
      </c>
      <c r="H198" s="56" t="s">
        <v>6</v>
      </c>
      <c r="I198" s="56" t="s">
        <v>674</v>
      </c>
      <c r="J198" s="56"/>
      <c r="K198" s="56"/>
      <c r="L198" s="56"/>
      <c r="M198" s="87"/>
      <c r="N198" s="57"/>
      <c r="O198" s="57"/>
    </row>
    <row r="199" spans="1:15" ht="78" x14ac:dyDescent="0.3">
      <c r="A199" s="56">
        <v>87</v>
      </c>
      <c r="B199" s="57" t="s">
        <v>566</v>
      </c>
      <c r="C199" s="56" t="s">
        <v>104</v>
      </c>
      <c r="D199" s="56" t="s">
        <v>70</v>
      </c>
      <c r="E199" s="57" t="s">
        <v>223</v>
      </c>
      <c r="F199" s="60" t="s">
        <v>101</v>
      </c>
      <c r="G199" s="19">
        <v>371.41199999999998</v>
      </c>
      <c r="H199" s="56" t="s">
        <v>6</v>
      </c>
      <c r="I199" s="56" t="s">
        <v>224</v>
      </c>
      <c r="J199" s="56"/>
      <c r="K199" s="56"/>
      <c r="L199" s="56"/>
      <c r="M199" s="87"/>
      <c r="N199" s="57"/>
      <c r="O199" s="57"/>
    </row>
    <row r="200" spans="1:15" ht="78" x14ac:dyDescent="0.3">
      <c r="A200" s="56">
        <v>88</v>
      </c>
      <c r="B200" s="57" t="s">
        <v>566</v>
      </c>
      <c r="C200" s="56" t="s">
        <v>123</v>
      </c>
      <c r="D200" s="56" t="s">
        <v>70</v>
      </c>
      <c r="E200" s="57" t="s">
        <v>225</v>
      </c>
      <c r="F200" s="60" t="s">
        <v>101</v>
      </c>
      <c r="G200" s="19">
        <v>264.25200000000001</v>
      </c>
      <c r="H200" s="56" t="s">
        <v>6</v>
      </c>
      <c r="I200" s="56" t="s">
        <v>224</v>
      </c>
      <c r="J200" s="56"/>
      <c r="K200" s="56"/>
      <c r="L200" s="56"/>
      <c r="M200" s="87"/>
      <c r="N200" s="57"/>
      <c r="O200" s="57"/>
    </row>
    <row r="201" spans="1:15" ht="78" x14ac:dyDescent="0.3">
      <c r="A201" s="56">
        <v>89</v>
      </c>
      <c r="B201" s="57" t="s">
        <v>566</v>
      </c>
      <c r="C201" s="56" t="s">
        <v>105</v>
      </c>
      <c r="D201" s="56" t="s">
        <v>70</v>
      </c>
      <c r="E201" s="57" t="s">
        <v>675</v>
      </c>
      <c r="F201" s="60" t="s">
        <v>101</v>
      </c>
      <c r="G201" s="19">
        <v>282.70100000000002</v>
      </c>
      <c r="H201" s="56" t="s">
        <v>6</v>
      </c>
      <c r="I201" s="56" t="s">
        <v>1036</v>
      </c>
      <c r="J201" s="56"/>
      <c r="K201" s="56"/>
      <c r="L201" s="56"/>
      <c r="M201" s="87"/>
      <c r="N201" s="57"/>
      <c r="O201" s="57"/>
    </row>
    <row r="202" spans="1:15" s="61" customFormat="1" ht="109.2" x14ac:dyDescent="0.3">
      <c r="A202" s="56">
        <v>90</v>
      </c>
      <c r="B202" s="57" t="s">
        <v>566</v>
      </c>
      <c r="C202" s="56" t="s">
        <v>228</v>
      </c>
      <c r="D202" s="56" t="s">
        <v>70</v>
      </c>
      <c r="E202" s="57" t="s">
        <v>586</v>
      </c>
      <c r="F202" s="58">
        <v>45329</v>
      </c>
      <c r="G202" s="19">
        <v>238.87</v>
      </c>
      <c r="H202" s="56" t="s">
        <v>6</v>
      </c>
      <c r="I202" s="56" t="s">
        <v>229</v>
      </c>
      <c r="J202" s="56"/>
      <c r="K202" s="56"/>
      <c r="L202" s="56"/>
      <c r="M202" s="87"/>
      <c r="N202" s="57"/>
      <c r="O202" s="57"/>
    </row>
    <row r="203" spans="1:15" s="61" customFormat="1" ht="100.2" customHeight="1" x14ac:dyDescent="0.3">
      <c r="A203" s="56">
        <v>91</v>
      </c>
      <c r="B203" s="57" t="s">
        <v>566</v>
      </c>
      <c r="C203" s="56" t="s">
        <v>370</v>
      </c>
      <c r="D203" s="56" t="s">
        <v>213</v>
      </c>
      <c r="E203" s="57" t="s">
        <v>589</v>
      </c>
      <c r="F203" s="58">
        <v>45336</v>
      </c>
      <c r="G203" s="19">
        <v>24335</v>
      </c>
      <c r="H203" s="56" t="s">
        <v>6</v>
      </c>
      <c r="I203" s="56" t="s">
        <v>658</v>
      </c>
      <c r="J203" s="56"/>
      <c r="K203" s="56"/>
      <c r="L203" s="56"/>
      <c r="M203" s="87"/>
      <c r="N203" s="57"/>
      <c r="O203" s="57"/>
    </row>
    <row r="204" spans="1:15" s="61" customFormat="1" ht="102" customHeight="1" x14ac:dyDescent="0.3">
      <c r="A204" s="56">
        <v>92</v>
      </c>
      <c r="B204" s="57" t="s">
        <v>566</v>
      </c>
      <c r="C204" s="56" t="s">
        <v>370</v>
      </c>
      <c r="D204" s="56" t="s">
        <v>213</v>
      </c>
      <c r="E204" s="57" t="s">
        <v>662</v>
      </c>
      <c r="F204" s="58">
        <v>45348</v>
      </c>
      <c r="G204" s="19">
        <v>45917</v>
      </c>
      <c r="H204" s="56" t="s">
        <v>6</v>
      </c>
      <c r="I204" s="56" t="s">
        <v>658</v>
      </c>
      <c r="J204" s="56"/>
      <c r="K204" s="56"/>
      <c r="L204" s="56"/>
      <c r="M204" s="87"/>
      <c r="N204" s="57"/>
      <c r="O204" s="57"/>
    </row>
    <row r="205" spans="1:15" s="61" customFormat="1" ht="98.4" customHeight="1" x14ac:dyDescent="0.3">
      <c r="A205" s="56">
        <v>93</v>
      </c>
      <c r="B205" s="57" t="s">
        <v>566</v>
      </c>
      <c r="C205" s="56" t="s">
        <v>370</v>
      </c>
      <c r="D205" s="56" t="s">
        <v>213</v>
      </c>
      <c r="E205" s="57" t="s">
        <v>663</v>
      </c>
      <c r="F205" s="58">
        <v>45349</v>
      </c>
      <c r="G205" s="19">
        <v>63024</v>
      </c>
      <c r="H205" s="56" t="s">
        <v>6</v>
      </c>
      <c r="I205" s="56" t="s">
        <v>429</v>
      </c>
      <c r="J205" s="56"/>
      <c r="K205" s="56"/>
      <c r="L205" s="56"/>
      <c r="M205" s="87"/>
      <c r="N205" s="57"/>
      <c r="O205" s="57"/>
    </row>
    <row r="206" spans="1:15" s="61" customFormat="1" ht="117.6" customHeight="1" x14ac:dyDescent="0.3">
      <c r="A206" s="56">
        <v>94</v>
      </c>
      <c r="B206" s="57" t="s">
        <v>566</v>
      </c>
      <c r="C206" s="56" t="s">
        <v>228</v>
      </c>
      <c r="D206" s="56" t="s">
        <v>213</v>
      </c>
      <c r="E206" s="57" t="s">
        <v>664</v>
      </c>
      <c r="F206" s="58">
        <v>45350</v>
      </c>
      <c r="G206" s="19">
        <v>12400</v>
      </c>
      <c r="H206" s="56" t="s">
        <v>6</v>
      </c>
      <c r="I206" s="56" t="s">
        <v>1014</v>
      </c>
      <c r="J206" s="56"/>
      <c r="K206" s="56"/>
      <c r="L206" s="56"/>
      <c r="M206" s="87"/>
      <c r="N206" s="57"/>
      <c r="O206" s="57"/>
    </row>
    <row r="207" spans="1:15" s="61" customFormat="1" ht="102" customHeight="1" x14ac:dyDescent="0.3">
      <c r="A207" s="56">
        <v>95</v>
      </c>
      <c r="B207" s="57" t="s">
        <v>566</v>
      </c>
      <c r="C207" s="56" t="s">
        <v>263</v>
      </c>
      <c r="D207" s="56" t="s">
        <v>70</v>
      </c>
      <c r="E207" s="57" t="s">
        <v>716</v>
      </c>
      <c r="F207" s="58">
        <v>45350</v>
      </c>
      <c r="G207" s="19">
        <v>494.73</v>
      </c>
      <c r="H207" s="56" t="s">
        <v>6</v>
      </c>
      <c r="I207" s="56" t="s">
        <v>750</v>
      </c>
      <c r="J207" s="56"/>
      <c r="K207" s="56"/>
      <c r="L207" s="56"/>
      <c r="M207" s="87"/>
      <c r="N207" s="57"/>
      <c r="O207" s="57"/>
    </row>
    <row r="208" spans="1:15" s="61" customFormat="1" ht="130.19999999999999" customHeight="1" x14ac:dyDescent="0.3">
      <c r="A208" s="56">
        <v>96</v>
      </c>
      <c r="B208" s="57" t="s">
        <v>566</v>
      </c>
      <c r="C208" s="56" t="s">
        <v>228</v>
      </c>
      <c r="D208" s="56" t="s">
        <v>213</v>
      </c>
      <c r="E208" s="57" t="s">
        <v>717</v>
      </c>
      <c r="F208" s="58">
        <v>45350</v>
      </c>
      <c r="G208" s="19">
        <v>9150</v>
      </c>
      <c r="H208" s="56" t="s">
        <v>6</v>
      </c>
      <c r="I208" s="56" t="s">
        <v>1015</v>
      </c>
      <c r="J208" s="56"/>
      <c r="K208" s="56"/>
      <c r="L208" s="56"/>
      <c r="M208" s="87"/>
      <c r="N208" s="57"/>
      <c r="O208" s="57"/>
    </row>
    <row r="209" spans="1:15" s="75" customFormat="1" ht="114" customHeight="1" x14ac:dyDescent="0.3">
      <c r="A209" s="56">
        <v>97</v>
      </c>
      <c r="B209" s="70" t="s">
        <v>566</v>
      </c>
      <c r="C209" s="69" t="s">
        <v>228</v>
      </c>
      <c r="D209" s="69" t="s">
        <v>70</v>
      </c>
      <c r="E209" s="70" t="s">
        <v>793</v>
      </c>
      <c r="F209" s="73">
        <v>45365</v>
      </c>
      <c r="G209" s="71">
        <v>285.60000000000002</v>
      </c>
      <c r="H209" s="69" t="s">
        <v>6</v>
      </c>
      <c r="I209" s="74" t="s">
        <v>229</v>
      </c>
      <c r="J209" s="15"/>
      <c r="K209" s="15"/>
      <c r="L209" s="15"/>
      <c r="M209" s="88"/>
      <c r="N209" s="16"/>
      <c r="O209" s="57"/>
    </row>
    <row r="210" spans="1:15" s="18" customFormat="1" ht="82.2" customHeight="1" x14ac:dyDescent="0.3">
      <c r="A210" s="56">
        <v>98</v>
      </c>
      <c r="B210" s="57" t="s">
        <v>566</v>
      </c>
      <c r="C210" s="56" t="s">
        <v>228</v>
      </c>
      <c r="D210" s="56" t="s">
        <v>70</v>
      </c>
      <c r="E210" s="57" t="s">
        <v>881</v>
      </c>
      <c r="F210" s="58">
        <v>45378</v>
      </c>
      <c r="G210" s="19">
        <v>294.26</v>
      </c>
      <c r="H210" s="56" t="s">
        <v>6</v>
      </c>
      <c r="I210" s="56" t="s">
        <v>229</v>
      </c>
      <c r="J210" s="15"/>
      <c r="K210" s="15"/>
      <c r="L210" s="15"/>
      <c r="M210" s="88"/>
      <c r="N210" s="16"/>
      <c r="O210" s="57"/>
    </row>
    <row r="211" spans="1:15" s="18" customFormat="1" ht="132" customHeight="1" x14ac:dyDescent="0.3">
      <c r="A211" s="56">
        <v>99</v>
      </c>
      <c r="B211" s="57" t="s">
        <v>566</v>
      </c>
      <c r="C211" s="56" t="s">
        <v>370</v>
      </c>
      <c r="D211" s="56" t="s">
        <v>70</v>
      </c>
      <c r="E211" s="57" t="s">
        <v>882</v>
      </c>
      <c r="F211" s="58">
        <v>45384</v>
      </c>
      <c r="G211" s="19">
        <v>287.01400000000001</v>
      </c>
      <c r="H211" s="56" t="s">
        <v>6</v>
      </c>
      <c r="I211" s="56" t="s">
        <v>229</v>
      </c>
      <c r="J211" s="15"/>
      <c r="K211" s="15"/>
      <c r="L211" s="15"/>
      <c r="M211" s="88"/>
      <c r="N211" s="16"/>
      <c r="O211" s="57"/>
    </row>
    <row r="212" spans="1:15" s="18" customFormat="1" ht="116.4" customHeight="1" x14ac:dyDescent="0.3">
      <c r="A212" s="56">
        <v>100</v>
      </c>
      <c r="B212" s="57" t="s">
        <v>566</v>
      </c>
      <c r="C212" s="56" t="s">
        <v>228</v>
      </c>
      <c r="D212" s="56" t="s">
        <v>70</v>
      </c>
      <c r="E212" s="57" t="s">
        <v>883</v>
      </c>
      <c r="F212" s="58">
        <v>45384</v>
      </c>
      <c r="G212" s="19">
        <v>248.7</v>
      </c>
      <c r="H212" s="56" t="s">
        <v>6</v>
      </c>
      <c r="I212" s="56" t="s">
        <v>229</v>
      </c>
      <c r="J212" s="15"/>
      <c r="K212" s="15"/>
      <c r="L212" s="15"/>
      <c r="M212" s="88"/>
      <c r="N212" s="16"/>
      <c r="O212" s="57"/>
    </row>
    <row r="213" spans="1:15" s="18" customFormat="1" ht="130.94999999999999" customHeight="1" x14ac:dyDescent="0.3">
      <c r="A213" s="56">
        <v>101</v>
      </c>
      <c r="B213" s="57" t="s">
        <v>566</v>
      </c>
      <c r="C213" s="56" t="s">
        <v>370</v>
      </c>
      <c r="D213" s="56" t="s">
        <v>70</v>
      </c>
      <c r="E213" s="57" t="s">
        <v>884</v>
      </c>
      <c r="F213" s="58">
        <v>45384</v>
      </c>
      <c r="G213" s="19">
        <v>705.94299999999998</v>
      </c>
      <c r="H213" s="56" t="s">
        <v>6</v>
      </c>
      <c r="I213" s="56" t="s">
        <v>229</v>
      </c>
      <c r="J213" s="15"/>
      <c r="K213" s="15"/>
      <c r="L213" s="15"/>
      <c r="M213" s="88"/>
      <c r="N213" s="16"/>
      <c r="O213" s="57"/>
    </row>
    <row r="214" spans="1:15" s="18" customFormat="1" ht="93.6" x14ac:dyDescent="0.3">
      <c r="A214" s="56">
        <v>102</v>
      </c>
      <c r="B214" s="57" t="s">
        <v>566</v>
      </c>
      <c r="C214" s="56" t="s">
        <v>370</v>
      </c>
      <c r="D214" s="56" t="s">
        <v>213</v>
      </c>
      <c r="E214" s="57" t="s">
        <v>963</v>
      </c>
      <c r="F214" s="58">
        <v>45386</v>
      </c>
      <c r="G214" s="19">
        <v>339.7</v>
      </c>
      <c r="H214" s="56" t="s">
        <v>6</v>
      </c>
      <c r="I214" s="56" t="s">
        <v>964</v>
      </c>
      <c r="J214" s="15"/>
      <c r="K214" s="15"/>
      <c r="L214" s="15"/>
      <c r="M214" s="88"/>
      <c r="N214" s="16"/>
      <c r="O214" s="57"/>
    </row>
    <row r="215" spans="1:15" s="18" customFormat="1" ht="99.6" customHeight="1" x14ac:dyDescent="0.3">
      <c r="A215" s="56">
        <v>103</v>
      </c>
      <c r="B215" s="57" t="s">
        <v>566</v>
      </c>
      <c r="C215" s="56" t="s">
        <v>370</v>
      </c>
      <c r="D215" s="56" t="s">
        <v>213</v>
      </c>
      <c r="E215" s="57" t="s">
        <v>965</v>
      </c>
      <c r="F215" s="58">
        <v>45386</v>
      </c>
      <c r="G215" s="19">
        <v>761.6</v>
      </c>
      <c r="H215" s="56" t="s">
        <v>6</v>
      </c>
      <c r="I215" s="56" t="s">
        <v>968</v>
      </c>
      <c r="J215" s="15"/>
      <c r="K215" s="15"/>
      <c r="L215" s="15"/>
      <c r="M215" s="88"/>
      <c r="N215" s="16"/>
      <c r="O215" s="57"/>
    </row>
    <row r="216" spans="1:15" s="18" customFormat="1" ht="78.599999999999994" customHeight="1" x14ac:dyDescent="0.3">
      <c r="A216" s="56">
        <v>104</v>
      </c>
      <c r="B216" s="57" t="s">
        <v>566</v>
      </c>
      <c r="C216" s="56" t="s">
        <v>370</v>
      </c>
      <c r="D216" s="56" t="s">
        <v>213</v>
      </c>
      <c r="E216" s="57" t="s">
        <v>966</v>
      </c>
      <c r="F216" s="58">
        <v>45386</v>
      </c>
      <c r="G216" s="19">
        <v>634.4</v>
      </c>
      <c r="H216" s="56" t="s">
        <v>6</v>
      </c>
      <c r="I216" s="56" t="s">
        <v>964</v>
      </c>
      <c r="J216" s="15"/>
      <c r="K216" s="15"/>
      <c r="L216" s="15"/>
      <c r="M216" s="88"/>
      <c r="N216" s="16"/>
      <c r="O216" s="57"/>
    </row>
    <row r="217" spans="1:15" s="18" customFormat="1" ht="144" customHeight="1" x14ac:dyDescent="0.3">
      <c r="A217" s="56">
        <v>105</v>
      </c>
      <c r="B217" s="57" t="s">
        <v>566</v>
      </c>
      <c r="C217" s="56" t="s">
        <v>228</v>
      </c>
      <c r="D217" s="56" t="s">
        <v>70</v>
      </c>
      <c r="E217" s="57" t="s">
        <v>967</v>
      </c>
      <c r="F217" s="58">
        <v>45387</v>
      </c>
      <c r="G217" s="19">
        <v>19500</v>
      </c>
      <c r="H217" s="56" t="s">
        <v>6</v>
      </c>
      <c r="I217" s="56" t="s">
        <v>765</v>
      </c>
      <c r="J217" s="15"/>
      <c r="K217" s="15"/>
      <c r="L217" s="15"/>
      <c r="M217" s="88"/>
      <c r="N217" s="16"/>
      <c r="O217" s="57"/>
    </row>
    <row r="218" spans="1:15" s="18" customFormat="1" ht="148.94999999999999" customHeight="1" x14ac:dyDescent="0.3">
      <c r="A218" s="56">
        <v>106</v>
      </c>
      <c r="B218" s="57" t="s">
        <v>566</v>
      </c>
      <c r="C218" s="56" t="s">
        <v>228</v>
      </c>
      <c r="D218" s="56" t="s">
        <v>70</v>
      </c>
      <c r="E218" s="57" t="s">
        <v>1163</v>
      </c>
      <c r="F218" s="58">
        <v>45400</v>
      </c>
      <c r="G218" s="19">
        <v>4000</v>
      </c>
      <c r="H218" s="56" t="s">
        <v>6</v>
      </c>
      <c r="I218" s="56" t="s">
        <v>765</v>
      </c>
      <c r="J218" s="15"/>
      <c r="K218" s="15"/>
      <c r="L218" s="15"/>
      <c r="M218" s="88"/>
      <c r="N218" s="16"/>
      <c r="O218" s="57"/>
    </row>
    <row r="219" spans="1:15" s="18" customFormat="1" ht="80.400000000000006" customHeight="1" x14ac:dyDescent="0.3">
      <c r="A219" s="56">
        <v>107</v>
      </c>
      <c r="B219" s="57" t="s">
        <v>566</v>
      </c>
      <c r="C219" s="56" t="s">
        <v>228</v>
      </c>
      <c r="D219" s="56" t="s">
        <v>70</v>
      </c>
      <c r="E219" s="57" t="s">
        <v>1164</v>
      </c>
      <c r="F219" s="58">
        <v>45400</v>
      </c>
      <c r="G219" s="19">
        <v>3000</v>
      </c>
      <c r="H219" s="56" t="s">
        <v>6</v>
      </c>
      <c r="I219" s="56" t="s">
        <v>1314</v>
      </c>
      <c r="J219" s="15"/>
      <c r="K219" s="15"/>
      <c r="L219" s="15"/>
      <c r="M219" s="88"/>
      <c r="N219" s="16"/>
      <c r="O219" s="57"/>
    </row>
    <row r="220" spans="1:15" s="18" customFormat="1" ht="84.6" customHeight="1" x14ac:dyDescent="0.3">
      <c r="A220" s="56">
        <v>108</v>
      </c>
      <c r="B220" s="57" t="s">
        <v>566</v>
      </c>
      <c r="C220" s="56" t="s">
        <v>228</v>
      </c>
      <c r="D220" s="56" t="s">
        <v>70</v>
      </c>
      <c r="E220" s="57" t="s">
        <v>1165</v>
      </c>
      <c r="F220" s="58">
        <v>45401</v>
      </c>
      <c r="G220" s="19">
        <v>3000</v>
      </c>
      <c r="H220" s="56" t="s">
        <v>6</v>
      </c>
      <c r="I220" s="56" t="s">
        <v>1313</v>
      </c>
      <c r="J220" s="15"/>
      <c r="K220" s="15"/>
      <c r="L220" s="15"/>
      <c r="M220" s="88"/>
      <c r="N220" s="16"/>
      <c r="O220" s="57"/>
    </row>
    <row r="221" spans="1:15" s="18" customFormat="1" ht="130.19999999999999" customHeight="1" x14ac:dyDescent="0.3">
      <c r="A221" s="56">
        <v>109</v>
      </c>
      <c r="B221" s="57" t="s">
        <v>566</v>
      </c>
      <c r="C221" s="56" t="s">
        <v>370</v>
      </c>
      <c r="D221" s="56" t="s">
        <v>213</v>
      </c>
      <c r="E221" s="57" t="s">
        <v>1315</v>
      </c>
      <c r="F221" s="58">
        <v>45415</v>
      </c>
      <c r="G221" s="19">
        <v>220</v>
      </c>
      <c r="H221" s="56" t="s">
        <v>6</v>
      </c>
      <c r="I221" s="56" t="s">
        <v>1316</v>
      </c>
      <c r="J221" s="15"/>
      <c r="K221" s="15"/>
      <c r="L221" s="15"/>
      <c r="M221" s="88"/>
      <c r="N221" s="16"/>
      <c r="O221" s="57"/>
    </row>
    <row r="222" spans="1:15" s="18" customFormat="1" ht="93.6" x14ac:dyDescent="0.3">
      <c r="A222" s="56">
        <v>110</v>
      </c>
      <c r="B222" s="57" t="s">
        <v>566</v>
      </c>
      <c r="C222" s="56" t="s">
        <v>228</v>
      </c>
      <c r="D222" s="56" t="s">
        <v>213</v>
      </c>
      <c r="E222" s="57" t="s">
        <v>1317</v>
      </c>
      <c r="F222" s="58">
        <v>45414</v>
      </c>
      <c r="G222" s="19">
        <v>32301.63</v>
      </c>
      <c r="H222" s="56" t="s">
        <v>6</v>
      </c>
      <c r="I222" s="56" t="s">
        <v>1015</v>
      </c>
      <c r="J222" s="15"/>
      <c r="K222" s="15"/>
      <c r="L222" s="15"/>
      <c r="M222" s="88"/>
      <c r="N222" s="16"/>
      <c r="O222" s="57"/>
    </row>
    <row r="223" spans="1:15" s="18" customFormat="1" ht="109.2" x14ac:dyDescent="0.3">
      <c r="A223" s="56">
        <v>111</v>
      </c>
      <c r="B223" s="57" t="s">
        <v>566</v>
      </c>
      <c r="C223" s="56" t="s">
        <v>228</v>
      </c>
      <c r="D223" s="56" t="s">
        <v>70</v>
      </c>
      <c r="E223" s="57" t="s">
        <v>883</v>
      </c>
      <c r="F223" s="58">
        <v>45425</v>
      </c>
      <c r="G223" s="19">
        <v>280.7</v>
      </c>
      <c r="H223" s="56" t="s">
        <v>6</v>
      </c>
      <c r="I223" s="56" t="s">
        <v>229</v>
      </c>
      <c r="J223" s="15"/>
      <c r="K223" s="15"/>
      <c r="L223" s="15"/>
      <c r="M223" s="88"/>
      <c r="N223" s="16"/>
      <c r="O223" s="57"/>
    </row>
    <row r="224" spans="1:15" s="18" customFormat="1" ht="96" customHeight="1" x14ac:dyDescent="0.3">
      <c r="A224" s="56">
        <v>112</v>
      </c>
      <c r="B224" s="57" t="s">
        <v>566</v>
      </c>
      <c r="C224" s="56" t="s">
        <v>370</v>
      </c>
      <c r="D224" s="56" t="s">
        <v>213</v>
      </c>
      <c r="E224" s="57" t="s">
        <v>1433</v>
      </c>
      <c r="F224" s="58">
        <v>45425</v>
      </c>
      <c r="G224" s="19">
        <v>59063.201999999997</v>
      </c>
      <c r="H224" s="56" t="s">
        <v>6</v>
      </c>
      <c r="I224" s="56" t="s">
        <v>658</v>
      </c>
      <c r="J224" s="15"/>
      <c r="K224" s="15"/>
      <c r="L224" s="15"/>
      <c r="M224" s="88"/>
      <c r="N224" s="16"/>
      <c r="O224" s="57"/>
    </row>
    <row r="225" spans="1:15" s="18" customFormat="1" ht="78" x14ac:dyDescent="0.3">
      <c r="A225" s="56">
        <v>113</v>
      </c>
      <c r="B225" s="57" t="s">
        <v>566</v>
      </c>
      <c r="C225" s="56" t="s">
        <v>387</v>
      </c>
      <c r="D225" s="56" t="s">
        <v>213</v>
      </c>
      <c r="E225" s="57" t="s">
        <v>1434</v>
      </c>
      <c r="F225" s="58">
        <v>45428</v>
      </c>
      <c r="G225" s="19">
        <v>1763.252</v>
      </c>
      <c r="H225" s="56" t="s">
        <v>6</v>
      </c>
      <c r="I225" s="56" t="s">
        <v>1523</v>
      </c>
      <c r="J225" s="15"/>
      <c r="K225" s="15"/>
      <c r="L225" s="15"/>
      <c r="M225" s="88"/>
      <c r="N225" s="16"/>
      <c r="O225" s="57"/>
    </row>
    <row r="226" spans="1:15" s="18" customFormat="1" ht="109.2" x14ac:dyDescent="0.3">
      <c r="A226" s="56">
        <v>114</v>
      </c>
      <c r="B226" s="57" t="s">
        <v>566</v>
      </c>
      <c r="C226" s="56" t="s">
        <v>370</v>
      </c>
      <c r="D226" s="56" t="s">
        <v>70</v>
      </c>
      <c r="E226" s="57" t="s">
        <v>1435</v>
      </c>
      <c r="F226" s="58">
        <v>45429</v>
      </c>
      <c r="G226" s="19">
        <v>215.28800000000001</v>
      </c>
      <c r="H226" s="56" t="s">
        <v>6</v>
      </c>
      <c r="I226" s="56" t="s">
        <v>1598</v>
      </c>
      <c r="J226" s="15"/>
      <c r="K226" s="15"/>
      <c r="L226" s="15"/>
      <c r="M226" s="88"/>
      <c r="N226" s="16"/>
      <c r="O226" s="57"/>
    </row>
    <row r="227" spans="1:15" s="18" customFormat="1" ht="101.4" customHeight="1" x14ac:dyDescent="0.3">
      <c r="A227" s="56">
        <v>115</v>
      </c>
      <c r="B227" s="57" t="s">
        <v>566</v>
      </c>
      <c r="C227" s="56" t="s">
        <v>228</v>
      </c>
      <c r="D227" s="56" t="s">
        <v>70</v>
      </c>
      <c r="E227" s="57" t="s">
        <v>1436</v>
      </c>
      <c r="F227" s="58">
        <v>45432</v>
      </c>
      <c r="G227" s="19">
        <v>5000</v>
      </c>
      <c r="H227" s="56" t="s">
        <v>6</v>
      </c>
      <c r="I227" s="56" t="s">
        <v>1013</v>
      </c>
      <c r="J227" s="15"/>
      <c r="K227" s="15"/>
      <c r="L227" s="15"/>
      <c r="M227" s="88"/>
      <c r="N227" s="16"/>
      <c r="O227" s="57"/>
    </row>
    <row r="228" spans="1:15" s="18" customFormat="1" ht="98.4" customHeight="1" x14ac:dyDescent="0.3">
      <c r="A228" s="56">
        <v>116</v>
      </c>
      <c r="B228" s="57" t="s">
        <v>566</v>
      </c>
      <c r="C228" s="56" t="s">
        <v>370</v>
      </c>
      <c r="D228" s="56" t="s">
        <v>213</v>
      </c>
      <c r="E228" s="57" t="s">
        <v>1524</v>
      </c>
      <c r="F228" s="58">
        <v>45439</v>
      </c>
      <c r="G228" s="19">
        <v>392.45699999999999</v>
      </c>
      <c r="H228" s="56" t="s">
        <v>6</v>
      </c>
      <c r="I228" s="56" t="s">
        <v>1525</v>
      </c>
      <c r="J228" s="15"/>
      <c r="K228" s="15"/>
      <c r="L228" s="15"/>
      <c r="M228" s="88"/>
      <c r="N228" s="16"/>
      <c r="O228" s="57"/>
    </row>
    <row r="229" spans="1:15" s="18" customFormat="1" ht="132.6" customHeight="1" x14ac:dyDescent="0.3">
      <c r="A229" s="56">
        <v>117</v>
      </c>
      <c r="B229" s="57" t="s">
        <v>566</v>
      </c>
      <c r="C229" s="56" t="s">
        <v>370</v>
      </c>
      <c r="D229" s="56" t="s">
        <v>213</v>
      </c>
      <c r="E229" s="57" t="s">
        <v>1715</v>
      </c>
      <c r="F229" s="58">
        <v>45460</v>
      </c>
      <c r="G229" s="19">
        <v>681.20899999999995</v>
      </c>
      <c r="H229" s="56" t="s">
        <v>6</v>
      </c>
      <c r="I229" s="56" t="s">
        <v>1716</v>
      </c>
      <c r="J229" s="15"/>
      <c r="K229" s="15"/>
      <c r="L229" s="15"/>
      <c r="M229" s="88"/>
      <c r="N229" s="16"/>
      <c r="O229" s="57"/>
    </row>
    <row r="230" spans="1:15" s="18" customFormat="1" ht="109.95" customHeight="1" x14ac:dyDescent="0.3">
      <c r="A230" s="56">
        <v>118</v>
      </c>
      <c r="B230" s="57" t="s">
        <v>566</v>
      </c>
      <c r="C230" s="56" t="s">
        <v>228</v>
      </c>
      <c r="D230" s="56" t="s">
        <v>70</v>
      </c>
      <c r="E230" s="57" t="s">
        <v>1898</v>
      </c>
      <c r="F230" s="58">
        <v>45475</v>
      </c>
      <c r="G230" s="19">
        <v>358.21699999999998</v>
      </c>
      <c r="H230" s="56" t="s">
        <v>6</v>
      </c>
      <c r="I230" s="56" t="s">
        <v>229</v>
      </c>
      <c r="J230" s="15"/>
      <c r="K230" s="15"/>
      <c r="L230" s="15"/>
      <c r="M230" s="88"/>
      <c r="N230" s="16"/>
      <c r="O230" s="57"/>
    </row>
    <row r="231" spans="1:15" s="18" customFormat="1" ht="130.19999999999999" customHeight="1" x14ac:dyDescent="0.3">
      <c r="A231" s="56">
        <v>119</v>
      </c>
      <c r="B231" s="57" t="s">
        <v>566</v>
      </c>
      <c r="C231" s="56" t="s">
        <v>370</v>
      </c>
      <c r="D231" s="56" t="s">
        <v>213</v>
      </c>
      <c r="E231" s="57" t="s">
        <v>1965</v>
      </c>
      <c r="F231" s="58">
        <v>45492</v>
      </c>
      <c r="G231" s="19">
        <v>300</v>
      </c>
      <c r="H231" s="56" t="s">
        <v>6</v>
      </c>
      <c r="I231" s="56" t="s">
        <v>1967</v>
      </c>
      <c r="J231" s="15"/>
      <c r="K231" s="15"/>
      <c r="L231" s="15"/>
      <c r="M231" s="88"/>
      <c r="N231" s="16"/>
      <c r="O231" s="57"/>
    </row>
    <row r="232" spans="1:15" s="18" customFormat="1" ht="98.4" customHeight="1" x14ac:dyDescent="0.3">
      <c r="A232" s="56">
        <v>120</v>
      </c>
      <c r="B232" s="57" t="s">
        <v>566</v>
      </c>
      <c r="C232" s="56" t="s">
        <v>370</v>
      </c>
      <c r="D232" s="56" t="s">
        <v>69</v>
      </c>
      <c r="E232" s="57" t="s">
        <v>1966</v>
      </c>
      <c r="F232" s="58">
        <v>45496</v>
      </c>
      <c r="G232" s="19">
        <v>400</v>
      </c>
      <c r="H232" s="56" t="s">
        <v>6</v>
      </c>
      <c r="I232" s="56" t="s">
        <v>2071</v>
      </c>
      <c r="J232" s="15">
        <v>2496704935</v>
      </c>
      <c r="K232" s="15"/>
      <c r="L232" s="15"/>
      <c r="M232" s="88"/>
      <c r="N232" s="16"/>
      <c r="O232" s="57"/>
    </row>
    <row r="233" spans="1:15" s="18" customFormat="1" ht="145.19999999999999" customHeight="1" x14ac:dyDescent="0.3">
      <c r="A233" s="56">
        <v>121</v>
      </c>
      <c r="B233" s="57" t="s">
        <v>566</v>
      </c>
      <c r="C233" s="56" t="s">
        <v>370</v>
      </c>
      <c r="D233" s="56" t="s">
        <v>69</v>
      </c>
      <c r="E233" s="57" t="s">
        <v>2014</v>
      </c>
      <c r="F233" s="58">
        <v>45497</v>
      </c>
      <c r="G233" s="19">
        <v>400</v>
      </c>
      <c r="H233" s="56" t="s">
        <v>6</v>
      </c>
      <c r="I233" s="56" t="s">
        <v>2071</v>
      </c>
      <c r="J233" s="15"/>
      <c r="K233" s="15"/>
      <c r="L233" s="15"/>
      <c r="M233" s="88"/>
      <c r="N233" s="16"/>
      <c r="O233" s="57"/>
    </row>
    <row r="234" spans="1:15" s="18" customFormat="1" ht="140.4" x14ac:dyDescent="0.3">
      <c r="A234" s="56">
        <v>122</v>
      </c>
      <c r="B234" s="57" t="s">
        <v>566</v>
      </c>
      <c r="C234" s="56" t="s">
        <v>228</v>
      </c>
      <c r="D234" s="56" t="s">
        <v>70</v>
      </c>
      <c r="E234" s="57" t="s">
        <v>1437</v>
      </c>
      <c r="F234" s="60" t="s">
        <v>2015</v>
      </c>
      <c r="G234" s="19">
        <v>3011.8539999999998</v>
      </c>
      <c r="H234" s="56" t="s">
        <v>6</v>
      </c>
      <c r="I234" s="56" t="s">
        <v>1014</v>
      </c>
      <c r="J234" s="15"/>
      <c r="K234" s="15"/>
      <c r="L234" s="15"/>
      <c r="M234" s="88"/>
      <c r="N234" s="16"/>
      <c r="O234" s="57"/>
    </row>
    <row r="235" spans="1:15" s="61" customFormat="1" ht="50.4" customHeight="1" x14ac:dyDescent="0.3">
      <c r="A235" s="56">
        <v>123</v>
      </c>
      <c r="B235" s="57" t="s">
        <v>221</v>
      </c>
      <c r="C235" s="56" t="s">
        <v>105</v>
      </c>
      <c r="D235" s="56" t="s">
        <v>69</v>
      </c>
      <c r="E235" s="57" t="s">
        <v>222</v>
      </c>
      <c r="F235" s="58">
        <v>45302</v>
      </c>
      <c r="G235" s="19">
        <v>282.70100000000002</v>
      </c>
      <c r="H235" s="56" t="s">
        <v>6</v>
      </c>
      <c r="I235" s="56" t="s">
        <v>1036</v>
      </c>
      <c r="J235" s="56"/>
      <c r="K235" s="56"/>
      <c r="L235" s="56"/>
      <c r="M235" s="87"/>
      <c r="N235" s="57"/>
      <c r="O235" s="57"/>
    </row>
    <row r="236" spans="1:15" s="61" customFormat="1" ht="51.6" customHeight="1" x14ac:dyDescent="0.3">
      <c r="A236" s="56">
        <v>124</v>
      </c>
      <c r="B236" s="57" t="s">
        <v>221</v>
      </c>
      <c r="C236" s="56" t="s">
        <v>105</v>
      </c>
      <c r="D236" s="56" t="s">
        <v>70</v>
      </c>
      <c r="E236" s="57" t="s">
        <v>308</v>
      </c>
      <c r="F236" s="58">
        <v>45307</v>
      </c>
      <c r="G236" s="19">
        <v>522.79999999999995</v>
      </c>
      <c r="H236" s="56" t="s">
        <v>6</v>
      </c>
      <c r="I236" s="56" t="s">
        <v>430</v>
      </c>
      <c r="J236" s="56"/>
      <c r="K236" s="56"/>
      <c r="L236" s="56"/>
      <c r="M236" s="87"/>
      <c r="N236" s="57"/>
      <c r="O236" s="57"/>
    </row>
    <row r="237" spans="1:15" s="61" customFormat="1" ht="51.6" customHeight="1" x14ac:dyDescent="0.3">
      <c r="A237" s="56">
        <v>125</v>
      </c>
      <c r="B237" s="57" t="s">
        <v>221</v>
      </c>
      <c r="C237" s="56" t="s">
        <v>105</v>
      </c>
      <c r="D237" s="56" t="s">
        <v>69</v>
      </c>
      <c r="E237" s="57" t="s">
        <v>309</v>
      </c>
      <c r="F237" s="58">
        <v>45307</v>
      </c>
      <c r="G237" s="19">
        <v>6965.7550000000001</v>
      </c>
      <c r="H237" s="56" t="s">
        <v>6</v>
      </c>
      <c r="I237" s="56" t="s">
        <v>430</v>
      </c>
      <c r="J237" s="56"/>
      <c r="K237" s="56"/>
      <c r="L237" s="56"/>
      <c r="M237" s="87"/>
      <c r="N237" s="57"/>
      <c r="O237" s="57"/>
    </row>
    <row r="238" spans="1:15" s="61" customFormat="1" ht="33.6" customHeight="1" x14ac:dyDescent="0.3">
      <c r="A238" s="56">
        <v>126</v>
      </c>
      <c r="B238" s="57" t="s">
        <v>221</v>
      </c>
      <c r="C238" s="56" t="s">
        <v>198</v>
      </c>
      <c r="D238" s="56" t="s">
        <v>69</v>
      </c>
      <c r="E238" s="57" t="s">
        <v>311</v>
      </c>
      <c r="F238" s="58">
        <v>45301</v>
      </c>
      <c r="G238" s="19">
        <v>300</v>
      </c>
      <c r="H238" s="56" t="s">
        <v>52</v>
      </c>
      <c r="I238" s="56" t="s">
        <v>621</v>
      </c>
      <c r="J238" s="56"/>
      <c r="K238" s="56"/>
      <c r="L238" s="56"/>
      <c r="M238" s="87"/>
      <c r="N238" s="57"/>
      <c r="O238" s="57"/>
    </row>
    <row r="239" spans="1:15" s="61" customFormat="1" ht="61.2" customHeight="1" x14ac:dyDescent="0.3">
      <c r="A239" s="56">
        <v>127</v>
      </c>
      <c r="B239" s="57" t="s">
        <v>221</v>
      </c>
      <c r="C239" s="56" t="s">
        <v>671</v>
      </c>
      <c r="D239" s="56" t="s">
        <v>69</v>
      </c>
      <c r="E239" s="57" t="s">
        <v>438</v>
      </c>
      <c r="F239" s="58">
        <v>45309</v>
      </c>
      <c r="G239" s="19">
        <v>365</v>
      </c>
      <c r="H239" s="56" t="s">
        <v>52</v>
      </c>
      <c r="I239" s="56" t="s">
        <v>439</v>
      </c>
      <c r="J239" s="56"/>
      <c r="K239" s="56"/>
      <c r="L239" s="56"/>
      <c r="M239" s="87"/>
      <c r="N239" s="57"/>
      <c r="O239" s="57"/>
    </row>
    <row r="240" spans="1:15" s="61" customFormat="1" ht="67.95" customHeight="1" x14ac:dyDescent="0.3">
      <c r="A240" s="56">
        <v>128</v>
      </c>
      <c r="B240" s="57" t="s">
        <v>221</v>
      </c>
      <c r="C240" s="56" t="s">
        <v>198</v>
      </c>
      <c r="D240" s="56" t="s">
        <v>69</v>
      </c>
      <c r="E240" s="57" t="s">
        <v>440</v>
      </c>
      <c r="F240" s="58">
        <v>45314</v>
      </c>
      <c r="G240" s="19">
        <v>260</v>
      </c>
      <c r="H240" s="56" t="s">
        <v>52</v>
      </c>
      <c r="I240" s="56" t="s">
        <v>487</v>
      </c>
      <c r="J240" s="56"/>
      <c r="K240" s="56"/>
      <c r="L240" s="56"/>
      <c r="M240" s="87"/>
      <c r="N240" s="57"/>
      <c r="O240" s="57"/>
    </row>
    <row r="241" spans="1:15" s="61" customFormat="1" ht="33.6" customHeight="1" x14ac:dyDescent="0.3">
      <c r="A241" s="56">
        <v>129</v>
      </c>
      <c r="B241" s="57" t="s">
        <v>221</v>
      </c>
      <c r="C241" s="56" t="s">
        <v>104</v>
      </c>
      <c r="D241" s="56" t="s">
        <v>70</v>
      </c>
      <c r="E241" s="57" t="s">
        <v>223</v>
      </c>
      <c r="F241" s="58">
        <v>45317</v>
      </c>
      <c r="G241" s="19">
        <v>372.226</v>
      </c>
      <c r="H241" s="56" t="s">
        <v>6</v>
      </c>
      <c r="I241" s="56" t="s">
        <v>224</v>
      </c>
      <c r="J241" s="56"/>
      <c r="K241" s="56"/>
      <c r="L241" s="56"/>
      <c r="M241" s="87"/>
      <c r="N241" s="57"/>
      <c r="O241" s="57"/>
    </row>
    <row r="242" spans="1:15" s="61" customFormat="1" ht="46.8" x14ac:dyDescent="0.3">
      <c r="A242" s="56">
        <v>130</v>
      </c>
      <c r="B242" s="57" t="s">
        <v>221</v>
      </c>
      <c r="C242" s="56" t="s">
        <v>123</v>
      </c>
      <c r="D242" s="56" t="s">
        <v>70</v>
      </c>
      <c r="E242" s="57" t="s">
        <v>225</v>
      </c>
      <c r="F242" s="58">
        <v>45317</v>
      </c>
      <c r="G242" s="19">
        <v>264.86399999999998</v>
      </c>
      <c r="H242" s="56" t="s">
        <v>6</v>
      </c>
      <c r="I242" s="56" t="s">
        <v>224</v>
      </c>
      <c r="J242" s="56"/>
      <c r="K242" s="56"/>
      <c r="L242" s="56"/>
      <c r="M242" s="87"/>
      <c r="N242" s="57"/>
      <c r="O242" s="57"/>
    </row>
    <row r="243" spans="1:15" s="61" customFormat="1" ht="46.2" customHeight="1" x14ac:dyDescent="0.3">
      <c r="A243" s="56">
        <v>131</v>
      </c>
      <c r="B243" s="57" t="s">
        <v>221</v>
      </c>
      <c r="C243" s="56" t="s">
        <v>76</v>
      </c>
      <c r="D243" s="56" t="s">
        <v>69</v>
      </c>
      <c r="E243" s="57" t="s">
        <v>488</v>
      </c>
      <c r="F243" s="58">
        <v>45323</v>
      </c>
      <c r="G243" s="19">
        <v>298.5</v>
      </c>
      <c r="H243" s="56" t="s">
        <v>52</v>
      </c>
      <c r="I243" s="56" t="s">
        <v>489</v>
      </c>
      <c r="J243" s="56"/>
      <c r="K243" s="56"/>
      <c r="L243" s="56"/>
      <c r="M243" s="87"/>
      <c r="N243" s="57"/>
      <c r="O243" s="57"/>
    </row>
    <row r="244" spans="1:15" s="61" customFormat="1" ht="61.2" customHeight="1" x14ac:dyDescent="0.3">
      <c r="A244" s="56">
        <v>132</v>
      </c>
      <c r="B244" s="57" t="s">
        <v>221</v>
      </c>
      <c r="C244" s="56" t="s">
        <v>198</v>
      </c>
      <c r="D244" s="56" t="s">
        <v>69</v>
      </c>
      <c r="E244" s="57" t="s">
        <v>310</v>
      </c>
      <c r="F244" s="58">
        <v>45324</v>
      </c>
      <c r="G244" s="19">
        <v>310</v>
      </c>
      <c r="H244" s="56" t="s">
        <v>52</v>
      </c>
      <c r="I244" s="56" t="s">
        <v>621</v>
      </c>
      <c r="J244" s="56"/>
      <c r="K244" s="56"/>
      <c r="L244" s="56"/>
      <c r="M244" s="87"/>
      <c r="N244" s="57"/>
      <c r="O244" s="57"/>
    </row>
    <row r="245" spans="1:15" s="61" customFormat="1" ht="46.2" customHeight="1" x14ac:dyDescent="0.3">
      <c r="A245" s="56">
        <v>133</v>
      </c>
      <c r="B245" s="57" t="s">
        <v>221</v>
      </c>
      <c r="C245" s="56" t="s">
        <v>671</v>
      </c>
      <c r="D245" s="56" t="s">
        <v>69</v>
      </c>
      <c r="E245" s="57" t="s">
        <v>626</v>
      </c>
      <c r="F245" s="58">
        <v>45336</v>
      </c>
      <c r="G245" s="19">
        <v>770</v>
      </c>
      <c r="H245" s="56" t="s">
        <v>52</v>
      </c>
      <c r="I245" s="56" t="s">
        <v>751</v>
      </c>
      <c r="J245" s="56"/>
      <c r="K245" s="56"/>
      <c r="L245" s="56"/>
      <c r="M245" s="87"/>
      <c r="N245" s="57"/>
      <c r="O245" s="57"/>
    </row>
    <row r="246" spans="1:15" s="61" customFormat="1" ht="78" x14ac:dyDescent="0.3">
      <c r="A246" s="56">
        <v>134</v>
      </c>
      <c r="B246" s="57" t="s">
        <v>221</v>
      </c>
      <c r="C246" s="56" t="s">
        <v>198</v>
      </c>
      <c r="D246" s="56" t="s">
        <v>69</v>
      </c>
      <c r="E246" s="57" t="s">
        <v>627</v>
      </c>
      <c r="F246" s="58">
        <v>45344</v>
      </c>
      <c r="G246" s="19">
        <v>560</v>
      </c>
      <c r="H246" s="56" t="s">
        <v>6</v>
      </c>
      <c r="I246" s="56" t="s">
        <v>1016</v>
      </c>
      <c r="J246" s="56"/>
      <c r="K246" s="56"/>
      <c r="L246" s="56"/>
      <c r="M246" s="87"/>
      <c r="N246" s="57"/>
      <c r="O246" s="57"/>
    </row>
    <row r="247" spans="1:15" s="61" customFormat="1" ht="115.2" customHeight="1" x14ac:dyDescent="0.3">
      <c r="A247" s="56">
        <v>135</v>
      </c>
      <c r="B247" s="57" t="s">
        <v>221</v>
      </c>
      <c r="C247" s="56" t="s">
        <v>671</v>
      </c>
      <c r="D247" s="56" t="s">
        <v>69</v>
      </c>
      <c r="E247" s="57" t="s">
        <v>718</v>
      </c>
      <c r="F247" s="58">
        <v>45346</v>
      </c>
      <c r="G247" s="19">
        <v>550</v>
      </c>
      <c r="H247" s="56" t="s">
        <v>52</v>
      </c>
      <c r="I247" s="56" t="s">
        <v>1017</v>
      </c>
      <c r="J247" s="56"/>
      <c r="K247" s="56"/>
      <c r="L247" s="56"/>
      <c r="M247" s="87"/>
      <c r="N247" s="57"/>
      <c r="O247" s="57"/>
    </row>
    <row r="248" spans="1:15" s="61" customFormat="1" ht="97.2" customHeight="1" x14ac:dyDescent="0.3">
      <c r="A248" s="56">
        <v>136</v>
      </c>
      <c r="B248" s="57" t="s">
        <v>221</v>
      </c>
      <c r="C248" s="56" t="s">
        <v>198</v>
      </c>
      <c r="D248" s="56" t="s">
        <v>213</v>
      </c>
      <c r="E248" s="57" t="s">
        <v>841</v>
      </c>
      <c r="F248" s="58">
        <v>45419</v>
      </c>
      <c r="G248" s="19">
        <v>1900</v>
      </c>
      <c r="H248" s="56" t="s">
        <v>6</v>
      </c>
      <c r="I248" s="56" t="s">
        <v>1063</v>
      </c>
      <c r="J248" s="56"/>
      <c r="K248" s="56"/>
      <c r="L248" s="56"/>
      <c r="M248" s="87"/>
      <c r="N248" s="57"/>
      <c r="O248" s="57"/>
    </row>
    <row r="249" spans="1:15" s="61" customFormat="1" ht="163.19999999999999" customHeight="1" x14ac:dyDescent="0.3">
      <c r="A249" s="56">
        <v>137</v>
      </c>
      <c r="B249" s="57" t="s">
        <v>221</v>
      </c>
      <c r="C249" s="56" t="s">
        <v>671</v>
      </c>
      <c r="D249" s="56" t="s">
        <v>69</v>
      </c>
      <c r="E249" s="57" t="s">
        <v>1526</v>
      </c>
      <c r="F249" s="58">
        <v>45440</v>
      </c>
      <c r="G249" s="19">
        <v>250</v>
      </c>
      <c r="H249" s="56" t="s">
        <v>52</v>
      </c>
      <c r="I249" s="56" t="s">
        <v>755</v>
      </c>
      <c r="J249" s="56"/>
      <c r="K249" s="56"/>
      <c r="L249" s="56"/>
      <c r="M249" s="87"/>
      <c r="N249" s="57"/>
      <c r="O249" s="57"/>
    </row>
    <row r="250" spans="1:15" s="61" customFormat="1" ht="46.8" x14ac:dyDescent="0.3">
      <c r="A250" s="56">
        <v>138</v>
      </c>
      <c r="B250" s="57" t="s">
        <v>221</v>
      </c>
      <c r="C250" s="56" t="s">
        <v>671</v>
      </c>
      <c r="D250" s="56" t="s">
        <v>69</v>
      </c>
      <c r="E250" s="57" t="s">
        <v>1599</v>
      </c>
      <c r="F250" s="58">
        <v>45446</v>
      </c>
      <c r="G250" s="19">
        <v>455</v>
      </c>
      <c r="H250" s="56" t="s">
        <v>52</v>
      </c>
      <c r="I250" s="56" t="s">
        <v>1638</v>
      </c>
      <c r="J250" s="56"/>
      <c r="K250" s="56"/>
      <c r="L250" s="56"/>
      <c r="M250" s="87"/>
      <c r="N250" s="57"/>
      <c r="O250" s="57"/>
    </row>
    <row r="251" spans="1:15" s="61" customFormat="1" ht="46.8" x14ac:dyDescent="0.3">
      <c r="A251" s="56">
        <v>139</v>
      </c>
      <c r="B251" s="57" t="s">
        <v>221</v>
      </c>
      <c r="C251" s="56" t="s">
        <v>671</v>
      </c>
      <c r="D251" s="56" t="s">
        <v>69</v>
      </c>
      <c r="E251" s="57" t="s">
        <v>1599</v>
      </c>
      <c r="F251" s="58">
        <v>45461</v>
      </c>
      <c r="G251" s="19">
        <v>520</v>
      </c>
      <c r="H251" s="56" t="s">
        <v>52</v>
      </c>
      <c r="I251" s="56" t="s">
        <v>1739</v>
      </c>
      <c r="J251" s="56"/>
      <c r="K251" s="56"/>
      <c r="L251" s="56"/>
      <c r="M251" s="87"/>
      <c r="N251" s="57"/>
      <c r="O251" s="57"/>
    </row>
    <row r="252" spans="1:15" s="61" customFormat="1" ht="140.4" x14ac:dyDescent="0.3">
      <c r="A252" s="56">
        <v>140</v>
      </c>
      <c r="B252" s="57" t="s">
        <v>221</v>
      </c>
      <c r="C252" s="56" t="s">
        <v>198</v>
      </c>
      <c r="D252" s="56" t="s">
        <v>213</v>
      </c>
      <c r="E252" s="57" t="s">
        <v>1769</v>
      </c>
      <c r="F252" s="58">
        <v>45474</v>
      </c>
      <c r="G252" s="19">
        <v>750</v>
      </c>
      <c r="H252" s="56" t="s">
        <v>1768</v>
      </c>
      <c r="I252" s="56" t="s">
        <v>1856</v>
      </c>
      <c r="J252" s="56"/>
      <c r="K252" s="56"/>
      <c r="L252" s="56"/>
      <c r="M252" s="87"/>
      <c r="N252" s="57"/>
      <c r="O252" s="57"/>
    </row>
    <row r="253" spans="1:15" s="61" customFormat="1" ht="46.8" x14ac:dyDescent="0.3">
      <c r="A253" s="56">
        <v>141</v>
      </c>
      <c r="B253" s="57" t="s">
        <v>221</v>
      </c>
      <c r="C253" s="56" t="s">
        <v>104</v>
      </c>
      <c r="D253" s="56" t="s">
        <v>70</v>
      </c>
      <c r="E253" s="57" t="s">
        <v>2171</v>
      </c>
      <c r="F253" s="58">
        <v>45511</v>
      </c>
      <c r="G253" s="19">
        <v>217.19200000000001</v>
      </c>
      <c r="H253" s="56" t="s">
        <v>938</v>
      </c>
      <c r="I253" s="56" t="s">
        <v>224</v>
      </c>
      <c r="J253" s="15">
        <v>5524251</v>
      </c>
      <c r="K253" s="122" t="s">
        <v>2622</v>
      </c>
      <c r="L253" s="15">
        <v>7000</v>
      </c>
      <c r="M253" s="88">
        <v>31.03</v>
      </c>
      <c r="N253" s="16"/>
      <c r="O253" s="159" t="s">
        <v>2172</v>
      </c>
    </row>
    <row r="254" spans="1:15" s="61" customFormat="1" ht="62.4" x14ac:dyDescent="0.3">
      <c r="A254" s="56">
        <v>142</v>
      </c>
      <c r="B254" s="57" t="s">
        <v>221</v>
      </c>
      <c r="C254" s="56" t="s">
        <v>123</v>
      </c>
      <c r="D254" s="56" t="s">
        <v>70</v>
      </c>
      <c r="E254" s="57" t="s">
        <v>2173</v>
      </c>
      <c r="F254" s="58">
        <v>45511</v>
      </c>
      <c r="G254" s="19">
        <v>220.00800000000001</v>
      </c>
      <c r="H254" s="56" t="s">
        <v>938</v>
      </c>
      <c r="I254" s="56" t="s">
        <v>224</v>
      </c>
      <c r="J254" s="15">
        <v>5524251</v>
      </c>
      <c r="K254" s="122" t="s">
        <v>2622</v>
      </c>
      <c r="L254" s="15">
        <v>7000</v>
      </c>
      <c r="M254" s="88">
        <v>31.43</v>
      </c>
      <c r="N254" s="16"/>
      <c r="O254" s="159" t="s">
        <v>2174</v>
      </c>
    </row>
    <row r="255" spans="1:15" s="61" customFormat="1" ht="78" x14ac:dyDescent="0.3">
      <c r="A255" s="56">
        <v>143</v>
      </c>
      <c r="B255" s="57" t="s">
        <v>221</v>
      </c>
      <c r="C255" s="56" t="s">
        <v>198</v>
      </c>
      <c r="D255" s="56" t="s">
        <v>70</v>
      </c>
      <c r="E255" s="57" t="s">
        <v>2387</v>
      </c>
      <c r="F255" s="58">
        <v>45520</v>
      </c>
      <c r="G255" s="19">
        <v>350</v>
      </c>
      <c r="H255" s="56" t="s">
        <v>52</v>
      </c>
      <c r="I255" s="56"/>
      <c r="J255" s="15"/>
      <c r="K255" s="15"/>
      <c r="L255" s="15"/>
      <c r="M255" s="88"/>
      <c r="N255" s="16"/>
      <c r="O255" s="159" t="s">
        <v>2388</v>
      </c>
    </row>
    <row r="256" spans="1:15" s="61" customFormat="1" ht="409.6" x14ac:dyDescent="0.3">
      <c r="A256" s="56">
        <v>144</v>
      </c>
      <c r="B256" s="57" t="s">
        <v>221</v>
      </c>
      <c r="C256" s="56" t="s">
        <v>198</v>
      </c>
      <c r="D256" s="56" t="s">
        <v>69</v>
      </c>
      <c r="E256" s="57" t="s">
        <v>2688</v>
      </c>
      <c r="F256" s="58">
        <v>45524</v>
      </c>
      <c r="G256" s="19">
        <v>648</v>
      </c>
      <c r="H256" s="56" t="s">
        <v>52</v>
      </c>
      <c r="I256" s="56"/>
      <c r="K256" s="15" t="s">
        <v>2690</v>
      </c>
      <c r="L256" s="15" t="s">
        <v>2691</v>
      </c>
      <c r="M256" s="173"/>
      <c r="N256" s="174"/>
      <c r="O256" s="159" t="s">
        <v>2689</v>
      </c>
    </row>
    <row r="257" spans="1:15" s="61" customFormat="1" ht="49.2" customHeight="1" x14ac:dyDescent="0.3">
      <c r="A257" s="56">
        <v>145</v>
      </c>
      <c r="B257" s="57" t="s">
        <v>226</v>
      </c>
      <c r="C257" s="56" t="s">
        <v>105</v>
      </c>
      <c r="D257" s="56" t="s">
        <v>69</v>
      </c>
      <c r="E257" s="57" t="s">
        <v>227</v>
      </c>
      <c r="F257" s="58">
        <v>45295</v>
      </c>
      <c r="G257" s="19">
        <v>11142.26</v>
      </c>
      <c r="H257" s="56" t="s">
        <v>6</v>
      </c>
      <c r="I257" s="56" t="s">
        <v>1036</v>
      </c>
      <c r="J257" s="56"/>
      <c r="K257" s="56"/>
      <c r="L257" s="56"/>
      <c r="M257" s="87"/>
      <c r="N257" s="57"/>
      <c r="O257" s="57"/>
    </row>
    <row r="258" spans="1:15" s="61" customFormat="1" ht="36" customHeight="1" x14ac:dyDescent="0.3">
      <c r="A258" s="56">
        <v>146</v>
      </c>
      <c r="B258" s="57" t="s">
        <v>226</v>
      </c>
      <c r="C258" s="56" t="s">
        <v>76</v>
      </c>
      <c r="D258" s="56" t="s">
        <v>69</v>
      </c>
      <c r="E258" s="57" t="s">
        <v>208</v>
      </c>
      <c r="F258" s="58">
        <v>45310</v>
      </c>
      <c r="G258" s="19">
        <v>313.2</v>
      </c>
      <c r="H258" s="56" t="s">
        <v>6</v>
      </c>
      <c r="I258" s="56" t="s">
        <v>392</v>
      </c>
      <c r="J258" s="56"/>
      <c r="K258" s="56"/>
      <c r="L258" s="56"/>
      <c r="M258" s="87"/>
      <c r="N258" s="57"/>
      <c r="O258" s="57"/>
    </row>
    <row r="259" spans="1:15" s="61" customFormat="1" ht="66" customHeight="1" x14ac:dyDescent="0.3">
      <c r="A259" s="56">
        <v>147</v>
      </c>
      <c r="B259" s="57" t="s">
        <v>226</v>
      </c>
      <c r="C259" s="56" t="s">
        <v>497</v>
      </c>
      <c r="D259" s="56" t="s">
        <v>70</v>
      </c>
      <c r="E259" s="57" t="s">
        <v>490</v>
      </c>
      <c r="F259" s="58">
        <v>45292</v>
      </c>
      <c r="G259" s="19">
        <v>546.48</v>
      </c>
      <c r="H259" s="56" t="s">
        <v>6</v>
      </c>
      <c r="I259" s="56" t="s">
        <v>491</v>
      </c>
      <c r="J259" s="56"/>
      <c r="K259" s="56"/>
      <c r="L259" s="56"/>
      <c r="M259" s="87"/>
      <c r="N259" s="57"/>
      <c r="O259" s="57"/>
    </row>
    <row r="260" spans="1:15" s="61" customFormat="1" ht="47.4" customHeight="1" x14ac:dyDescent="0.3">
      <c r="A260" s="56">
        <v>148</v>
      </c>
      <c r="B260" s="57" t="s">
        <v>226</v>
      </c>
      <c r="C260" s="56" t="s">
        <v>105</v>
      </c>
      <c r="D260" s="56" t="s">
        <v>69</v>
      </c>
      <c r="E260" s="57" t="s">
        <v>227</v>
      </c>
      <c r="F260" s="58">
        <v>45316</v>
      </c>
      <c r="G260" s="19">
        <v>7630.75</v>
      </c>
      <c r="H260" s="56" t="s">
        <v>6</v>
      </c>
      <c r="I260" s="56" t="s">
        <v>492</v>
      </c>
      <c r="J260" s="56"/>
      <c r="K260" s="56"/>
      <c r="L260" s="56"/>
      <c r="M260" s="87"/>
      <c r="N260" s="57"/>
      <c r="O260" s="57"/>
    </row>
    <row r="261" spans="1:15" s="61" customFormat="1" ht="62.4" x14ac:dyDescent="0.3">
      <c r="A261" s="56">
        <v>149</v>
      </c>
      <c r="B261" s="57" t="s">
        <v>226</v>
      </c>
      <c r="C261" s="56" t="s">
        <v>105</v>
      </c>
      <c r="D261" s="56" t="s">
        <v>69</v>
      </c>
      <c r="E261" s="57" t="s">
        <v>493</v>
      </c>
      <c r="F261" s="58">
        <v>45322</v>
      </c>
      <c r="G261" s="19">
        <v>11084.119000000001</v>
      </c>
      <c r="H261" s="56" t="s">
        <v>6</v>
      </c>
      <c r="I261" s="56" t="s">
        <v>494</v>
      </c>
      <c r="J261" s="56"/>
      <c r="K261" s="56"/>
      <c r="L261" s="56"/>
      <c r="M261" s="87"/>
      <c r="N261" s="57"/>
      <c r="O261" s="57"/>
    </row>
    <row r="262" spans="1:15" s="61" customFormat="1" ht="46.2" customHeight="1" x14ac:dyDescent="0.3">
      <c r="A262" s="56">
        <v>150</v>
      </c>
      <c r="B262" s="57" t="s">
        <v>226</v>
      </c>
      <c r="C262" s="56" t="s">
        <v>105</v>
      </c>
      <c r="D262" s="56" t="s">
        <v>69</v>
      </c>
      <c r="E262" s="57" t="s">
        <v>495</v>
      </c>
      <c r="F262" s="58">
        <v>45322</v>
      </c>
      <c r="G262" s="19">
        <v>4354.8440000000001</v>
      </c>
      <c r="H262" s="56" t="s">
        <v>6</v>
      </c>
      <c r="I262" s="56" t="s">
        <v>430</v>
      </c>
      <c r="J262" s="56"/>
      <c r="K262" s="56"/>
      <c r="L262" s="56"/>
      <c r="M262" s="87"/>
      <c r="N262" s="57"/>
      <c r="O262" s="57"/>
    </row>
    <row r="263" spans="1:15" s="61" customFormat="1" ht="46.8" x14ac:dyDescent="0.3">
      <c r="A263" s="56">
        <v>151</v>
      </c>
      <c r="B263" s="57" t="s">
        <v>226</v>
      </c>
      <c r="C263" s="56" t="s">
        <v>104</v>
      </c>
      <c r="D263" s="56" t="s">
        <v>69</v>
      </c>
      <c r="E263" s="57" t="s">
        <v>496</v>
      </c>
      <c r="F263" s="58">
        <v>45324</v>
      </c>
      <c r="G263" s="19">
        <v>204.09700000000001</v>
      </c>
      <c r="H263" s="56" t="s">
        <v>6</v>
      </c>
      <c r="I263" s="56" t="s">
        <v>224</v>
      </c>
      <c r="J263" s="56"/>
      <c r="K263" s="56"/>
      <c r="L263" s="56"/>
      <c r="M263" s="87"/>
      <c r="N263" s="57"/>
      <c r="O263" s="57"/>
    </row>
    <row r="264" spans="1:15" s="61" customFormat="1" ht="46.8" x14ac:dyDescent="0.3">
      <c r="A264" s="56">
        <v>152</v>
      </c>
      <c r="B264" s="57" t="s">
        <v>226</v>
      </c>
      <c r="C264" s="56" t="s">
        <v>72</v>
      </c>
      <c r="D264" s="56" t="s">
        <v>69</v>
      </c>
      <c r="E264" s="57" t="s">
        <v>565</v>
      </c>
      <c r="F264" s="58">
        <v>45332</v>
      </c>
      <c r="G264" s="19">
        <v>6796.7539999999999</v>
      </c>
      <c r="H264" s="56" t="s">
        <v>6</v>
      </c>
      <c r="I264" s="56" t="s">
        <v>79</v>
      </c>
      <c r="J264" s="56"/>
      <c r="K264" s="56"/>
      <c r="L264" s="56"/>
      <c r="M264" s="87"/>
      <c r="N264" s="57"/>
      <c r="O264" s="57"/>
    </row>
    <row r="265" spans="1:15" s="61" customFormat="1" ht="66.599999999999994" customHeight="1" x14ac:dyDescent="0.3">
      <c r="A265" s="56">
        <v>153</v>
      </c>
      <c r="B265" s="57" t="s">
        <v>226</v>
      </c>
      <c r="C265" s="56" t="s">
        <v>207</v>
      </c>
      <c r="D265" s="56" t="s">
        <v>69</v>
      </c>
      <c r="E265" s="57" t="s">
        <v>840</v>
      </c>
      <c r="F265" s="58">
        <v>45376</v>
      </c>
      <c r="G265" s="19">
        <v>200</v>
      </c>
      <c r="H265" s="56" t="s">
        <v>6</v>
      </c>
      <c r="I265" s="56" t="s">
        <v>1059</v>
      </c>
      <c r="J265" s="56"/>
      <c r="K265" s="56"/>
      <c r="L265" s="56"/>
      <c r="M265" s="87"/>
      <c r="N265" s="57"/>
      <c r="O265" s="57"/>
    </row>
    <row r="266" spans="1:15" s="61" customFormat="1" ht="34.200000000000003" customHeight="1" x14ac:dyDescent="0.3">
      <c r="A266" s="56">
        <v>154</v>
      </c>
      <c r="B266" s="57" t="s">
        <v>226</v>
      </c>
      <c r="C266" s="56" t="s">
        <v>76</v>
      </c>
      <c r="D266" s="56" t="s">
        <v>69</v>
      </c>
      <c r="E266" s="57" t="s">
        <v>208</v>
      </c>
      <c r="F266" s="58">
        <v>45386</v>
      </c>
      <c r="G266" s="19">
        <v>203.33500000000001</v>
      </c>
      <c r="H266" s="56" t="s">
        <v>6</v>
      </c>
      <c r="I266" s="56" t="s">
        <v>548</v>
      </c>
      <c r="J266" s="56"/>
      <c r="K266" s="56"/>
      <c r="L266" s="56"/>
      <c r="M266" s="87"/>
      <c r="N266" s="57"/>
      <c r="O266" s="57"/>
    </row>
    <row r="267" spans="1:15" s="61" customFormat="1" ht="46.8" x14ac:dyDescent="0.3">
      <c r="A267" s="56">
        <v>155</v>
      </c>
      <c r="B267" s="57" t="s">
        <v>226</v>
      </c>
      <c r="C267" s="56" t="s">
        <v>76</v>
      </c>
      <c r="D267" s="56" t="s">
        <v>69</v>
      </c>
      <c r="E267" s="57" t="s">
        <v>1162</v>
      </c>
      <c r="F267" s="58">
        <v>45405</v>
      </c>
      <c r="G267" s="19">
        <v>410.12700000000001</v>
      </c>
      <c r="H267" s="56" t="s">
        <v>6</v>
      </c>
      <c r="I267" s="56" t="s">
        <v>548</v>
      </c>
      <c r="J267" s="56"/>
      <c r="K267" s="56"/>
      <c r="L267" s="56"/>
      <c r="M267" s="87"/>
      <c r="N267" s="57"/>
      <c r="O267" s="57"/>
    </row>
    <row r="268" spans="1:15" s="61" customFormat="1" ht="46.8" x14ac:dyDescent="0.3">
      <c r="A268" s="56">
        <v>156</v>
      </c>
      <c r="B268" s="57" t="s">
        <v>226</v>
      </c>
      <c r="C268" s="56" t="s">
        <v>105</v>
      </c>
      <c r="D268" s="56" t="s">
        <v>69</v>
      </c>
      <c r="E268" s="57" t="s">
        <v>227</v>
      </c>
      <c r="F268" s="58">
        <v>45407</v>
      </c>
      <c r="G268" s="19">
        <v>1898.835</v>
      </c>
      <c r="H268" s="56" t="s">
        <v>6</v>
      </c>
      <c r="I268" s="56" t="s">
        <v>430</v>
      </c>
      <c r="J268" s="56"/>
      <c r="K268" s="56"/>
      <c r="L268" s="56"/>
      <c r="M268" s="87"/>
      <c r="N268" s="57"/>
      <c r="O268" s="57"/>
    </row>
    <row r="269" spans="1:15" s="61" customFormat="1" ht="46.8" x14ac:dyDescent="0.3">
      <c r="A269" s="56">
        <v>157</v>
      </c>
      <c r="B269" s="57" t="s">
        <v>226</v>
      </c>
      <c r="C269" s="56" t="s">
        <v>105</v>
      </c>
      <c r="D269" s="56" t="s">
        <v>69</v>
      </c>
      <c r="E269" s="57" t="s">
        <v>227</v>
      </c>
      <c r="F269" s="58">
        <v>45407</v>
      </c>
      <c r="G269" s="19">
        <v>6576.643</v>
      </c>
      <c r="H269" s="56" t="s">
        <v>6</v>
      </c>
      <c r="I269" s="56" t="s">
        <v>492</v>
      </c>
      <c r="J269" s="56"/>
      <c r="K269" s="56"/>
      <c r="L269" s="56"/>
      <c r="M269" s="87"/>
      <c r="N269" s="57"/>
      <c r="O269" s="57"/>
    </row>
    <row r="270" spans="1:15" s="61" customFormat="1" ht="62.4" x14ac:dyDescent="0.3">
      <c r="A270" s="56">
        <v>158</v>
      </c>
      <c r="B270" s="57" t="s">
        <v>226</v>
      </c>
      <c r="C270" s="56" t="s">
        <v>207</v>
      </c>
      <c r="D270" s="56" t="s">
        <v>69</v>
      </c>
      <c r="E270" s="57" t="s">
        <v>1527</v>
      </c>
      <c r="F270" s="58">
        <v>45440</v>
      </c>
      <c r="G270" s="19">
        <v>320</v>
      </c>
      <c r="H270" s="56" t="s">
        <v>6</v>
      </c>
      <c r="I270" s="56" t="s">
        <v>1899</v>
      </c>
      <c r="J270" s="56"/>
      <c r="K270" s="56"/>
      <c r="L270" s="56"/>
      <c r="M270" s="87"/>
      <c r="N270" s="57"/>
      <c r="O270" s="57"/>
    </row>
    <row r="271" spans="1:15" s="61" customFormat="1" ht="33.6" customHeight="1" x14ac:dyDescent="0.3">
      <c r="A271" s="56">
        <v>159</v>
      </c>
      <c r="B271" s="57" t="s">
        <v>305</v>
      </c>
      <c r="C271" s="56" t="s">
        <v>105</v>
      </c>
      <c r="D271" s="56" t="s">
        <v>69</v>
      </c>
      <c r="E271" s="57" t="s">
        <v>306</v>
      </c>
      <c r="F271" s="58">
        <v>45304</v>
      </c>
      <c r="G271" s="19">
        <v>212.5</v>
      </c>
      <c r="H271" s="56" t="s">
        <v>6</v>
      </c>
      <c r="I271" s="56" t="s">
        <v>79</v>
      </c>
      <c r="J271" s="56"/>
      <c r="K271" s="56"/>
      <c r="L271" s="56"/>
      <c r="M271" s="87"/>
      <c r="N271" s="57"/>
      <c r="O271" s="57"/>
    </row>
    <row r="272" spans="1:15" s="61" customFormat="1" ht="81" customHeight="1" x14ac:dyDescent="0.3">
      <c r="A272" s="56">
        <v>160</v>
      </c>
      <c r="B272" s="57" t="s">
        <v>305</v>
      </c>
      <c r="C272" s="56" t="s">
        <v>73</v>
      </c>
      <c r="D272" s="56" t="s">
        <v>69</v>
      </c>
      <c r="E272" s="57" t="s">
        <v>1953</v>
      </c>
      <c r="F272" s="58">
        <v>45367</v>
      </c>
      <c r="G272" s="19">
        <v>2951.7249999999999</v>
      </c>
      <c r="H272" s="56" t="s">
        <v>6</v>
      </c>
      <c r="I272" s="56" t="s">
        <v>954</v>
      </c>
      <c r="J272" s="56"/>
      <c r="K272" s="56"/>
      <c r="L272" s="56"/>
      <c r="M272" s="87"/>
      <c r="N272" s="57"/>
      <c r="O272" s="57"/>
    </row>
    <row r="273" spans="1:15" s="61" customFormat="1" ht="93.6" x14ac:dyDescent="0.3">
      <c r="A273" s="56">
        <v>161</v>
      </c>
      <c r="B273" s="57" t="s">
        <v>305</v>
      </c>
      <c r="C273" s="56" t="s">
        <v>73</v>
      </c>
      <c r="D273" s="56" t="s">
        <v>69</v>
      </c>
      <c r="E273" s="57" t="s">
        <v>839</v>
      </c>
      <c r="F273" s="58">
        <v>45373</v>
      </c>
      <c r="G273" s="19">
        <v>13457.266</v>
      </c>
      <c r="H273" s="56" t="s">
        <v>6</v>
      </c>
      <c r="I273" s="56" t="s">
        <v>878</v>
      </c>
      <c r="J273" s="56"/>
      <c r="K273" s="56"/>
      <c r="L273" s="56"/>
      <c r="M273" s="87"/>
      <c r="N273" s="57"/>
      <c r="O273" s="57"/>
    </row>
    <row r="274" spans="1:15" s="61" customFormat="1" ht="109.2" x14ac:dyDescent="0.3">
      <c r="A274" s="56">
        <v>162</v>
      </c>
      <c r="B274" s="57" t="s">
        <v>305</v>
      </c>
      <c r="C274" s="56" t="s">
        <v>123</v>
      </c>
      <c r="D274" s="56" t="s">
        <v>70</v>
      </c>
      <c r="E274" s="57" t="s">
        <v>1259</v>
      </c>
      <c r="F274" s="58">
        <v>45411</v>
      </c>
      <c r="G274" s="19">
        <v>222.946</v>
      </c>
      <c r="H274" s="56" t="s">
        <v>6</v>
      </c>
      <c r="I274" s="56" t="s">
        <v>224</v>
      </c>
      <c r="J274" s="56"/>
      <c r="K274" s="56"/>
      <c r="L274" s="56"/>
      <c r="M274" s="87"/>
      <c r="N274" s="57"/>
      <c r="O274" s="57"/>
    </row>
    <row r="275" spans="1:15" s="61" customFormat="1" ht="99" customHeight="1" x14ac:dyDescent="0.3">
      <c r="A275" s="56">
        <v>163</v>
      </c>
      <c r="B275" s="57" t="s">
        <v>305</v>
      </c>
      <c r="C275" s="56" t="s">
        <v>104</v>
      </c>
      <c r="D275" s="56" t="s">
        <v>70</v>
      </c>
      <c r="E275" s="57" t="s">
        <v>1260</v>
      </c>
      <c r="F275" s="58">
        <v>45411</v>
      </c>
      <c r="G275" s="19">
        <v>391.74599999999998</v>
      </c>
      <c r="H275" s="56" t="s">
        <v>6</v>
      </c>
      <c r="I275" s="56" t="s">
        <v>224</v>
      </c>
      <c r="J275" s="56"/>
      <c r="K275" s="56"/>
      <c r="L275" s="56"/>
      <c r="M275" s="87"/>
      <c r="N275" s="57"/>
      <c r="O275" s="57"/>
    </row>
    <row r="276" spans="1:15" s="61" customFormat="1" ht="109.2" x14ac:dyDescent="0.3">
      <c r="A276" s="56">
        <v>164</v>
      </c>
      <c r="B276" s="57" t="s">
        <v>305</v>
      </c>
      <c r="C276" s="56" t="s">
        <v>952</v>
      </c>
      <c r="D276" s="56" t="s">
        <v>213</v>
      </c>
      <c r="E276" s="57" t="s">
        <v>1318</v>
      </c>
      <c r="F276" s="58">
        <v>45413</v>
      </c>
      <c r="G276" s="19">
        <v>548.428</v>
      </c>
      <c r="H276" s="56" t="s">
        <v>6</v>
      </c>
      <c r="I276" s="56" t="s">
        <v>430</v>
      </c>
      <c r="J276" s="56"/>
      <c r="K276" s="56"/>
      <c r="L276" s="56"/>
      <c r="M276" s="87"/>
      <c r="N276" s="57"/>
      <c r="O276" s="57"/>
    </row>
    <row r="277" spans="1:15" s="61" customFormat="1" ht="109.2" x14ac:dyDescent="0.3">
      <c r="A277" s="56">
        <v>165</v>
      </c>
      <c r="B277" s="57" t="s">
        <v>305</v>
      </c>
      <c r="C277" s="56" t="s">
        <v>952</v>
      </c>
      <c r="D277" s="56" t="s">
        <v>213</v>
      </c>
      <c r="E277" s="57" t="s">
        <v>1319</v>
      </c>
      <c r="F277" s="58">
        <v>45413</v>
      </c>
      <c r="G277" s="19">
        <v>687.02200000000005</v>
      </c>
      <c r="H277" s="56" t="s">
        <v>6</v>
      </c>
      <c r="I277" s="56" t="s">
        <v>430</v>
      </c>
      <c r="J277" s="56"/>
      <c r="K277" s="56"/>
      <c r="L277" s="56"/>
      <c r="M277" s="87"/>
      <c r="N277" s="57"/>
      <c r="O277" s="57"/>
    </row>
    <row r="278" spans="1:15" s="61" customFormat="1" ht="114" customHeight="1" x14ac:dyDescent="0.3">
      <c r="A278" s="56">
        <v>166</v>
      </c>
      <c r="B278" s="57" t="s">
        <v>305</v>
      </c>
      <c r="C278" s="56" t="s">
        <v>952</v>
      </c>
      <c r="D278" s="56" t="s">
        <v>213</v>
      </c>
      <c r="E278" s="57" t="s">
        <v>1320</v>
      </c>
      <c r="F278" s="58">
        <v>45413</v>
      </c>
      <c r="G278" s="19">
        <v>697.68299999999999</v>
      </c>
      <c r="H278" s="56" t="s">
        <v>6</v>
      </c>
      <c r="I278" s="56" t="s">
        <v>430</v>
      </c>
      <c r="J278" s="56"/>
      <c r="K278" s="56"/>
      <c r="L278" s="56"/>
      <c r="M278" s="87"/>
      <c r="N278" s="57"/>
      <c r="O278" s="57"/>
    </row>
    <row r="279" spans="1:15" s="61" customFormat="1" ht="109.2" x14ac:dyDescent="0.3">
      <c r="A279" s="56">
        <v>167</v>
      </c>
      <c r="B279" s="57" t="s">
        <v>305</v>
      </c>
      <c r="C279" s="56" t="s">
        <v>952</v>
      </c>
      <c r="D279" s="56" t="s">
        <v>213</v>
      </c>
      <c r="E279" s="57" t="s">
        <v>1321</v>
      </c>
      <c r="F279" s="58">
        <v>45413</v>
      </c>
      <c r="G279" s="19">
        <v>912.255</v>
      </c>
      <c r="H279" s="56" t="s">
        <v>6</v>
      </c>
      <c r="I279" s="56" t="s">
        <v>430</v>
      </c>
      <c r="J279" s="56"/>
      <c r="K279" s="56"/>
      <c r="L279" s="56"/>
      <c r="M279" s="87"/>
      <c r="N279" s="57"/>
      <c r="O279" s="57"/>
    </row>
    <row r="280" spans="1:15" s="61" customFormat="1" ht="114.6" customHeight="1" x14ac:dyDescent="0.3">
      <c r="A280" s="56">
        <v>168</v>
      </c>
      <c r="B280" s="57" t="s">
        <v>305</v>
      </c>
      <c r="C280" s="56" t="s">
        <v>952</v>
      </c>
      <c r="D280" s="56" t="s">
        <v>213</v>
      </c>
      <c r="E280" s="57" t="s">
        <v>1322</v>
      </c>
      <c r="F280" s="58">
        <v>45413</v>
      </c>
      <c r="G280" s="19">
        <v>952.81</v>
      </c>
      <c r="H280" s="56" t="s">
        <v>6</v>
      </c>
      <c r="I280" s="56" t="s">
        <v>430</v>
      </c>
      <c r="J280" s="56"/>
      <c r="K280" s="56"/>
      <c r="L280" s="56"/>
      <c r="M280" s="87"/>
      <c r="N280" s="57"/>
      <c r="O280" s="57"/>
    </row>
    <row r="281" spans="1:15" s="61" customFormat="1" ht="111" customHeight="1" x14ac:dyDescent="0.3">
      <c r="A281" s="56">
        <v>169</v>
      </c>
      <c r="B281" s="57" t="s">
        <v>305</v>
      </c>
      <c r="C281" s="56" t="s">
        <v>952</v>
      </c>
      <c r="D281" s="56" t="s">
        <v>213</v>
      </c>
      <c r="E281" s="57" t="s">
        <v>1323</v>
      </c>
      <c r="F281" s="58">
        <v>45413</v>
      </c>
      <c r="G281" s="19">
        <v>702.92200000000003</v>
      </c>
      <c r="H281" s="56" t="s">
        <v>6</v>
      </c>
      <c r="I281" s="56" t="s">
        <v>430</v>
      </c>
      <c r="J281" s="56"/>
      <c r="K281" s="56"/>
      <c r="L281" s="56"/>
      <c r="M281" s="87"/>
      <c r="N281" s="57"/>
      <c r="O281" s="57"/>
    </row>
    <row r="282" spans="1:15" s="61" customFormat="1" ht="114" customHeight="1" x14ac:dyDescent="0.3">
      <c r="A282" s="56">
        <v>170</v>
      </c>
      <c r="B282" s="57" t="s">
        <v>305</v>
      </c>
      <c r="C282" s="56" t="s">
        <v>952</v>
      </c>
      <c r="D282" s="56" t="s">
        <v>213</v>
      </c>
      <c r="E282" s="57" t="s">
        <v>1324</v>
      </c>
      <c r="F282" s="58">
        <v>45413</v>
      </c>
      <c r="G282" s="19">
        <v>1287.8209999999999</v>
      </c>
      <c r="H282" s="56" t="s">
        <v>6</v>
      </c>
      <c r="I282" s="56" t="s">
        <v>430</v>
      </c>
      <c r="J282" s="56"/>
      <c r="K282" s="56"/>
      <c r="L282" s="56"/>
      <c r="M282" s="87"/>
      <c r="N282" s="57"/>
      <c r="O282" s="57"/>
    </row>
    <row r="283" spans="1:15" s="61" customFormat="1" ht="78" x14ac:dyDescent="0.3">
      <c r="A283" s="56">
        <v>171</v>
      </c>
      <c r="B283" s="57" t="s">
        <v>305</v>
      </c>
      <c r="C283" s="56" t="s">
        <v>952</v>
      </c>
      <c r="D283" s="56" t="s">
        <v>213</v>
      </c>
      <c r="E283" s="57" t="s">
        <v>1430</v>
      </c>
      <c r="F283" s="58">
        <v>45422</v>
      </c>
      <c r="G283" s="19">
        <v>2734.6060000000002</v>
      </c>
      <c r="H283" s="56" t="s">
        <v>6</v>
      </c>
      <c r="I283" s="56" t="s">
        <v>430</v>
      </c>
      <c r="J283" s="56"/>
      <c r="K283" s="56"/>
      <c r="L283" s="56"/>
      <c r="M283" s="87"/>
      <c r="N283" s="57"/>
      <c r="O283" s="57"/>
    </row>
    <row r="284" spans="1:15" s="61" customFormat="1" ht="78" x14ac:dyDescent="0.3">
      <c r="A284" s="56">
        <v>172</v>
      </c>
      <c r="B284" s="57" t="s">
        <v>305</v>
      </c>
      <c r="C284" s="56" t="s">
        <v>952</v>
      </c>
      <c r="D284" s="56" t="s">
        <v>213</v>
      </c>
      <c r="E284" s="57" t="s">
        <v>1431</v>
      </c>
      <c r="F284" s="58">
        <v>45422</v>
      </c>
      <c r="G284" s="19">
        <v>3152.3020000000001</v>
      </c>
      <c r="H284" s="56" t="s">
        <v>6</v>
      </c>
      <c r="I284" s="56" t="s">
        <v>430</v>
      </c>
      <c r="J284" s="56"/>
      <c r="K284" s="56"/>
      <c r="L284" s="56"/>
      <c r="M284" s="87"/>
      <c r="N284" s="57"/>
      <c r="O284" s="57"/>
    </row>
    <row r="285" spans="1:15" s="61" customFormat="1" ht="81.599999999999994" customHeight="1" x14ac:dyDescent="0.3">
      <c r="A285" s="56">
        <v>173</v>
      </c>
      <c r="B285" s="57" t="s">
        <v>305</v>
      </c>
      <c r="C285" s="56" t="s">
        <v>952</v>
      </c>
      <c r="D285" s="56" t="s">
        <v>213</v>
      </c>
      <c r="E285" s="57" t="s">
        <v>1432</v>
      </c>
      <c r="F285" s="58">
        <v>45422</v>
      </c>
      <c r="G285" s="19">
        <v>3127.3429999999998</v>
      </c>
      <c r="H285" s="56" t="s">
        <v>6</v>
      </c>
      <c r="I285" s="56" t="s">
        <v>430</v>
      </c>
      <c r="J285" s="56"/>
      <c r="K285" s="56"/>
      <c r="L285" s="56"/>
      <c r="M285" s="87"/>
      <c r="N285" s="57"/>
      <c r="O285" s="57"/>
    </row>
    <row r="286" spans="1:15" s="61" customFormat="1" ht="67.95" customHeight="1" x14ac:dyDescent="0.3">
      <c r="A286" s="56">
        <v>174</v>
      </c>
      <c r="B286" s="57" t="s">
        <v>305</v>
      </c>
      <c r="C286" s="56" t="s">
        <v>952</v>
      </c>
      <c r="D286" s="56" t="s">
        <v>213</v>
      </c>
      <c r="E286" s="57" t="s">
        <v>1528</v>
      </c>
      <c r="F286" s="58">
        <v>45422</v>
      </c>
      <c r="G286" s="19">
        <v>1831.748</v>
      </c>
      <c r="H286" s="56" t="s">
        <v>6</v>
      </c>
      <c r="I286" s="56" t="s">
        <v>430</v>
      </c>
      <c r="J286" s="56"/>
      <c r="K286" s="56"/>
      <c r="L286" s="56"/>
      <c r="M286" s="87"/>
      <c r="N286" s="57"/>
      <c r="O286" s="57"/>
    </row>
    <row r="287" spans="1:15" s="61" customFormat="1" ht="36" customHeight="1" x14ac:dyDescent="0.3">
      <c r="A287" s="56">
        <v>175</v>
      </c>
      <c r="B287" s="57" t="s">
        <v>305</v>
      </c>
      <c r="C287" s="56" t="s">
        <v>459</v>
      </c>
      <c r="D287" s="56" t="s">
        <v>69</v>
      </c>
      <c r="E287" s="57" t="s">
        <v>1529</v>
      </c>
      <c r="F287" s="58">
        <v>45436</v>
      </c>
      <c r="G287" s="19">
        <v>275.53800000000001</v>
      </c>
      <c r="H287" s="56" t="s">
        <v>6</v>
      </c>
      <c r="I287" s="56" t="s">
        <v>1639</v>
      </c>
      <c r="J287" s="56"/>
      <c r="K287" s="56"/>
      <c r="L287" s="56"/>
      <c r="M287" s="87"/>
      <c r="N287" s="57"/>
      <c r="O287" s="57"/>
    </row>
    <row r="288" spans="1:15" s="61" customFormat="1" ht="202.8" x14ac:dyDescent="0.3">
      <c r="A288" s="56">
        <v>176</v>
      </c>
      <c r="B288" s="57" t="s">
        <v>305</v>
      </c>
      <c r="C288" s="56" t="s">
        <v>952</v>
      </c>
      <c r="D288" s="56" t="s">
        <v>69</v>
      </c>
      <c r="E288" s="57" t="s">
        <v>1530</v>
      </c>
      <c r="F288" s="58">
        <v>45442</v>
      </c>
      <c r="G288" s="19">
        <v>410.166</v>
      </c>
      <c r="H288" s="56" t="s">
        <v>6</v>
      </c>
      <c r="I288" s="56" t="s">
        <v>1717</v>
      </c>
      <c r="J288" s="56"/>
      <c r="K288" s="56"/>
      <c r="L288" s="56"/>
      <c r="M288" s="87"/>
      <c r="N288" s="57"/>
      <c r="O288" s="57"/>
    </row>
    <row r="289" spans="1:15" s="61" customFormat="1" ht="241.2" customHeight="1" x14ac:dyDescent="0.3">
      <c r="A289" s="56">
        <v>177</v>
      </c>
      <c r="B289" s="57" t="s">
        <v>305</v>
      </c>
      <c r="C289" s="56" t="s">
        <v>952</v>
      </c>
      <c r="D289" s="56" t="s">
        <v>69</v>
      </c>
      <c r="E289" s="57" t="s">
        <v>1531</v>
      </c>
      <c r="F289" s="58">
        <v>45440</v>
      </c>
      <c r="G289" s="19">
        <v>912</v>
      </c>
      <c r="H289" s="56" t="s">
        <v>6</v>
      </c>
      <c r="I289" s="56" t="s">
        <v>1718</v>
      </c>
      <c r="J289" s="56"/>
      <c r="K289" s="56"/>
      <c r="L289" s="56"/>
      <c r="M289" s="87"/>
      <c r="N289" s="57"/>
      <c r="O289" s="57"/>
    </row>
    <row r="290" spans="1:15" s="61" customFormat="1" ht="46.8" x14ac:dyDescent="0.3">
      <c r="A290" s="56">
        <v>178</v>
      </c>
      <c r="B290" s="57" t="s">
        <v>305</v>
      </c>
      <c r="C290" s="56" t="s">
        <v>952</v>
      </c>
      <c r="D290" s="56" t="s">
        <v>69</v>
      </c>
      <c r="E290" s="57" t="s">
        <v>1532</v>
      </c>
      <c r="F290" s="58">
        <v>45442</v>
      </c>
      <c r="G290" s="19">
        <v>279.18400000000003</v>
      </c>
      <c r="H290" s="56" t="s">
        <v>6</v>
      </c>
      <c r="I290" s="56" t="s">
        <v>792</v>
      </c>
      <c r="J290" s="56"/>
      <c r="K290" s="56"/>
      <c r="L290" s="56"/>
      <c r="M290" s="87"/>
      <c r="N290" s="57"/>
      <c r="O290" s="57"/>
    </row>
    <row r="291" spans="1:15" s="61" customFormat="1" ht="179.4" customHeight="1" x14ac:dyDescent="0.3">
      <c r="A291" s="56">
        <v>179</v>
      </c>
      <c r="B291" s="57" t="s">
        <v>305</v>
      </c>
      <c r="C291" s="56" t="s">
        <v>952</v>
      </c>
      <c r="D291" s="56" t="s">
        <v>69</v>
      </c>
      <c r="E291" s="57" t="s">
        <v>1770</v>
      </c>
      <c r="F291" s="58">
        <v>45462</v>
      </c>
      <c r="G291" s="19">
        <v>493.339</v>
      </c>
      <c r="H291" s="56" t="s">
        <v>6</v>
      </c>
      <c r="I291" s="56" t="s">
        <v>1857</v>
      </c>
      <c r="J291" s="56"/>
      <c r="K291" s="56"/>
      <c r="L291" s="56"/>
      <c r="M291" s="87"/>
      <c r="N291" s="57"/>
      <c r="O291" s="57"/>
    </row>
    <row r="292" spans="1:15" s="61" customFormat="1" ht="46.8" x14ac:dyDescent="0.3">
      <c r="A292" s="56">
        <v>180</v>
      </c>
      <c r="B292" s="57" t="s">
        <v>305</v>
      </c>
      <c r="C292" s="56" t="s">
        <v>952</v>
      </c>
      <c r="D292" s="56" t="s">
        <v>69</v>
      </c>
      <c r="E292" s="57" t="s">
        <v>1640</v>
      </c>
      <c r="F292" s="58">
        <v>46201</v>
      </c>
      <c r="G292" s="19">
        <v>412.41300000000001</v>
      </c>
      <c r="H292" s="56" t="s">
        <v>6</v>
      </c>
      <c r="I292" s="56" t="s">
        <v>1858</v>
      </c>
      <c r="J292" s="56"/>
      <c r="K292" s="56"/>
      <c r="L292" s="56"/>
      <c r="M292" s="87"/>
      <c r="N292" s="57"/>
      <c r="O292" s="57"/>
    </row>
    <row r="293" spans="1:15" s="61" customFormat="1" ht="46.8" x14ac:dyDescent="0.3">
      <c r="A293" s="56">
        <v>181</v>
      </c>
      <c r="B293" s="57" t="s">
        <v>305</v>
      </c>
      <c r="C293" s="56" t="s">
        <v>952</v>
      </c>
      <c r="D293" s="56" t="s">
        <v>69</v>
      </c>
      <c r="E293" s="57" t="s">
        <v>1771</v>
      </c>
      <c r="F293" s="58">
        <v>45471</v>
      </c>
      <c r="G293" s="19">
        <v>2257.6779999999999</v>
      </c>
      <c r="H293" s="56" t="s">
        <v>6</v>
      </c>
      <c r="I293" s="56" t="s">
        <v>1229</v>
      </c>
      <c r="J293" s="56"/>
      <c r="K293" s="56"/>
      <c r="L293" s="56"/>
      <c r="M293" s="87"/>
      <c r="N293" s="57"/>
      <c r="O293" s="57"/>
    </row>
    <row r="294" spans="1:15" s="61" customFormat="1" ht="46.8" x14ac:dyDescent="0.3">
      <c r="A294" s="56">
        <v>182</v>
      </c>
      <c r="B294" s="57" t="s">
        <v>305</v>
      </c>
      <c r="C294" s="56" t="s">
        <v>952</v>
      </c>
      <c r="D294" s="56" t="s">
        <v>69</v>
      </c>
      <c r="E294" s="57" t="s">
        <v>1859</v>
      </c>
      <c r="F294" s="58">
        <v>45491</v>
      </c>
      <c r="G294" s="19">
        <v>330.73200000000003</v>
      </c>
      <c r="H294" s="56" t="s">
        <v>6</v>
      </c>
      <c r="I294" s="56" t="s">
        <v>2073</v>
      </c>
      <c r="J294" s="56"/>
      <c r="K294" s="56"/>
      <c r="L294" s="56"/>
      <c r="M294" s="87"/>
      <c r="N294" s="57"/>
      <c r="O294" s="57"/>
    </row>
    <row r="295" spans="1:15" s="61" customFormat="1" ht="46.8" x14ac:dyDescent="0.3">
      <c r="A295" s="56">
        <v>183</v>
      </c>
      <c r="B295" s="57" t="s">
        <v>305</v>
      </c>
      <c r="C295" s="56" t="s">
        <v>370</v>
      </c>
      <c r="D295" s="56" t="s">
        <v>70</v>
      </c>
      <c r="E295" s="57" t="s">
        <v>2072</v>
      </c>
      <c r="F295" s="58">
        <v>45498</v>
      </c>
      <c r="G295" s="19">
        <v>442.23099999999999</v>
      </c>
      <c r="H295" s="56" t="s">
        <v>6</v>
      </c>
      <c r="I295" s="56" t="s">
        <v>2175</v>
      </c>
      <c r="J295" s="15">
        <v>42571607</v>
      </c>
      <c r="K295" s="15"/>
      <c r="L295" s="15"/>
      <c r="M295" s="88"/>
      <c r="N295" s="16"/>
      <c r="O295" s="159" t="s">
        <v>2176</v>
      </c>
    </row>
    <row r="296" spans="1:15" s="61" customFormat="1" ht="109.2" x14ac:dyDescent="0.3">
      <c r="A296" s="56">
        <v>184</v>
      </c>
      <c r="B296" s="57" t="s">
        <v>305</v>
      </c>
      <c r="C296" s="56" t="s">
        <v>73</v>
      </c>
      <c r="D296" s="56" t="s">
        <v>213</v>
      </c>
      <c r="E296" s="57" t="s">
        <v>2692</v>
      </c>
      <c r="F296" s="58">
        <v>45525</v>
      </c>
      <c r="G296" s="19">
        <v>9493.2119999999995</v>
      </c>
      <c r="H296" s="56" t="s">
        <v>6</v>
      </c>
      <c r="I296" s="56" t="s">
        <v>1070</v>
      </c>
      <c r="J296" s="15">
        <v>31575976</v>
      </c>
      <c r="K296" s="174"/>
      <c r="L296" s="174"/>
      <c r="M296" s="174"/>
      <c r="N296" s="174"/>
      <c r="O296" s="159" t="s">
        <v>2693</v>
      </c>
    </row>
    <row r="297" spans="1:15" s="61" customFormat="1" ht="187.2" x14ac:dyDescent="0.3">
      <c r="A297" s="56">
        <v>185</v>
      </c>
      <c r="B297" s="57" t="s">
        <v>305</v>
      </c>
      <c r="C297" s="56" t="s">
        <v>73</v>
      </c>
      <c r="D297" s="56" t="s">
        <v>213</v>
      </c>
      <c r="E297" s="57" t="s">
        <v>2694</v>
      </c>
      <c r="F297" s="58">
        <v>45525</v>
      </c>
      <c r="G297" s="19">
        <v>16012.85</v>
      </c>
      <c r="H297" s="56" t="s">
        <v>6</v>
      </c>
      <c r="I297" s="56" t="s">
        <v>1070</v>
      </c>
      <c r="J297" s="15">
        <v>31575976</v>
      </c>
      <c r="K297" s="174"/>
      <c r="L297" s="174"/>
      <c r="M297" s="174"/>
      <c r="N297" s="174"/>
      <c r="O297" s="159" t="s">
        <v>2695</v>
      </c>
    </row>
    <row r="298" spans="1:15" s="61" customFormat="1" ht="93.6" x14ac:dyDescent="0.3">
      <c r="A298" s="56">
        <v>186</v>
      </c>
      <c r="B298" s="57" t="s">
        <v>529</v>
      </c>
      <c r="C298" s="56" t="s">
        <v>105</v>
      </c>
      <c r="D298" s="56" t="s">
        <v>69</v>
      </c>
      <c r="E298" s="57" t="s">
        <v>319</v>
      </c>
      <c r="F298" s="58">
        <v>45309</v>
      </c>
      <c r="G298" s="19">
        <v>2187.4270000000001</v>
      </c>
      <c r="H298" s="56" t="s">
        <v>6</v>
      </c>
      <c r="I298" s="56" t="s">
        <v>307</v>
      </c>
      <c r="J298" s="56"/>
      <c r="K298" s="56"/>
      <c r="L298" s="56"/>
      <c r="M298" s="87"/>
      <c r="N298" s="57"/>
      <c r="O298" s="57"/>
    </row>
    <row r="299" spans="1:15" s="61" customFormat="1" ht="93.6" x14ac:dyDescent="0.3">
      <c r="A299" s="56">
        <v>187</v>
      </c>
      <c r="B299" s="57" t="s">
        <v>529</v>
      </c>
      <c r="C299" s="56" t="s">
        <v>123</v>
      </c>
      <c r="D299" s="56" t="s">
        <v>70</v>
      </c>
      <c r="E299" s="57" t="s">
        <v>431</v>
      </c>
      <c r="F299" s="58">
        <v>45315</v>
      </c>
      <c r="G299" s="19">
        <v>276.85300000000001</v>
      </c>
      <c r="H299" s="56" t="s">
        <v>6</v>
      </c>
      <c r="I299" s="56" t="s">
        <v>432</v>
      </c>
      <c r="J299" s="56"/>
      <c r="K299" s="56"/>
      <c r="L299" s="56"/>
      <c r="M299" s="87"/>
      <c r="N299" s="57"/>
      <c r="O299" s="57"/>
    </row>
    <row r="300" spans="1:15" s="61" customFormat="1" ht="93.6" x14ac:dyDescent="0.3">
      <c r="A300" s="56">
        <v>188</v>
      </c>
      <c r="B300" s="57" t="s">
        <v>529</v>
      </c>
      <c r="C300" s="56" t="s">
        <v>104</v>
      </c>
      <c r="D300" s="56" t="s">
        <v>70</v>
      </c>
      <c r="E300" s="57" t="s">
        <v>433</v>
      </c>
      <c r="F300" s="58">
        <v>45315</v>
      </c>
      <c r="G300" s="19">
        <v>389.13600000000002</v>
      </c>
      <c r="H300" s="56" t="s">
        <v>6</v>
      </c>
      <c r="I300" s="56" t="s">
        <v>432</v>
      </c>
      <c r="J300" s="56"/>
      <c r="K300" s="56"/>
      <c r="L300" s="56"/>
      <c r="M300" s="87"/>
      <c r="N300" s="57"/>
      <c r="O300" s="57"/>
    </row>
    <row r="301" spans="1:15" s="18" customFormat="1" ht="93.6" x14ac:dyDescent="0.3">
      <c r="A301" s="56">
        <v>189</v>
      </c>
      <c r="B301" s="57" t="s">
        <v>529</v>
      </c>
      <c r="C301" s="56" t="s">
        <v>105</v>
      </c>
      <c r="D301" s="56" t="s">
        <v>70</v>
      </c>
      <c r="E301" s="57" t="s">
        <v>1060</v>
      </c>
      <c r="F301" s="58">
        <v>45392</v>
      </c>
      <c r="G301" s="19">
        <v>328.85899999999998</v>
      </c>
      <c r="H301" s="56" t="s">
        <v>6</v>
      </c>
      <c r="I301" s="56" t="s">
        <v>307</v>
      </c>
      <c r="J301" s="15"/>
      <c r="K301" s="15"/>
      <c r="L301" s="15"/>
      <c r="M301" s="88"/>
      <c r="N301" s="16"/>
      <c r="O301" s="57"/>
    </row>
    <row r="302" spans="1:15" s="61" customFormat="1" ht="78" x14ac:dyDescent="0.3">
      <c r="A302" s="56">
        <v>190</v>
      </c>
      <c r="B302" s="57" t="s">
        <v>1968</v>
      </c>
      <c r="C302" s="56" t="s">
        <v>76</v>
      </c>
      <c r="D302" s="56" t="s">
        <v>69</v>
      </c>
      <c r="E302" s="57" t="s">
        <v>435</v>
      </c>
      <c r="F302" s="58">
        <v>45317</v>
      </c>
      <c r="G302" s="19">
        <v>2207.5</v>
      </c>
      <c r="H302" s="56" t="s">
        <v>6</v>
      </c>
      <c r="I302" s="56" t="s">
        <v>981</v>
      </c>
      <c r="J302" s="56"/>
      <c r="K302" s="56"/>
      <c r="L302" s="56"/>
      <c r="M302" s="87"/>
      <c r="N302" s="57"/>
      <c r="O302" s="57"/>
    </row>
    <row r="303" spans="1:15" s="61" customFormat="1" ht="78" x14ac:dyDescent="0.3">
      <c r="A303" s="56">
        <v>191</v>
      </c>
      <c r="B303" s="57" t="s">
        <v>434</v>
      </c>
      <c r="C303" s="56" t="s">
        <v>459</v>
      </c>
      <c r="D303" s="56" t="s">
        <v>69</v>
      </c>
      <c r="E303" s="57" t="s">
        <v>661</v>
      </c>
      <c r="F303" s="58">
        <v>45348</v>
      </c>
      <c r="G303" s="19">
        <v>927</v>
      </c>
      <c r="H303" s="56" t="s">
        <v>6</v>
      </c>
      <c r="I303" s="56" t="s">
        <v>879</v>
      </c>
      <c r="J303" s="56"/>
      <c r="K303" s="56"/>
      <c r="L303" s="56"/>
      <c r="M303" s="87"/>
      <c r="N303" s="57"/>
      <c r="O303" s="57"/>
    </row>
    <row r="304" spans="1:15" s="61" customFormat="1" ht="78" x14ac:dyDescent="0.3">
      <c r="A304" s="56">
        <v>192</v>
      </c>
      <c r="B304" s="57" t="s">
        <v>434</v>
      </c>
      <c r="C304" s="56" t="s">
        <v>962</v>
      </c>
      <c r="D304" s="56" t="s">
        <v>69</v>
      </c>
      <c r="E304" s="57" t="s">
        <v>880</v>
      </c>
      <c r="F304" s="58">
        <v>45379</v>
      </c>
      <c r="G304" s="19">
        <v>950</v>
      </c>
      <c r="H304" s="56" t="s">
        <v>6</v>
      </c>
      <c r="I304" s="56" t="s">
        <v>1061</v>
      </c>
      <c r="J304" s="56"/>
      <c r="K304" s="56"/>
      <c r="L304" s="56"/>
      <c r="M304" s="87"/>
      <c r="N304" s="57"/>
      <c r="O304" s="57"/>
    </row>
    <row r="305" spans="1:15" s="61" customFormat="1" ht="78" x14ac:dyDescent="0.3">
      <c r="A305" s="56">
        <v>193</v>
      </c>
      <c r="B305" s="57" t="s">
        <v>434</v>
      </c>
      <c r="C305" s="56" t="s">
        <v>962</v>
      </c>
      <c r="D305" s="56" t="s">
        <v>69</v>
      </c>
      <c r="E305" s="57" t="s">
        <v>961</v>
      </c>
      <c r="F305" s="58">
        <v>45390</v>
      </c>
      <c r="G305" s="19">
        <v>580</v>
      </c>
      <c r="H305" s="56" t="s">
        <v>6</v>
      </c>
      <c r="I305" s="56" t="s">
        <v>1062</v>
      </c>
      <c r="J305" s="56"/>
      <c r="K305" s="56"/>
      <c r="L305" s="56"/>
      <c r="M305" s="87"/>
      <c r="N305" s="57"/>
      <c r="O305" s="57"/>
    </row>
    <row r="306" spans="1:15" s="61" customFormat="1" ht="78" x14ac:dyDescent="0.3">
      <c r="A306" s="56">
        <v>194</v>
      </c>
      <c r="B306" s="57" t="s">
        <v>434</v>
      </c>
      <c r="C306" s="56" t="s">
        <v>387</v>
      </c>
      <c r="D306" s="56" t="s">
        <v>69</v>
      </c>
      <c r="E306" s="57" t="s">
        <v>1161</v>
      </c>
      <c r="F306" s="58">
        <v>45404</v>
      </c>
      <c r="G306" s="19">
        <v>380</v>
      </c>
      <c r="H306" s="56" t="s">
        <v>6</v>
      </c>
      <c r="I306" s="56" t="s">
        <v>1249</v>
      </c>
      <c r="J306" s="56"/>
      <c r="K306" s="56"/>
      <c r="L306" s="56"/>
      <c r="M306" s="87"/>
      <c r="N306" s="57"/>
      <c r="O306" s="57"/>
    </row>
    <row r="307" spans="1:15" s="61" customFormat="1" ht="78" x14ac:dyDescent="0.3">
      <c r="A307" s="56">
        <v>195</v>
      </c>
      <c r="B307" s="57" t="s">
        <v>434</v>
      </c>
      <c r="C307" s="56" t="s">
        <v>505</v>
      </c>
      <c r="D307" s="56" t="s">
        <v>69</v>
      </c>
      <c r="E307" s="57" t="s">
        <v>1969</v>
      </c>
      <c r="F307" s="58">
        <v>45485</v>
      </c>
      <c r="G307" s="19">
        <v>340</v>
      </c>
      <c r="H307" s="56" t="s">
        <v>6</v>
      </c>
      <c r="I307" s="56" t="s">
        <v>1249</v>
      </c>
      <c r="J307" s="56"/>
      <c r="K307" s="56"/>
      <c r="L307" s="56"/>
      <c r="M307" s="87"/>
      <c r="N307" s="57"/>
      <c r="O307" s="57"/>
    </row>
    <row r="308" spans="1:15" s="61" customFormat="1" ht="82.2" customHeight="1" x14ac:dyDescent="0.3">
      <c r="A308" s="56">
        <v>196</v>
      </c>
      <c r="B308" s="57" t="s">
        <v>434</v>
      </c>
      <c r="C308" s="56" t="s">
        <v>505</v>
      </c>
      <c r="D308" s="56" t="s">
        <v>69</v>
      </c>
      <c r="E308" s="57" t="s">
        <v>2074</v>
      </c>
      <c r="F308" s="58">
        <v>45504</v>
      </c>
      <c r="G308" s="19">
        <v>420</v>
      </c>
      <c r="H308" s="56" t="s">
        <v>938</v>
      </c>
      <c r="I308" s="56" t="s">
        <v>2177</v>
      </c>
      <c r="J308" s="15">
        <v>43670297</v>
      </c>
      <c r="K308" s="15" t="s">
        <v>2096</v>
      </c>
      <c r="L308" s="15"/>
      <c r="M308" s="88">
        <v>4515</v>
      </c>
      <c r="N308" s="16" t="s">
        <v>2178</v>
      </c>
      <c r="O308" s="159" t="s">
        <v>2179</v>
      </c>
    </row>
    <row r="309" spans="1:15" s="61" customFormat="1" ht="83.4" customHeight="1" x14ac:dyDescent="0.3">
      <c r="A309" s="56">
        <v>197</v>
      </c>
      <c r="B309" s="57" t="s">
        <v>1772</v>
      </c>
      <c r="C309" s="56" t="s">
        <v>264</v>
      </c>
      <c r="D309" s="56" t="s">
        <v>70</v>
      </c>
      <c r="E309" s="57" t="s">
        <v>436</v>
      </c>
      <c r="F309" s="58">
        <v>45320</v>
      </c>
      <c r="G309" s="19">
        <v>223.464</v>
      </c>
      <c r="H309" s="56" t="s">
        <v>6</v>
      </c>
      <c r="I309" s="56" t="s">
        <v>437</v>
      </c>
      <c r="J309" s="56"/>
      <c r="K309" s="56"/>
      <c r="L309" s="56"/>
      <c r="M309" s="87"/>
      <c r="N309" s="57"/>
      <c r="O309" s="57"/>
    </row>
    <row r="310" spans="1:15" s="61" customFormat="1" ht="49.2" customHeight="1" x14ac:dyDescent="0.3">
      <c r="A310" s="56">
        <v>198</v>
      </c>
      <c r="B310" s="57" t="s">
        <v>1772</v>
      </c>
      <c r="C310" s="56" t="s">
        <v>105</v>
      </c>
      <c r="D310" s="56" t="s">
        <v>69</v>
      </c>
      <c r="E310" s="57" t="s">
        <v>562</v>
      </c>
      <c r="F310" s="58">
        <v>45320</v>
      </c>
      <c r="G310" s="19">
        <v>4063.357</v>
      </c>
      <c r="H310" s="56" t="s">
        <v>6</v>
      </c>
      <c r="I310" s="56" t="s">
        <v>430</v>
      </c>
      <c r="J310" s="56"/>
      <c r="K310" s="56"/>
      <c r="L310" s="56"/>
      <c r="M310" s="87"/>
      <c r="N310" s="57"/>
      <c r="O310" s="57"/>
    </row>
    <row r="311" spans="1:15" s="61" customFormat="1" ht="54" customHeight="1" x14ac:dyDescent="0.3">
      <c r="A311" s="56">
        <v>199</v>
      </c>
      <c r="B311" s="57" t="s">
        <v>1772</v>
      </c>
      <c r="C311" s="56" t="s">
        <v>104</v>
      </c>
      <c r="D311" s="56" t="s">
        <v>70</v>
      </c>
      <c r="E311" s="57" t="s">
        <v>563</v>
      </c>
      <c r="F311" s="58">
        <v>45330</v>
      </c>
      <c r="G311" s="19">
        <v>1042.17</v>
      </c>
      <c r="H311" s="56" t="s">
        <v>6</v>
      </c>
      <c r="I311" s="56" t="s">
        <v>224</v>
      </c>
      <c r="J311" s="56"/>
      <c r="K311" s="56"/>
      <c r="L311" s="56"/>
      <c r="M311" s="87"/>
      <c r="N311" s="57"/>
      <c r="O311" s="57"/>
    </row>
    <row r="312" spans="1:15" s="61" customFormat="1" ht="49.95" customHeight="1" x14ac:dyDescent="0.3">
      <c r="A312" s="56">
        <v>200</v>
      </c>
      <c r="B312" s="57" t="s">
        <v>1772</v>
      </c>
      <c r="C312" s="56" t="s">
        <v>123</v>
      </c>
      <c r="D312" s="56" t="s">
        <v>70</v>
      </c>
      <c r="E312" s="57" t="s">
        <v>564</v>
      </c>
      <c r="F312" s="58">
        <v>45330</v>
      </c>
      <c r="G312" s="19">
        <v>741.46299999999997</v>
      </c>
      <c r="H312" s="56" t="s">
        <v>6</v>
      </c>
      <c r="I312" s="56" t="s">
        <v>224</v>
      </c>
      <c r="J312" s="56"/>
      <c r="K312" s="56"/>
      <c r="L312" s="56"/>
      <c r="M312" s="87"/>
      <c r="N312" s="57"/>
      <c r="O312" s="57"/>
    </row>
    <row r="313" spans="1:15" s="61" customFormat="1" ht="132.6" customHeight="1" x14ac:dyDescent="0.3">
      <c r="A313" s="56">
        <v>201</v>
      </c>
      <c r="B313" s="57" t="s">
        <v>1772</v>
      </c>
      <c r="C313" s="56" t="s">
        <v>198</v>
      </c>
      <c r="D313" s="56" t="s">
        <v>70</v>
      </c>
      <c r="E313" s="57" t="s">
        <v>960</v>
      </c>
      <c r="F313" s="58">
        <v>45390</v>
      </c>
      <c r="G313" s="19">
        <v>375.43</v>
      </c>
      <c r="H313" s="56" t="s">
        <v>6</v>
      </c>
      <c r="I313" s="56" t="s">
        <v>1063</v>
      </c>
      <c r="J313" s="56"/>
      <c r="K313" s="56"/>
      <c r="L313" s="56"/>
      <c r="M313" s="87"/>
      <c r="N313" s="57"/>
      <c r="O313" s="57"/>
    </row>
    <row r="314" spans="1:15" s="61" customFormat="1" ht="81.599999999999994" customHeight="1" x14ac:dyDescent="0.3">
      <c r="A314" s="56">
        <v>202</v>
      </c>
      <c r="B314" s="57" t="s">
        <v>1772</v>
      </c>
      <c r="C314" s="56" t="s">
        <v>198</v>
      </c>
      <c r="D314" s="56" t="s">
        <v>69</v>
      </c>
      <c r="E314" s="57" t="s">
        <v>1325</v>
      </c>
      <c r="F314" s="58">
        <v>45440</v>
      </c>
      <c r="G314" s="19">
        <v>365.1</v>
      </c>
      <c r="H314" s="56" t="s">
        <v>6</v>
      </c>
      <c r="I314" s="56" t="s">
        <v>576</v>
      </c>
      <c r="J314" s="56"/>
      <c r="K314" s="56"/>
      <c r="L314" s="56"/>
      <c r="M314" s="87"/>
      <c r="N314" s="57"/>
      <c r="O314" s="57"/>
    </row>
    <row r="315" spans="1:15" s="61" customFormat="1" ht="81.599999999999994" customHeight="1" x14ac:dyDescent="0.3">
      <c r="A315" s="56">
        <v>203</v>
      </c>
      <c r="B315" s="57" t="s">
        <v>1772</v>
      </c>
      <c r="C315" s="56" t="s">
        <v>198</v>
      </c>
      <c r="D315" s="56" t="s">
        <v>213</v>
      </c>
      <c r="E315" s="57" t="s">
        <v>1774</v>
      </c>
      <c r="F315" s="58">
        <v>45474</v>
      </c>
      <c r="G315" s="19">
        <v>228</v>
      </c>
      <c r="H315" s="56" t="s">
        <v>6</v>
      </c>
      <c r="I315" s="56" t="s">
        <v>1773</v>
      </c>
      <c r="J315" s="56"/>
      <c r="K315" s="56"/>
      <c r="L315" s="56"/>
      <c r="M315" s="87"/>
      <c r="N315" s="57"/>
      <c r="O315" s="57"/>
    </row>
    <row r="316" spans="1:15" s="61" customFormat="1" ht="81.599999999999994" customHeight="1" x14ac:dyDescent="0.3">
      <c r="A316" s="56">
        <v>204</v>
      </c>
      <c r="B316" s="57" t="s">
        <v>1772</v>
      </c>
      <c r="C316" s="56" t="s">
        <v>198</v>
      </c>
      <c r="D316" s="56" t="s">
        <v>213</v>
      </c>
      <c r="E316" s="57" t="s">
        <v>2016</v>
      </c>
      <c r="F316" s="58">
        <v>45502</v>
      </c>
      <c r="G316" s="19">
        <v>200.023</v>
      </c>
      <c r="H316" s="56" t="s">
        <v>6</v>
      </c>
      <c r="I316" s="56" t="s">
        <v>2018</v>
      </c>
      <c r="J316" s="56"/>
      <c r="K316" s="56"/>
      <c r="L316" s="56"/>
      <c r="M316" s="87"/>
      <c r="N316" s="57"/>
      <c r="O316" s="57"/>
    </row>
    <row r="317" spans="1:15" s="61" customFormat="1" ht="81.599999999999994" customHeight="1" x14ac:dyDescent="0.3">
      <c r="A317" s="56">
        <v>205</v>
      </c>
      <c r="B317" s="57" t="s">
        <v>1772</v>
      </c>
      <c r="C317" s="56" t="s">
        <v>198</v>
      </c>
      <c r="D317" s="56" t="s">
        <v>213</v>
      </c>
      <c r="E317" s="57" t="s">
        <v>2017</v>
      </c>
      <c r="F317" s="58">
        <v>45502</v>
      </c>
      <c r="G317" s="19">
        <v>1947.027</v>
      </c>
      <c r="H317" s="56" t="s">
        <v>6</v>
      </c>
      <c r="I317" s="56" t="s">
        <v>2019</v>
      </c>
      <c r="J317" s="56"/>
      <c r="K317" s="56"/>
      <c r="L317" s="56"/>
      <c r="M317" s="87"/>
      <c r="N317" s="57"/>
      <c r="O317" s="57"/>
    </row>
    <row r="318" spans="1:15" s="61" customFormat="1" ht="81.599999999999994" customHeight="1" x14ac:dyDescent="0.3">
      <c r="A318" s="56">
        <v>206</v>
      </c>
      <c r="B318" s="57" t="s">
        <v>1772</v>
      </c>
      <c r="C318" s="56" t="s">
        <v>198</v>
      </c>
      <c r="D318" s="56" t="s">
        <v>69</v>
      </c>
      <c r="E318" s="57" t="s">
        <v>2696</v>
      </c>
      <c r="F318" s="58">
        <v>45530</v>
      </c>
      <c r="G318" s="19">
        <v>16394.169999999998</v>
      </c>
      <c r="H318" s="56" t="s">
        <v>6</v>
      </c>
      <c r="I318" s="56"/>
      <c r="J318" s="64"/>
      <c r="K318" s="56" t="s">
        <v>2699</v>
      </c>
      <c r="L318" s="56" t="s">
        <v>2700</v>
      </c>
      <c r="M318" s="64"/>
      <c r="N318" s="64" t="s">
        <v>2697</v>
      </c>
      <c r="O318" s="175" t="s">
        <v>2698</v>
      </c>
    </row>
    <row r="319" spans="1:15" s="61" customFormat="1" ht="99.6" customHeight="1" x14ac:dyDescent="0.3">
      <c r="A319" s="56">
        <v>207</v>
      </c>
      <c r="B319" s="57" t="s">
        <v>508</v>
      </c>
      <c r="C319" s="56" t="s">
        <v>228</v>
      </c>
      <c r="D319" s="56" t="s">
        <v>70</v>
      </c>
      <c r="E319" s="57" t="s">
        <v>498</v>
      </c>
      <c r="F319" s="58">
        <v>45307</v>
      </c>
      <c r="G319" s="19">
        <v>325.524</v>
      </c>
      <c r="H319" s="56" t="s">
        <v>6</v>
      </c>
      <c r="I319" s="56" t="s">
        <v>224</v>
      </c>
      <c r="J319" s="56"/>
      <c r="K319" s="56"/>
      <c r="L319" s="56"/>
      <c r="M319" s="87"/>
      <c r="N319" s="57"/>
      <c r="O319" s="57"/>
    </row>
    <row r="320" spans="1:15" s="61" customFormat="1" ht="99.6" customHeight="1" x14ac:dyDescent="0.3">
      <c r="A320" s="56">
        <v>208</v>
      </c>
      <c r="B320" s="57" t="s">
        <v>508</v>
      </c>
      <c r="C320" s="56" t="s">
        <v>228</v>
      </c>
      <c r="D320" s="56" t="s">
        <v>69</v>
      </c>
      <c r="E320" s="57" t="s">
        <v>499</v>
      </c>
      <c r="F320" s="58">
        <v>45316</v>
      </c>
      <c r="G320" s="19">
        <v>530</v>
      </c>
      <c r="H320" s="56" t="s">
        <v>6</v>
      </c>
      <c r="I320" s="56" t="s">
        <v>500</v>
      </c>
      <c r="J320" s="56"/>
      <c r="K320" s="56"/>
      <c r="L320" s="56"/>
      <c r="M320" s="87"/>
      <c r="N320" s="57"/>
      <c r="O320" s="57"/>
    </row>
    <row r="321" spans="1:15" s="61" customFormat="1" ht="93.6" x14ac:dyDescent="0.3">
      <c r="A321" s="56">
        <v>209</v>
      </c>
      <c r="B321" s="57" t="s">
        <v>508</v>
      </c>
      <c r="C321" s="56" t="s">
        <v>228</v>
      </c>
      <c r="D321" s="56" t="s">
        <v>69</v>
      </c>
      <c r="E321" s="57" t="s">
        <v>1954</v>
      </c>
      <c r="F321" s="58">
        <v>45321</v>
      </c>
      <c r="G321" s="19">
        <v>14350</v>
      </c>
      <c r="H321" s="56" t="s">
        <v>6</v>
      </c>
      <c r="I321" s="56" t="s">
        <v>468</v>
      </c>
      <c r="J321" s="56"/>
      <c r="K321" s="56"/>
      <c r="L321" s="56"/>
      <c r="M321" s="87"/>
      <c r="N321" s="57"/>
      <c r="O321" s="57"/>
    </row>
    <row r="322" spans="1:15" s="61" customFormat="1" ht="100.95" customHeight="1" x14ac:dyDescent="0.3">
      <c r="A322" s="56">
        <v>210</v>
      </c>
      <c r="B322" s="57" t="s">
        <v>508</v>
      </c>
      <c r="C322" s="56" t="s">
        <v>228</v>
      </c>
      <c r="D322" s="56" t="s">
        <v>69</v>
      </c>
      <c r="E322" s="57" t="s">
        <v>1955</v>
      </c>
      <c r="F322" s="58">
        <v>45322</v>
      </c>
      <c r="G322" s="19">
        <v>8359.2999999999993</v>
      </c>
      <c r="H322" s="56" t="s">
        <v>6</v>
      </c>
      <c r="I322" s="56" t="s">
        <v>468</v>
      </c>
      <c r="J322" s="56"/>
      <c r="K322" s="56"/>
      <c r="L322" s="56"/>
      <c r="M322" s="87"/>
      <c r="N322" s="57"/>
      <c r="O322" s="57"/>
    </row>
    <row r="323" spans="1:15" s="61" customFormat="1" ht="99.6" customHeight="1" x14ac:dyDescent="0.3">
      <c r="A323" s="56">
        <v>211</v>
      </c>
      <c r="B323" s="57" t="s">
        <v>508</v>
      </c>
      <c r="C323" s="56" t="s">
        <v>76</v>
      </c>
      <c r="D323" s="56" t="s">
        <v>69</v>
      </c>
      <c r="E323" s="57" t="s">
        <v>502</v>
      </c>
      <c r="F323" s="58">
        <v>45322</v>
      </c>
      <c r="G323" s="19">
        <v>829.56</v>
      </c>
      <c r="H323" s="56" t="s">
        <v>6</v>
      </c>
      <c r="I323" s="56" t="s">
        <v>548</v>
      </c>
      <c r="J323" s="56"/>
      <c r="K323" s="56"/>
      <c r="L323" s="56"/>
      <c r="M323" s="87"/>
      <c r="N323" s="57"/>
      <c r="O323" s="57"/>
    </row>
    <row r="324" spans="1:15" s="61" customFormat="1" ht="99.6" customHeight="1" x14ac:dyDescent="0.3">
      <c r="A324" s="56">
        <v>212</v>
      </c>
      <c r="B324" s="57" t="s">
        <v>508</v>
      </c>
      <c r="C324" s="56" t="s">
        <v>148</v>
      </c>
      <c r="D324" s="56" t="s">
        <v>69</v>
      </c>
      <c r="E324" s="57" t="s">
        <v>561</v>
      </c>
      <c r="F324" s="58">
        <v>45335</v>
      </c>
      <c r="G324" s="19">
        <v>400</v>
      </c>
      <c r="H324" s="56" t="s">
        <v>6</v>
      </c>
      <c r="I324" s="56" t="s">
        <v>621</v>
      </c>
      <c r="J324" s="56"/>
      <c r="K324" s="56"/>
      <c r="L324" s="56"/>
      <c r="M324" s="87"/>
      <c r="N324" s="57"/>
      <c r="O324" s="57"/>
    </row>
    <row r="325" spans="1:15" s="61" customFormat="1" ht="99.6" customHeight="1" x14ac:dyDescent="0.3">
      <c r="A325" s="56">
        <v>213</v>
      </c>
      <c r="B325" s="57" t="s">
        <v>508</v>
      </c>
      <c r="C325" s="56" t="s">
        <v>148</v>
      </c>
      <c r="D325" s="56" t="s">
        <v>69</v>
      </c>
      <c r="E325" s="57" t="s">
        <v>501</v>
      </c>
      <c r="F325" s="58">
        <v>45345</v>
      </c>
      <c r="G325" s="19">
        <v>444</v>
      </c>
      <c r="H325" s="56" t="s">
        <v>6</v>
      </c>
      <c r="I325" s="56" t="s">
        <v>949</v>
      </c>
      <c r="J325" s="56"/>
      <c r="K325" s="56"/>
      <c r="L325" s="56"/>
      <c r="M325" s="87"/>
      <c r="N325" s="57"/>
      <c r="O325" s="57"/>
    </row>
    <row r="326" spans="1:15" s="61" customFormat="1" ht="99.6" customHeight="1" x14ac:dyDescent="0.3">
      <c r="A326" s="56">
        <v>214</v>
      </c>
      <c r="B326" s="57" t="s">
        <v>508</v>
      </c>
      <c r="C326" s="56" t="s">
        <v>148</v>
      </c>
      <c r="D326" s="56" t="s">
        <v>69</v>
      </c>
      <c r="E326" s="57" t="s">
        <v>659</v>
      </c>
      <c r="F326" s="58">
        <v>45345</v>
      </c>
      <c r="G326" s="19">
        <v>287.18400000000003</v>
      </c>
      <c r="H326" s="56" t="s">
        <v>6</v>
      </c>
      <c r="I326" s="56" t="s">
        <v>792</v>
      </c>
      <c r="J326" s="56"/>
      <c r="K326" s="56"/>
      <c r="L326" s="56"/>
      <c r="M326" s="87"/>
      <c r="N326" s="57"/>
      <c r="O326" s="57"/>
    </row>
    <row r="327" spans="1:15" s="72" customFormat="1" ht="93" customHeight="1" x14ac:dyDescent="0.3">
      <c r="A327" s="56">
        <v>215</v>
      </c>
      <c r="B327" s="70" t="s">
        <v>508</v>
      </c>
      <c r="C327" s="69" t="s">
        <v>148</v>
      </c>
      <c r="D327" s="69" t="s">
        <v>69</v>
      </c>
      <c r="E327" s="70" t="s">
        <v>660</v>
      </c>
      <c r="F327" s="73">
        <v>45345</v>
      </c>
      <c r="G327" s="71">
        <v>2033.71</v>
      </c>
      <c r="H327" s="69" t="s">
        <v>6</v>
      </c>
      <c r="I327" s="69" t="s">
        <v>829</v>
      </c>
      <c r="J327" s="56"/>
      <c r="K327" s="56"/>
      <c r="L327" s="56"/>
      <c r="M327" s="87"/>
      <c r="N327" s="57"/>
      <c r="O327" s="57"/>
    </row>
    <row r="328" spans="1:15" s="75" customFormat="1" ht="93" customHeight="1" x14ac:dyDescent="0.3">
      <c r="A328" s="56">
        <v>216</v>
      </c>
      <c r="B328" s="70" t="s">
        <v>508</v>
      </c>
      <c r="C328" s="69" t="s">
        <v>76</v>
      </c>
      <c r="D328" s="69" t="s">
        <v>69</v>
      </c>
      <c r="E328" s="70" t="s">
        <v>714</v>
      </c>
      <c r="F328" s="73">
        <v>45351</v>
      </c>
      <c r="G328" s="71">
        <v>4480</v>
      </c>
      <c r="H328" s="69" t="s">
        <v>6</v>
      </c>
      <c r="I328" s="69" t="s">
        <v>759</v>
      </c>
      <c r="J328" s="15"/>
      <c r="K328" s="15"/>
      <c r="L328" s="15"/>
      <c r="M328" s="88"/>
      <c r="N328" s="16"/>
      <c r="O328" s="57"/>
    </row>
    <row r="329" spans="1:15" s="75" customFormat="1" ht="93" customHeight="1" x14ac:dyDescent="0.3">
      <c r="A329" s="56">
        <v>217</v>
      </c>
      <c r="B329" s="70" t="s">
        <v>508</v>
      </c>
      <c r="C329" s="69" t="s">
        <v>271</v>
      </c>
      <c r="D329" s="69" t="s">
        <v>69</v>
      </c>
      <c r="E329" s="70" t="s">
        <v>715</v>
      </c>
      <c r="F329" s="73">
        <v>45356</v>
      </c>
      <c r="G329" s="71">
        <v>15105.664000000001</v>
      </c>
      <c r="H329" s="69" t="s">
        <v>6</v>
      </c>
      <c r="I329" s="69" t="s">
        <v>1018</v>
      </c>
      <c r="J329" s="15"/>
      <c r="K329" s="15"/>
      <c r="L329" s="15"/>
      <c r="M329" s="88"/>
      <c r="N329" s="16"/>
      <c r="O329" s="57"/>
    </row>
    <row r="330" spans="1:15" s="75" customFormat="1" ht="93" customHeight="1" x14ac:dyDescent="0.3">
      <c r="A330" s="56">
        <v>218</v>
      </c>
      <c r="B330" s="70" t="s">
        <v>508</v>
      </c>
      <c r="C330" s="69" t="s">
        <v>505</v>
      </c>
      <c r="D330" s="69" t="s">
        <v>69</v>
      </c>
      <c r="E330" s="70" t="s">
        <v>503</v>
      </c>
      <c r="F330" s="73">
        <v>45358</v>
      </c>
      <c r="G330" s="71">
        <v>860</v>
      </c>
      <c r="H330" s="69" t="s">
        <v>6</v>
      </c>
      <c r="I330" s="69" t="s">
        <v>1019</v>
      </c>
      <c r="J330" s="15"/>
      <c r="K330" s="15"/>
      <c r="L330" s="15"/>
      <c r="M330" s="88"/>
      <c r="N330" s="16"/>
      <c r="O330" s="57"/>
    </row>
    <row r="331" spans="1:15" s="75" customFormat="1" ht="93" customHeight="1" x14ac:dyDescent="0.3">
      <c r="A331" s="56">
        <v>219</v>
      </c>
      <c r="B331" s="70" t="s">
        <v>508</v>
      </c>
      <c r="C331" s="56" t="s">
        <v>957</v>
      </c>
      <c r="D331" s="69" t="s">
        <v>69</v>
      </c>
      <c r="E331" s="70" t="s">
        <v>838</v>
      </c>
      <c r="F331" s="73">
        <v>45358</v>
      </c>
      <c r="G331" s="71">
        <v>1050</v>
      </c>
      <c r="H331" s="69" t="s">
        <v>6</v>
      </c>
      <c r="I331" s="69" t="s">
        <v>830</v>
      </c>
      <c r="J331" s="15"/>
      <c r="K331" s="15"/>
      <c r="L331" s="15"/>
      <c r="M331" s="88"/>
      <c r="N331" s="16"/>
      <c r="O331" s="57"/>
    </row>
    <row r="332" spans="1:15" s="75" customFormat="1" ht="93" customHeight="1" x14ac:dyDescent="0.3">
      <c r="A332" s="56">
        <v>220</v>
      </c>
      <c r="B332" s="70" t="s">
        <v>508</v>
      </c>
      <c r="C332" s="56" t="s">
        <v>957</v>
      </c>
      <c r="D332" s="69" t="s">
        <v>69</v>
      </c>
      <c r="E332" s="70" t="s">
        <v>836</v>
      </c>
      <c r="F332" s="73">
        <v>45358</v>
      </c>
      <c r="G332" s="71">
        <v>215.15</v>
      </c>
      <c r="H332" s="69" t="s">
        <v>6</v>
      </c>
      <c r="I332" s="69" t="s">
        <v>837</v>
      </c>
      <c r="J332" s="15"/>
      <c r="K332" s="15"/>
      <c r="L332" s="15"/>
      <c r="M332" s="88"/>
      <c r="N332" s="16"/>
      <c r="O332" s="57"/>
    </row>
    <row r="333" spans="1:15" s="75" customFormat="1" ht="93" customHeight="1" x14ac:dyDescent="0.3">
      <c r="A333" s="56">
        <v>221</v>
      </c>
      <c r="B333" s="70" t="s">
        <v>508</v>
      </c>
      <c r="C333" s="69" t="s">
        <v>271</v>
      </c>
      <c r="D333" s="69" t="s">
        <v>69</v>
      </c>
      <c r="E333" s="70" t="s">
        <v>752</v>
      </c>
      <c r="F333" s="73">
        <v>45358</v>
      </c>
      <c r="G333" s="71">
        <v>950</v>
      </c>
      <c r="H333" s="69" t="s">
        <v>6</v>
      </c>
      <c r="I333" s="69" t="s">
        <v>830</v>
      </c>
      <c r="J333" s="15"/>
      <c r="K333" s="15"/>
      <c r="L333" s="15"/>
      <c r="M333" s="88"/>
      <c r="N333" s="16"/>
      <c r="O333" s="57"/>
    </row>
    <row r="334" spans="1:15" s="18" customFormat="1" ht="95.4" customHeight="1" x14ac:dyDescent="0.3">
      <c r="A334" s="56">
        <v>222</v>
      </c>
      <c r="B334" s="57" t="s">
        <v>508</v>
      </c>
      <c r="C334" s="56" t="s">
        <v>271</v>
      </c>
      <c r="D334" s="56" t="s">
        <v>69</v>
      </c>
      <c r="E334" s="57" t="s">
        <v>753</v>
      </c>
      <c r="F334" s="58">
        <v>45363</v>
      </c>
      <c r="G334" s="19">
        <v>3389.8209999999999</v>
      </c>
      <c r="H334" s="56" t="s">
        <v>6</v>
      </c>
      <c r="I334" s="56" t="s">
        <v>1064</v>
      </c>
      <c r="J334" s="15"/>
      <c r="K334" s="15"/>
      <c r="L334" s="15"/>
      <c r="M334" s="88"/>
      <c r="N334" s="16"/>
      <c r="O334" s="57"/>
    </row>
    <row r="335" spans="1:15" s="75" customFormat="1" ht="95.4" customHeight="1" x14ac:dyDescent="0.3">
      <c r="A335" s="56">
        <v>223</v>
      </c>
      <c r="B335" s="70" t="s">
        <v>508</v>
      </c>
      <c r="C335" s="69" t="s">
        <v>148</v>
      </c>
      <c r="D335" s="69" t="s">
        <v>164</v>
      </c>
      <c r="E335" s="70" t="s">
        <v>791</v>
      </c>
      <c r="F335" s="73">
        <v>45370</v>
      </c>
      <c r="G335" s="71">
        <v>2900</v>
      </c>
      <c r="H335" s="69" t="s">
        <v>6</v>
      </c>
      <c r="I335" s="69" t="s">
        <v>500</v>
      </c>
      <c r="J335" s="15"/>
      <c r="K335" s="15"/>
      <c r="L335" s="15"/>
      <c r="M335" s="88"/>
      <c r="N335" s="16"/>
      <c r="O335" s="57"/>
    </row>
    <row r="336" spans="1:15" s="18" customFormat="1" ht="95.4" customHeight="1" x14ac:dyDescent="0.3">
      <c r="A336" s="56">
        <v>224</v>
      </c>
      <c r="B336" s="57" t="s">
        <v>508</v>
      </c>
      <c r="C336" s="56" t="s">
        <v>122</v>
      </c>
      <c r="D336" s="56" t="s">
        <v>69</v>
      </c>
      <c r="E336" s="57" t="s">
        <v>958</v>
      </c>
      <c r="F336" s="58">
        <v>45385</v>
      </c>
      <c r="G336" s="19">
        <v>256</v>
      </c>
      <c r="H336" s="56" t="s">
        <v>6</v>
      </c>
      <c r="I336" s="56" t="s">
        <v>759</v>
      </c>
      <c r="J336" s="15"/>
      <c r="K336" s="15"/>
      <c r="L336" s="15"/>
      <c r="M336" s="88"/>
      <c r="N336" s="16"/>
      <c r="O336" s="57"/>
    </row>
    <row r="337" spans="1:15" s="18" customFormat="1" ht="95.4" customHeight="1" x14ac:dyDescent="0.3">
      <c r="A337" s="56">
        <v>225</v>
      </c>
      <c r="B337" s="57" t="s">
        <v>508</v>
      </c>
      <c r="C337" s="56" t="s">
        <v>957</v>
      </c>
      <c r="D337" s="56" t="s">
        <v>70</v>
      </c>
      <c r="E337" s="57" t="s">
        <v>1956</v>
      </c>
      <c r="F337" s="58">
        <v>45391</v>
      </c>
      <c r="G337" s="19">
        <v>19618.633000000002</v>
      </c>
      <c r="H337" s="56" t="s">
        <v>6</v>
      </c>
      <c r="I337" s="56" t="s">
        <v>959</v>
      </c>
      <c r="J337" s="15"/>
      <c r="K337" s="15"/>
      <c r="L337" s="15"/>
      <c r="M337" s="88"/>
      <c r="N337" s="16"/>
      <c r="O337" s="57"/>
    </row>
    <row r="338" spans="1:15" s="18" customFormat="1" ht="97.5" customHeight="1" x14ac:dyDescent="0.3">
      <c r="A338" s="56">
        <v>226</v>
      </c>
      <c r="B338" s="57" t="s">
        <v>508</v>
      </c>
      <c r="C338" s="56" t="s">
        <v>957</v>
      </c>
      <c r="D338" s="56" t="s">
        <v>69</v>
      </c>
      <c r="E338" s="57" t="s">
        <v>1066</v>
      </c>
      <c r="F338" s="58">
        <v>45392</v>
      </c>
      <c r="G338" s="19">
        <v>13056.053</v>
      </c>
      <c r="H338" s="56" t="s">
        <v>6</v>
      </c>
      <c r="I338" s="56" t="s">
        <v>1067</v>
      </c>
      <c r="J338" s="15"/>
      <c r="K338" s="15"/>
      <c r="L338" s="15"/>
      <c r="M338" s="88"/>
      <c r="N338" s="16"/>
      <c r="O338" s="57"/>
    </row>
    <row r="339" spans="1:15" s="18" customFormat="1" ht="94.95" customHeight="1" x14ac:dyDescent="0.3">
      <c r="A339" s="56">
        <v>227</v>
      </c>
      <c r="B339" s="57" t="s">
        <v>508</v>
      </c>
      <c r="C339" s="56" t="s">
        <v>148</v>
      </c>
      <c r="D339" s="56" t="s">
        <v>69</v>
      </c>
      <c r="E339" s="57" t="s">
        <v>1068</v>
      </c>
      <c r="F339" s="58">
        <v>45393</v>
      </c>
      <c r="G339" s="19">
        <v>950</v>
      </c>
      <c r="H339" s="56" t="s">
        <v>6</v>
      </c>
      <c r="I339" s="56" t="s">
        <v>1250</v>
      </c>
      <c r="J339" s="15"/>
      <c r="K339" s="15"/>
      <c r="L339" s="15"/>
      <c r="M339" s="88"/>
      <c r="N339" s="16"/>
      <c r="O339" s="57"/>
    </row>
    <row r="340" spans="1:15" s="18" customFormat="1" ht="94.95" customHeight="1" x14ac:dyDescent="0.3">
      <c r="A340" s="56">
        <v>228</v>
      </c>
      <c r="B340" s="57" t="s">
        <v>508</v>
      </c>
      <c r="C340" s="56" t="s">
        <v>148</v>
      </c>
      <c r="D340" s="56" t="s">
        <v>69</v>
      </c>
      <c r="E340" s="57" t="s">
        <v>502</v>
      </c>
      <c r="F340" s="58">
        <v>45397</v>
      </c>
      <c r="G340" s="19">
        <v>1165</v>
      </c>
      <c r="H340" s="56" t="s">
        <v>6</v>
      </c>
      <c r="I340" s="56" t="s">
        <v>759</v>
      </c>
      <c r="J340" s="15"/>
      <c r="K340" s="15"/>
      <c r="L340" s="15"/>
      <c r="M340" s="88"/>
      <c r="N340" s="16"/>
      <c r="O340" s="57"/>
    </row>
    <row r="341" spans="1:15" s="18" customFormat="1" ht="147" customHeight="1" x14ac:dyDescent="0.3">
      <c r="A341" s="56">
        <v>229</v>
      </c>
      <c r="B341" s="57" t="s">
        <v>508</v>
      </c>
      <c r="C341" s="56" t="s">
        <v>957</v>
      </c>
      <c r="D341" s="56" t="s">
        <v>69</v>
      </c>
      <c r="E341" s="57" t="s">
        <v>1159</v>
      </c>
      <c r="F341" s="58">
        <v>45398</v>
      </c>
      <c r="G341" s="19">
        <v>19618.633000000002</v>
      </c>
      <c r="H341" s="56" t="s">
        <v>6</v>
      </c>
      <c r="I341" s="56" t="s">
        <v>1065</v>
      </c>
      <c r="J341" s="15"/>
      <c r="K341" s="15"/>
      <c r="L341" s="15"/>
      <c r="M341" s="88"/>
      <c r="N341" s="16"/>
      <c r="O341" s="57"/>
    </row>
    <row r="342" spans="1:15" s="18" customFormat="1" ht="97.95" customHeight="1" x14ac:dyDescent="0.3">
      <c r="A342" s="56">
        <v>230</v>
      </c>
      <c r="B342" s="57" t="s">
        <v>508</v>
      </c>
      <c r="C342" s="56" t="s">
        <v>957</v>
      </c>
      <c r="D342" s="56" t="s">
        <v>69</v>
      </c>
      <c r="E342" s="57" t="s">
        <v>835</v>
      </c>
      <c r="F342" s="58">
        <v>45399</v>
      </c>
      <c r="G342" s="19">
        <v>295.68</v>
      </c>
      <c r="H342" s="56" t="s">
        <v>6</v>
      </c>
      <c r="I342" s="56" t="s">
        <v>1160</v>
      </c>
      <c r="J342" s="15"/>
      <c r="K342" s="15"/>
      <c r="L342" s="15"/>
      <c r="M342" s="88"/>
      <c r="N342" s="16"/>
      <c r="O342" s="57"/>
    </row>
    <row r="343" spans="1:15" s="18" customFormat="1" ht="97.95" customHeight="1" x14ac:dyDescent="0.3">
      <c r="A343" s="56">
        <v>231</v>
      </c>
      <c r="B343" s="57" t="s">
        <v>508</v>
      </c>
      <c r="C343" s="56" t="s">
        <v>387</v>
      </c>
      <c r="D343" s="56" t="s">
        <v>69</v>
      </c>
      <c r="E343" s="57" t="s">
        <v>790</v>
      </c>
      <c r="F343" s="58">
        <v>45399</v>
      </c>
      <c r="G343" s="19">
        <v>623.9</v>
      </c>
      <c r="H343" s="56" t="s">
        <v>6</v>
      </c>
      <c r="I343" s="56" t="s">
        <v>1326</v>
      </c>
      <c r="J343" s="15"/>
      <c r="K343" s="15"/>
      <c r="L343" s="15"/>
      <c r="M343" s="88"/>
      <c r="N343" s="16"/>
      <c r="O343" s="57"/>
    </row>
    <row r="344" spans="1:15" s="18" customFormat="1" ht="97.95" customHeight="1" x14ac:dyDescent="0.3">
      <c r="A344" s="56">
        <v>232</v>
      </c>
      <c r="B344" s="57" t="s">
        <v>508</v>
      </c>
      <c r="C344" s="56" t="s">
        <v>459</v>
      </c>
      <c r="D344" s="56" t="s">
        <v>69</v>
      </c>
      <c r="E344" s="57" t="s">
        <v>791</v>
      </c>
      <c r="F344" s="58">
        <v>45407</v>
      </c>
      <c r="G344" s="19">
        <v>2900</v>
      </c>
      <c r="H344" s="56" t="s">
        <v>6</v>
      </c>
      <c r="I344" s="56" t="s">
        <v>500</v>
      </c>
      <c r="J344" s="15"/>
      <c r="K344" s="15"/>
      <c r="L344" s="15"/>
      <c r="M344" s="88"/>
      <c r="N344" s="16"/>
      <c r="O344" s="57"/>
    </row>
    <row r="345" spans="1:15" s="18" customFormat="1" ht="97.95" customHeight="1" x14ac:dyDescent="0.3">
      <c r="A345" s="56">
        <v>233</v>
      </c>
      <c r="B345" s="57" t="s">
        <v>508</v>
      </c>
      <c r="C345" s="56" t="s">
        <v>459</v>
      </c>
      <c r="D345" s="56" t="s">
        <v>69</v>
      </c>
      <c r="E345" s="57" t="s">
        <v>1327</v>
      </c>
      <c r="F345" s="58">
        <v>45419</v>
      </c>
      <c r="G345" s="19">
        <v>255</v>
      </c>
      <c r="H345" s="56" t="s">
        <v>6</v>
      </c>
      <c r="I345" s="56" t="s">
        <v>1328</v>
      </c>
      <c r="J345" s="15"/>
      <c r="K345" s="15"/>
      <c r="L345" s="15"/>
      <c r="M345" s="88"/>
      <c r="N345" s="16"/>
      <c r="O345" s="57"/>
    </row>
    <row r="346" spans="1:15" s="18" customFormat="1" ht="97.95" customHeight="1" x14ac:dyDescent="0.3">
      <c r="A346" s="56">
        <v>234</v>
      </c>
      <c r="B346" s="57" t="s">
        <v>508</v>
      </c>
      <c r="C346" s="56" t="s">
        <v>228</v>
      </c>
      <c r="D346" s="56" t="s">
        <v>69</v>
      </c>
      <c r="E346" s="57" t="s">
        <v>501</v>
      </c>
      <c r="F346" s="58">
        <v>45429</v>
      </c>
      <c r="G346" s="19">
        <v>442</v>
      </c>
      <c r="H346" s="56" t="s">
        <v>6</v>
      </c>
      <c r="I346" s="56" t="s">
        <v>1533</v>
      </c>
      <c r="J346" s="15"/>
      <c r="K346" s="15"/>
      <c r="L346" s="15"/>
      <c r="M346" s="88"/>
      <c r="N346" s="16"/>
      <c r="O346" s="57"/>
    </row>
    <row r="347" spans="1:15" s="18" customFormat="1" ht="97.95" customHeight="1" x14ac:dyDescent="0.3">
      <c r="A347" s="56">
        <v>235</v>
      </c>
      <c r="B347" s="57" t="s">
        <v>508</v>
      </c>
      <c r="C347" s="56" t="s">
        <v>76</v>
      </c>
      <c r="D347" s="56" t="s">
        <v>69</v>
      </c>
      <c r="E347" s="57" t="s">
        <v>714</v>
      </c>
      <c r="F347" s="58">
        <v>45428</v>
      </c>
      <c r="G347" s="19">
        <v>4559.2</v>
      </c>
      <c r="H347" s="56" t="s">
        <v>6</v>
      </c>
      <c r="I347" s="56" t="s">
        <v>548</v>
      </c>
      <c r="J347" s="15"/>
      <c r="K347" s="15"/>
      <c r="L347" s="15"/>
      <c r="M347" s="88"/>
      <c r="N347" s="16"/>
      <c r="O347" s="57"/>
    </row>
    <row r="348" spans="1:15" s="18" customFormat="1" ht="93.6" customHeight="1" x14ac:dyDescent="0.3">
      <c r="A348" s="56">
        <v>236</v>
      </c>
      <c r="B348" s="57" t="s">
        <v>508</v>
      </c>
      <c r="C348" s="56" t="s">
        <v>76</v>
      </c>
      <c r="D348" s="56" t="s">
        <v>69</v>
      </c>
      <c r="E348" s="57" t="s">
        <v>409</v>
      </c>
      <c r="F348" s="58">
        <v>45435</v>
      </c>
      <c r="G348" s="19">
        <v>452</v>
      </c>
      <c r="H348" s="56" t="s">
        <v>6</v>
      </c>
      <c r="I348" s="56" t="s">
        <v>757</v>
      </c>
      <c r="J348" s="15"/>
      <c r="K348" s="15"/>
      <c r="L348" s="15"/>
      <c r="M348" s="88"/>
      <c r="N348" s="16"/>
      <c r="O348" s="57"/>
    </row>
    <row r="349" spans="1:15" s="18" customFormat="1" ht="93.6" customHeight="1" x14ac:dyDescent="0.3">
      <c r="A349" s="56">
        <v>237</v>
      </c>
      <c r="B349" s="57" t="s">
        <v>508</v>
      </c>
      <c r="C349" s="56" t="s">
        <v>957</v>
      </c>
      <c r="D349" s="56" t="s">
        <v>69</v>
      </c>
      <c r="E349" s="57" t="s">
        <v>1534</v>
      </c>
      <c r="F349" s="58">
        <v>45436</v>
      </c>
      <c r="G349" s="19">
        <v>1400</v>
      </c>
      <c r="H349" s="56" t="s">
        <v>6</v>
      </c>
      <c r="I349" s="56" t="s">
        <v>830</v>
      </c>
      <c r="J349" s="15"/>
      <c r="K349" s="15"/>
      <c r="L349" s="15"/>
      <c r="M349" s="88"/>
      <c r="N349" s="16"/>
      <c r="O349" s="57"/>
    </row>
    <row r="350" spans="1:15" s="18" customFormat="1" ht="93.6" customHeight="1" x14ac:dyDescent="0.3">
      <c r="A350" s="56">
        <v>238</v>
      </c>
      <c r="B350" s="57" t="s">
        <v>508</v>
      </c>
      <c r="C350" s="56" t="s">
        <v>957</v>
      </c>
      <c r="D350" s="56" t="s">
        <v>69</v>
      </c>
      <c r="E350" s="57" t="s">
        <v>838</v>
      </c>
      <c r="F350" s="58">
        <v>45436</v>
      </c>
      <c r="G350" s="19">
        <v>1300</v>
      </c>
      <c r="H350" s="56" t="s">
        <v>6</v>
      </c>
      <c r="I350" s="56" t="s">
        <v>830</v>
      </c>
      <c r="J350" s="15"/>
      <c r="K350" s="15"/>
      <c r="L350" s="15"/>
      <c r="M350" s="88"/>
      <c r="N350" s="16"/>
      <c r="O350" s="57"/>
    </row>
    <row r="351" spans="1:15" s="18" customFormat="1" ht="93.6" customHeight="1" x14ac:dyDescent="0.3">
      <c r="A351" s="56">
        <v>239</v>
      </c>
      <c r="B351" s="57" t="s">
        <v>508</v>
      </c>
      <c r="C351" s="56" t="s">
        <v>76</v>
      </c>
      <c r="D351" s="56" t="s">
        <v>69</v>
      </c>
      <c r="E351" s="57" t="s">
        <v>714</v>
      </c>
      <c r="F351" s="58">
        <v>45443</v>
      </c>
      <c r="G351" s="19">
        <v>4559.2</v>
      </c>
      <c r="H351" s="56" t="s">
        <v>6</v>
      </c>
      <c r="I351" s="56" t="s">
        <v>759</v>
      </c>
      <c r="J351" s="15"/>
      <c r="K351" s="15"/>
      <c r="L351" s="15"/>
      <c r="M351" s="88"/>
      <c r="N351" s="16"/>
      <c r="O351" s="57"/>
    </row>
    <row r="352" spans="1:15" s="18" customFormat="1" ht="93.6" customHeight="1" x14ac:dyDescent="0.3">
      <c r="A352" s="56">
        <v>240</v>
      </c>
      <c r="B352" s="57" t="s">
        <v>508</v>
      </c>
      <c r="C352" s="56" t="s">
        <v>104</v>
      </c>
      <c r="D352" s="56" t="s">
        <v>70</v>
      </c>
      <c r="E352" s="57" t="s">
        <v>1641</v>
      </c>
      <c r="F352" s="58">
        <v>45455</v>
      </c>
      <c r="G352" s="19">
        <v>278.86900000000003</v>
      </c>
      <c r="H352" s="56" t="s">
        <v>6</v>
      </c>
      <c r="I352" s="56" t="s">
        <v>224</v>
      </c>
      <c r="J352" s="15"/>
      <c r="K352" s="15"/>
      <c r="L352" s="15"/>
      <c r="M352" s="88"/>
      <c r="N352" s="16"/>
      <c r="O352" s="57"/>
    </row>
    <row r="353" spans="1:15" s="18" customFormat="1" ht="93.6" customHeight="1" x14ac:dyDescent="0.3">
      <c r="A353" s="56">
        <v>241</v>
      </c>
      <c r="B353" s="57" t="s">
        <v>508</v>
      </c>
      <c r="C353" s="56" t="s">
        <v>228</v>
      </c>
      <c r="D353" s="56" t="s">
        <v>69</v>
      </c>
      <c r="E353" s="57" t="s">
        <v>791</v>
      </c>
      <c r="F353" s="58">
        <v>45457</v>
      </c>
      <c r="G353" s="19">
        <v>2897.5</v>
      </c>
      <c r="H353" s="56" t="s">
        <v>6</v>
      </c>
      <c r="I353" s="56" t="s">
        <v>500</v>
      </c>
      <c r="J353" s="15"/>
      <c r="K353" s="15"/>
      <c r="L353" s="15"/>
      <c r="M353" s="88"/>
      <c r="N353" s="16"/>
      <c r="O353" s="57"/>
    </row>
    <row r="354" spans="1:15" s="18" customFormat="1" ht="95.4" customHeight="1" x14ac:dyDescent="0.3">
      <c r="A354" s="56">
        <v>242</v>
      </c>
      <c r="B354" s="57" t="s">
        <v>508</v>
      </c>
      <c r="C354" s="56" t="s">
        <v>505</v>
      </c>
      <c r="D354" s="56" t="s">
        <v>69</v>
      </c>
      <c r="E354" s="57" t="s">
        <v>1719</v>
      </c>
      <c r="F354" s="58">
        <v>45461</v>
      </c>
      <c r="G354" s="19">
        <v>700</v>
      </c>
      <c r="H354" s="56" t="s">
        <v>6</v>
      </c>
      <c r="I354" s="56" t="s">
        <v>1003</v>
      </c>
      <c r="J354" s="15"/>
      <c r="K354" s="15"/>
      <c r="L354" s="15"/>
      <c r="M354" s="88"/>
      <c r="N354" s="16"/>
      <c r="O354" s="57"/>
    </row>
    <row r="355" spans="1:15" s="18" customFormat="1" ht="91.2" customHeight="1" x14ac:dyDescent="0.3">
      <c r="A355" s="56">
        <v>243</v>
      </c>
      <c r="B355" s="57" t="s">
        <v>508</v>
      </c>
      <c r="C355" s="56" t="s">
        <v>957</v>
      </c>
      <c r="D355" s="56" t="s">
        <v>69</v>
      </c>
      <c r="E355" s="57" t="s">
        <v>1776</v>
      </c>
      <c r="F355" s="58">
        <v>45471</v>
      </c>
      <c r="G355" s="19">
        <v>338.1</v>
      </c>
      <c r="H355" s="56" t="s">
        <v>6</v>
      </c>
      <c r="I355" s="56" t="s">
        <v>830</v>
      </c>
      <c r="J355" s="15"/>
      <c r="K355" s="15"/>
      <c r="L355" s="15"/>
      <c r="M355" s="88"/>
      <c r="N355" s="16"/>
      <c r="O355" s="57"/>
    </row>
    <row r="356" spans="1:15" s="18" customFormat="1" ht="91.2" customHeight="1" x14ac:dyDescent="0.3">
      <c r="A356" s="56">
        <v>244</v>
      </c>
      <c r="B356" s="57" t="s">
        <v>508</v>
      </c>
      <c r="C356" s="56" t="s">
        <v>505</v>
      </c>
      <c r="D356" s="56" t="s">
        <v>70</v>
      </c>
      <c r="E356" s="57" t="s">
        <v>1860</v>
      </c>
      <c r="F356" s="58">
        <v>45482</v>
      </c>
      <c r="G356" s="19">
        <v>240</v>
      </c>
      <c r="H356" s="56" t="s">
        <v>6</v>
      </c>
      <c r="I356" s="56" t="s">
        <v>1861</v>
      </c>
      <c r="J356" s="15"/>
      <c r="K356" s="15"/>
      <c r="L356" s="15"/>
      <c r="M356" s="88"/>
      <c r="N356" s="16"/>
      <c r="O356" s="57"/>
    </row>
    <row r="357" spans="1:15" s="18" customFormat="1" ht="99.6" customHeight="1" x14ac:dyDescent="0.3">
      <c r="A357" s="56">
        <v>245</v>
      </c>
      <c r="B357" s="57" t="s">
        <v>508</v>
      </c>
      <c r="C357" s="56" t="s">
        <v>505</v>
      </c>
      <c r="D357" s="56" t="s">
        <v>70</v>
      </c>
      <c r="E357" s="57" t="s">
        <v>1740</v>
      </c>
      <c r="F357" s="58">
        <v>45482</v>
      </c>
      <c r="G357" s="19">
        <v>336</v>
      </c>
      <c r="H357" s="56" t="s">
        <v>6</v>
      </c>
      <c r="I357" s="56" t="s">
        <v>1535</v>
      </c>
      <c r="J357" s="15"/>
      <c r="K357" s="15"/>
      <c r="L357" s="15"/>
      <c r="M357" s="88"/>
      <c r="N357" s="16"/>
      <c r="O357" s="57"/>
    </row>
    <row r="358" spans="1:15" s="18" customFormat="1" ht="96" customHeight="1" x14ac:dyDescent="0.3">
      <c r="A358" s="56">
        <v>246</v>
      </c>
      <c r="B358" s="57" t="s">
        <v>508</v>
      </c>
      <c r="C358" s="56" t="s">
        <v>228</v>
      </c>
      <c r="D358" s="56" t="s">
        <v>69</v>
      </c>
      <c r="E358" s="57" t="s">
        <v>1970</v>
      </c>
      <c r="F358" s="58">
        <v>45491</v>
      </c>
      <c r="G358" s="19">
        <v>2800</v>
      </c>
      <c r="H358" s="56" t="s">
        <v>6</v>
      </c>
      <c r="I358" s="56" t="s">
        <v>2026</v>
      </c>
      <c r="J358" s="15"/>
      <c r="K358" s="15"/>
      <c r="L358" s="15"/>
      <c r="M358" s="88"/>
      <c r="N358" s="16"/>
      <c r="O358" s="57"/>
    </row>
    <row r="359" spans="1:15" s="18" customFormat="1" ht="95.4" customHeight="1" x14ac:dyDescent="0.3">
      <c r="A359" s="56">
        <v>247</v>
      </c>
      <c r="B359" s="57" t="s">
        <v>508</v>
      </c>
      <c r="C359" s="56" t="s">
        <v>271</v>
      </c>
      <c r="D359" s="56" t="s">
        <v>69</v>
      </c>
      <c r="E359" s="57" t="s">
        <v>2020</v>
      </c>
      <c r="F359" s="58">
        <v>45497</v>
      </c>
      <c r="G359" s="19">
        <v>3784.9459999999999</v>
      </c>
      <c r="H359" s="56" t="s">
        <v>6</v>
      </c>
      <c r="I359" s="56" t="s">
        <v>639</v>
      </c>
      <c r="J359" s="15"/>
      <c r="K359" s="15"/>
      <c r="L359" s="15"/>
      <c r="M359" s="88"/>
      <c r="N359" s="16"/>
      <c r="O359" s="57"/>
    </row>
    <row r="360" spans="1:15" s="18" customFormat="1" ht="97.2" customHeight="1" x14ac:dyDescent="0.3">
      <c r="A360" s="56">
        <v>248</v>
      </c>
      <c r="B360" s="57" t="s">
        <v>508</v>
      </c>
      <c r="C360" s="56" t="s">
        <v>228</v>
      </c>
      <c r="D360" s="56" t="s">
        <v>69</v>
      </c>
      <c r="E360" s="57" t="s">
        <v>791</v>
      </c>
      <c r="F360" s="58">
        <v>45498</v>
      </c>
      <c r="G360" s="19">
        <v>2900</v>
      </c>
      <c r="H360" s="56" t="s">
        <v>6</v>
      </c>
      <c r="I360" s="56" t="s">
        <v>500</v>
      </c>
      <c r="J360" s="15"/>
      <c r="K360" s="15"/>
      <c r="L360" s="15"/>
      <c r="M360" s="88"/>
      <c r="N360" s="16"/>
      <c r="O360" s="57"/>
    </row>
    <row r="361" spans="1:15" s="18" customFormat="1" ht="95.4" customHeight="1" x14ac:dyDescent="0.3">
      <c r="A361" s="56">
        <v>249</v>
      </c>
      <c r="B361" s="57" t="s">
        <v>508</v>
      </c>
      <c r="C361" s="56" t="s">
        <v>76</v>
      </c>
      <c r="D361" s="56" t="s">
        <v>69</v>
      </c>
      <c r="E361" s="57" t="s">
        <v>502</v>
      </c>
      <c r="F361" s="58">
        <v>45506</v>
      </c>
      <c r="G361" s="19">
        <v>1474.75</v>
      </c>
      <c r="H361" s="56" t="s">
        <v>6</v>
      </c>
      <c r="I361" s="56" t="s">
        <v>548</v>
      </c>
      <c r="J361" s="15">
        <v>24316073</v>
      </c>
      <c r="K361" s="15" t="s">
        <v>2091</v>
      </c>
      <c r="L361" s="15">
        <v>25000</v>
      </c>
      <c r="M361" s="88">
        <v>51.1</v>
      </c>
      <c r="N361" s="16" t="s">
        <v>2180</v>
      </c>
      <c r="O361" s="159" t="s">
        <v>2181</v>
      </c>
    </row>
    <row r="362" spans="1:15" s="18" customFormat="1" ht="93" customHeight="1" x14ac:dyDescent="0.3">
      <c r="A362" s="56">
        <v>250</v>
      </c>
      <c r="B362" s="57" t="s">
        <v>508</v>
      </c>
      <c r="C362" s="56" t="s">
        <v>228</v>
      </c>
      <c r="D362" s="56" t="s">
        <v>69</v>
      </c>
      <c r="E362" s="57" t="s">
        <v>2075</v>
      </c>
      <c r="F362" s="58">
        <v>45510</v>
      </c>
      <c r="G362" s="19">
        <v>294</v>
      </c>
      <c r="H362" s="56" t="s">
        <v>6</v>
      </c>
      <c r="I362" s="56" t="s">
        <v>830</v>
      </c>
      <c r="J362" s="15">
        <v>23603617</v>
      </c>
      <c r="K362" s="15" t="s">
        <v>2096</v>
      </c>
      <c r="L362" s="15">
        <v>11760</v>
      </c>
      <c r="M362" s="88">
        <v>24.5</v>
      </c>
      <c r="N362" s="16" t="s">
        <v>2389</v>
      </c>
      <c r="O362" s="159" t="s">
        <v>2182</v>
      </c>
    </row>
    <row r="363" spans="1:15" s="18" customFormat="1" ht="93" customHeight="1" x14ac:dyDescent="0.3">
      <c r="A363" s="56">
        <v>251</v>
      </c>
      <c r="B363" s="57" t="s">
        <v>508</v>
      </c>
      <c r="C363" s="56" t="s">
        <v>228</v>
      </c>
      <c r="D363" s="56" t="s">
        <v>69</v>
      </c>
      <c r="E363" s="57" t="s">
        <v>2183</v>
      </c>
      <c r="F363" s="58">
        <v>45513</v>
      </c>
      <c r="G363" s="19">
        <v>2500</v>
      </c>
      <c r="H363" s="56" t="s">
        <v>6</v>
      </c>
      <c r="I363" s="56" t="s">
        <v>2701</v>
      </c>
      <c r="J363" s="15">
        <v>4304900</v>
      </c>
      <c r="K363" s="15" t="s">
        <v>2702</v>
      </c>
      <c r="L363" s="15">
        <v>5000</v>
      </c>
      <c r="M363" s="88">
        <v>470</v>
      </c>
      <c r="N363" s="16" t="s">
        <v>2703</v>
      </c>
      <c r="O363" s="159" t="s">
        <v>2184</v>
      </c>
    </row>
    <row r="364" spans="1:15" s="18" customFormat="1" ht="93" customHeight="1" x14ac:dyDescent="0.3">
      <c r="A364" s="56">
        <v>252</v>
      </c>
      <c r="B364" s="57" t="s">
        <v>508</v>
      </c>
      <c r="C364" s="56" t="s">
        <v>271</v>
      </c>
      <c r="D364" s="56" t="s">
        <v>69</v>
      </c>
      <c r="E364" s="57" t="s">
        <v>2390</v>
      </c>
      <c r="F364" s="58">
        <v>45513</v>
      </c>
      <c r="G364" s="19">
        <v>1707.5</v>
      </c>
      <c r="H364" s="56" t="s">
        <v>6</v>
      </c>
      <c r="I364" s="56" t="s">
        <v>830</v>
      </c>
      <c r="J364" s="15">
        <v>23603617</v>
      </c>
      <c r="K364" s="15" t="s">
        <v>2704</v>
      </c>
      <c r="L364" s="15" t="s">
        <v>2706</v>
      </c>
      <c r="M364" s="176"/>
      <c r="N364" s="176" t="s">
        <v>2705</v>
      </c>
      <c r="O364" s="159" t="s">
        <v>2391</v>
      </c>
    </row>
    <row r="365" spans="1:15" s="18" customFormat="1" ht="91.95" customHeight="1" x14ac:dyDescent="0.3">
      <c r="A365" s="56">
        <v>253</v>
      </c>
      <c r="B365" s="57" t="s">
        <v>508</v>
      </c>
      <c r="C365" s="56" t="s">
        <v>505</v>
      </c>
      <c r="D365" s="56" t="s">
        <v>70</v>
      </c>
      <c r="E365" s="57" t="s">
        <v>2392</v>
      </c>
      <c r="F365" s="58">
        <v>45524</v>
      </c>
      <c r="G365" s="19">
        <v>336</v>
      </c>
      <c r="H365" s="56" t="s">
        <v>6</v>
      </c>
      <c r="I365" s="56"/>
      <c r="J365" s="15"/>
      <c r="K365" s="15"/>
      <c r="L365" s="15"/>
      <c r="M365" s="88"/>
      <c r="N365" s="16"/>
      <c r="O365" s="159" t="s">
        <v>2393</v>
      </c>
    </row>
    <row r="366" spans="1:15" s="72" customFormat="1" ht="49.95" customHeight="1" x14ac:dyDescent="0.3">
      <c r="A366" s="56">
        <v>254</v>
      </c>
      <c r="B366" s="70" t="s">
        <v>504</v>
      </c>
      <c r="C366" s="69" t="s">
        <v>505</v>
      </c>
      <c r="D366" s="69" t="s">
        <v>69</v>
      </c>
      <c r="E366" s="70" t="s">
        <v>506</v>
      </c>
      <c r="F366" s="73" t="s">
        <v>507</v>
      </c>
      <c r="G366" s="71">
        <v>4180</v>
      </c>
      <c r="H366" s="69" t="s">
        <v>6</v>
      </c>
      <c r="I366" s="69" t="s">
        <v>622</v>
      </c>
      <c r="J366" s="56"/>
      <c r="K366" s="56"/>
      <c r="L366" s="56"/>
      <c r="M366" s="87"/>
      <c r="N366" s="57"/>
      <c r="O366" s="57"/>
    </row>
    <row r="367" spans="1:15" s="18" customFormat="1" ht="67.95" customHeight="1" x14ac:dyDescent="0.3">
      <c r="A367" s="56">
        <v>255</v>
      </c>
      <c r="B367" s="57" t="s">
        <v>831</v>
      </c>
      <c r="C367" s="56" t="s">
        <v>505</v>
      </c>
      <c r="D367" s="56" t="s">
        <v>70</v>
      </c>
      <c r="E367" s="57" t="s">
        <v>832</v>
      </c>
      <c r="F367" s="58" t="s">
        <v>833</v>
      </c>
      <c r="G367" s="19">
        <v>4915</v>
      </c>
      <c r="H367" s="56" t="s">
        <v>6</v>
      </c>
      <c r="I367" s="56" t="s">
        <v>955</v>
      </c>
      <c r="J367" s="15"/>
      <c r="K367" s="15"/>
      <c r="L367" s="15"/>
      <c r="M367" s="88"/>
      <c r="N367" s="16"/>
      <c r="O367" s="57"/>
    </row>
    <row r="368" spans="1:15" s="18" customFormat="1" ht="48.6" customHeight="1" x14ac:dyDescent="0.3">
      <c r="A368" s="56">
        <v>256</v>
      </c>
      <c r="B368" s="57" t="s">
        <v>224</v>
      </c>
      <c r="C368" s="56" t="s">
        <v>104</v>
      </c>
      <c r="D368" s="56" t="s">
        <v>213</v>
      </c>
      <c r="E368" s="57" t="s">
        <v>1069</v>
      </c>
      <c r="F368" s="58" t="s">
        <v>585</v>
      </c>
      <c r="G368" s="19">
        <v>17746.02</v>
      </c>
      <c r="H368" s="56" t="s">
        <v>6</v>
      </c>
      <c r="I368" s="56" t="s">
        <v>1070</v>
      </c>
      <c r="J368" s="15"/>
      <c r="K368" s="15"/>
      <c r="L368" s="15"/>
      <c r="M368" s="88"/>
      <c r="N368" s="16"/>
      <c r="O368" s="57"/>
    </row>
    <row r="369" spans="1:15" s="18" customFormat="1" ht="84" customHeight="1" x14ac:dyDescent="0.3">
      <c r="A369" s="56">
        <v>257</v>
      </c>
      <c r="B369" s="57" t="s">
        <v>1957</v>
      </c>
      <c r="C369" s="56" t="s">
        <v>77</v>
      </c>
      <c r="D369" s="56" t="s">
        <v>70</v>
      </c>
      <c r="E369" s="57" t="s">
        <v>834</v>
      </c>
      <c r="F369" s="58" t="s">
        <v>1074</v>
      </c>
      <c r="G369" s="19">
        <v>393.06</v>
      </c>
      <c r="H369" s="56" t="s">
        <v>6</v>
      </c>
      <c r="I369" s="56" t="s">
        <v>1075</v>
      </c>
      <c r="J369" s="15"/>
      <c r="K369" s="15"/>
      <c r="L369" s="15"/>
      <c r="M369" s="88"/>
      <c r="N369" s="16"/>
      <c r="O369" s="57"/>
    </row>
    <row r="370" spans="1:15" s="18" customFormat="1" ht="62.4" x14ac:dyDescent="0.3">
      <c r="A370" s="56">
        <v>258</v>
      </c>
      <c r="B370" s="101" t="s">
        <v>1071</v>
      </c>
      <c r="C370" s="102" t="s">
        <v>73</v>
      </c>
      <c r="D370" s="102" t="s">
        <v>69</v>
      </c>
      <c r="E370" s="91" t="s">
        <v>1072</v>
      </c>
      <c r="F370" s="103">
        <v>45384</v>
      </c>
      <c r="G370" s="104">
        <v>4319</v>
      </c>
      <c r="H370" s="102" t="s">
        <v>6</v>
      </c>
      <c r="I370" s="102" t="s">
        <v>1073</v>
      </c>
      <c r="J370" s="15"/>
      <c r="K370" s="15"/>
      <c r="L370" s="15"/>
      <c r="M370" s="88"/>
      <c r="N370" s="16"/>
      <c r="O370" s="57"/>
    </row>
    <row r="371" spans="1:15" s="18" customFormat="1" ht="62.4" x14ac:dyDescent="0.3">
      <c r="A371" s="56">
        <v>259</v>
      </c>
      <c r="B371" s="57" t="s">
        <v>1071</v>
      </c>
      <c r="C371" s="56" t="s">
        <v>459</v>
      </c>
      <c r="D371" s="56" t="s">
        <v>69</v>
      </c>
      <c r="E371" s="57" t="s">
        <v>1329</v>
      </c>
      <c r="F371" s="58">
        <v>45419</v>
      </c>
      <c r="G371" s="19">
        <v>507.6</v>
      </c>
      <c r="H371" s="56" t="s">
        <v>6</v>
      </c>
      <c r="I371" s="56" t="s">
        <v>1600</v>
      </c>
      <c r="J371" s="15"/>
      <c r="K371" s="15"/>
      <c r="L371" s="15"/>
      <c r="M371" s="88"/>
      <c r="N371" s="16"/>
      <c r="O371" s="57"/>
    </row>
    <row r="372" spans="1:15" s="18" customFormat="1" ht="62.4" x14ac:dyDescent="0.3">
      <c r="A372" s="56">
        <v>260</v>
      </c>
      <c r="B372" s="57" t="s">
        <v>1071</v>
      </c>
      <c r="C372" s="56" t="s">
        <v>952</v>
      </c>
      <c r="D372" s="56" t="s">
        <v>69</v>
      </c>
      <c r="E372" s="57" t="s">
        <v>1777</v>
      </c>
      <c r="F372" s="58">
        <v>45471</v>
      </c>
      <c r="G372" s="19">
        <v>1050</v>
      </c>
      <c r="H372" s="56" t="s">
        <v>6</v>
      </c>
      <c r="I372" s="56" t="s">
        <v>1862</v>
      </c>
      <c r="J372" s="15"/>
      <c r="K372" s="15"/>
      <c r="L372" s="15"/>
      <c r="M372" s="88"/>
      <c r="N372" s="16"/>
      <c r="O372" s="57"/>
    </row>
    <row r="373" spans="1:15" s="18" customFormat="1" ht="70.2" customHeight="1" x14ac:dyDescent="0.3">
      <c r="A373" s="56">
        <v>261</v>
      </c>
      <c r="B373" s="57" t="s">
        <v>956</v>
      </c>
      <c r="C373" s="56" t="s">
        <v>957</v>
      </c>
      <c r="D373" s="56" t="s">
        <v>69</v>
      </c>
      <c r="E373" s="57" t="s">
        <v>1155</v>
      </c>
      <c r="F373" s="58">
        <v>45401</v>
      </c>
      <c r="G373" s="19">
        <v>1359.6</v>
      </c>
      <c r="H373" s="56" t="s">
        <v>6</v>
      </c>
      <c r="I373" s="15" t="s">
        <v>1158</v>
      </c>
      <c r="J373" s="15"/>
      <c r="K373" s="15"/>
      <c r="L373" s="15"/>
      <c r="M373" s="88"/>
      <c r="N373" s="16"/>
      <c r="O373" s="57"/>
    </row>
    <row r="374" spans="1:15" s="18" customFormat="1" ht="66.599999999999994" customHeight="1" x14ac:dyDescent="0.3">
      <c r="A374" s="56">
        <v>262</v>
      </c>
      <c r="B374" s="57" t="s">
        <v>956</v>
      </c>
      <c r="C374" s="56" t="s">
        <v>957</v>
      </c>
      <c r="D374" s="56" t="s">
        <v>69</v>
      </c>
      <c r="E374" s="57" t="s">
        <v>1156</v>
      </c>
      <c r="F374" s="58">
        <v>45404</v>
      </c>
      <c r="G374" s="19">
        <v>17490</v>
      </c>
      <c r="H374" s="56" t="s">
        <v>6</v>
      </c>
      <c r="I374" s="15" t="s">
        <v>1157</v>
      </c>
      <c r="J374" s="15"/>
      <c r="K374" s="15"/>
      <c r="L374" s="15"/>
      <c r="M374" s="88"/>
      <c r="N374" s="16"/>
      <c r="O374" s="57"/>
    </row>
    <row r="375" spans="1:15" s="18" customFormat="1" ht="51.6" customHeight="1" x14ac:dyDescent="0.3">
      <c r="A375" s="56">
        <v>263</v>
      </c>
      <c r="B375" s="57" t="s">
        <v>956</v>
      </c>
      <c r="C375" s="56" t="s">
        <v>957</v>
      </c>
      <c r="D375" s="56" t="s">
        <v>69</v>
      </c>
      <c r="E375" s="57" t="s">
        <v>1251</v>
      </c>
      <c r="F375" s="58">
        <v>45407</v>
      </c>
      <c r="G375" s="19">
        <v>3546.444</v>
      </c>
      <c r="H375" s="56" t="s">
        <v>6</v>
      </c>
      <c r="I375" s="15" t="s">
        <v>1252</v>
      </c>
      <c r="J375" s="15"/>
      <c r="K375" s="15"/>
      <c r="L375" s="15"/>
      <c r="M375" s="88"/>
      <c r="N375" s="16"/>
      <c r="O375" s="57"/>
    </row>
    <row r="376" spans="1:15" s="18" customFormat="1" ht="64.95" customHeight="1" x14ac:dyDescent="0.3">
      <c r="A376" s="56">
        <v>264</v>
      </c>
      <c r="B376" s="57" t="s">
        <v>956</v>
      </c>
      <c r="C376" s="56" t="s">
        <v>957</v>
      </c>
      <c r="D376" s="56" t="s">
        <v>69</v>
      </c>
      <c r="E376" s="57" t="s">
        <v>1253</v>
      </c>
      <c r="F376" s="58">
        <v>45407</v>
      </c>
      <c r="G376" s="19">
        <v>1155</v>
      </c>
      <c r="H376" s="56" t="s">
        <v>6</v>
      </c>
      <c r="I376" s="15" t="s">
        <v>1160</v>
      </c>
      <c r="J376" s="15"/>
      <c r="K376" s="15"/>
      <c r="L376" s="15"/>
      <c r="M376" s="88"/>
      <c r="N376" s="16"/>
      <c r="O376" s="57"/>
    </row>
    <row r="377" spans="1:15" s="18" customFormat="1" ht="48.6" customHeight="1" x14ac:dyDescent="0.3">
      <c r="A377" s="56">
        <v>265</v>
      </c>
      <c r="B377" s="57" t="s">
        <v>956</v>
      </c>
      <c r="C377" s="56" t="s">
        <v>957</v>
      </c>
      <c r="D377" s="56" t="s">
        <v>69</v>
      </c>
      <c r="E377" s="57" t="s">
        <v>1254</v>
      </c>
      <c r="F377" s="58">
        <v>45411</v>
      </c>
      <c r="G377" s="19">
        <v>1200</v>
      </c>
      <c r="H377" s="56" t="s">
        <v>6</v>
      </c>
      <c r="I377" s="15" t="s">
        <v>1160</v>
      </c>
      <c r="J377" s="15"/>
      <c r="K377" s="15"/>
      <c r="L377" s="15"/>
      <c r="M377" s="88"/>
      <c r="N377" s="16"/>
      <c r="O377" s="57"/>
    </row>
    <row r="378" spans="1:15" s="18" customFormat="1" ht="67.95" customHeight="1" x14ac:dyDescent="0.3">
      <c r="A378" s="56">
        <v>266</v>
      </c>
      <c r="B378" s="57" t="s">
        <v>956</v>
      </c>
      <c r="C378" s="56" t="s">
        <v>957</v>
      </c>
      <c r="D378" s="56" t="s">
        <v>70</v>
      </c>
      <c r="E378" s="57" t="s">
        <v>1255</v>
      </c>
      <c r="F378" s="58">
        <v>45412</v>
      </c>
      <c r="G378" s="19">
        <v>476.60300000000001</v>
      </c>
      <c r="H378" s="56" t="s">
        <v>6</v>
      </c>
      <c r="I378" s="15" t="s">
        <v>1258</v>
      </c>
      <c r="J378" s="15"/>
      <c r="K378" s="15"/>
      <c r="L378" s="15"/>
      <c r="M378" s="88"/>
      <c r="N378" s="16"/>
      <c r="O378" s="57"/>
    </row>
    <row r="379" spans="1:15" s="18" customFormat="1" ht="66.599999999999994" customHeight="1" x14ac:dyDescent="0.3">
      <c r="A379" s="56">
        <v>267</v>
      </c>
      <c r="B379" s="57" t="s">
        <v>956</v>
      </c>
      <c r="C379" s="56" t="s">
        <v>957</v>
      </c>
      <c r="D379" s="56" t="s">
        <v>70</v>
      </c>
      <c r="E379" s="57" t="s">
        <v>1256</v>
      </c>
      <c r="F379" s="58">
        <v>45412</v>
      </c>
      <c r="G379" s="19">
        <v>538.59799999999996</v>
      </c>
      <c r="H379" s="56" t="s">
        <v>6</v>
      </c>
      <c r="I379" s="15" t="s">
        <v>1257</v>
      </c>
      <c r="J379" s="15"/>
      <c r="K379" s="15"/>
      <c r="L379" s="15"/>
      <c r="M379" s="88"/>
      <c r="N379" s="16"/>
      <c r="O379" s="57"/>
    </row>
    <row r="380" spans="1:15" s="18" customFormat="1" ht="80.400000000000006" customHeight="1" x14ac:dyDescent="0.3">
      <c r="A380" s="56">
        <v>268</v>
      </c>
      <c r="B380" s="57" t="s">
        <v>956</v>
      </c>
      <c r="C380" s="56" t="s">
        <v>459</v>
      </c>
      <c r="D380" s="56" t="s">
        <v>70</v>
      </c>
      <c r="E380" s="57" t="s">
        <v>1330</v>
      </c>
      <c r="F380" s="58">
        <v>45419</v>
      </c>
      <c r="G380" s="19">
        <v>240</v>
      </c>
      <c r="H380" s="56" t="s">
        <v>6</v>
      </c>
      <c r="I380" s="15" t="s">
        <v>1332</v>
      </c>
      <c r="J380" s="15"/>
      <c r="K380" s="15"/>
      <c r="L380" s="15"/>
      <c r="M380" s="88"/>
      <c r="N380" s="16"/>
      <c r="O380" s="57"/>
    </row>
    <row r="381" spans="1:15" s="18" customFormat="1" ht="66" customHeight="1" x14ac:dyDescent="0.3">
      <c r="A381" s="56">
        <v>269</v>
      </c>
      <c r="B381" s="57" t="s">
        <v>956</v>
      </c>
      <c r="C381" s="56" t="s">
        <v>264</v>
      </c>
      <c r="D381" s="56" t="s">
        <v>69</v>
      </c>
      <c r="E381" s="57" t="s">
        <v>1331</v>
      </c>
      <c r="F381" s="58">
        <v>45419</v>
      </c>
      <c r="G381" s="19">
        <v>1997</v>
      </c>
      <c r="H381" s="56" t="s">
        <v>6</v>
      </c>
      <c r="I381" s="15" t="s">
        <v>1536</v>
      </c>
      <c r="J381" s="15"/>
      <c r="K381" s="15"/>
      <c r="L381" s="15"/>
      <c r="M381" s="88"/>
      <c r="N381" s="16"/>
      <c r="O381" s="57"/>
    </row>
    <row r="382" spans="1:15" s="18" customFormat="1" ht="46.8" x14ac:dyDescent="0.3">
      <c r="A382" s="56">
        <v>270</v>
      </c>
      <c r="B382" s="57" t="s">
        <v>956</v>
      </c>
      <c r="C382" s="56" t="s">
        <v>459</v>
      </c>
      <c r="D382" s="56" t="s">
        <v>69</v>
      </c>
      <c r="E382" s="57" t="s">
        <v>1537</v>
      </c>
      <c r="F382" s="58">
        <v>45421</v>
      </c>
      <c r="G382" s="19">
        <v>2719.2</v>
      </c>
      <c r="H382" s="56" t="s">
        <v>6</v>
      </c>
      <c r="I382" s="15" t="s">
        <v>1158</v>
      </c>
      <c r="J382" s="15"/>
      <c r="K382" s="15"/>
      <c r="L382" s="15"/>
      <c r="M382" s="88"/>
      <c r="N382" s="16"/>
      <c r="O382" s="57"/>
    </row>
    <row r="383" spans="1:15" s="18" customFormat="1" ht="62.4" x14ac:dyDescent="0.3">
      <c r="A383" s="56">
        <v>271</v>
      </c>
      <c r="B383" s="57" t="s">
        <v>956</v>
      </c>
      <c r="C383" s="56" t="s">
        <v>459</v>
      </c>
      <c r="D383" s="56" t="s">
        <v>70</v>
      </c>
      <c r="E383" s="57" t="s">
        <v>1538</v>
      </c>
      <c r="F383" s="58">
        <v>45421</v>
      </c>
      <c r="G383" s="19">
        <v>650</v>
      </c>
      <c r="H383" s="56" t="s">
        <v>6</v>
      </c>
      <c r="I383" s="15" t="s">
        <v>1535</v>
      </c>
      <c r="J383" s="15"/>
      <c r="K383" s="15"/>
      <c r="L383" s="15"/>
      <c r="M383" s="88"/>
      <c r="N383" s="16"/>
      <c r="O383" s="57"/>
    </row>
    <row r="384" spans="1:15" s="18" customFormat="1" ht="83.4" customHeight="1" x14ac:dyDescent="0.3">
      <c r="A384" s="56">
        <v>272</v>
      </c>
      <c r="B384" s="57" t="s">
        <v>956</v>
      </c>
      <c r="C384" s="56" t="s">
        <v>459</v>
      </c>
      <c r="D384" s="56" t="s">
        <v>70</v>
      </c>
      <c r="E384" s="57" t="s">
        <v>1539</v>
      </c>
      <c r="F384" s="58">
        <v>45427</v>
      </c>
      <c r="G384" s="19">
        <v>660</v>
      </c>
      <c r="H384" s="56" t="s">
        <v>6</v>
      </c>
      <c r="I384" s="15" t="s">
        <v>1535</v>
      </c>
      <c r="J384" s="15"/>
      <c r="K384" s="15"/>
      <c r="L384" s="15"/>
      <c r="M384" s="88"/>
      <c r="N384" s="16"/>
      <c r="O384" s="57"/>
    </row>
    <row r="385" spans="1:15" s="18" customFormat="1" ht="46.8" x14ac:dyDescent="0.3">
      <c r="A385" s="56">
        <v>273</v>
      </c>
      <c r="B385" s="57" t="s">
        <v>956</v>
      </c>
      <c r="C385" s="56" t="s">
        <v>957</v>
      </c>
      <c r="D385" s="56" t="s">
        <v>69</v>
      </c>
      <c r="E385" s="57" t="s">
        <v>1251</v>
      </c>
      <c r="F385" s="58">
        <v>45434</v>
      </c>
      <c r="G385" s="19">
        <v>1289.616</v>
      </c>
      <c r="H385" s="56" t="s">
        <v>6</v>
      </c>
      <c r="I385" s="15" t="s">
        <v>1252</v>
      </c>
      <c r="J385" s="15"/>
      <c r="K385" s="15"/>
      <c r="L385" s="15"/>
      <c r="M385" s="88"/>
      <c r="N385" s="16"/>
      <c r="O385" s="57"/>
    </row>
    <row r="386" spans="1:15" s="18" customFormat="1" ht="83.4" customHeight="1" x14ac:dyDescent="0.3">
      <c r="A386" s="56">
        <v>274</v>
      </c>
      <c r="B386" s="57" t="s">
        <v>956</v>
      </c>
      <c r="C386" s="56" t="s">
        <v>957</v>
      </c>
      <c r="D386" s="56" t="s">
        <v>69</v>
      </c>
      <c r="E386" s="57" t="s">
        <v>1540</v>
      </c>
      <c r="F386" s="58">
        <v>45435</v>
      </c>
      <c r="G386" s="19">
        <v>2472</v>
      </c>
      <c r="H386" s="56" t="s">
        <v>6</v>
      </c>
      <c r="I386" s="15" t="s">
        <v>1158</v>
      </c>
      <c r="J386" s="15"/>
      <c r="K386" s="15"/>
      <c r="L386" s="15"/>
      <c r="M386" s="88"/>
      <c r="N386" s="16"/>
      <c r="O386" s="57"/>
    </row>
    <row r="387" spans="1:15" s="18" customFormat="1" ht="62.4" x14ac:dyDescent="0.3">
      <c r="A387" s="56">
        <v>275</v>
      </c>
      <c r="B387" s="57" t="s">
        <v>956</v>
      </c>
      <c r="C387" s="56" t="s">
        <v>957</v>
      </c>
      <c r="D387" s="56" t="s">
        <v>69</v>
      </c>
      <c r="E387" s="57" t="s">
        <v>1541</v>
      </c>
      <c r="F387" s="58">
        <v>45435</v>
      </c>
      <c r="G387" s="19">
        <v>6360</v>
      </c>
      <c r="H387" s="56" t="s">
        <v>6</v>
      </c>
      <c r="I387" s="15" t="s">
        <v>1157</v>
      </c>
      <c r="J387" s="15"/>
      <c r="K387" s="15"/>
      <c r="L387" s="15"/>
      <c r="M387" s="88"/>
      <c r="N387" s="16"/>
      <c r="O387" s="57"/>
    </row>
    <row r="388" spans="1:15" s="18" customFormat="1" ht="62.4" x14ac:dyDescent="0.3">
      <c r="A388" s="56">
        <v>276</v>
      </c>
      <c r="B388" s="57" t="s">
        <v>956</v>
      </c>
      <c r="C388" s="56" t="s">
        <v>505</v>
      </c>
      <c r="D388" s="56" t="s">
        <v>69</v>
      </c>
      <c r="E388" s="57" t="s">
        <v>1642</v>
      </c>
      <c r="F388" s="58">
        <v>45446</v>
      </c>
      <c r="G388" s="19">
        <v>700</v>
      </c>
      <c r="H388" s="56" t="s">
        <v>6</v>
      </c>
      <c r="I388" s="15" t="s">
        <v>1535</v>
      </c>
      <c r="J388" s="15"/>
      <c r="K388" s="15"/>
      <c r="L388" s="15"/>
      <c r="M388" s="88"/>
      <c r="N388" s="16"/>
      <c r="O388" s="57"/>
    </row>
    <row r="389" spans="1:15" s="18" customFormat="1" ht="62.4" x14ac:dyDescent="0.3">
      <c r="A389" s="56">
        <v>277</v>
      </c>
      <c r="B389" s="57" t="s">
        <v>2021</v>
      </c>
      <c r="C389" s="56" t="s">
        <v>656</v>
      </c>
      <c r="D389" s="56" t="s">
        <v>69</v>
      </c>
      <c r="E389" s="57" t="s">
        <v>2022</v>
      </c>
      <c r="F389" s="58">
        <v>45462</v>
      </c>
      <c r="G389" s="19">
        <v>3322.384</v>
      </c>
      <c r="H389" s="56" t="s">
        <v>6</v>
      </c>
      <c r="I389" s="15" t="s">
        <v>2023</v>
      </c>
      <c r="J389" s="15"/>
      <c r="K389" s="15"/>
      <c r="L389" s="15"/>
      <c r="M389" s="88"/>
      <c r="N389" s="16"/>
      <c r="O389" s="57"/>
    </row>
    <row r="390" spans="1:15" s="18" customFormat="1" ht="62.4" x14ac:dyDescent="0.3">
      <c r="A390" s="56">
        <v>278</v>
      </c>
      <c r="B390" s="57" t="s">
        <v>2021</v>
      </c>
      <c r="C390" s="56" t="s">
        <v>76</v>
      </c>
      <c r="D390" s="56" t="s">
        <v>69</v>
      </c>
      <c r="E390" s="57" t="s">
        <v>2024</v>
      </c>
      <c r="F390" s="58">
        <v>45469</v>
      </c>
      <c r="G390" s="19">
        <v>1000</v>
      </c>
      <c r="H390" s="56" t="s">
        <v>6</v>
      </c>
      <c r="I390" s="15" t="s">
        <v>2025</v>
      </c>
      <c r="J390" s="15"/>
      <c r="K390" s="15"/>
      <c r="L390" s="15"/>
      <c r="M390" s="88"/>
      <c r="N390" s="16"/>
      <c r="O390" s="57"/>
    </row>
    <row r="391" spans="1:15" s="18" customFormat="1" ht="62.4" x14ac:dyDescent="0.3">
      <c r="A391" s="56">
        <v>279</v>
      </c>
      <c r="B391" s="57" t="s">
        <v>2021</v>
      </c>
      <c r="C391" s="56" t="s">
        <v>656</v>
      </c>
      <c r="D391" s="56" t="s">
        <v>213</v>
      </c>
      <c r="E391" s="57" t="s">
        <v>1971</v>
      </c>
      <c r="F391" s="58">
        <v>45488</v>
      </c>
      <c r="G391" s="19">
        <v>200.55500000000001</v>
      </c>
      <c r="H391" s="56" t="s">
        <v>6</v>
      </c>
      <c r="I391" s="15" t="s">
        <v>1972</v>
      </c>
      <c r="J391" s="15"/>
      <c r="K391" s="15"/>
      <c r="L391" s="15"/>
      <c r="M391" s="88"/>
      <c r="N391" s="16"/>
      <c r="O391" s="57"/>
    </row>
    <row r="392" spans="1:15" ht="17.399999999999999" customHeight="1" x14ac:dyDescent="0.3">
      <c r="A392" s="51"/>
      <c r="B392" s="52" t="s">
        <v>44</v>
      </c>
      <c r="C392" s="53"/>
      <c r="D392" s="53"/>
      <c r="E392" s="54"/>
      <c r="F392" s="51"/>
      <c r="G392" s="59"/>
      <c r="H392" s="51"/>
      <c r="I392" s="51"/>
      <c r="J392" s="51"/>
      <c r="K392" s="51"/>
      <c r="L392" s="51"/>
      <c r="M392" s="142"/>
      <c r="N392" s="54"/>
      <c r="O392" s="54"/>
    </row>
    <row r="393" spans="1:15" s="61" customFormat="1" ht="34.200000000000003" customHeight="1" x14ac:dyDescent="0.3">
      <c r="A393" s="56">
        <v>1</v>
      </c>
      <c r="B393" s="57" t="s">
        <v>371</v>
      </c>
      <c r="C393" s="56" t="s">
        <v>76</v>
      </c>
      <c r="D393" s="56" t="s">
        <v>69</v>
      </c>
      <c r="E393" s="57" t="s">
        <v>372</v>
      </c>
      <c r="F393" s="58">
        <v>45309</v>
      </c>
      <c r="G393" s="19">
        <v>324</v>
      </c>
      <c r="H393" s="56" t="s">
        <v>6</v>
      </c>
      <c r="I393" s="56" t="s">
        <v>304</v>
      </c>
      <c r="J393" s="15">
        <v>135400086</v>
      </c>
      <c r="K393" s="15" t="s">
        <v>2364</v>
      </c>
      <c r="L393" s="15">
        <v>6000</v>
      </c>
      <c r="M393" s="88">
        <v>54</v>
      </c>
      <c r="N393" s="16" t="s">
        <v>2394</v>
      </c>
      <c r="O393" s="57" t="s">
        <v>2395</v>
      </c>
    </row>
    <row r="394" spans="1:15" s="61" customFormat="1" ht="34.200000000000003" customHeight="1" x14ac:dyDescent="0.3">
      <c r="A394" s="56">
        <v>2</v>
      </c>
      <c r="B394" s="57" t="s">
        <v>371</v>
      </c>
      <c r="C394" s="56" t="s">
        <v>387</v>
      </c>
      <c r="D394" s="56" t="s">
        <v>70</v>
      </c>
      <c r="E394" s="57" t="s">
        <v>1958</v>
      </c>
      <c r="F394" s="58">
        <v>45316</v>
      </c>
      <c r="G394" s="19">
        <v>300</v>
      </c>
      <c r="H394" s="56" t="s">
        <v>6</v>
      </c>
      <c r="I394" s="56" t="s">
        <v>623</v>
      </c>
      <c r="J394" s="122">
        <v>37493061</v>
      </c>
      <c r="K394" s="122" t="s">
        <v>70</v>
      </c>
      <c r="L394" s="122">
        <v>1</v>
      </c>
      <c r="M394" s="127">
        <v>300</v>
      </c>
      <c r="N394" s="110" t="s">
        <v>2396</v>
      </c>
      <c r="O394" s="121" t="s">
        <v>2397</v>
      </c>
    </row>
    <row r="395" spans="1:15" s="61" customFormat="1" ht="92.4" customHeight="1" x14ac:dyDescent="0.3">
      <c r="A395" s="56">
        <v>3</v>
      </c>
      <c r="B395" s="57" t="s">
        <v>371</v>
      </c>
      <c r="C395" s="56" t="s">
        <v>148</v>
      </c>
      <c r="D395" s="56" t="s">
        <v>70</v>
      </c>
      <c r="E395" s="57" t="s">
        <v>509</v>
      </c>
      <c r="F395" s="58">
        <v>45327</v>
      </c>
      <c r="G395" s="19">
        <v>281.99299999999999</v>
      </c>
      <c r="H395" s="56" t="s">
        <v>6</v>
      </c>
      <c r="I395" s="56" t="s">
        <v>624</v>
      </c>
      <c r="J395" s="122">
        <v>34150234</v>
      </c>
      <c r="K395" s="122" t="s">
        <v>70</v>
      </c>
      <c r="L395" s="122">
        <v>1</v>
      </c>
      <c r="M395" s="128">
        <v>282</v>
      </c>
      <c r="N395" s="110" t="s">
        <v>2398</v>
      </c>
      <c r="O395" s="121" t="s">
        <v>2399</v>
      </c>
    </row>
    <row r="396" spans="1:15" s="61" customFormat="1" ht="97.2" customHeight="1" x14ac:dyDescent="0.3">
      <c r="A396" s="56">
        <v>4</v>
      </c>
      <c r="B396" s="57" t="s">
        <v>371</v>
      </c>
      <c r="C396" s="56" t="s">
        <v>148</v>
      </c>
      <c r="D396" s="56" t="s">
        <v>70</v>
      </c>
      <c r="E396" s="57" t="s">
        <v>510</v>
      </c>
      <c r="F396" s="58">
        <v>45327</v>
      </c>
      <c r="G396" s="19">
        <v>299.37799999999999</v>
      </c>
      <c r="H396" s="56" t="s">
        <v>6</v>
      </c>
      <c r="I396" s="56" t="s">
        <v>624</v>
      </c>
      <c r="J396" s="122">
        <v>34150234</v>
      </c>
      <c r="K396" s="122" t="s">
        <v>70</v>
      </c>
      <c r="L396" s="122">
        <v>1</v>
      </c>
      <c r="M396" s="125">
        <v>299</v>
      </c>
      <c r="N396" s="110" t="s">
        <v>2400</v>
      </c>
      <c r="O396" s="121" t="s">
        <v>2401</v>
      </c>
    </row>
    <row r="397" spans="1:15" s="61" customFormat="1" ht="94.95" customHeight="1" x14ac:dyDescent="0.3">
      <c r="A397" s="56">
        <v>5</v>
      </c>
      <c r="B397" s="57" t="s">
        <v>371</v>
      </c>
      <c r="C397" s="56" t="s">
        <v>72</v>
      </c>
      <c r="D397" s="56" t="s">
        <v>70</v>
      </c>
      <c r="E397" s="57" t="s">
        <v>572</v>
      </c>
      <c r="F397" s="58">
        <v>45335</v>
      </c>
      <c r="G397" s="19">
        <v>296.411</v>
      </c>
      <c r="H397" s="56" t="s">
        <v>6</v>
      </c>
      <c r="I397" s="56" t="s">
        <v>624</v>
      </c>
      <c r="J397" s="122">
        <v>34150234</v>
      </c>
      <c r="K397" s="122" t="s">
        <v>70</v>
      </c>
      <c r="L397" s="122">
        <v>1</v>
      </c>
      <c r="M397" s="125">
        <v>296</v>
      </c>
      <c r="N397" s="110" t="s">
        <v>2402</v>
      </c>
      <c r="O397" s="121" t="s">
        <v>2403</v>
      </c>
    </row>
    <row r="398" spans="1:15" s="61" customFormat="1" ht="95.4" customHeight="1" x14ac:dyDescent="0.3">
      <c r="A398" s="56">
        <v>6</v>
      </c>
      <c r="B398" s="57" t="s">
        <v>371</v>
      </c>
      <c r="C398" s="56" t="s">
        <v>104</v>
      </c>
      <c r="D398" s="56" t="s">
        <v>70</v>
      </c>
      <c r="E398" s="57" t="s">
        <v>573</v>
      </c>
      <c r="F398" s="58">
        <v>45335</v>
      </c>
      <c r="G398" s="19">
        <v>269.49400000000003</v>
      </c>
      <c r="H398" s="56" t="s">
        <v>6</v>
      </c>
      <c r="I398" s="56" t="s">
        <v>624</v>
      </c>
      <c r="J398" s="122">
        <v>34150234</v>
      </c>
      <c r="K398" s="122" t="s">
        <v>70</v>
      </c>
      <c r="L398" s="122">
        <v>1</v>
      </c>
      <c r="M398" s="125">
        <v>269</v>
      </c>
      <c r="N398" s="110" t="s">
        <v>2404</v>
      </c>
      <c r="O398" s="121" t="s">
        <v>2405</v>
      </c>
    </row>
    <row r="399" spans="1:15" s="61" customFormat="1" ht="67.2" customHeight="1" x14ac:dyDescent="0.3">
      <c r="A399" s="56">
        <v>7</v>
      </c>
      <c r="B399" s="57" t="s">
        <v>1944</v>
      </c>
      <c r="C399" s="56" t="s">
        <v>228</v>
      </c>
      <c r="D399" s="56" t="s">
        <v>213</v>
      </c>
      <c r="E399" s="57" t="s">
        <v>1672</v>
      </c>
      <c r="F399" s="58">
        <v>45443</v>
      </c>
      <c r="G399" s="19">
        <v>6922</v>
      </c>
      <c r="H399" s="56" t="s">
        <v>6</v>
      </c>
      <c r="I399" s="56" t="s">
        <v>1945</v>
      </c>
      <c r="J399" s="122">
        <v>37862486</v>
      </c>
      <c r="K399" s="122" t="s">
        <v>213</v>
      </c>
      <c r="L399" s="122">
        <v>1</v>
      </c>
      <c r="M399" s="125">
        <v>6922</v>
      </c>
      <c r="N399" s="110" t="s">
        <v>2406</v>
      </c>
      <c r="O399" s="121" t="s">
        <v>2407</v>
      </c>
    </row>
    <row r="400" spans="1:15" s="61" customFormat="1" ht="78" x14ac:dyDescent="0.3">
      <c r="A400" s="56">
        <v>8</v>
      </c>
      <c r="B400" s="57" t="s">
        <v>1889</v>
      </c>
      <c r="C400" s="56" t="s">
        <v>123</v>
      </c>
      <c r="D400" s="56" t="s">
        <v>213</v>
      </c>
      <c r="E400" s="57" t="s">
        <v>1673</v>
      </c>
      <c r="F400" s="58">
        <v>45455</v>
      </c>
      <c r="G400" s="19">
        <v>606.4</v>
      </c>
      <c r="H400" s="56" t="s">
        <v>6</v>
      </c>
      <c r="I400" s="56" t="s">
        <v>1674</v>
      </c>
      <c r="J400" s="122">
        <v>37862486</v>
      </c>
      <c r="K400" s="122" t="s">
        <v>213</v>
      </c>
      <c r="L400" s="122">
        <v>1</v>
      </c>
      <c r="M400" s="125">
        <v>606.4</v>
      </c>
      <c r="N400" s="110" t="s">
        <v>2408</v>
      </c>
      <c r="O400" s="121" t="s">
        <v>2409</v>
      </c>
    </row>
    <row r="401" spans="1:15" s="61" customFormat="1" ht="46.8" x14ac:dyDescent="0.3">
      <c r="A401" s="56">
        <v>9</v>
      </c>
      <c r="B401" s="57" t="s">
        <v>371</v>
      </c>
      <c r="C401" s="56" t="s">
        <v>228</v>
      </c>
      <c r="D401" s="56" t="s">
        <v>213</v>
      </c>
      <c r="E401" s="57" t="s">
        <v>1675</v>
      </c>
      <c r="F401" s="58">
        <v>45450</v>
      </c>
      <c r="G401" s="19">
        <v>1425</v>
      </c>
      <c r="H401" s="56" t="s">
        <v>6</v>
      </c>
      <c r="I401" s="56" t="s">
        <v>1676</v>
      </c>
      <c r="J401" s="122">
        <v>37862486</v>
      </c>
      <c r="K401" s="122" t="s">
        <v>213</v>
      </c>
      <c r="L401" s="122">
        <v>1</v>
      </c>
      <c r="M401" s="125">
        <v>1425</v>
      </c>
      <c r="N401" s="110" t="s">
        <v>2406</v>
      </c>
      <c r="O401" s="121" t="s">
        <v>2410</v>
      </c>
    </row>
    <row r="402" spans="1:15" s="61" customFormat="1" ht="78" x14ac:dyDescent="0.3">
      <c r="A402" s="56">
        <v>10</v>
      </c>
      <c r="B402" s="57" t="s">
        <v>371</v>
      </c>
      <c r="C402" s="56" t="s">
        <v>228</v>
      </c>
      <c r="D402" s="56" t="s">
        <v>213</v>
      </c>
      <c r="E402" s="57" t="s">
        <v>1741</v>
      </c>
      <c r="F402" s="58">
        <v>45456</v>
      </c>
      <c r="G402" s="19">
        <v>1131</v>
      </c>
      <c r="H402" s="56" t="s">
        <v>6</v>
      </c>
      <c r="I402" s="56" t="s">
        <v>1676</v>
      </c>
      <c r="J402" s="122">
        <v>37862486</v>
      </c>
      <c r="K402" s="122" t="s">
        <v>213</v>
      </c>
      <c r="L402" s="122">
        <v>1</v>
      </c>
      <c r="M402" s="125">
        <v>1131</v>
      </c>
      <c r="N402" s="110" t="s">
        <v>2411</v>
      </c>
      <c r="O402" s="121" t="s">
        <v>2412</v>
      </c>
    </row>
    <row r="403" spans="1:15" s="61" customFormat="1" ht="94.2" customHeight="1" x14ac:dyDescent="0.3">
      <c r="A403" s="56">
        <v>11</v>
      </c>
      <c r="B403" s="57" t="s">
        <v>371</v>
      </c>
      <c r="C403" s="56" t="s">
        <v>228</v>
      </c>
      <c r="D403" s="56" t="s">
        <v>213</v>
      </c>
      <c r="E403" s="57" t="s">
        <v>1742</v>
      </c>
      <c r="F403" s="58">
        <v>45456</v>
      </c>
      <c r="G403" s="19">
        <v>1428</v>
      </c>
      <c r="H403" s="56" t="s">
        <v>6</v>
      </c>
      <c r="I403" s="56" t="s">
        <v>1676</v>
      </c>
      <c r="J403" s="122">
        <v>37862486</v>
      </c>
      <c r="K403" s="122" t="s">
        <v>213</v>
      </c>
      <c r="L403" s="122">
        <v>1</v>
      </c>
      <c r="M403" s="125">
        <v>1428</v>
      </c>
      <c r="N403" s="110" t="s">
        <v>2406</v>
      </c>
      <c r="O403" s="121" t="s">
        <v>2413</v>
      </c>
    </row>
    <row r="404" spans="1:15" s="61" customFormat="1" ht="79.2" customHeight="1" x14ac:dyDescent="0.3">
      <c r="A404" s="56">
        <v>12</v>
      </c>
      <c r="B404" s="57" t="s">
        <v>371</v>
      </c>
      <c r="C404" s="56" t="s">
        <v>228</v>
      </c>
      <c r="D404" s="56" t="s">
        <v>213</v>
      </c>
      <c r="E404" s="57" t="s">
        <v>1743</v>
      </c>
      <c r="F404" s="58">
        <v>45468</v>
      </c>
      <c r="G404" s="19">
        <v>656</v>
      </c>
      <c r="H404" s="56" t="s">
        <v>6</v>
      </c>
      <c r="I404" s="56" t="s">
        <v>1676</v>
      </c>
      <c r="J404" s="122">
        <v>37862486</v>
      </c>
      <c r="K404" s="122" t="s">
        <v>213</v>
      </c>
      <c r="L404" s="122">
        <v>1</v>
      </c>
      <c r="M404" s="125">
        <v>656</v>
      </c>
      <c r="N404" s="110" t="s">
        <v>2408</v>
      </c>
      <c r="O404" s="121" t="s">
        <v>2414</v>
      </c>
    </row>
    <row r="405" spans="1:15" s="61" customFormat="1" ht="65.400000000000006" customHeight="1" x14ac:dyDescent="0.3">
      <c r="A405" s="56">
        <v>13</v>
      </c>
      <c r="B405" s="57" t="s">
        <v>371</v>
      </c>
      <c r="C405" s="56" t="s">
        <v>228</v>
      </c>
      <c r="D405" s="56" t="s">
        <v>213</v>
      </c>
      <c r="E405" s="57" t="s">
        <v>1888</v>
      </c>
      <c r="F405" s="58">
        <v>45482</v>
      </c>
      <c r="G405" s="19">
        <v>3344</v>
      </c>
      <c r="H405" s="56" t="s">
        <v>6</v>
      </c>
      <c r="I405" s="56" t="s">
        <v>1676</v>
      </c>
      <c r="J405" s="122">
        <v>37862486</v>
      </c>
      <c r="K405" s="122" t="s">
        <v>213</v>
      </c>
      <c r="L405" s="122">
        <v>1</v>
      </c>
      <c r="M405" s="125">
        <v>3344</v>
      </c>
      <c r="N405" s="110" t="s">
        <v>2406</v>
      </c>
      <c r="O405" s="121" t="s">
        <v>2415</v>
      </c>
    </row>
    <row r="406" spans="1:15" s="61" customFormat="1" ht="38.4" customHeight="1" x14ac:dyDescent="0.3">
      <c r="A406" s="56">
        <v>14</v>
      </c>
      <c r="B406" s="57" t="s">
        <v>371</v>
      </c>
      <c r="C406" s="56" t="s">
        <v>76</v>
      </c>
      <c r="D406" s="56" t="s">
        <v>69</v>
      </c>
      <c r="E406" s="57" t="s">
        <v>2027</v>
      </c>
      <c r="F406" s="60" t="s">
        <v>2076</v>
      </c>
      <c r="G406" s="19">
        <v>336</v>
      </c>
      <c r="H406" s="56" t="s">
        <v>6</v>
      </c>
      <c r="I406" s="56" t="s">
        <v>2707</v>
      </c>
      <c r="J406" s="15">
        <v>24316073</v>
      </c>
      <c r="K406" s="15" t="s">
        <v>2364</v>
      </c>
      <c r="L406" s="15">
        <v>6000</v>
      </c>
      <c r="M406" s="88">
        <v>56</v>
      </c>
      <c r="N406" s="16" t="s">
        <v>2394</v>
      </c>
      <c r="O406" s="57" t="s">
        <v>2416</v>
      </c>
    </row>
    <row r="407" spans="1:15" s="61" customFormat="1" ht="137.4" customHeight="1" x14ac:dyDescent="0.3">
      <c r="A407" s="56">
        <v>15</v>
      </c>
      <c r="B407" s="57" t="s">
        <v>2709</v>
      </c>
      <c r="C407" s="56" t="s">
        <v>271</v>
      </c>
      <c r="D407" s="56" t="s">
        <v>213</v>
      </c>
      <c r="E407" s="57" t="s">
        <v>2708</v>
      </c>
      <c r="F407" s="60" t="s">
        <v>1991</v>
      </c>
      <c r="G407" s="19">
        <v>1042</v>
      </c>
      <c r="H407" s="56" t="s">
        <v>6</v>
      </c>
      <c r="I407" s="56"/>
      <c r="J407" s="15"/>
      <c r="K407" s="15"/>
      <c r="L407" s="15"/>
      <c r="M407" s="88"/>
      <c r="N407" s="16"/>
      <c r="O407" s="57"/>
    </row>
    <row r="408" spans="1:15" ht="16.2" x14ac:dyDescent="0.3">
      <c r="A408" s="51"/>
      <c r="B408" s="52" t="s">
        <v>18</v>
      </c>
      <c r="C408" s="53"/>
      <c r="D408" s="53"/>
      <c r="E408" s="54"/>
      <c r="F408" s="51"/>
      <c r="G408" s="59"/>
      <c r="H408" s="51"/>
      <c r="I408" s="51"/>
      <c r="J408" s="51"/>
      <c r="K408" s="51"/>
      <c r="L408" s="51"/>
      <c r="M408" s="142"/>
      <c r="N408" s="54"/>
      <c r="O408" s="54"/>
    </row>
    <row r="409" spans="1:15" s="61" customFormat="1" ht="62.4" customHeight="1" x14ac:dyDescent="0.3">
      <c r="A409" s="56">
        <v>1</v>
      </c>
      <c r="B409" s="57" t="s">
        <v>544</v>
      </c>
      <c r="C409" s="56" t="s">
        <v>105</v>
      </c>
      <c r="D409" s="56" t="s">
        <v>69</v>
      </c>
      <c r="E409" s="57" t="s">
        <v>150</v>
      </c>
      <c r="F409" s="58">
        <v>45301</v>
      </c>
      <c r="G409" s="19">
        <v>6527.14</v>
      </c>
      <c r="H409" s="56" t="s">
        <v>6</v>
      </c>
      <c r="I409" s="56" t="s">
        <v>1037</v>
      </c>
      <c r="J409" s="56"/>
      <c r="K409" s="56"/>
      <c r="L409" s="56"/>
      <c r="M409" s="87"/>
      <c r="N409" s="57"/>
      <c r="O409" s="57"/>
    </row>
    <row r="410" spans="1:15" s="61" customFormat="1" ht="51.6" customHeight="1" x14ac:dyDescent="0.3">
      <c r="A410" s="56">
        <v>2</v>
      </c>
      <c r="B410" s="57" t="s">
        <v>544</v>
      </c>
      <c r="C410" s="56" t="s">
        <v>123</v>
      </c>
      <c r="D410" s="56" t="s">
        <v>70</v>
      </c>
      <c r="E410" s="57" t="s">
        <v>326</v>
      </c>
      <c r="F410" s="58">
        <v>45309</v>
      </c>
      <c r="G410" s="19">
        <v>201.29499999999999</v>
      </c>
      <c r="H410" s="56" t="s">
        <v>938</v>
      </c>
      <c r="I410" s="56" t="s">
        <v>327</v>
      </c>
      <c r="J410" s="56"/>
      <c r="K410" s="56"/>
      <c r="L410" s="56"/>
      <c r="M410" s="87"/>
      <c r="N410" s="57"/>
      <c r="O410" s="57"/>
    </row>
    <row r="411" spans="1:15" s="61" customFormat="1" ht="51.6" customHeight="1" x14ac:dyDescent="0.3">
      <c r="A411" s="56">
        <v>3</v>
      </c>
      <c r="B411" s="57" t="s">
        <v>544</v>
      </c>
      <c r="C411" s="56" t="s">
        <v>104</v>
      </c>
      <c r="D411" s="56" t="s">
        <v>70</v>
      </c>
      <c r="E411" s="57" t="s">
        <v>328</v>
      </c>
      <c r="F411" s="58">
        <v>45309</v>
      </c>
      <c r="G411" s="19">
        <v>217.81</v>
      </c>
      <c r="H411" s="56" t="s">
        <v>938</v>
      </c>
      <c r="I411" s="56" t="s">
        <v>327</v>
      </c>
      <c r="J411" s="56"/>
      <c r="K411" s="56"/>
      <c r="L411" s="56"/>
      <c r="M411" s="87"/>
      <c r="N411" s="57"/>
      <c r="O411" s="57"/>
    </row>
    <row r="412" spans="1:15" s="61" customFormat="1" ht="83.4" customHeight="1" x14ac:dyDescent="0.3">
      <c r="A412" s="56">
        <v>4</v>
      </c>
      <c r="B412" s="57" t="s">
        <v>544</v>
      </c>
      <c r="C412" s="56" t="s">
        <v>76</v>
      </c>
      <c r="D412" s="56" t="s">
        <v>69</v>
      </c>
      <c r="E412" s="57" t="s">
        <v>329</v>
      </c>
      <c r="F412" s="58">
        <v>45313</v>
      </c>
      <c r="G412" s="19">
        <v>312</v>
      </c>
      <c r="H412" s="56" t="s">
        <v>52</v>
      </c>
      <c r="I412" s="56" t="s">
        <v>392</v>
      </c>
      <c r="J412" s="56"/>
      <c r="K412" s="56"/>
      <c r="L412" s="56"/>
      <c r="M412" s="87"/>
      <c r="N412" s="57"/>
      <c r="O412" s="57"/>
    </row>
    <row r="413" spans="1:15" s="61" customFormat="1" ht="62.4" x14ac:dyDescent="0.3">
      <c r="A413" s="56">
        <v>5</v>
      </c>
      <c r="B413" s="57" t="s">
        <v>544</v>
      </c>
      <c r="C413" s="56" t="s">
        <v>105</v>
      </c>
      <c r="D413" s="56" t="s">
        <v>69</v>
      </c>
      <c r="E413" s="57" t="s">
        <v>150</v>
      </c>
      <c r="F413" s="58">
        <v>45313</v>
      </c>
      <c r="G413" s="19">
        <v>10430.393</v>
      </c>
      <c r="H413" s="56" t="s">
        <v>938</v>
      </c>
      <c r="I413" s="56" t="s">
        <v>1037</v>
      </c>
      <c r="J413" s="56"/>
      <c r="K413" s="56"/>
      <c r="L413" s="56"/>
      <c r="M413" s="87"/>
      <c r="N413" s="57"/>
      <c r="O413" s="57"/>
    </row>
    <row r="414" spans="1:15" s="61" customFormat="1" ht="67.2" customHeight="1" x14ac:dyDescent="0.3">
      <c r="A414" s="56">
        <v>6</v>
      </c>
      <c r="B414" s="57" t="s">
        <v>544</v>
      </c>
      <c r="C414" s="56" t="s">
        <v>105</v>
      </c>
      <c r="D414" s="56" t="s">
        <v>70</v>
      </c>
      <c r="E414" s="57" t="s">
        <v>330</v>
      </c>
      <c r="F414" s="58">
        <v>45313</v>
      </c>
      <c r="G414" s="19">
        <v>411.27100000000002</v>
      </c>
      <c r="H414" s="56" t="s">
        <v>6</v>
      </c>
      <c r="I414" s="56" t="s">
        <v>1037</v>
      </c>
      <c r="J414" s="56"/>
      <c r="K414" s="56"/>
      <c r="L414" s="56"/>
      <c r="M414" s="87"/>
      <c r="N414" s="57"/>
      <c r="O414" s="57"/>
    </row>
    <row r="415" spans="1:15" s="61" customFormat="1" ht="178.95" customHeight="1" x14ac:dyDescent="0.3">
      <c r="A415" s="56">
        <v>7</v>
      </c>
      <c r="B415" s="57" t="s">
        <v>544</v>
      </c>
      <c r="C415" s="56" t="s">
        <v>461</v>
      </c>
      <c r="D415" s="56" t="s">
        <v>70</v>
      </c>
      <c r="E415" s="57" t="s">
        <v>450</v>
      </c>
      <c r="F415" s="58">
        <v>45324</v>
      </c>
      <c r="G415" s="19">
        <v>314.084</v>
      </c>
      <c r="H415" s="69" t="s">
        <v>876</v>
      </c>
      <c r="I415" s="56" t="s">
        <v>451</v>
      </c>
      <c r="J415" s="56"/>
      <c r="K415" s="56"/>
      <c r="L415" s="56"/>
      <c r="M415" s="87"/>
      <c r="N415" s="57"/>
      <c r="O415" s="57"/>
    </row>
    <row r="416" spans="1:15" s="61" customFormat="1" ht="409.2" customHeight="1" x14ac:dyDescent="0.3">
      <c r="A416" s="56">
        <v>8</v>
      </c>
      <c r="B416" s="57" t="s">
        <v>544</v>
      </c>
      <c r="C416" s="56" t="s">
        <v>671</v>
      </c>
      <c r="D416" s="56" t="s">
        <v>69</v>
      </c>
      <c r="E416" s="57" t="s">
        <v>542</v>
      </c>
      <c r="F416" s="58">
        <v>45329</v>
      </c>
      <c r="G416" s="19">
        <v>2331.2399999999998</v>
      </c>
      <c r="H416" s="56" t="s">
        <v>52</v>
      </c>
      <c r="I416" s="56" t="s">
        <v>543</v>
      </c>
      <c r="J416" s="56"/>
      <c r="K416" s="56"/>
      <c r="L416" s="56"/>
      <c r="M416" s="87"/>
      <c r="N416" s="57"/>
      <c r="O416" s="57"/>
    </row>
    <row r="417" spans="1:15" s="61" customFormat="1" ht="408" customHeight="1" x14ac:dyDescent="0.3">
      <c r="A417" s="56">
        <v>9</v>
      </c>
      <c r="B417" s="57" t="s">
        <v>544</v>
      </c>
      <c r="C417" s="56" t="s">
        <v>671</v>
      </c>
      <c r="D417" s="56" t="s">
        <v>69</v>
      </c>
      <c r="E417" s="57" t="s">
        <v>593</v>
      </c>
      <c r="F417" s="58">
        <v>45337</v>
      </c>
      <c r="G417" s="19">
        <v>573.54999999999995</v>
      </c>
      <c r="H417" s="56" t="s">
        <v>52</v>
      </c>
      <c r="I417" s="56" t="s">
        <v>638</v>
      </c>
      <c r="J417" s="56"/>
      <c r="K417" s="56"/>
      <c r="L417" s="56"/>
      <c r="M417" s="87"/>
      <c r="N417" s="57"/>
      <c r="O417" s="57"/>
    </row>
    <row r="418" spans="1:15" s="61" customFormat="1" ht="390" x14ac:dyDescent="0.3">
      <c r="A418" s="56">
        <v>10</v>
      </c>
      <c r="B418" s="57" t="s">
        <v>544</v>
      </c>
      <c r="C418" s="56" t="s">
        <v>671</v>
      </c>
      <c r="D418" s="56" t="s">
        <v>69</v>
      </c>
      <c r="E418" s="57" t="s">
        <v>591</v>
      </c>
      <c r="F418" s="58">
        <v>45334</v>
      </c>
      <c r="G418" s="19">
        <v>255.5</v>
      </c>
      <c r="H418" s="56" t="s">
        <v>52</v>
      </c>
      <c r="I418" s="56" t="s">
        <v>592</v>
      </c>
      <c r="J418" s="56"/>
      <c r="K418" s="56"/>
      <c r="L418" s="56"/>
      <c r="M418" s="87"/>
      <c r="N418" s="57"/>
      <c r="O418" s="57"/>
    </row>
    <row r="419" spans="1:15" s="61" customFormat="1" ht="409.6" x14ac:dyDescent="0.3">
      <c r="A419" s="56">
        <v>11</v>
      </c>
      <c r="B419" s="57" t="s">
        <v>544</v>
      </c>
      <c r="C419" s="56" t="s">
        <v>198</v>
      </c>
      <c r="D419" s="56" t="s">
        <v>69</v>
      </c>
      <c r="E419" s="57" t="s">
        <v>642</v>
      </c>
      <c r="F419" s="58">
        <v>45342</v>
      </c>
      <c r="G419" s="19">
        <v>698.96500000000003</v>
      </c>
      <c r="H419" s="56" t="s">
        <v>52</v>
      </c>
      <c r="I419" s="56" t="s">
        <v>643</v>
      </c>
      <c r="J419" s="56"/>
      <c r="K419" s="56"/>
      <c r="L419" s="56"/>
      <c r="M419" s="87"/>
      <c r="N419" s="57"/>
      <c r="O419" s="57"/>
    </row>
    <row r="420" spans="1:15" s="61" customFormat="1" ht="254.4" customHeight="1" x14ac:dyDescent="0.3">
      <c r="A420" s="56">
        <v>12</v>
      </c>
      <c r="B420" s="57" t="s">
        <v>544</v>
      </c>
      <c r="C420" s="56" t="s">
        <v>671</v>
      </c>
      <c r="D420" s="56" t="s">
        <v>69</v>
      </c>
      <c r="E420" s="57" t="s">
        <v>644</v>
      </c>
      <c r="F420" s="58">
        <v>45343</v>
      </c>
      <c r="G420" s="19">
        <v>397.4</v>
      </c>
      <c r="H420" s="56" t="s">
        <v>52</v>
      </c>
      <c r="I420" s="56" t="s">
        <v>677</v>
      </c>
      <c r="J420" s="56"/>
      <c r="K420" s="56"/>
      <c r="L420" s="56"/>
      <c r="M420" s="87"/>
      <c r="N420" s="57"/>
      <c r="O420" s="57"/>
    </row>
    <row r="421" spans="1:15" s="61" customFormat="1" ht="409.6" x14ac:dyDescent="0.3">
      <c r="A421" s="56">
        <v>13</v>
      </c>
      <c r="B421" s="57" t="s">
        <v>544</v>
      </c>
      <c r="C421" s="56" t="s">
        <v>671</v>
      </c>
      <c r="D421" s="56" t="s">
        <v>69</v>
      </c>
      <c r="E421" s="57" t="s">
        <v>679</v>
      </c>
      <c r="F421" s="58">
        <v>45352</v>
      </c>
      <c r="G421" s="19">
        <v>314.73</v>
      </c>
      <c r="H421" s="56" t="s">
        <v>52</v>
      </c>
      <c r="I421" s="56" t="s">
        <v>755</v>
      </c>
      <c r="J421" s="56"/>
      <c r="K421" s="56"/>
      <c r="L421" s="56"/>
      <c r="M421" s="87"/>
      <c r="N421" s="57"/>
      <c r="O421" s="57"/>
    </row>
    <row r="422" spans="1:15" s="61" customFormat="1" ht="409.6" x14ac:dyDescent="0.3">
      <c r="A422" s="56">
        <v>14</v>
      </c>
      <c r="B422" s="57" t="s">
        <v>544</v>
      </c>
      <c r="C422" s="56" t="s">
        <v>671</v>
      </c>
      <c r="D422" s="56" t="s">
        <v>69</v>
      </c>
      <c r="E422" s="57" t="s">
        <v>763</v>
      </c>
      <c r="F422" s="58">
        <v>45362</v>
      </c>
      <c r="G422" s="19">
        <v>484.63</v>
      </c>
      <c r="H422" s="56" t="s">
        <v>52</v>
      </c>
      <c r="I422" s="56" t="s">
        <v>777</v>
      </c>
      <c r="J422" s="56"/>
      <c r="K422" s="56"/>
      <c r="L422" s="56"/>
      <c r="M422" s="87"/>
      <c r="N422" s="57"/>
      <c r="O422" s="57"/>
    </row>
    <row r="423" spans="1:15" s="18" customFormat="1" ht="409.6" x14ac:dyDescent="0.3">
      <c r="A423" s="56">
        <v>15</v>
      </c>
      <c r="B423" s="57" t="s">
        <v>544</v>
      </c>
      <c r="C423" s="56" t="s">
        <v>198</v>
      </c>
      <c r="D423" s="56" t="s">
        <v>69</v>
      </c>
      <c r="E423" s="57" t="s">
        <v>827</v>
      </c>
      <c r="F423" s="58">
        <v>45373</v>
      </c>
      <c r="G423" s="19">
        <v>202.58</v>
      </c>
      <c r="H423" s="56" t="s">
        <v>52</v>
      </c>
      <c r="I423" s="81" t="s">
        <v>869</v>
      </c>
      <c r="J423" s="15"/>
      <c r="K423" s="15"/>
      <c r="L423" s="15"/>
      <c r="M423" s="88"/>
      <c r="N423" s="16"/>
      <c r="O423" s="57"/>
    </row>
    <row r="424" spans="1:15" s="18" customFormat="1" ht="259.2" customHeight="1" x14ac:dyDescent="0.3">
      <c r="A424" s="56">
        <v>16</v>
      </c>
      <c r="B424" s="57" t="s">
        <v>544</v>
      </c>
      <c r="C424" s="56" t="s">
        <v>198</v>
      </c>
      <c r="D424" s="56" t="s">
        <v>69</v>
      </c>
      <c r="E424" s="57" t="s">
        <v>874</v>
      </c>
      <c r="F424" s="58">
        <v>45384</v>
      </c>
      <c r="G424" s="19">
        <v>206.96</v>
      </c>
      <c r="H424" s="56" t="s">
        <v>52</v>
      </c>
      <c r="I424" s="81" t="s">
        <v>1131</v>
      </c>
      <c r="J424" s="15"/>
      <c r="K424" s="15"/>
      <c r="L424" s="15"/>
      <c r="M424" s="88"/>
      <c r="N424" s="16"/>
      <c r="O424" s="57"/>
    </row>
    <row r="425" spans="1:15" s="18" customFormat="1" ht="409.6" x14ac:dyDescent="0.3">
      <c r="A425" s="56">
        <v>17</v>
      </c>
      <c r="B425" s="57" t="s">
        <v>544</v>
      </c>
      <c r="C425" s="56" t="s">
        <v>198</v>
      </c>
      <c r="D425" s="56" t="s">
        <v>69</v>
      </c>
      <c r="E425" s="57" t="s">
        <v>875</v>
      </c>
      <c r="F425" s="58">
        <v>45377</v>
      </c>
      <c r="G425" s="19">
        <v>830.04</v>
      </c>
      <c r="H425" s="56" t="s">
        <v>876</v>
      </c>
      <c r="I425" s="81" t="s">
        <v>1132</v>
      </c>
      <c r="J425" s="15"/>
      <c r="K425" s="15"/>
      <c r="L425" s="15"/>
      <c r="M425" s="88"/>
      <c r="N425" s="16"/>
      <c r="O425" s="57"/>
    </row>
    <row r="426" spans="1:15" s="18" customFormat="1" ht="409.6" x14ac:dyDescent="0.3">
      <c r="A426" s="56">
        <v>18</v>
      </c>
      <c r="B426" s="57" t="s">
        <v>544</v>
      </c>
      <c r="C426" s="56" t="s">
        <v>671</v>
      </c>
      <c r="D426" s="56" t="s">
        <v>69</v>
      </c>
      <c r="E426" s="57" t="s">
        <v>947</v>
      </c>
      <c r="F426" s="58">
        <v>45387</v>
      </c>
      <c r="G426" s="19">
        <v>405.93</v>
      </c>
      <c r="H426" s="56" t="s">
        <v>52</v>
      </c>
      <c r="I426" s="56" t="s">
        <v>1017</v>
      </c>
      <c r="J426" s="15"/>
      <c r="K426" s="15"/>
      <c r="L426" s="15"/>
      <c r="M426" s="88"/>
      <c r="N426" s="16"/>
      <c r="O426" s="57"/>
    </row>
    <row r="427" spans="1:15" s="18" customFormat="1" ht="409.6" x14ac:dyDescent="0.3">
      <c r="A427" s="56">
        <v>19</v>
      </c>
      <c r="B427" s="57" t="s">
        <v>544</v>
      </c>
      <c r="C427" s="56" t="s">
        <v>671</v>
      </c>
      <c r="D427" s="56" t="s">
        <v>69</v>
      </c>
      <c r="E427" s="57" t="s">
        <v>1133</v>
      </c>
      <c r="F427" s="58">
        <v>45405</v>
      </c>
      <c r="G427" s="19">
        <v>468.19</v>
      </c>
      <c r="H427" s="56" t="s">
        <v>52</v>
      </c>
      <c r="I427" s="56" t="s">
        <v>1333</v>
      </c>
      <c r="J427" s="15"/>
      <c r="K427" s="15"/>
      <c r="L427" s="15"/>
      <c r="M427" s="88"/>
      <c r="N427" s="16"/>
      <c r="O427" s="57"/>
    </row>
    <row r="428" spans="1:15" s="18" customFormat="1" ht="101.4" customHeight="1" x14ac:dyDescent="0.3">
      <c r="A428" s="56">
        <v>20</v>
      </c>
      <c r="B428" s="57" t="s">
        <v>544</v>
      </c>
      <c r="C428" s="56" t="s">
        <v>198</v>
      </c>
      <c r="D428" s="56" t="s">
        <v>69</v>
      </c>
      <c r="E428" s="57" t="s">
        <v>1504</v>
      </c>
      <c r="F428" s="58">
        <v>45434</v>
      </c>
      <c r="G428" s="19">
        <v>427.26</v>
      </c>
      <c r="H428" s="56" t="s">
        <v>6</v>
      </c>
      <c r="I428" s="56" t="s">
        <v>1854</v>
      </c>
      <c r="J428" s="15"/>
      <c r="K428" s="15"/>
      <c r="L428" s="15"/>
      <c r="M428" s="88"/>
      <c r="N428" s="16"/>
      <c r="O428" s="57"/>
    </row>
    <row r="429" spans="1:15" s="18" customFormat="1" ht="409.6" x14ac:dyDescent="0.3">
      <c r="A429" s="56">
        <v>21</v>
      </c>
      <c r="B429" s="57" t="s">
        <v>544</v>
      </c>
      <c r="C429" s="56" t="s">
        <v>198</v>
      </c>
      <c r="D429" s="56" t="s">
        <v>69</v>
      </c>
      <c r="E429" s="57" t="s">
        <v>1634</v>
      </c>
      <c r="F429" s="58">
        <v>45450</v>
      </c>
      <c r="G429" s="19">
        <v>744.58</v>
      </c>
      <c r="H429" s="56" t="s">
        <v>52</v>
      </c>
      <c r="I429" s="56" t="s">
        <v>983</v>
      </c>
      <c r="J429" s="15"/>
      <c r="K429" s="15"/>
      <c r="L429" s="15"/>
      <c r="M429" s="88"/>
      <c r="N429" s="16"/>
      <c r="O429" s="57"/>
    </row>
    <row r="430" spans="1:15" s="18" customFormat="1" ht="93.6" x14ac:dyDescent="0.3">
      <c r="A430" s="56">
        <v>22</v>
      </c>
      <c r="B430" s="57" t="s">
        <v>544</v>
      </c>
      <c r="C430" s="56" t="s">
        <v>76</v>
      </c>
      <c r="D430" s="56" t="s">
        <v>69</v>
      </c>
      <c r="E430" s="57" t="s">
        <v>1895</v>
      </c>
      <c r="F430" s="58">
        <v>45483</v>
      </c>
      <c r="G430" s="19">
        <v>321</v>
      </c>
      <c r="H430" s="56" t="s">
        <v>52</v>
      </c>
      <c r="I430" s="56" t="s">
        <v>1031</v>
      </c>
      <c r="J430" s="15"/>
      <c r="K430" s="15"/>
      <c r="L430" s="15"/>
      <c r="M430" s="88"/>
      <c r="N430" s="16"/>
      <c r="O430" s="57"/>
    </row>
    <row r="431" spans="1:15" s="18" customFormat="1" ht="409.6" x14ac:dyDescent="0.3">
      <c r="A431" s="56">
        <v>23</v>
      </c>
      <c r="B431" s="57" t="s">
        <v>2028</v>
      </c>
      <c r="C431" s="56" t="s">
        <v>2029</v>
      </c>
      <c r="D431" s="56" t="s">
        <v>69</v>
      </c>
      <c r="E431" s="57" t="s">
        <v>2030</v>
      </c>
      <c r="F431" s="58">
        <v>45498</v>
      </c>
      <c r="G431" s="19">
        <v>542.52</v>
      </c>
      <c r="H431" s="56" t="s">
        <v>52</v>
      </c>
      <c r="I431" s="56" t="s">
        <v>772</v>
      </c>
      <c r="J431" s="15"/>
      <c r="K431" s="15"/>
      <c r="L431" s="15"/>
      <c r="M431" s="88"/>
      <c r="N431" s="16"/>
      <c r="O431" s="57"/>
    </row>
    <row r="432" spans="1:15" s="18" customFormat="1" ht="409.6" x14ac:dyDescent="0.3">
      <c r="A432" s="56">
        <v>24</v>
      </c>
      <c r="B432" s="57" t="s">
        <v>2028</v>
      </c>
      <c r="C432" s="56" t="s">
        <v>2029</v>
      </c>
      <c r="D432" s="56" t="s">
        <v>69</v>
      </c>
      <c r="E432" s="57" t="s">
        <v>2351</v>
      </c>
      <c r="F432" s="58">
        <v>45517</v>
      </c>
      <c r="G432" s="19">
        <v>393.78</v>
      </c>
      <c r="H432" s="56" t="s">
        <v>52</v>
      </c>
      <c r="I432" s="56" t="s">
        <v>2352</v>
      </c>
      <c r="J432" s="67" t="s">
        <v>2353</v>
      </c>
      <c r="K432" s="15" t="s">
        <v>2096</v>
      </c>
      <c r="L432" s="15">
        <v>64</v>
      </c>
      <c r="M432" s="88" t="s">
        <v>2354</v>
      </c>
      <c r="N432" s="16" t="s">
        <v>2355</v>
      </c>
      <c r="O432" s="57" t="s">
        <v>2356</v>
      </c>
    </row>
    <row r="433" spans="1:15" s="18" customFormat="1" ht="249.6" x14ac:dyDescent="0.3">
      <c r="A433" s="56">
        <v>25</v>
      </c>
      <c r="B433" s="57" t="s">
        <v>2028</v>
      </c>
      <c r="C433" s="56" t="s">
        <v>198</v>
      </c>
      <c r="D433" s="56" t="s">
        <v>69</v>
      </c>
      <c r="E433" s="16" t="s">
        <v>2357</v>
      </c>
      <c r="F433" s="58">
        <v>45520</v>
      </c>
      <c r="G433" s="19">
        <v>221.82</v>
      </c>
      <c r="H433" s="56" t="s">
        <v>52</v>
      </c>
      <c r="I433" s="56" t="s">
        <v>2710</v>
      </c>
      <c r="J433" s="67" t="s">
        <v>2711</v>
      </c>
      <c r="K433" s="15" t="s">
        <v>2358</v>
      </c>
      <c r="L433" s="15">
        <v>39</v>
      </c>
      <c r="M433" s="88"/>
      <c r="N433" s="16" t="s">
        <v>2359</v>
      </c>
      <c r="O433" s="57" t="s">
        <v>2360</v>
      </c>
    </row>
    <row r="434" spans="1:15" s="61" customFormat="1" ht="62.4" customHeight="1" x14ac:dyDescent="0.3">
      <c r="A434" s="56">
        <v>26</v>
      </c>
      <c r="B434" s="57" t="s">
        <v>641</v>
      </c>
      <c r="C434" s="56" t="s">
        <v>105</v>
      </c>
      <c r="D434" s="56" t="s">
        <v>69</v>
      </c>
      <c r="E434" s="57" t="s">
        <v>331</v>
      </c>
      <c r="F434" s="58">
        <v>45308</v>
      </c>
      <c r="G434" s="19">
        <v>1544.979</v>
      </c>
      <c r="H434" s="56" t="s">
        <v>6</v>
      </c>
      <c r="I434" s="56" t="s">
        <v>1037</v>
      </c>
      <c r="J434" s="56"/>
      <c r="K434" s="56"/>
      <c r="L434" s="56"/>
      <c r="M434" s="87"/>
      <c r="N434" s="57"/>
      <c r="O434" s="57"/>
    </row>
    <row r="435" spans="1:15" s="61" customFormat="1" ht="66" customHeight="1" x14ac:dyDescent="0.3">
      <c r="A435" s="56">
        <v>27</v>
      </c>
      <c r="B435" s="57" t="s">
        <v>641</v>
      </c>
      <c r="C435" s="56" t="s">
        <v>105</v>
      </c>
      <c r="D435" s="56" t="s">
        <v>69</v>
      </c>
      <c r="E435" s="57" t="s">
        <v>332</v>
      </c>
      <c r="F435" s="58">
        <v>45308</v>
      </c>
      <c r="G435" s="19">
        <v>324.92099999999999</v>
      </c>
      <c r="H435" s="56" t="s">
        <v>6</v>
      </c>
      <c r="I435" s="56" t="s">
        <v>1037</v>
      </c>
      <c r="J435" s="56"/>
      <c r="K435" s="56"/>
      <c r="L435" s="56"/>
      <c r="M435" s="87"/>
      <c r="N435" s="57"/>
      <c r="O435" s="57"/>
    </row>
    <row r="436" spans="1:15" s="61" customFormat="1" ht="97.2" customHeight="1" x14ac:dyDescent="0.3">
      <c r="A436" s="56">
        <v>28</v>
      </c>
      <c r="B436" s="57" t="s">
        <v>641</v>
      </c>
      <c r="C436" s="56" t="s">
        <v>198</v>
      </c>
      <c r="D436" s="56" t="s">
        <v>69</v>
      </c>
      <c r="E436" s="57" t="s">
        <v>645</v>
      </c>
      <c r="F436" s="58">
        <v>45328</v>
      </c>
      <c r="G436" s="19">
        <v>243.64</v>
      </c>
      <c r="H436" s="56" t="s">
        <v>6</v>
      </c>
      <c r="I436" s="56" t="s">
        <v>646</v>
      </c>
      <c r="J436" s="56"/>
      <c r="K436" s="56"/>
      <c r="L436" s="56"/>
      <c r="M436" s="87"/>
      <c r="N436" s="57"/>
      <c r="O436" s="57"/>
    </row>
    <row r="437" spans="1:15" s="18" customFormat="1" ht="66.599999999999994" customHeight="1" x14ac:dyDescent="0.3">
      <c r="A437" s="56">
        <v>29</v>
      </c>
      <c r="B437" s="57" t="s">
        <v>1049</v>
      </c>
      <c r="C437" s="56" t="s">
        <v>198</v>
      </c>
      <c r="D437" s="56" t="s">
        <v>69</v>
      </c>
      <c r="E437" s="57" t="s">
        <v>1050</v>
      </c>
      <c r="F437" s="58">
        <v>45400</v>
      </c>
      <c r="G437" s="19">
        <v>369.26</v>
      </c>
      <c r="H437" s="56" t="s">
        <v>6</v>
      </c>
      <c r="I437" s="81" t="s">
        <v>1384</v>
      </c>
      <c r="J437" s="15"/>
      <c r="K437" s="15"/>
      <c r="L437" s="15"/>
      <c r="M437" s="88"/>
      <c r="N437" s="16"/>
      <c r="O437" s="57"/>
    </row>
    <row r="438" spans="1:15" s="61" customFormat="1" ht="62.4" customHeight="1" x14ac:dyDescent="0.3">
      <c r="A438" s="56">
        <v>30</v>
      </c>
      <c r="B438" s="57" t="s">
        <v>151</v>
      </c>
      <c r="C438" s="56" t="s">
        <v>105</v>
      </c>
      <c r="D438" s="56" t="s">
        <v>69</v>
      </c>
      <c r="E438" s="57" t="s">
        <v>152</v>
      </c>
      <c r="F438" s="58">
        <v>45299</v>
      </c>
      <c r="G438" s="19">
        <v>570</v>
      </c>
      <c r="H438" s="56" t="s">
        <v>6</v>
      </c>
      <c r="I438" s="56" t="s">
        <v>1037</v>
      </c>
      <c r="J438" s="56"/>
      <c r="K438" s="56"/>
      <c r="L438" s="56"/>
      <c r="M438" s="87"/>
      <c r="N438" s="57"/>
      <c r="O438" s="57"/>
    </row>
    <row r="439" spans="1:15" s="61" customFormat="1" ht="62.4" customHeight="1" x14ac:dyDescent="0.3">
      <c r="A439" s="56">
        <v>31</v>
      </c>
      <c r="B439" s="57" t="s">
        <v>151</v>
      </c>
      <c r="C439" s="56" t="s">
        <v>72</v>
      </c>
      <c r="D439" s="56" t="s">
        <v>69</v>
      </c>
      <c r="E439" s="57" t="s">
        <v>2712</v>
      </c>
      <c r="F439" s="58">
        <v>45526</v>
      </c>
      <c r="G439" s="19">
        <v>238</v>
      </c>
      <c r="H439" s="56" t="s">
        <v>6</v>
      </c>
      <c r="I439" s="56"/>
      <c r="J439" s="67"/>
      <c r="K439" s="15" t="s">
        <v>2713</v>
      </c>
      <c r="L439" s="15">
        <v>25050</v>
      </c>
      <c r="N439" s="16" t="s">
        <v>455</v>
      </c>
      <c r="O439" s="57" t="s">
        <v>2714</v>
      </c>
    </row>
    <row r="440" spans="1:15" s="61" customFormat="1" ht="61.95" customHeight="1" x14ac:dyDescent="0.3">
      <c r="A440" s="56">
        <v>32</v>
      </c>
      <c r="B440" s="57" t="s">
        <v>391</v>
      </c>
      <c r="C440" s="56" t="s">
        <v>105</v>
      </c>
      <c r="D440" s="56" t="s">
        <v>69</v>
      </c>
      <c r="E440" s="57" t="s">
        <v>152</v>
      </c>
      <c r="F440" s="58">
        <v>45306</v>
      </c>
      <c r="G440" s="19">
        <v>463.69</v>
      </c>
      <c r="H440" s="56" t="s">
        <v>6</v>
      </c>
      <c r="I440" s="56" t="s">
        <v>1037</v>
      </c>
      <c r="J440" s="56"/>
      <c r="K440" s="56"/>
      <c r="L440" s="56"/>
      <c r="M440" s="87"/>
      <c r="N440" s="57"/>
      <c r="O440" s="57"/>
    </row>
    <row r="441" spans="1:15" s="61" customFormat="1" ht="33" customHeight="1" x14ac:dyDescent="0.3">
      <c r="A441" s="56">
        <v>33</v>
      </c>
      <c r="B441" s="57" t="s">
        <v>153</v>
      </c>
      <c r="C441" s="56" t="s">
        <v>72</v>
      </c>
      <c r="D441" s="56" t="s">
        <v>69</v>
      </c>
      <c r="E441" s="57" t="s">
        <v>154</v>
      </c>
      <c r="F441" s="58">
        <v>45300</v>
      </c>
      <c r="G441" s="19">
        <v>406.07</v>
      </c>
      <c r="H441" s="56" t="s">
        <v>6</v>
      </c>
      <c r="I441" s="56" t="s">
        <v>79</v>
      </c>
      <c r="J441" s="56"/>
      <c r="K441" s="56"/>
      <c r="L441" s="56"/>
      <c r="M441" s="87"/>
      <c r="N441" s="57"/>
      <c r="O441" s="57"/>
    </row>
    <row r="442" spans="1:15" s="61" customFormat="1" ht="63.6" customHeight="1" x14ac:dyDescent="0.3">
      <c r="A442" s="56">
        <v>34</v>
      </c>
      <c r="B442" s="57" t="s">
        <v>153</v>
      </c>
      <c r="C442" s="56" t="s">
        <v>105</v>
      </c>
      <c r="D442" s="56" t="s">
        <v>69</v>
      </c>
      <c r="E442" s="57" t="s">
        <v>155</v>
      </c>
      <c r="F442" s="58">
        <v>45300</v>
      </c>
      <c r="G442" s="19">
        <v>201.6</v>
      </c>
      <c r="H442" s="56" t="s">
        <v>6</v>
      </c>
      <c r="I442" s="56" t="s">
        <v>1037</v>
      </c>
      <c r="J442" s="56"/>
      <c r="K442" s="56"/>
      <c r="L442" s="56"/>
      <c r="M442" s="87"/>
      <c r="N442" s="57"/>
      <c r="O442" s="57"/>
    </row>
    <row r="443" spans="1:15" s="61" customFormat="1" ht="46.8" x14ac:dyDescent="0.3">
      <c r="A443" s="56">
        <v>35</v>
      </c>
      <c r="B443" s="57" t="s">
        <v>153</v>
      </c>
      <c r="C443" s="56" t="s">
        <v>505</v>
      </c>
      <c r="D443" s="56" t="s">
        <v>69</v>
      </c>
      <c r="E443" s="57" t="s">
        <v>1611</v>
      </c>
      <c r="F443" s="58">
        <v>45442</v>
      </c>
      <c r="G443" s="19">
        <v>560</v>
      </c>
      <c r="H443" s="56" t="s">
        <v>6</v>
      </c>
      <c r="I443" s="56" t="s">
        <v>1708</v>
      </c>
      <c r="J443" s="56"/>
      <c r="K443" s="56"/>
      <c r="L443" s="56"/>
      <c r="M443" s="87"/>
      <c r="N443" s="57"/>
      <c r="O443" s="57"/>
    </row>
    <row r="444" spans="1:15" s="61" customFormat="1" ht="49.2" customHeight="1" x14ac:dyDescent="0.3">
      <c r="A444" s="56">
        <v>36</v>
      </c>
      <c r="B444" s="57" t="s">
        <v>238</v>
      </c>
      <c r="C444" s="56" t="s">
        <v>76</v>
      </c>
      <c r="D444" s="56" t="s">
        <v>69</v>
      </c>
      <c r="E444" s="57" t="s">
        <v>239</v>
      </c>
      <c r="F444" s="58">
        <v>45301</v>
      </c>
      <c r="G444" s="19">
        <v>213.8</v>
      </c>
      <c r="H444" s="56" t="s">
        <v>6</v>
      </c>
      <c r="I444" s="56" t="s">
        <v>240</v>
      </c>
      <c r="J444" s="56"/>
      <c r="K444" s="56"/>
      <c r="L444" s="56"/>
      <c r="M444" s="87"/>
      <c r="N444" s="57"/>
      <c r="O444" s="57"/>
    </row>
    <row r="445" spans="1:15" s="61" customFormat="1" ht="129" customHeight="1" x14ac:dyDescent="0.3">
      <c r="A445" s="56">
        <v>37</v>
      </c>
      <c r="B445" s="57" t="s">
        <v>238</v>
      </c>
      <c r="C445" s="56" t="s">
        <v>266</v>
      </c>
      <c r="D445" s="56" t="s">
        <v>69</v>
      </c>
      <c r="E445" s="57" t="s">
        <v>408</v>
      </c>
      <c r="F445" s="58">
        <v>45309</v>
      </c>
      <c r="G445" s="19">
        <v>355</v>
      </c>
      <c r="H445" s="56" t="s">
        <v>6</v>
      </c>
      <c r="I445" s="56" t="s">
        <v>452</v>
      </c>
      <c r="J445" s="56"/>
      <c r="K445" s="56"/>
      <c r="L445" s="56"/>
      <c r="M445" s="87"/>
      <c r="N445" s="57"/>
      <c r="O445" s="57"/>
    </row>
    <row r="446" spans="1:15" s="61" customFormat="1" ht="45.6" customHeight="1" x14ac:dyDescent="0.3">
      <c r="A446" s="56">
        <v>38</v>
      </c>
      <c r="B446" s="57" t="s">
        <v>238</v>
      </c>
      <c r="C446" s="56" t="s">
        <v>76</v>
      </c>
      <c r="D446" s="56" t="s">
        <v>69</v>
      </c>
      <c r="E446" s="57" t="s">
        <v>409</v>
      </c>
      <c r="F446" s="30">
        <v>45314</v>
      </c>
      <c r="G446" s="19">
        <v>395</v>
      </c>
      <c r="H446" s="56" t="s">
        <v>6</v>
      </c>
      <c r="I446" s="56" t="s">
        <v>756</v>
      </c>
      <c r="J446" s="56"/>
      <c r="K446" s="56"/>
      <c r="L446" s="56"/>
      <c r="M446" s="87"/>
      <c r="N446" s="57"/>
      <c r="O446" s="57"/>
    </row>
    <row r="447" spans="1:15" s="61" customFormat="1" ht="93.6" x14ac:dyDescent="0.3">
      <c r="A447" s="56">
        <v>39</v>
      </c>
      <c r="B447" s="57" t="s">
        <v>238</v>
      </c>
      <c r="C447" s="56" t="s">
        <v>76</v>
      </c>
      <c r="D447" s="56" t="s">
        <v>69</v>
      </c>
      <c r="E447" s="57" t="s">
        <v>453</v>
      </c>
      <c r="F447" s="58">
        <v>45322</v>
      </c>
      <c r="G447" s="19">
        <v>971.25</v>
      </c>
      <c r="H447" s="56" t="s">
        <v>6</v>
      </c>
      <c r="I447" s="56" t="s">
        <v>460</v>
      </c>
      <c r="J447" s="56"/>
      <c r="K447" s="56"/>
      <c r="L447" s="56"/>
      <c r="M447" s="87"/>
      <c r="N447" s="57"/>
      <c r="O447" s="57"/>
    </row>
    <row r="448" spans="1:15" s="61" customFormat="1" ht="45.6" customHeight="1" x14ac:dyDescent="0.3">
      <c r="A448" s="56">
        <v>40</v>
      </c>
      <c r="B448" s="57" t="s">
        <v>238</v>
      </c>
      <c r="C448" s="56" t="s">
        <v>76</v>
      </c>
      <c r="D448" s="56" t="s">
        <v>69</v>
      </c>
      <c r="E448" s="57" t="s">
        <v>409</v>
      </c>
      <c r="F448" s="58">
        <v>45342</v>
      </c>
      <c r="G448" s="19">
        <v>328.46</v>
      </c>
      <c r="H448" s="56" t="s">
        <v>6</v>
      </c>
      <c r="I448" s="56" t="s">
        <v>757</v>
      </c>
      <c r="J448" s="56"/>
      <c r="K448" s="56"/>
      <c r="L448" s="56"/>
      <c r="M448" s="87"/>
      <c r="N448" s="57"/>
      <c r="O448" s="57"/>
    </row>
    <row r="449" spans="1:15" s="61" customFormat="1" ht="93.6" x14ac:dyDescent="0.3">
      <c r="A449" s="56">
        <v>41</v>
      </c>
      <c r="B449" s="57" t="s">
        <v>238</v>
      </c>
      <c r="C449" s="56" t="s">
        <v>76</v>
      </c>
      <c r="D449" s="56" t="s">
        <v>69</v>
      </c>
      <c r="E449" s="57" t="s">
        <v>946</v>
      </c>
      <c r="F449" s="58">
        <v>45393</v>
      </c>
      <c r="G449" s="19">
        <v>996.5</v>
      </c>
      <c r="H449" s="56" t="s">
        <v>6</v>
      </c>
      <c r="I449" s="56" t="s">
        <v>1134</v>
      </c>
      <c r="J449" s="56"/>
      <c r="K449" s="56"/>
      <c r="L449" s="56"/>
      <c r="M449" s="87"/>
      <c r="N449" s="57"/>
      <c r="O449" s="57"/>
    </row>
    <row r="450" spans="1:15" s="18" customFormat="1" ht="78" customHeight="1" x14ac:dyDescent="0.3">
      <c r="A450" s="56">
        <v>42</v>
      </c>
      <c r="B450" s="57" t="s">
        <v>238</v>
      </c>
      <c r="C450" s="56" t="s">
        <v>505</v>
      </c>
      <c r="D450" s="56" t="s">
        <v>69</v>
      </c>
      <c r="E450" s="57" t="s">
        <v>1135</v>
      </c>
      <c r="F450" s="58">
        <v>45399</v>
      </c>
      <c r="G450" s="19">
        <v>2676.54</v>
      </c>
      <c r="H450" s="56" t="s">
        <v>6</v>
      </c>
      <c r="I450" s="56" t="s">
        <v>1385</v>
      </c>
      <c r="J450" s="15"/>
      <c r="K450" s="15"/>
      <c r="L450" s="15"/>
      <c r="M450" s="88"/>
      <c r="N450" s="16"/>
      <c r="O450" s="57"/>
    </row>
    <row r="451" spans="1:15" s="18" customFormat="1" ht="93.6" x14ac:dyDescent="0.3">
      <c r="A451" s="56">
        <v>43</v>
      </c>
      <c r="B451" s="57" t="s">
        <v>238</v>
      </c>
      <c r="C451" s="56" t="s">
        <v>505</v>
      </c>
      <c r="D451" s="56" t="s">
        <v>69</v>
      </c>
      <c r="E451" s="57" t="s">
        <v>1136</v>
      </c>
      <c r="F451" s="58">
        <v>45400</v>
      </c>
      <c r="G451" s="19">
        <v>600</v>
      </c>
      <c r="H451" s="56" t="s">
        <v>6</v>
      </c>
      <c r="I451" s="56" t="s">
        <v>1386</v>
      </c>
      <c r="J451" s="15"/>
      <c r="K451" s="15"/>
      <c r="L451" s="15"/>
      <c r="M451" s="88"/>
      <c r="N451" s="16"/>
      <c r="O451" s="57"/>
    </row>
    <row r="452" spans="1:15" s="18" customFormat="1" ht="78" x14ac:dyDescent="0.3">
      <c r="A452" s="56">
        <v>44</v>
      </c>
      <c r="B452" s="57" t="s">
        <v>238</v>
      </c>
      <c r="C452" s="56" t="s">
        <v>505</v>
      </c>
      <c r="D452" s="56" t="s">
        <v>69</v>
      </c>
      <c r="E452" s="57" t="s">
        <v>1334</v>
      </c>
      <c r="F452" s="58">
        <v>45414</v>
      </c>
      <c r="G452" s="19">
        <v>297</v>
      </c>
      <c r="H452" s="56" t="s">
        <v>6</v>
      </c>
      <c r="I452" s="56" t="s">
        <v>1386</v>
      </c>
      <c r="J452" s="15"/>
      <c r="K452" s="15"/>
      <c r="L452" s="15"/>
      <c r="M452" s="88"/>
      <c r="N452" s="16"/>
      <c r="O452" s="57"/>
    </row>
    <row r="453" spans="1:15" s="18" customFormat="1" ht="96" customHeight="1" x14ac:dyDescent="0.3">
      <c r="A453" s="56">
        <v>45</v>
      </c>
      <c r="B453" s="57" t="s">
        <v>238</v>
      </c>
      <c r="C453" s="56" t="s">
        <v>505</v>
      </c>
      <c r="D453" s="56" t="s">
        <v>69</v>
      </c>
      <c r="E453" s="57" t="s">
        <v>1335</v>
      </c>
      <c r="F453" s="58">
        <v>45414</v>
      </c>
      <c r="G453" s="19">
        <v>1392.2239999999999</v>
      </c>
      <c r="H453" s="56" t="s">
        <v>6</v>
      </c>
      <c r="I453" s="56" t="s">
        <v>1385</v>
      </c>
      <c r="J453" s="15"/>
      <c r="K453" s="15"/>
      <c r="L453" s="15"/>
      <c r="M453" s="88"/>
      <c r="N453" s="16"/>
      <c r="O453" s="57"/>
    </row>
    <row r="454" spans="1:15" s="18" customFormat="1" ht="113.4" customHeight="1" x14ac:dyDescent="0.3">
      <c r="A454" s="56">
        <v>46</v>
      </c>
      <c r="B454" s="57" t="s">
        <v>238</v>
      </c>
      <c r="C454" s="56" t="s">
        <v>505</v>
      </c>
      <c r="D454" s="56" t="s">
        <v>69</v>
      </c>
      <c r="E454" s="57" t="s">
        <v>1336</v>
      </c>
      <c r="F454" s="58">
        <v>45415</v>
      </c>
      <c r="G454" s="19">
        <v>6399.6</v>
      </c>
      <c r="H454" s="56" t="s">
        <v>6</v>
      </c>
      <c r="I454" s="56" t="s">
        <v>468</v>
      </c>
      <c r="J454" s="15"/>
      <c r="K454" s="15"/>
      <c r="L454" s="15"/>
      <c r="M454" s="88"/>
      <c r="N454" s="16"/>
      <c r="O454" s="57"/>
    </row>
    <row r="455" spans="1:15" s="18" customFormat="1" ht="64.95" customHeight="1" x14ac:dyDescent="0.3">
      <c r="A455" s="56">
        <v>47</v>
      </c>
      <c r="B455" s="57" t="s">
        <v>238</v>
      </c>
      <c r="C455" s="56" t="s">
        <v>505</v>
      </c>
      <c r="D455" s="56" t="s">
        <v>69</v>
      </c>
      <c r="E455" s="57" t="s">
        <v>1337</v>
      </c>
      <c r="F455" s="58">
        <v>45417</v>
      </c>
      <c r="G455" s="19">
        <v>2229.1999999999998</v>
      </c>
      <c r="H455" s="56" t="s">
        <v>6</v>
      </c>
      <c r="I455" s="56" t="s">
        <v>468</v>
      </c>
      <c r="J455" s="15"/>
      <c r="K455" s="15"/>
      <c r="L455" s="15"/>
      <c r="M455" s="88"/>
      <c r="N455" s="16"/>
      <c r="O455" s="57"/>
    </row>
    <row r="456" spans="1:15" s="18" customFormat="1" ht="81" customHeight="1" x14ac:dyDescent="0.3">
      <c r="A456" s="56">
        <v>48</v>
      </c>
      <c r="B456" s="57" t="s">
        <v>238</v>
      </c>
      <c r="C456" s="56" t="s">
        <v>505</v>
      </c>
      <c r="D456" s="56" t="s">
        <v>69</v>
      </c>
      <c r="E456" s="57" t="s">
        <v>1338</v>
      </c>
      <c r="F456" s="58">
        <v>45417</v>
      </c>
      <c r="G456" s="19">
        <v>2400</v>
      </c>
      <c r="H456" s="56" t="s">
        <v>6</v>
      </c>
      <c r="I456" s="56" t="s">
        <v>468</v>
      </c>
      <c r="J456" s="15"/>
      <c r="K456" s="15"/>
      <c r="L456" s="15"/>
      <c r="M456" s="88"/>
      <c r="N456" s="16"/>
      <c r="O456" s="57"/>
    </row>
    <row r="457" spans="1:15" s="18" customFormat="1" ht="102" customHeight="1" x14ac:dyDescent="0.3">
      <c r="A457" s="56">
        <v>49</v>
      </c>
      <c r="B457" s="57" t="s">
        <v>238</v>
      </c>
      <c r="C457" s="56" t="s">
        <v>505</v>
      </c>
      <c r="D457" s="56" t="s">
        <v>69</v>
      </c>
      <c r="E457" s="57" t="s">
        <v>1339</v>
      </c>
      <c r="F457" s="58">
        <v>45417</v>
      </c>
      <c r="G457" s="19">
        <v>900</v>
      </c>
      <c r="H457" s="56" t="s">
        <v>6</v>
      </c>
      <c r="I457" s="56" t="s">
        <v>468</v>
      </c>
      <c r="J457" s="15"/>
      <c r="K457" s="15"/>
      <c r="L457" s="15"/>
      <c r="M457" s="88"/>
      <c r="N457" s="16"/>
      <c r="O457" s="57"/>
    </row>
    <row r="458" spans="1:15" s="18" customFormat="1" ht="76.95" customHeight="1" x14ac:dyDescent="0.3">
      <c r="A458" s="56">
        <v>50</v>
      </c>
      <c r="B458" s="57" t="s">
        <v>238</v>
      </c>
      <c r="C458" s="56" t="s">
        <v>505</v>
      </c>
      <c r="D458" s="56" t="s">
        <v>69</v>
      </c>
      <c r="E458" s="57" t="s">
        <v>1505</v>
      </c>
      <c r="F458" s="58">
        <v>45436</v>
      </c>
      <c r="G458" s="19">
        <v>5694</v>
      </c>
      <c r="H458" s="56" t="s">
        <v>6</v>
      </c>
      <c r="I458" s="56" t="s">
        <v>1506</v>
      </c>
      <c r="J458" s="15"/>
      <c r="K458" s="15"/>
      <c r="L458" s="15"/>
      <c r="M458" s="88"/>
      <c r="N458" s="16"/>
      <c r="O458" s="57"/>
    </row>
    <row r="459" spans="1:15" s="18" customFormat="1" ht="65.400000000000006" customHeight="1" x14ac:dyDescent="0.3">
      <c r="A459" s="56">
        <v>51</v>
      </c>
      <c r="B459" s="57" t="s">
        <v>238</v>
      </c>
      <c r="C459" s="56" t="s">
        <v>505</v>
      </c>
      <c r="D459" s="56" t="s">
        <v>69</v>
      </c>
      <c r="E459" s="57" t="s">
        <v>1387</v>
      </c>
      <c r="F459" s="58">
        <v>45423</v>
      </c>
      <c r="G459" s="19">
        <v>4596</v>
      </c>
      <c r="H459" s="56" t="s">
        <v>6</v>
      </c>
      <c r="I459" s="15" t="s">
        <v>1612</v>
      </c>
      <c r="J459" s="15"/>
      <c r="K459" s="15"/>
      <c r="L459" s="15"/>
      <c r="M459" s="88"/>
      <c r="N459" s="16"/>
      <c r="O459" s="57"/>
    </row>
    <row r="460" spans="1:15" s="18" customFormat="1" ht="98.4" customHeight="1" x14ac:dyDescent="0.3">
      <c r="A460" s="56">
        <v>52</v>
      </c>
      <c r="B460" s="57" t="s">
        <v>238</v>
      </c>
      <c r="C460" s="56" t="s">
        <v>76</v>
      </c>
      <c r="D460" s="56" t="s">
        <v>69</v>
      </c>
      <c r="E460" s="57" t="s">
        <v>1762</v>
      </c>
      <c r="F460" s="58">
        <v>45470</v>
      </c>
      <c r="G460" s="19">
        <v>991.99</v>
      </c>
      <c r="H460" s="56" t="s">
        <v>6</v>
      </c>
      <c r="I460" s="15" t="s">
        <v>1896</v>
      </c>
      <c r="J460" s="15"/>
      <c r="K460" s="15"/>
      <c r="L460" s="15"/>
      <c r="M460" s="88"/>
      <c r="N460" s="16"/>
      <c r="O460" s="57"/>
    </row>
    <row r="461" spans="1:15" s="18" customFormat="1" ht="93.6" x14ac:dyDescent="0.3">
      <c r="A461" s="56">
        <v>53</v>
      </c>
      <c r="B461" s="57" t="s">
        <v>238</v>
      </c>
      <c r="C461" s="56" t="s">
        <v>459</v>
      </c>
      <c r="D461" s="56" t="s">
        <v>69</v>
      </c>
      <c r="E461" s="57" t="s">
        <v>2185</v>
      </c>
      <c r="F461" s="58">
        <v>45511</v>
      </c>
      <c r="G461" s="19">
        <v>917.2</v>
      </c>
      <c r="H461" s="56" t="s">
        <v>6</v>
      </c>
      <c r="I461" s="16"/>
      <c r="J461" s="15"/>
      <c r="K461" s="122" t="s">
        <v>2622</v>
      </c>
      <c r="L461" s="15">
        <v>167</v>
      </c>
      <c r="M461" s="88"/>
      <c r="N461" s="16" t="s">
        <v>2186</v>
      </c>
      <c r="O461" s="57" t="s">
        <v>2187</v>
      </c>
    </row>
    <row r="462" spans="1:15" s="18" customFormat="1" ht="124.8" x14ac:dyDescent="0.3">
      <c r="A462" s="56">
        <v>54</v>
      </c>
      <c r="B462" s="57" t="s">
        <v>238</v>
      </c>
      <c r="C462" s="56" t="s">
        <v>459</v>
      </c>
      <c r="D462" s="56" t="s">
        <v>69</v>
      </c>
      <c r="E462" s="57" t="s">
        <v>2188</v>
      </c>
      <c r="F462" s="58">
        <v>45511</v>
      </c>
      <c r="G462" s="19">
        <v>226.13900000000001</v>
      </c>
      <c r="H462" s="56" t="s">
        <v>6</v>
      </c>
      <c r="I462" s="16"/>
      <c r="J462" s="15"/>
      <c r="K462" s="15" t="s">
        <v>2344</v>
      </c>
      <c r="L462" s="15" t="s">
        <v>2345</v>
      </c>
      <c r="M462" s="88"/>
      <c r="N462" s="16" t="s">
        <v>2189</v>
      </c>
      <c r="O462" s="57" t="s">
        <v>2190</v>
      </c>
    </row>
    <row r="463" spans="1:15" s="18" customFormat="1" ht="78" x14ac:dyDescent="0.3">
      <c r="A463" s="56">
        <v>55</v>
      </c>
      <c r="B463" s="57" t="s">
        <v>238</v>
      </c>
      <c r="C463" s="56" t="s">
        <v>459</v>
      </c>
      <c r="D463" s="56" t="s">
        <v>69</v>
      </c>
      <c r="E463" s="57" t="s">
        <v>2191</v>
      </c>
      <c r="F463" s="58">
        <v>45511</v>
      </c>
      <c r="G463" s="19">
        <v>265</v>
      </c>
      <c r="H463" s="56" t="s">
        <v>6</v>
      </c>
      <c r="I463" s="16"/>
      <c r="J463" s="15"/>
      <c r="K463" s="15" t="s">
        <v>2623</v>
      </c>
      <c r="L463" s="15">
        <v>500</v>
      </c>
      <c r="M463" s="88"/>
      <c r="N463" s="16" t="s">
        <v>2192</v>
      </c>
      <c r="O463" s="57" t="s">
        <v>2193</v>
      </c>
    </row>
    <row r="464" spans="1:15" s="18" customFormat="1" ht="78" x14ac:dyDescent="0.3">
      <c r="A464" s="56">
        <v>56</v>
      </c>
      <c r="B464" s="57" t="s">
        <v>238</v>
      </c>
      <c r="C464" s="56" t="s">
        <v>76</v>
      </c>
      <c r="D464" s="56" t="s">
        <v>69</v>
      </c>
      <c r="E464" s="57" t="s">
        <v>2361</v>
      </c>
      <c r="F464" s="58">
        <v>45518</v>
      </c>
      <c r="G464" s="19">
        <v>997.35</v>
      </c>
      <c r="H464" s="56" t="s">
        <v>6</v>
      </c>
      <c r="I464" s="16"/>
      <c r="J464" s="15"/>
      <c r="K464" s="15" t="s">
        <v>2091</v>
      </c>
      <c r="L464" s="15" t="s">
        <v>2608</v>
      </c>
      <c r="M464" s="88"/>
      <c r="N464" s="16" t="s">
        <v>2609</v>
      </c>
      <c r="O464" s="57" t="s">
        <v>2362</v>
      </c>
    </row>
    <row r="465" spans="1:15" s="18" customFormat="1" ht="114.6" customHeight="1" x14ac:dyDescent="0.3">
      <c r="A465" s="56">
        <v>57</v>
      </c>
      <c r="B465" s="57" t="s">
        <v>238</v>
      </c>
      <c r="C465" s="56" t="s">
        <v>228</v>
      </c>
      <c r="D465" s="56" t="s">
        <v>69</v>
      </c>
      <c r="E465" s="57" t="s">
        <v>2363</v>
      </c>
      <c r="F465" s="58">
        <v>45520</v>
      </c>
      <c r="G465" s="19">
        <v>1300</v>
      </c>
      <c r="H465" s="56" t="s">
        <v>6</v>
      </c>
      <c r="I465" s="16"/>
      <c r="J465" s="15"/>
      <c r="K465" s="15" t="s">
        <v>2364</v>
      </c>
      <c r="L465" s="15">
        <v>250</v>
      </c>
      <c r="M465" s="88"/>
      <c r="N465" s="16" t="s">
        <v>2365</v>
      </c>
      <c r="O465" s="57" t="s">
        <v>2366</v>
      </c>
    </row>
    <row r="466" spans="1:15" s="18" customFormat="1" ht="156" x14ac:dyDescent="0.3">
      <c r="A466" s="56">
        <v>58</v>
      </c>
      <c r="B466" s="57" t="s">
        <v>238</v>
      </c>
      <c r="C466" s="56" t="s">
        <v>228</v>
      </c>
      <c r="D466" s="56" t="s">
        <v>69</v>
      </c>
      <c r="E466" s="57" t="s">
        <v>2367</v>
      </c>
      <c r="F466" s="58">
        <v>45524</v>
      </c>
      <c r="G466" s="19">
        <v>500</v>
      </c>
      <c r="H466" s="56" t="s">
        <v>6</v>
      </c>
      <c r="I466" s="16"/>
      <c r="J466" s="15"/>
      <c r="K466" s="15" t="s">
        <v>2364</v>
      </c>
      <c r="L466" s="15">
        <v>900</v>
      </c>
      <c r="M466" s="88"/>
      <c r="N466" s="16" t="s">
        <v>2368</v>
      </c>
      <c r="O466" s="57" t="s">
        <v>2369</v>
      </c>
    </row>
    <row r="467" spans="1:15" s="61" customFormat="1" ht="62.4" x14ac:dyDescent="0.3">
      <c r="A467" s="56">
        <v>59</v>
      </c>
      <c r="B467" s="57" t="s">
        <v>241</v>
      </c>
      <c r="C467" s="56" t="s">
        <v>72</v>
      </c>
      <c r="D467" s="56" t="s">
        <v>70</v>
      </c>
      <c r="E467" s="57" t="s">
        <v>242</v>
      </c>
      <c r="F467" s="58">
        <v>45303</v>
      </c>
      <c r="G467" s="19">
        <v>1874</v>
      </c>
      <c r="H467" s="56" t="s">
        <v>6</v>
      </c>
      <c r="I467" s="56" t="s">
        <v>243</v>
      </c>
      <c r="J467" s="56"/>
      <c r="K467" s="56"/>
      <c r="L467" s="56"/>
      <c r="M467" s="87"/>
      <c r="N467" s="57"/>
      <c r="O467" s="57"/>
    </row>
    <row r="468" spans="1:15" s="61" customFormat="1" ht="63" customHeight="1" x14ac:dyDescent="0.3">
      <c r="A468" s="56">
        <v>60</v>
      </c>
      <c r="B468" s="57" t="s">
        <v>244</v>
      </c>
      <c r="C468" s="56" t="s">
        <v>148</v>
      </c>
      <c r="D468" s="56" t="s">
        <v>70</v>
      </c>
      <c r="E468" s="57" t="s">
        <v>406</v>
      </c>
      <c r="F468" s="58">
        <v>45317</v>
      </c>
      <c r="G468" s="19">
        <v>500</v>
      </c>
      <c r="H468" s="56" t="s">
        <v>6</v>
      </c>
      <c r="I468" s="56" t="s">
        <v>539</v>
      </c>
      <c r="J468" s="56"/>
      <c r="K468" s="56"/>
      <c r="L468" s="56"/>
      <c r="M468" s="87"/>
      <c r="N468" s="57"/>
      <c r="O468" s="57"/>
    </row>
    <row r="469" spans="1:15" s="61" customFormat="1" ht="47.4" customHeight="1" x14ac:dyDescent="0.3">
      <c r="A469" s="56">
        <v>61</v>
      </c>
      <c r="B469" s="57" t="s">
        <v>244</v>
      </c>
      <c r="C469" s="56" t="s">
        <v>148</v>
      </c>
      <c r="D469" s="56" t="s">
        <v>70</v>
      </c>
      <c r="E469" s="57" t="s">
        <v>407</v>
      </c>
      <c r="F469" s="58">
        <v>45317</v>
      </c>
      <c r="G469" s="19">
        <v>550</v>
      </c>
      <c r="H469" s="56" t="s">
        <v>6</v>
      </c>
      <c r="I469" s="56" t="s">
        <v>540</v>
      </c>
      <c r="J469" s="56"/>
      <c r="K469" s="56"/>
      <c r="L469" s="56"/>
      <c r="M469" s="87"/>
      <c r="N469" s="57"/>
      <c r="O469" s="57"/>
    </row>
    <row r="470" spans="1:15" s="61" customFormat="1" ht="127.95" customHeight="1" x14ac:dyDescent="0.3">
      <c r="A470" s="56">
        <v>62</v>
      </c>
      <c r="B470" s="57" t="s">
        <v>244</v>
      </c>
      <c r="C470" s="56" t="s">
        <v>459</v>
      </c>
      <c r="D470" s="56" t="s">
        <v>70</v>
      </c>
      <c r="E470" s="57" t="s">
        <v>458</v>
      </c>
      <c r="F470" s="58">
        <v>45327</v>
      </c>
      <c r="G470" s="19">
        <v>300</v>
      </c>
      <c r="H470" s="56" t="s">
        <v>6</v>
      </c>
      <c r="I470" s="56" t="s">
        <v>590</v>
      </c>
      <c r="J470" s="56"/>
      <c r="K470" s="56"/>
      <c r="L470" s="56"/>
      <c r="M470" s="87"/>
      <c r="N470" s="57"/>
      <c r="O470" s="57"/>
    </row>
    <row r="471" spans="1:15" s="61" customFormat="1" ht="64.2" customHeight="1" x14ac:dyDescent="0.3">
      <c r="A471" s="56">
        <v>63</v>
      </c>
      <c r="B471" s="57" t="s">
        <v>244</v>
      </c>
      <c r="C471" s="56" t="s">
        <v>271</v>
      </c>
      <c r="D471" s="56" t="s">
        <v>69</v>
      </c>
      <c r="E471" s="57" t="s">
        <v>541</v>
      </c>
      <c r="F471" s="58">
        <v>45329</v>
      </c>
      <c r="G471" s="19">
        <v>980.77</v>
      </c>
      <c r="H471" s="56" t="s">
        <v>6</v>
      </c>
      <c r="I471" s="56" t="s">
        <v>639</v>
      </c>
      <c r="J471" s="56"/>
      <c r="K471" s="56"/>
      <c r="L471" s="56"/>
      <c r="M471" s="87"/>
      <c r="N471" s="57"/>
      <c r="O471" s="57"/>
    </row>
    <row r="472" spans="1:15" s="61" customFormat="1" ht="64.95" customHeight="1" x14ac:dyDescent="0.3">
      <c r="A472" s="56">
        <v>64</v>
      </c>
      <c r="B472" s="57" t="s">
        <v>244</v>
      </c>
      <c r="C472" s="56" t="s">
        <v>271</v>
      </c>
      <c r="D472" s="56" t="s">
        <v>69</v>
      </c>
      <c r="E472" s="57" t="s">
        <v>762</v>
      </c>
      <c r="F472" s="58">
        <v>45358</v>
      </c>
      <c r="G472" s="19">
        <v>5250</v>
      </c>
      <c r="H472" s="56" t="s">
        <v>6</v>
      </c>
      <c r="I472" s="56" t="s">
        <v>761</v>
      </c>
      <c r="J472" s="56"/>
      <c r="K472" s="56"/>
      <c r="L472" s="56"/>
      <c r="M472" s="87"/>
      <c r="N472" s="57"/>
      <c r="O472" s="57"/>
    </row>
    <row r="473" spans="1:15" s="61" customFormat="1" ht="67.95" customHeight="1" x14ac:dyDescent="0.3">
      <c r="A473" s="56">
        <v>65</v>
      </c>
      <c r="B473" s="57" t="s">
        <v>244</v>
      </c>
      <c r="C473" s="56" t="s">
        <v>228</v>
      </c>
      <c r="D473" s="56" t="s">
        <v>69</v>
      </c>
      <c r="E473" s="57" t="s">
        <v>826</v>
      </c>
      <c r="F473" s="58">
        <v>45373</v>
      </c>
      <c r="G473" s="19">
        <v>5620</v>
      </c>
      <c r="H473" s="56" t="s">
        <v>6</v>
      </c>
      <c r="I473" s="56" t="s">
        <v>765</v>
      </c>
      <c r="J473" s="56"/>
      <c r="K473" s="56"/>
      <c r="L473" s="56"/>
      <c r="M473" s="87"/>
      <c r="N473" s="57"/>
      <c r="O473" s="57"/>
    </row>
    <row r="474" spans="1:15" s="61" customFormat="1" ht="70.2" customHeight="1" x14ac:dyDescent="0.3">
      <c r="A474" s="56">
        <v>66</v>
      </c>
      <c r="B474" s="57" t="s">
        <v>244</v>
      </c>
      <c r="C474" s="56" t="s">
        <v>264</v>
      </c>
      <c r="D474" s="56" t="s">
        <v>69</v>
      </c>
      <c r="E474" s="57" t="s">
        <v>873</v>
      </c>
      <c r="F474" s="58" t="s">
        <v>872</v>
      </c>
      <c r="G474" s="19">
        <v>482</v>
      </c>
      <c r="H474" s="56" t="s">
        <v>6</v>
      </c>
      <c r="I474" s="56" t="s">
        <v>1238</v>
      </c>
      <c r="J474" s="56"/>
      <c r="K474" s="56"/>
      <c r="L474" s="56"/>
      <c r="M474" s="87"/>
      <c r="N474" s="57"/>
      <c r="O474" s="57"/>
    </row>
    <row r="475" spans="1:15" s="61" customFormat="1" ht="63.6" customHeight="1" x14ac:dyDescent="0.3">
      <c r="A475" s="56">
        <v>67</v>
      </c>
      <c r="B475" s="57" t="s">
        <v>244</v>
      </c>
      <c r="C475" s="56" t="s">
        <v>148</v>
      </c>
      <c r="D475" s="56" t="s">
        <v>69</v>
      </c>
      <c r="E475" s="57" t="s">
        <v>945</v>
      </c>
      <c r="F475" s="58">
        <v>45386</v>
      </c>
      <c r="G475" s="19">
        <v>248.75</v>
      </c>
      <c r="H475" s="56" t="s">
        <v>6</v>
      </c>
      <c r="I475" s="56" t="s">
        <v>1237</v>
      </c>
      <c r="J475" s="56"/>
      <c r="K475" s="56"/>
      <c r="L475" s="56"/>
      <c r="M475" s="87"/>
      <c r="N475" s="57"/>
      <c r="O475" s="57"/>
    </row>
    <row r="476" spans="1:15" s="18" customFormat="1" ht="64.2" customHeight="1" x14ac:dyDescent="0.3">
      <c r="A476" s="56">
        <v>68</v>
      </c>
      <c r="B476" s="57" t="s">
        <v>244</v>
      </c>
      <c r="C476" s="56" t="s">
        <v>228</v>
      </c>
      <c r="D476" s="56" t="s">
        <v>213</v>
      </c>
      <c r="E476" s="57" t="s">
        <v>1051</v>
      </c>
      <c r="F476" s="58">
        <v>45393</v>
      </c>
      <c r="G476" s="19">
        <v>5095</v>
      </c>
      <c r="H476" s="56" t="s">
        <v>6</v>
      </c>
      <c r="I476" s="15" t="s">
        <v>1238</v>
      </c>
      <c r="J476" s="15"/>
      <c r="K476" s="15"/>
      <c r="L476" s="15"/>
      <c r="M476" s="88"/>
      <c r="N476" s="16"/>
      <c r="O476" s="57"/>
    </row>
    <row r="477" spans="1:15" s="18" customFormat="1" ht="64.95" customHeight="1" x14ac:dyDescent="0.3">
      <c r="A477" s="56">
        <v>69</v>
      </c>
      <c r="B477" s="57" t="s">
        <v>244</v>
      </c>
      <c r="C477" s="56" t="s">
        <v>271</v>
      </c>
      <c r="D477" s="56" t="s">
        <v>69</v>
      </c>
      <c r="E477" s="57" t="s">
        <v>762</v>
      </c>
      <c r="F477" s="58">
        <v>45399</v>
      </c>
      <c r="G477" s="19">
        <v>24738</v>
      </c>
      <c r="H477" s="56" t="s">
        <v>6</v>
      </c>
      <c r="I477" s="56" t="s">
        <v>1137</v>
      </c>
      <c r="J477" s="15"/>
      <c r="K477" s="15"/>
      <c r="L477" s="15"/>
      <c r="M477" s="88"/>
      <c r="N477" s="16"/>
      <c r="O477" s="57"/>
    </row>
    <row r="478" spans="1:15" s="18" customFormat="1" ht="64.2" customHeight="1" x14ac:dyDescent="0.3">
      <c r="A478" s="56">
        <v>70</v>
      </c>
      <c r="B478" s="57" t="s">
        <v>244</v>
      </c>
      <c r="C478" s="56" t="s">
        <v>505</v>
      </c>
      <c r="D478" s="56" t="s">
        <v>69</v>
      </c>
      <c r="E478" s="57" t="s">
        <v>1507</v>
      </c>
      <c r="F478" s="58">
        <v>45436</v>
      </c>
      <c r="G478" s="19">
        <v>560</v>
      </c>
      <c r="H478" s="56" t="s">
        <v>6</v>
      </c>
      <c r="I478" s="56" t="s">
        <v>1708</v>
      </c>
      <c r="J478" s="15"/>
      <c r="K478" s="15"/>
      <c r="L478" s="15"/>
      <c r="M478" s="88"/>
      <c r="N478" s="16"/>
      <c r="O478" s="57"/>
    </row>
    <row r="479" spans="1:15" s="18" customFormat="1" ht="64.2" customHeight="1" x14ac:dyDescent="0.3">
      <c r="A479" s="56">
        <v>71</v>
      </c>
      <c r="B479" s="57" t="s">
        <v>244</v>
      </c>
      <c r="C479" s="56" t="s">
        <v>271</v>
      </c>
      <c r="D479" s="56" t="s">
        <v>69</v>
      </c>
      <c r="E479" s="57" t="s">
        <v>1615</v>
      </c>
      <c r="F479" s="58">
        <v>45447</v>
      </c>
      <c r="G479" s="19">
        <v>4200</v>
      </c>
      <c r="H479" s="56" t="s">
        <v>6</v>
      </c>
      <c r="I479" s="56" t="s">
        <v>1613</v>
      </c>
      <c r="J479" s="15"/>
      <c r="K479" s="15"/>
      <c r="L479" s="15"/>
      <c r="M479" s="88"/>
      <c r="N479" s="16"/>
      <c r="O479" s="57"/>
    </row>
    <row r="480" spans="1:15" s="18" customFormat="1" ht="64.2" customHeight="1" x14ac:dyDescent="0.3">
      <c r="A480" s="56">
        <v>72</v>
      </c>
      <c r="B480" s="57" t="s">
        <v>244</v>
      </c>
      <c r="C480" s="56" t="s">
        <v>271</v>
      </c>
      <c r="D480" s="56" t="s">
        <v>69</v>
      </c>
      <c r="E480" s="57" t="s">
        <v>1615</v>
      </c>
      <c r="F480" s="58">
        <v>45447</v>
      </c>
      <c r="G480" s="19">
        <v>741.6</v>
      </c>
      <c r="H480" s="56" t="s">
        <v>6</v>
      </c>
      <c r="I480" s="56" t="s">
        <v>1614</v>
      </c>
      <c r="J480" s="15"/>
      <c r="K480" s="15"/>
      <c r="L480" s="15"/>
      <c r="M480" s="88"/>
      <c r="N480" s="16"/>
      <c r="O480" s="57"/>
    </row>
    <row r="481" spans="1:15" s="18" customFormat="1" ht="65.400000000000006" customHeight="1" x14ac:dyDescent="0.3">
      <c r="A481" s="56">
        <v>73</v>
      </c>
      <c r="B481" s="57" t="s">
        <v>244</v>
      </c>
      <c r="C481" s="56" t="s">
        <v>264</v>
      </c>
      <c r="D481" s="56" t="s">
        <v>70</v>
      </c>
      <c r="E481" s="57" t="s">
        <v>406</v>
      </c>
      <c r="F481" s="58">
        <v>45454</v>
      </c>
      <c r="G481" s="19">
        <v>400</v>
      </c>
      <c r="H481" s="56" t="s">
        <v>6</v>
      </c>
      <c r="I481" s="56" t="s">
        <v>539</v>
      </c>
      <c r="J481" s="15"/>
      <c r="K481" s="15"/>
      <c r="L481" s="15"/>
      <c r="M481" s="88"/>
      <c r="N481" s="16"/>
      <c r="O481" s="57"/>
    </row>
    <row r="482" spans="1:15" s="18" customFormat="1" ht="64.2" customHeight="1" x14ac:dyDescent="0.3">
      <c r="A482" s="56">
        <v>74</v>
      </c>
      <c r="B482" s="57" t="s">
        <v>244</v>
      </c>
      <c r="C482" s="56" t="s">
        <v>228</v>
      </c>
      <c r="D482" s="56" t="s">
        <v>70</v>
      </c>
      <c r="E482" s="57" t="s">
        <v>1709</v>
      </c>
      <c r="F482" s="58">
        <v>45454</v>
      </c>
      <c r="G482" s="19">
        <v>11708.48</v>
      </c>
      <c r="H482" s="56" t="s">
        <v>6</v>
      </c>
      <c r="I482" s="56" t="s">
        <v>765</v>
      </c>
      <c r="J482" s="15"/>
      <c r="K482" s="15"/>
      <c r="L482" s="15"/>
      <c r="M482" s="88"/>
      <c r="N482" s="16"/>
      <c r="O482" s="57"/>
    </row>
    <row r="483" spans="1:15" s="18" customFormat="1" ht="64.2" customHeight="1" x14ac:dyDescent="0.3">
      <c r="A483" s="56">
        <v>75</v>
      </c>
      <c r="B483" s="57" t="s">
        <v>244</v>
      </c>
      <c r="C483" s="56" t="s">
        <v>271</v>
      </c>
      <c r="D483" s="56" t="s">
        <v>69</v>
      </c>
      <c r="E483" s="57" t="s">
        <v>1744</v>
      </c>
      <c r="F483" s="58">
        <v>45464</v>
      </c>
      <c r="G483" s="19">
        <v>1566</v>
      </c>
      <c r="H483" s="56" t="s">
        <v>6</v>
      </c>
      <c r="I483" s="56" t="s">
        <v>1746</v>
      </c>
      <c r="J483" s="15"/>
      <c r="K483" s="15"/>
      <c r="L483" s="15"/>
      <c r="M483" s="88"/>
      <c r="N483" s="16"/>
      <c r="O483" s="57"/>
    </row>
    <row r="484" spans="1:15" s="18" customFormat="1" ht="64.2" customHeight="1" x14ac:dyDescent="0.3">
      <c r="A484" s="56">
        <v>76</v>
      </c>
      <c r="B484" s="57" t="s">
        <v>244</v>
      </c>
      <c r="C484" s="56" t="s">
        <v>271</v>
      </c>
      <c r="D484" s="56" t="s">
        <v>69</v>
      </c>
      <c r="E484" s="57" t="s">
        <v>1744</v>
      </c>
      <c r="F484" s="58">
        <v>45464</v>
      </c>
      <c r="G484" s="19">
        <v>1574.7</v>
      </c>
      <c r="H484" s="56" t="s">
        <v>6</v>
      </c>
      <c r="I484" s="56" t="s">
        <v>1746</v>
      </c>
      <c r="J484" s="15"/>
      <c r="K484" s="15"/>
      <c r="L484" s="15"/>
      <c r="M484" s="88"/>
      <c r="N484" s="16"/>
      <c r="O484" s="57"/>
    </row>
    <row r="485" spans="1:15" s="18" customFormat="1" ht="64.2" customHeight="1" x14ac:dyDescent="0.3">
      <c r="A485" s="56">
        <v>77</v>
      </c>
      <c r="B485" s="57" t="s">
        <v>244</v>
      </c>
      <c r="C485" s="56" t="s">
        <v>271</v>
      </c>
      <c r="D485" s="56" t="s">
        <v>69</v>
      </c>
      <c r="E485" s="57" t="s">
        <v>1744</v>
      </c>
      <c r="F485" s="58">
        <v>45464</v>
      </c>
      <c r="G485" s="19">
        <v>4500</v>
      </c>
      <c r="H485" s="56" t="s">
        <v>6</v>
      </c>
      <c r="I485" s="56" t="s">
        <v>1745</v>
      </c>
      <c r="J485" s="15"/>
      <c r="K485" s="15"/>
      <c r="L485" s="15"/>
      <c r="M485" s="88"/>
      <c r="N485" s="16"/>
      <c r="O485" s="57"/>
    </row>
    <row r="486" spans="1:15" s="18" customFormat="1" ht="64.2" customHeight="1" x14ac:dyDescent="0.3">
      <c r="A486" s="56">
        <v>78</v>
      </c>
      <c r="B486" s="57" t="s">
        <v>244</v>
      </c>
      <c r="C486" s="56" t="s">
        <v>271</v>
      </c>
      <c r="D486" s="56" t="s">
        <v>69</v>
      </c>
      <c r="E486" s="57" t="s">
        <v>541</v>
      </c>
      <c r="F486" s="58">
        <v>45464</v>
      </c>
      <c r="G486" s="19">
        <v>980.77</v>
      </c>
      <c r="H486" s="56" t="s">
        <v>6</v>
      </c>
      <c r="I486" s="56" t="s">
        <v>639</v>
      </c>
      <c r="J486" s="15"/>
      <c r="K486" s="15"/>
      <c r="L486" s="15"/>
      <c r="M486" s="88"/>
      <c r="N486" s="16"/>
      <c r="O486" s="57"/>
    </row>
    <row r="487" spans="1:15" s="18" customFormat="1" ht="64.2" customHeight="1" x14ac:dyDescent="0.3">
      <c r="A487" s="56">
        <v>79</v>
      </c>
      <c r="B487" s="57" t="s">
        <v>244</v>
      </c>
      <c r="C487" s="56" t="s">
        <v>228</v>
      </c>
      <c r="D487" s="56" t="s">
        <v>213</v>
      </c>
      <c r="E487" s="57" t="s">
        <v>1763</v>
      </c>
      <c r="F487" s="58">
        <v>45471</v>
      </c>
      <c r="G487" s="19">
        <v>1959.03</v>
      </c>
      <c r="H487" s="56" t="s">
        <v>6</v>
      </c>
      <c r="I487" s="56" t="s">
        <v>910</v>
      </c>
      <c r="J487" s="15"/>
      <c r="K487" s="15"/>
      <c r="L487" s="15"/>
      <c r="M487" s="88"/>
      <c r="N487" s="16"/>
      <c r="O487" s="57"/>
    </row>
    <row r="488" spans="1:15" s="18" customFormat="1" ht="64.2" customHeight="1" x14ac:dyDescent="0.3">
      <c r="A488" s="56">
        <v>80</v>
      </c>
      <c r="B488" s="57" t="s">
        <v>244</v>
      </c>
      <c r="C488" s="56" t="s">
        <v>73</v>
      </c>
      <c r="D488" s="56" t="s">
        <v>70</v>
      </c>
      <c r="E488" s="57" t="s">
        <v>1897</v>
      </c>
      <c r="F488" s="58">
        <v>45485</v>
      </c>
      <c r="G488" s="19">
        <v>892.34</v>
      </c>
      <c r="H488" s="56" t="s">
        <v>6</v>
      </c>
      <c r="I488" s="56" t="s">
        <v>1775</v>
      </c>
      <c r="J488" s="15"/>
      <c r="K488" s="15"/>
      <c r="L488" s="15"/>
      <c r="M488" s="88"/>
      <c r="N488" s="16"/>
      <c r="O488" s="57"/>
    </row>
    <row r="489" spans="1:15" s="18" customFormat="1" ht="64.2" customHeight="1" x14ac:dyDescent="0.3">
      <c r="A489" s="56">
        <v>81</v>
      </c>
      <c r="B489" s="57" t="s">
        <v>244</v>
      </c>
      <c r="C489" s="56" t="s">
        <v>228</v>
      </c>
      <c r="D489" s="56" t="s">
        <v>213</v>
      </c>
      <c r="E489" s="57" t="s">
        <v>826</v>
      </c>
      <c r="F489" s="58">
        <v>45491</v>
      </c>
      <c r="G489" s="19">
        <v>2681.56</v>
      </c>
      <c r="H489" s="56" t="s">
        <v>6</v>
      </c>
      <c r="I489" s="56" t="s">
        <v>1973</v>
      </c>
      <c r="J489" s="15"/>
      <c r="K489" s="15"/>
      <c r="L489" s="15"/>
      <c r="M489" s="88"/>
      <c r="N489" s="16"/>
      <c r="O489" s="57"/>
    </row>
    <row r="490" spans="1:15" s="18" customFormat="1" ht="64.2" customHeight="1" x14ac:dyDescent="0.3">
      <c r="A490" s="56">
        <v>82</v>
      </c>
      <c r="B490" s="57" t="s">
        <v>244</v>
      </c>
      <c r="C490" s="56" t="s">
        <v>228</v>
      </c>
      <c r="D490" s="56" t="s">
        <v>213</v>
      </c>
      <c r="E490" s="57" t="s">
        <v>2194</v>
      </c>
      <c r="F490" s="58">
        <v>45506</v>
      </c>
      <c r="G490" s="19">
        <v>474.51</v>
      </c>
      <c r="H490" s="56" t="s">
        <v>6</v>
      </c>
      <c r="I490" s="56" t="s">
        <v>2370</v>
      </c>
      <c r="J490" s="15">
        <v>3106902651</v>
      </c>
      <c r="K490" s="15" t="s">
        <v>70</v>
      </c>
      <c r="L490" s="15">
        <v>1</v>
      </c>
      <c r="M490" s="88">
        <v>474.51</v>
      </c>
      <c r="N490" s="16" t="s">
        <v>2371</v>
      </c>
      <c r="O490" s="57" t="s">
        <v>2372</v>
      </c>
    </row>
    <row r="491" spans="1:15" s="18" customFormat="1" ht="190.95" customHeight="1" x14ac:dyDescent="0.3">
      <c r="A491" s="56">
        <v>83</v>
      </c>
      <c r="B491" s="57" t="s">
        <v>244</v>
      </c>
      <c r="C491" s="56" t="s">
        <v>73</v>
      </c>
      <c r="D491" s="56" t="s">
        <v>70</v>
      </c>
      <c r="E491" s="57" t="s">
        <v>2195</v>
      </c>
      <c r="F491" s="58">
        <v>45516</v>
      </c>
      <c r="G491" s="19">
        <v>853.26499999999999</v>
      </c>
      <c r="H491" s="56" t="s">
        <v>6</v>
      </c>
      <c r="I491" s="56" t="s">
        <v>1036</v>
      </c>
      <c r="J491" s="15">
        <v>3337119</v>
      </c>
      <c r="K491" s="15" t="s">
        <v>70</v>
      </c>
      <c r="L491" s="15">
        <v>1</v>
      </c>
      <c r="M491" s="88">
        <v>853265.17</v>
      </c>
      <c r="N491" s="16" t="s">
        <v>2196</v>
      </c>
      <c r="O491" s="57" t="s">
        <v>2197</v>
      </c>
    </row>
    <row r="492" spans="1:15" s="18" customFormat="1" ht="78" x14ac:dyDescent="0.3">
      <c r="A492" s="56">
        <v>84</v>
      </c>
      <c r="B492" s="57" t="s">
        <v>244</v>
      </c>
      <c r="C492" s="56" t="s">
        <v>459</v>
      </c>
      <c r="D492" s="56" t="s">
        <v>69</v>
      </c>
      <c r="E492" s="57" t="s">
        <v>2373</v>
      </c>
      <c r="F492" s="58">
        <v>45530</v>
      </c>
      <c r="G492" s="19">
        <v>660</v>
      </c>
      <c r="H492" s="56" t="s">
        <v>6</v>
      </c>
      <c r="I492" s="56"/>
      <c r="J492" s="15"/>
      <c r="K492" s="15" t="s">
        <v>2299</v>
      </c>
      <c r="L492" s="15">
        <v>40</v>
      </c>
      <c r="M492" s="88"/>
      <c r="N492" s="16" t="s">
        <v>2373</v>
      </c>
      <c r="O492" s="57" t="s">
        <v>2715</v>
      </c>
    </row>
    <row r="493" spans="1:15" s="61" customFormat="1" ht="60" customHeight="1" x14ac:dyDescent="0.3">
      <c r="A493" s="56">
        <v>85</v>
      </c>
      <c r="B493" s="57" t="s">
        <v>336</v>
      </c>
      <c r="C493" s="56" t="s">
        <v>76</v>
      </c>
      <c r="D493" s="56" t="s">
        <v>69</v>
      </c>
      <c r="E493" s="57" t="s">
        <v>333</v>
      </c>
      <c r="F493" s="58">
        <v>45303</v>
      </c>
      <c r="G493" s="19">
        <v>851.7</v>
      </c>
      <c r="H493" s="56" t="s">
        <v>6</v>
      </c>
      <c r="I493" s="56" t="s">
        <v>393</v>
      </c>
      <c r="J493" s="56"/>
      <c r="K493" s="56"/>
      <c r="L493" s="56"/>
      <c r="M493" s="87"/>
      <c r="N493" s="57"/>
      <c r="O493" s="57"/>
    </row>
    <row r="494" spans="1:15" s="61" customFormat="1" ht="63" customHeight="1" x14ac:dyDescent="0.3">
      <c r="A494" s="56">
        <v>86</v>
      </c>
      <c r="B494" s="57" t="s">
        <v>336</v>
      </c>
      <c r="C494" s="56" t="s">
        <v>72</v>
      </c>
      <c r="D494" s="56" t="s">
        <v>69</v>
      </c>
      <c r="E494" s="57" t="s">
        <v>334</v>
      </c>
      <c r="F494" s="58">
        <v>45301</v>
      </c>
      <c r="G494" s="19">
        <v>3128.16</v>
      </c>
      <c r="H494" s="56" t="s">
        <v>6</v>
      </c>
      <c r="I494" s="56" t="s">
        <v>335</v>
      </c>
      <c r="J494" s="56"/>
      <c r="K494" s="56"/>
      <c r="L494" s="56"/>
      <c r="M494" s="87"/>
      <c r="N494" s="57"/>
      <c r="O494" s="57"/>
    </row>
    <row r="495" spans="1:15" s="18" customFormat="1" ht="62.4" customHeight="1" x14ac:dyDescent="0.3">
      <c r="A495" s="56">
        <v>87</v>
      </c>
      <c r="B495" s="57" t="s">
        <v>336</v>
      </c>
      <c r="C495" s="56" t="s">
        <v>459</v>
      </c>
      <c r="D495" s="56" t="s">
        <v>69</v>
      </c>
      <c r="E495" s="57" t="s">
        <v>781</v>
      </c>
      <c r="F495" s="58">
        <v>45369</v>
      </c>
      <c r="G495" s="19">
        <v>284.85000000000002</v>
      </c>
      <c r="H495" s="56" t="s">
        <v>6</v>
      </c>
      <c r="I495" s="15" t="s">
        <v>1042</v>
      </c>
      <c r="J495" s="15"/>
      <c r="K495" s="15"/>
      <c r="L495" s="15"/>
      <c r="M495" s="88"/>
      <c r="N495" s="16"/>
      <c r="O495" s="57"/>
    </row>
    <row r="496" spans="1:15" s="18" customFormat="1" ht="62.4" customHeight="1" x14ac:dyDescent="0.3">
      <c r="A496" s="56">
        <v>88</v>
      </c>
      <c r="B496" s="57" t="s">
        <v>336</v>
      </c>
      <c r="C496" s="56" t="s">
        <v>459</v>
      </c>
      <c r="D496" s="56" t="s">
        <v>69</v>
      </c>
      <c r="E496" s="57" t="s">
        <v>1340</v>
      </c>
      <c r="F496" s="58">
        <v>45419</v>
      </c>
      <c r="G496" s="19">
        <v>255</v>
      </c>
      <c r="H496" s="56" t="s">
        <v>6</v>
      </c>
      <c r="I496" s="15" t="s">
        <v>1508</v>
      </c>
      <c r="J496" s="15"/>
      <c r="K496" s="15"/>
      <c r="L496" s="15"/>
      <c r="M496" s="88"/>
      <c r="N496" s="16"/>
      <c r="O496" s="57"/>
    </row>
    <row r="497" spans="1:15" s="61" customFormat="1" ht="116.4" customHeight="1" x14ac:dyDescent="0.3">
      <c r="A497" s="56">
        <v>89</v>
      </c>
      <c r="B497" s="57" t="s">
        <v>394</v>
      </c>
      <c r="C497" s="56" t="s">
        <v>370</v>
      </c>
      <c r="D497" s="56" t="s">
        <v>213</v>
      </c>
      <c r="E497" s="57" t="s">
        <v>395</v>
      </c>
      <c r="F497" s="58">
        <v>45309</v>
      </c>
      <c r="G497" s="19">
        <v>6696.1779999999999</v>
      </c>
      <c r="H497" s="56" t="s">
        <v>6</v>
      </c>
      <c r="I497" s="56" t="s">
        <v>454</v>
      </c>
      <c r="J497" s="56"/>
      <c r="K497" s="56"/>
      <c r="L497" s="56"/>
      <c r="M497" s="87"/>
      <c r="N497" s="57"/>
      <c r="O497" s="57"/>
    </row>
    <row r="498" spans="1:15" s="61" customFormat="1" ht="76.95" customHeight="1" x14ac:dyDescent="0.3">
      <c r="A498" s="56">
        <v>90</v>
      </c>
      <c r="B498" s="57" t="s">
        <v>394</v>
      </c>
      <c r="C498" s="56" t="s">
        <v>271</v>
      </c>
      <c r="D498" s="56" t="s">
        <v>213</v>
      </c>
      <c r="E498" s="57" t="s">
        <v>760</v>
      </c>
      <c r="F498" s="58">
        <v>45362</v>
      </c>
      <c r="G498" s="19">
        <v>205.06200000000001</v>
      </c>
      <c r="H498" s="56" t="s">
        <v>6</v>
      </c>
      <c r="I498" s="56" t="s">
        <v>1020</v>
      </c>
      <c r="J498" s="56"/>
      <c r="K498" s="56"/>
      <c r="L498" s="56"/>
      <c r="M498" s="87"/>
      <c r="N498" s="57"/>
      <c r="O498" s="57"/>
    </row>
    <row r="499" spans="1:15" s="18" customFormat="1" ht="82.95" customHeight="1" x14ac:dyDescent="0.3">
      <c r="A499" s="56">
        <v>91</v>
      </c>
      <c r="B499" s="57" t="s">
        <v>394</v>
      </c>
      <c r="C499" s="56" t="s">
        <v>271</v>
      </c>
      <c r="D499" s="56" t="s">
        <v>213</v>
      </c>
      <c r="E499" s="57" t="s">
        <v>782</v>
      </c>
      <c r="F499" s="58">
        <v>45364</v>
      </c>
      <c r="G499" s="19">
        <v>331.923</v>
      </c>
      <c r="H499" s="56" t="s">
        <v>6</v>
      </c>
      <c r="I499" s="56" t="s">
        <v>1020</v>
      </c>
      <c r="J499" s="15"/>
      <c r="K499" s="15"/>
      <c r="L499" s="15"/>
      <c r="M499" s="88"/>
      <c r="N499" s="16"/>
      <c r="O499" s="57"/>
    </row>
    <row r="500" spans="1:15" s="18" customFormat="1" ht="84.6" customHeight="1" x14ac:dyDescent="0.3">
      <c r="A500" s="56">
        <v>92</v>
      </c>
      <c r="B500" s="57" t="s">
        <v>394</v>
      </c>
      <c r="C500" s="56" t="s">
        <v>271</v>
      </c>
      <c r="D500" s="56" t="s">
        <v>213</v>
      </c>
      <c r="E500" s="57" t="s">
        <v>783</v>
      </c>
      <c r="F500" s="58">
        <v>45364</v>
      </c>
      <c r="G500" s="19">
        <v>311.85700000000003</v>
      </c>
      <c r="H500" s="56" t="s">
        <v>6</v>
      </c>
      <c r="I500" s="56" t="s">
        <v>1021</v>
      </c>
      <c r="J500" s="15"/>
      <c r="K500" s="15"/>
      <c r="L500" s="15"/>
      <c r="M500" s="88"/>
      <c r="N500" s="16"/>
      <c r="O500" s="57"/>
    </row>
    <row r="501" spans="1:15" s="18" customFormat="1" ht="84.6" customHeight="1" x14ac:dyDescent="0.3">
      <c r="A501" s="56">
        <v>93</v>
      </c>
      <c r="B501" s="57" t="s">
        <v>394</v>
      </c>
      <c r="C501" s="56" t="s">
        <v>271</v>
      </c>
      <c r="D501" s="56" t="s">
        <v>213</v>
      </c>
      <c r="E501" s="57" t="s">
        <v>784</v>
      </c>
      <c r="F501" s="58">
        <v>45364</v>
      </c>
      <c r="G501" s="19">
        <v>262.07400000000001</v>
      </c>
      <c r="H501" s="56" t="s">
        <v>6</v>
      </c>
      <c r="I501" s="56" t="s">
        <v>1021</v>
      </c>
      <c r="J501" s="15"/>
      <c r="K501" s="15"/>
      <c r="L501" s="15"/>
      <c r="M501" s="88"/>
      <c r="N501" s="16"/>
      <c r="O501" s="57"/>
    </row>
    <row r="502" spans="1:15" s="18" customFormat="1" ht="80.400000000000006" customHeight="1" x14ac:dyDescent="0.3">
      <c r="A502" s="56">
        <v>94</v>
      </c>
      <c r="B502" s="57" t="s">
        <v>394</v>
      </c>
      <c r="C502" s="56" t="s">
        <v>271</v>
      </c>
      <c r="D502" s="56" t="s">
        <v>213</v>
      </c>
      <c r="E502" s="57" t="s">
        <v>785</v>
      </c>
      <c r="F502" s="58">
        <v>45366</v>
      </c>
      <c r="G502" s="19">
        <v>448.44499999999999</v>
      </c>
      <c r="H502" s="56" t="s">
        <v>6</v>
      </c>
      <c r="I502" s="56" t="s">
        <v>1022</v>
      </c>
      <c r="J502" s="15"/>
      <c r="K502" s="15"/>
      <c r="L502" s="15"/>
      <c r="M502" s="88"/>
      <c r="N502" s="16"/>
      <c r="O502" s="57"/>
    </row>
    <row r="503" spans="1:15" s="18" customFormat="1" ht="99" customHeight="1" x14ac:dyDescent="0.3">
      <c r="A503" s="56">
        <v>95</v>
      </c>
      <c r="B503" s="57" t="s">
        <v>394</v>
      </c>
      <c r="C503" s="56" t="s">
        <v>271</v>
      </c>
      <c r="D503" s="56" t="s">
        <v>213</v>
      </c>
      <c r="E503" s="57" t="s">
        <v>870</v>
      </c>
      <c r="F503" s="58">
        <v>45379</v>
      </c>
      <c r="G503" s="19">
        <v>226.64</v>
      </c>
      <c r="H503" s="56" t="s">
        <v>6</v>
      </c>
      <c r="I503" s="56" t="s">
        <v>1021</v>
      </c>
      <c r="J503" s="15"/>
      <c r="K503" s="15"/>
      <c r="L503" s="15"/>
      <c r="M503" s="88"/>
      <c r="N503" s="16"/>
      <c r="O503" s="57"/>
    </row>
    <row r="504" spans="1:15" s="18" customFormat="1" ht="79.95" customHeight="1" x14ac:dyDescent="0.3">
      <c r="A504" s="56">
        <v>96</v>
      </c>
      <c r="B504" s="57" t="s">
        <v>394</v>
      </c>
      <c r="C504" s="56" t="s">
        <v>271</v>
      </c>
      <c r="D504" s="56" t="s">
        <v>213</v>
      </c>
      <c r="E504" s="57" t="s">
        <v>943</v>
      </c>
      <c r="F504" s="58">
        <v>45384</v>
      </c>
      <c r="G504" s="19">
        <v>998.99800000000005</v>
      </c>
      <c r="H504" s="56" t="s">
        <v>6</v>
      </c>
      <c r="I504" s="56" t="s">
        <v>871</v>
      </c>
      <c r="J504" s="15"/>
      <c r="K504" s="15"/>
      <c r="L504" s="15"/>
      <c r="M504" s="88"/>
      <c r="N504" s="16"/>
      <c r="O504" s="57"/>
    </row>
    <row r="505" spans="1:15" s="18" customFormat="1" ht="81.599999999999994" customHeight="1" x14ac:dyDescent="0.3">
      <c r="A505" s="56">
        <v>97</v>
      </c>
      <c r="B505" s="57" t="s">
        <v>394</v>
      </c>
      <c r="C505" s="56" t="s">
        <v>271</v>
      </c>
      <c r="D505" s="56" t="s">
        <v>213</v>
      </c>
      <c r="E505" s="57" t="s">
        <v>944</v>
      </c>
      <c r="F505" s="58">
        <v>45391</v>
      </c>
      <c r="G505" s="19">
        <v>435.471</v>
      </c>
      <c r="H505" s="56" t="s">
        <v>6</v>
      </c>
      <c r="I505" s="56" t="s">
        <v>942</v>
      </c>
      <c r="J505" s="15"/>
      <c r="K505" s="15"/>
      <c r="L505" s="15"/>
      <c r="M505" s="88"/>
      <c r="N505" s="16"/>
      <c r="O505" s="57"/>
    </row>
    <row r="506" spans="1:15" s="18" customFormat="1" ht="109.2" x14ac:dyDescent="0.3">
      <c r="A506" s="56">
        <v>98</v>
      </c>
      <c r="B506" s="57" t="s">
        <v>394</v>
      </c>
      <c r="C506" s="56" t="s">
        <v>77</v>
      </c>
      <c r="D506" s="56" t="s">
        <v>213</v>
      </c>
      <c r="E506" s="57" t="s">
        <v>1052</v>
      </c>
      <c r="F506" s="58">
        <v>45392</v>
      </c>
      <c r="G506" s="19">
        <v>718.846</v>
      </c>
      <c r="H506" s="56" t="s">
        <v>6</v>
      </c>
      <c r="I506" s="56" t="s">
        <v>1053</v>
      </c>
      <c r="J506" s="15"/>
      <c r="K506" s="15"/>
      <c r="L506" s="15"/>
      <c r="M506" s="88"/>
      <c r="N506" s="16"/>
      <c r="O506" s="57"/>
    </row>
    <row r="507" spans="1:15" s="18" customFormat="1" ht="115.5" customHeight="1" x14ac:dyDescent="0.3">
      <c r="A507" s="56">
        <v>99</v>
      </c>
      <c r="B507" s="57" t="s">
        <v>394</v>
      </c>
      <c r="C507" s="56" t="s">
        <v>198</v>
      </c>
      <c r="D507" s="56" t="s">
        <v>213</v>
      </c>
      <c r="E507" s="57" t="s">
        <v>1138</v>
      </c>
      <c r="F507" s="58">
        <v>45404</v>
      </c>
      <c r="G507" s="19">
        <v>307.78399999999999</v>
      </c>
      <c r="H507" s="56" t="s">
        <v>6</v>
      </c>
      <c r="I507" s="56" t="s">
        <v>1139</v>
      </c>
      <c r="J507" s="15"/>
      <c r="K507" s="15"/>
      <c r="L507" s="15"/>
      <c r="M507" s="88"/>
      <c r="N507" s="16"/>
      <c r="O507" s="57"/>
    </row>
    <row r="508" spans="1:15" s="18" customFormat="1" ht="83.4" customHeight="1" x14ac:dyDescent="0.3">
      <c r="A508" s="56">
        <v>100</v>
      </c>
      <c r="B508" s="57" t="s">
        <v>394</v>
      </c>
      <c r="C508" s="56" t="s">
        <v>271</v>
      </c>
      <c r="D508" s="56" t="s">
        <v>213</v>
      </c>
      <c r="E508" s="57" t="s">
        <v>1240</v>
      </c>
      <c r="F508" s="58">
        <v>45406</v>
      </c>
      <c r="G508" s="19">
        <v>244.63800000000001</v>
      </c>
      <c r="H508" s="56" t="s">
        <v>6</v>
      </c>
      <c r="I508" s="56" t="s">
        <v>1239</v>
      </c>
      <c r="J508" s="15"/>
      <c r="K508" s="15"/>
      <c r="L508" s="15"/>
      <c r="M508" s="88"/>
      <c r="N508" s="16"/>
      <c r="O508" s="57"/>
    </row>
    <row r="509" spans="1:15" s="18" customFormat="1" ht="78" customHeight="1" x14ac:dyDescent="0.3">
      <c r="A509" s="56">
        <v>101</v>
      </c>
      <c r="B509" s="57" t="s">
        <v>394</v>
      </c>
      <c r="C509" s="56" t="s">
        <v>271</v>
      </c>
      <c r="D509" s="56" t="s">
        <v>213</v>
      </c>
      <c r="E509" s="57" t="s">
        <v>1241</v>
      </c>
      <c r="F509" s="58">
        <v>45406</v>
      </c>
      <c r="G509" s="19">
        <v>309.33600000000001</v>
      </c>
      <c r="H509" s="56" t="s">
        <v>6</v>
      </c>
      <c r="I509" s="56" t="s">
        <v>1239</v>
      </c>
      <c r="J509" s="15"/>
      <c r="K509" s="15"/>
      <c r="L509" s="15"/>
      <c r="M509" s="88"/>
      <c r="N509" s="16"/>
      <c r="O509" s="57"/>
    </row>
    <row r="510" spans="1:15" s="18" customFormat="1" ht="80.400000000000006" customHeight="1" x14ac:dyDescent="0.3">
      <c r="A510" s="56">
        <v>102</v>
      </c>
      <c r="B510" s="57" t="s">
        <v>394</v>
      </c>
      <c r="C510" s="56" t="s">
        <v>505</v>
      </c>
      <c r="D510" s="56" t="s">
        <v>213</v>
      </c>
      <c r="E510" s="57" t="s">
        <v>1341</v>
      </c>
      <c r="F510" s="58">
        <v>45419</v>
      </c>
      <c r="G510" s="19">
        <v>971.09799999999996</v>
      </c>
      <c r="H510" s="56" t="s">
        <v>6</v>
      </c>
      <c r="I510" s="56" t="s">
        <v>1020</v>
      </c>
      <c r="J510" s="15"/>
      <c r="K510" s="15"/>
      <c r="L510" s="15"/>
      <c r="M510" s="88"/>
      <c r="N510" s="16"/>
      <c r="O510" s="57"/>
    </row>
    <row r="511" spans="1:15" s="18" customFormat="1" ht="79.2" customHeight="1" x14ac:dyDescent="0.3">
      <c r="A511" s="56">
        <v>103</v>
      </c>
      <c r="B511" s="57" t="s">
        <v>394</v>
      </c>
      <c r="C511" s="56" t="s">
        <v>271</v>
      </c>
      <c r="D511" s="56" t="s">
        <v>213</v>
      </c>
      <c r="E511" s="57" t="s">
        <v>1509</v>
      </c>
      <c r="F511" s="58">
        <v>45439</v>
      </c>
      <c r="G511" s="19">
        <v>368.07499999999999</v>
      </c>
      <c r="H511" s="56" t="s">
        <v>6</v>
      </c>
      <c r="I511" s="56" t="s">
        <v>1053</v>
      </c>
      <c r="J511" s="15"/>
      <c r="K511" s="15"/>
      <c r="L511" s="15"/>
      <c r="M511" s="88"/>
      <c r="N511" s="16"/>
      <c r="O511" s="57"/>
    </row>
    <row r="512" spans="1:15" s="18" customFormat="1" ht="80.400000000000006" customHeight="1" x14ac:dyDescent="0.3">
      <c r="A512" s="56">
        <v>104</v>
      </c>
      <c r="B512" s="57" t="s">
        <v>394</v>
      </c>
      <c r="C512" s="56" t="s">
        <v>271</v>
      </c>
      <c r="D512" s="56" t="s">
        <v>213</v>
      </c>
      <c r="E512" s="57" t="s">
        <v>1616</v>
      </c>
      <c r="F512" s="58">
        <v>45443</v>
      </c>
      <c r="G512" s="19">
        <v>374.55099999999999</v>
      </c>
      <c r="H512" s="56" t="s">
        <v>6</v>
      </c>
      <c r="I512" s="56" t="s">
        <v>942</v>
      </c>
      <c r="J512" s="15"/>
      <c r="K512" s="15"/>
      <c r="L512" s="15"/>
      <c r="M512" s="88"/>
      <c r="N512" s="16"/>
      <c r="O512" s="57"/>
    </row>
    <row r="513" spans="1:15" s="18" customFormat="1" ht="97.95" customHeight="1" x14ac:dyDescent="0.3">
      <c r="A513" s="56">
        <v>105</v>
      </c>
      <c r="B513" s="57" t="s">
        <v>394</v>
      </c>
      <c r="C513" s="56" t="s">
        <v>370</v>
      </c>
      <c r="D513" s="56" t="s">
        <v>213</v>
      </c>
      <c r="E513" s="57" t="s">
        <v>1974</v>
      </c>
      <c r="F513" s="58">
        <v>45490</v>
      </c>
      <c r="G513" s="19">
        <v>8453.3179999999993</v>
      </c>
      <c r="H513" s="56" t="s">
        <v>6</v>
      </c>
      <c r="I513" s="56" t="s">
        <v>454</v>
      </c>
      <c r="J513" s="15"/>
      <c r="K513" s="15"/>
      <c r="L513" s="15"/>
      <c r="M513" s="88"/>
      <c r="N513" s="16"/>
      <c r="O513" s="57"/>
    </row>
    <row r="514" spans="1:15" s="18" customFormat="1" ht="80.400000000000006" customHeight="1" x14ac:dyDescent="0.3">
      <c r="A514" s="56">
        <v>106</v>
      </c>
      <c r="B514" s="57" t="s">
        <v>394</v>
      </c>
      <c r="C514" s="56" t="s">
        <v>271</v>
      </c>
      <c r="D514" s="56" t="s">
        <v>213</v>
      </c>
      <c r="E514" s="57" t="s">
        <v>1975</v>
      </c>
      <c r="F514" s="58">
        <v>45491</v>
      </c>
      <c r="G514" s="19">
        <v>876.04399999999998</v>
      </c>
      <c r="H514" s="56" t="s">
        <v>6</v>
      </c>
      <c r="I514" s="56" t="s">
        <v>1976</v>
      </c>
      <c r="J514" s="15"/>
      <c r="K514" s="15"/>
      <c r="L514" s="15"/>
      <c r="M514" s="88"/>
      <c r="N514" s="16"/>
      <c r="O514" s="57"/>
    </row>
    <row r="515" spans="1:15" s="18" customFormat="1" ht="81.599999999999994" customHeight="1" x14ac:dyDescent="0.3">
      <c r="A515" s="56">
        <v>107</v>
      </c>
      <c r="B515" s="57" t="s">
        <v>394</v>
      </c>
      <c r="C515" s="56" t="s">
        <v>271</v>
      </c>
      <c r="D515" s="56" t="s">
        <v>213</v>
      </c>
      <c r="E515" s="57" t="s">
        <v>1977</v>
      </c>
      <c r="F515" s="58">
        <v>45491</v>
      </c>
      <c r="G515" s="19">
        <v>489.54899999999998</v>
      </c>
      <c r="H515" s="56" t="s">
        <v>6</v>
      </c>
      <c r="I515" s="56" t="s">
        <v>1978</v>
      </c>
      <c r="J515" s="15"/>
      <c r="K515" s="15"/>
      <c r="L515" s="15"/>
      <c r="M515" s="88"/>
      <c r="N515" s="16"/>
      <c r="O515" s="57"/>
    </row>
    <row r="516" spans="1:15" s="18" customFormat="1" ht="84.6" customHeight="1" x14ac:dyDescent="0.3">
      <c r="A516" s="56">
        <v>108</v>
      </c>
      <c r="B516" s="57" t="s">
        <v>394</v>
      </c>
      <c r="C516" s="56" t="s">
        <v>271</v>
      </c>
      <c r="D516" s="56" t="s">
        <v>213</v>
      </c>
      <c r="E516" s="57" t="s">
        <v>1979</v>
      </c>
      <c r="F516" s="58">
        <v>45495</v>
      </c>
      <c r="G516" s="19">
        <v>970.74699999999996</v>
      </c>
      <c r="H516" s="56" t="s">
        <v>6</v>
      </c>
      <c r="I516" s="56" t="s">
        <v>1021</v>
      </c>
      <c r="J516" s="15"/>
      <c r="K516" s="15"/>
      <c r="L516" s="15"/>
      <c r="M516" s="88"/>
      <c r="N516" s="16"/>
      <c r="O516" s="57"/>
    </row>
    <row r="517" spans="1:15" s="18" customFormat="1" ht="84.6" customHeight="1" x14ac:dyDescent="0.3">
      <c r="A517" s="56">
        <v>109</v>
      </c>
      <c r="B517" s="57" t="s">
        <v>394</v>
      </c>
      <c r="C517" s="56" t="s">
        <v>370</v>
      </c>
      <c r="D517" s="56" t="s">
        <v>213</v>
      </c>
      <c r="E517" s="57" t="s">
        <v>2077</v>
      </c>
      <c r="F517" s="58">
        <v>45509</v>
      </c>
      <c r="G517" s="19">
        <v>999.3</v>
      </c>
      <c r="H517" s="56" t="s">
        <v>6</v>
      </c>
      <c r="I517" s="56" t="s">
        <v>1020</v>
      </c>
      <c r="J517" s="15"/>
      <c r="K517" s="15"/>
      <c r="L517" s="15"/>
      <c r="M517" s="88"/>
      <c r="N517" s="16"/>
      <c r="O517" s="57"/>
    </row>
    <row r="518" spans="1:15" s="18" customFormat="1" ht="124.8" x14ac:dyDescent="0.3">
      <c r="A518" s="56">
        <v>110</v>
      </c>
      <c r="B518" s="57" t="s">
        <v>394</v>
      </c>
      <c r="C518" s="56" t="s">
        <v>370</v>
      </c>
      <c r="D518" s="56" t="s">
        <v>213</v>
      </c>
      <c r="E518" s="57" t="s">
        <v>2198</v>
      </c>
      <c r="F518" s="58">
        <v>45511</v>
      </c>
      <c r="G518" s="19">
        <v>1099.8530000000001</v>
      </c>
      <c r="H518" s="56" t="s">
        <v>6</v>
      </c>
      <c r="I518" s="56" t="s">
        <v>454</v>
      </c>
      <c r="J518" s="15">
        <v>33620522</v>
      </c>
      <c r="K518" s="122" t="s">
        <v>213</v>
      </c>
      <c r="L518" s="15">
        <v>1</v>
      </c>
      <c r="M518" s="88">
        <v>1099853.46</v>
      </c>
      <c r="N518" s="16" t="s">
        <v>2199</v>
      </c>
      <c r="O518" s="57" t="s">
        <v>2200</v>
      </c>
    </row>
    <row r="519" spans="1:15" s="61" customFormat="1" ht="46.8" x14ac:dyDescent="0.3">
      <c r="A519" s="56">
        <v>111</v>
      </c>
      <c r="B519" s="57" t="s">
        <v>396</v>
      </c>
      <c r="C519" s="56" t="s">
        <v>72</v>
      </c>
      <c r="D519" s="56" t="s">
        <v>69</v>
      </c>
      <c r="E519" s="57" t="s">
        <v>397</v>
      </c>
      <c r="F519" s="58">
        <v>45309</v>
      </c>
      <c r="G519" s="19">
        <v>314.94299999999998</v>
      </c>
      <c r="H519" s="56" t="s">
        <v>6</v>
      </c>
      <c r="I519" s="56" t="s">
        <v>79</v>
      </c>
      <c r="J519" s="56"/>
      <c r="K519" s="56"/>
      <c r="L519" s="56"/>
      <c r="M519" s="87"/>
      <c r="N519" s="57"/>
      <c r="O519" s="57"/>
    </row>
    <row r="520" spans="1:15" s="61" customFormat="1" ht="46.8" x14ac:dyDescent="0.3">
      <c r="A520" s="56">
        <v>112</v>
      </c>
      <c r="B520" s="57" t="s">
        <v>398</v>
      </c>
      <c r="C520" s="56" t="s">
        <v>72</v>
      </c>
      <c r="D520" s="56" t="s">
        <v>69</v>
      </c>
      <c r="E520" s="57" t="s">
        <v>397</v>
      </c>
      <c r="F520" s="58">
        <v>45309</v>
      </c>
      <c r="G520" s="19">
        <v>423.38600000000002</v>
      </c>
      <c r="H520" s="56" t="s">
        <v>6</v>
      </c>
      <c r="I520" s="56" t="s">
        <v>79</v>
      </c>
      <c r="J520" s="56"/>
      <c r="K520" s="56"/>
      <c r="L520" s="56"/>
      <c r="M520" s="87"/>
      <c r="N520" s="57"/>
      <c r="O520" s="57"/>
    </row>
    <row r="521" spans="1:15" s="61" customFormat="1" ht="62.4" x14ac:dyDescent="0.3">
      <c r="A521" s="56">
        <v>113</v>
      </c>
      <c r="B521" s="57" t="s">
        <v>399</v>
      </c>
      <c r="C521" s="56" t="s">
        <v>105</v>
      </c>
      <c r="D521" s="56" t="s">
        <v>69</v>
      </c>
      <c r="E521" s="57" t="s">
        <v>400</v>
      </c>
      <c r="F521" s="58">
        <v>45313</v>
      </c>
      <c r="G521" s="19">
        <v>729.26599999999996</v>
      </c>
      <c r="H521" s="56" t="s">
        <v>6</v>
      </c>
      <c r="I521" s="56" t="s">
        <v>1036</v>
      </c>
      <c r="J521" s="56"/>
      <c r="K521" s="56"/>
      <c r="L521" s="56"/>
      <c r="M521" s="87"/>
      <c r="N521" s="57"/>
      <c r="O521" s="57"/>
    </row>
    <row r="522" spans="1:15" s="61" customFormat="1" ht="62.4" x14ac:dyDescent="0.3">
      <c r="A522" s="56">
        <v>114</v>
      </c>
      <c r="B522" s="57" t="s">
        <v>399</v>
      </c>
      <c r="C522" s="56" t="s">
        <v>72</v>
      </c>
      <c r="D522" s="56" t="s">
        <v>69</v>
      </c>
      <c r="E522" s="57" t="s">
        <v>397</v>
      </c>
      <c r="F522" s="58">
        <v>45308</v>
      </c>
      <c r="G522" s="19">
        <v>399.31799999999998</v>
      </c>
      <c r="H522" s="56" t="s">
        <v>6</v>
      </c>
      <c r="I522" s="56" t="s">
        <v>79</v>
      </c>
      <c r="J522" s="56"/>
      <c r="K522" s="56"/>
      <c r="L522" s="56"/>
      <c r="M522" s="87"/>
      <c r="N522" s="57"/>
      <c r="O522" s="57"/>
    </row>
    <row r="523" spans="1:15" s="61" customFormat="1" ht="46.8" x14ac:dyDescent="0.3">
      <c r="A523" s="56">
        <v>115</v>
      </c>
      <c r="B523" s="57" t="s">
        <v>401</v>
      </c>
      <c r="C523" s="56" t="s">
        <v>105</v>
      </c>
      <c r="D523" s="56" t="s">
        <v>69</v>
      </c>
      <c r="E523" s="57" t="s">
        <v>400</v>
      </c>
      <c r="F523" s="58">
        <v>45307</v>
      </c>
      <c r="G523" s="19">
        <v>253.215</v>
      </c>
      <c r="H523" s="56" t="s">
        <v>6</v>
      </c>
      <c r="I523" s="56" t="s">
        <v>1036</v>
      </c>
      <c r="J523" s="56"/>
      <c r="K523" s="56"/>
      <c r="L523" s="56"/>
      <c r="M523" s="87"/>
      <c r="N523" s="57"/>
      <c r="O523" s="57"/>
    </row>
    <row r="524" spans="1:15" s="72" customFormat="1" ht="46.8" x14ac:dyDescent="0.3">
      <c r="A524" s="56">
        <v>116</v>
      </c>
      <c r="B524" s="70" t="s">
        <v>401</v>
      </c>
      <c r="C524" s="69" t="s">
        <v>105</v>
      </c>
      <c r="D524" s="69" t="s">
        <v>69</v>
      </c>
      <c r="E524" s="70" t="s">
        <v>400</v>
      </c>
      <c r="F524" s="73">
        <v>45369</v>
      </c>
      <c r="G524" s="71">
        <v>785</v>
      </c>
      <c r="H524" s="69" t="s">
        <v>6</v>
      </c>
      <c r="I524" s="56" t="s">
        <v>1036</v>
      </c>
      <c r="J524" s="69"/>
      <c r="K524" s="69"/>
      <c r="L524" s="69"/>
      <c r="M524" s="144"/>
      <c r="N524" s="70"/>
      <c r="O524" s="70"/>
    </row>
    <row r="525" spans="1:15" s="72" customFormat="1" ht="46.8" x14ac:dyDescent="0.3">
      <c r="A525" s="56">
        <v>117</v>
      </c>
      <c r="B525" s="70" t="s">
        <v>402</v>
      </c>
      <c r="C525" s="69" t="s">
        <v>105</v>
      </c>
      <c r="D525" s="69" t="s">
        <v>69</v>
      </c>
      <c r="E525" s="70" t="s">
        <v>400</v>
      </c>
      <c r="F525" s="73">
        <v>45320</v>
      </c>
      <c r="G525" s="71">
        <v>335.02300000000002</v>
      </c>
      <c r="H525" s="69" t="s">
        <v>6</v>
      </c>
      <c r="I525" s="56" t="s">
        <v>1036</v>
      </c>
      <c r="J525" s="69"/>
      <c r="K525" s="69"/>
      <c r="L525" s="69"/>
      <c r="M525" s="144"/>
      <c r="N525" s="70"/>
      <c r="O525" s="70"/>
    </row>
    <row r="526" spans="1:15" s="72" customFormat="1" ht="32.4" customHeight="1" x14ac:dyDescent="0.3">
      <c r="A526" s="56">
        <v>118</v>
      </c>
      <c r="B526" s="70" t="s">
        <v>402</v>
      </c>
      <c r="C526" s="69" t="s">
        <v>72</v>
      </c>
      <c r="D526" s="69" t="s">
        <v>69</v>
      </c>
      <c r="E526" s="70" t="s">
        <v>403</v>
      </c>
      <c r="F526" s="73">
        <v>45321</v>
      </c>
      <c r="G526" s="71">
        <v>694.5</v>
      </c>
      <c r="H526" s="69" t="s">
        <v>6</v>
      </c>
      <c r="I526" s="69" t="s">
        <v>404</v>
      </c>
      <c r="J526" s="69"/>
      <c r="K526" s="69"/>
      <c r="L526" s="69"/>
      <c r="M526" s="144"/>
      <c r="N526" s="70"/>
      <c r="O526" s="70"/>
    </row>
    <row r="527" spans="1:15" s="72" customFormat="1" ht="33.6" customHeight="1" x14ac:dyDescent="0.3">
      <c r="A527" s="56">
        <v>119</v>
      </c>
      <c r="B527" s="70" t="s">
        <v>402</v>
      </c>
      <c r="C527" s="69" t="s">
        <v>72</v>
      </c>
      <c r="D527" s="69" t="s">
        <v>69</v>
      </c>
      <c r="E527" s="70" t="s">
        <v>403</v>
      </c>
      <c r="F527" s="73">
        <v>45321</v>
      </c>
      <c r="G527" s="71">
        <v>245</v>
      </c>
      <c r="H527" s="69" t="s">
        <v>6</v>
      </c>
      <c r="I527" s="69" t="s">
        <v>404</v>
      </c>
      <c r="J527" s="69"/>
      <c r="K527" s="69"/>
      <c r="L527" s="69"/>
      <c r="M527" s="144"/>
      <c r="N527" s="70"/>
      <c r="O527" s="70"/>
    </row>
    <row r="528" spans="1:15" s="72" customFormat="1" ht="33.6" customHeight="1" x14ac:dyDescent="0.3">
      <c r="A528" s="56">
        <v>120</v>
      </c>
      <c r="B528" s="70" t="s">
        <v>402</v>
      </c>
      <c r="C528" s="69" t="s">
        <v>72</v>
      </c>
      <c r="D528" s="69" t="s">
        <v>69</v>
      </c>
      <c r="E528" s="70" t="s">
        <v>397</v>
      </c>
      <c r="F528" s="73">
        <v>45321</v>
      </c>
      <c r="G528" s="71">
        <v>700</v>
      </c>
      <c r="H528" s="69" t="s">
        <v>6</v>
      </c>
      <c r="I528" s="69" t="s">
        <v>405</v>
      </c>
      <c r="J528" s="69"/>
      <c r="K528" s="69"/>
      <c r="L528" s="69"/>
      <c r="M528" s="144"/>
      <c r="N528" s="70"/>
      <c r="O528" s="70"/>
    </row>
    <row r="529" spans="1:15" s="72" customFormat="1" ht="37.200000000000003" customHeight="1" x14ac:dyDescent="0.3">
      <c r="A529" s="56">
        <v>121</v>
      </c>
      <c r="B529" s="70" t="s">
        <v>402</v>
      </c>
      <c r="C529" s="69" t="s">
        <v>72</v>
      </c>
      <c r="D529" s="69" t="s">
        <v>69</v>
      </c>
      <c r="E529" s="70" t="s">
        <v>95</v>
      </c>
      <c r="F529" s="73">
        <v>45344</v>
      </c>
      <c r="G529" s="71">
        <v>3242.1</v>
      </c>
      <c r="H529" s="69" t="s">
        <v>6</v>
      </c>
      <c r="I529" s="69" t="s">
        <v>678</v>
      </c>
      <c r="J529" s="69"/>
      <c r="K529" s="69"/>
      <c r="L529" s="69"/>
      <c r="M529" s="144"/>
      <c r="N529" s="70"/>
      <c r="O529" s="70"/>
    </row>
    <row r="530" spans="1:15" s="61" customFormat="1" ht="37.200000000000003" customHeight="1" x14ac:dyDescent="0.3">
      <c r="A530" s="56">
        <v>122</v>
      </c>
      <c r="B530" s="57" t="s">
        <v>402</v>
      </c>
      <c r="C530" s="56" t="s">
        <v>72</v>
      </c>
      <c r="D530" s="56" t="s">
        <v>69</v>
      </c>
      <c r="E530" s="57" t="s">
        <v>640</v>
      </c>
      <c r="F530" s="58">
        <v>45344</v>
      </c>
      <c r="G530" s="19">
        <v>1061.377</v>
      </c>
      <c r="H530" s="56" t="s">
        <v>6</v>
      </c>
      <c r="I530" s="56" t="s">
        <v>405</v>
      </c>
      <c r="J530" s="56"/>
      <c r="K530" s="56"/>
      <c r="L530" s="56"/>
      <c r="M530" s="87"/>
      <c r="N530" s="57"/>
      <c r="O530" s="57"/>
    </row>
    <row r="531" spans="1:15" s="61" customFormat="1" ht="76.95" customHeight="1" x14ac:dyDescent="0.3">
      <c r="A531" s="56">
        <v>123</v>
      </c>
      <c r="B531" s="57" t="s">
        <v>456</v>
      </c>
      <c r="C531" s="56" t="s">
        <v>72</v>
      </c>
      <c r="D531" s="56" t="s">
        <v>69</v>
      </c>
      <c r="E531" s="57" t="s">
        <v>397</v>
      </c>
      <c r="F531" s="60" t="s">
        <v>758</v>
      </c>
      <c r="G531" s="19">
        <v>214.58199999999999</v>
      </c>
      <c r="H531" s="56" t="s">
        <v>6</v>
      </c>
      <c r="I531" s="56" t="s">
        <v>1046</v>
      </c>
      <c r="J531" s="56"/>
      <c r="K531" s="56"/>
      <c r="L531" s="56"/>
      <c r="M531" s="87"/>
      <c r="N531" s="57"/>
      <c r="O531" s="57"/>
    </row>
    <row r="532" spans="1:15" s="61" customFormat="1" ht="80.400000000000006" customHeight="1" x14ac:dyDescent="0.3">
      <c r="A532" s="56">
        <v>124</v>
      </c>
      <c r="B532" s="57" t="s">
        <v>457</v>
      </c>
      <c r="C532" s="56" t="s">
        <v>72</v>
      </c>
      <c r="D532" s="56" t="s">
        <v>69</v>
      </c>
      <c r="E532" s="57" t="s">
        <v>397</v>
      </c>
      <c r="F532" s="58">
        <v>45315</v>
      </c>
      <c r="G532" s="19">
        <v>322.22800000000001</v>
      </c>
      <c r="H532" s="56" t="s">
        <v>6</v>
      </c>
      <c r="I532" s="56" t="s">
        <v>79</v>
      </c>
      <c r="J532" s="56"/>
      <c r="K532" s="56"/>
      <c r="L532" s="56"/>
      <c r="M532" s="87"/>
      <c r="N532" s="57"/>
      <c r="O532" s="57"/>
    </row>
    <row r="533" spans="1:15" s="18" customFormat="1" ht="31.95" customHeight="1" x14ac:dyDescent="0.3">
      <c r="A533" s="56">
        <v>125</v>
      </c>
      <c r="B533" s="57" t="s">
        <v>680</v>
      </c>
      <c r="C533" s="56" t="s">
        <v>76</v>
      </c>
      <c r="D533" s="56" t="s">
        <v>69</v>
      </c>
      <c r="E533" s="57" t="s">
        <v>681</v>
      </c>
      <c r="F533" s="58">
        <v>45351</v>
      </c>
      <c r="G533" s="19">
        <v>226.26</v>
      </c>
      <c r="H533" s="56" t="s">
        <v>6</v>
      </c>
      <c r="I533" s="56" t="s">
        <v>759</v>
      </c>
      <c r="J533" s="15"/>
      <c r="K533" s="15"/>
      <c r="L533" s="15"/>
      <c r="M533" s="88"/>
      <c r="N533" s="16"/>
      <c r="O533" s="57"/>
    </row>
    <row r="534" spans="1:15" s="18" customFormat="1" ht="35.4" customHeight="1" x14ac:dyDescent="0.3">
      <c r="A534" s="56">
        <v>126</v>
      </c>
      <c r="B534" s="57" t="s">
        <v>680</v>
      </c>
      <c r="C534" s="56" t="s">
        <v>76</v>
      </c>
      <c r="D534" s="56" t="s">
        <v>69</v>
      </c>
      <c r="E534" s="57" t="s">
        <v>1140</v>
      </c>
      <c r="F534" s="58">
        <v>45404</v>
      </c>
      <c r="G534" s="19">
        <v>244.8</v>
      </c>
      <c r="H534" s="56" t="s">
        <v>6</v>
      </c>
      <c r="I534" s="15" t="s">
        <v>1031</v>
      </c>
      <c r="J534" s="15"/>
      <c r="K534" s="15"/>
      <c r="L534" s="15"/>
      <c r="M534" s="88"/>
      <c r="N534" s="16"/>
      <c r="O534" s="57"/>
    </row>
    <row r="535" spans="1:15" s="18" customFormat="1" ht="37.950000000000003" customHeight="1" x14ac:dyDescent="0.3">
      <c r="A535" s="56">
        <v>127</v>
      </c>
      <c r="B535" s="57" t="s">
        <v>680</v>
      </c>
      <c r="C535" s="56" t="s">
        <v>76</v>
      </c>
      <c r="D535" s="56" t="s">
        <v>69</v>
      </c>
      <c r="E535" s="16" t="s">
        <v>1342</v>
      </c>
      <c r="F535" s="30">
        <v>45407</v>
      </c>
      <c r="G535" s="19">
        <v>254</v>
      </c>
      <c r="H535" s="56" t="s">
        <v>6</v>
      </c>
      <c r="I535" s="15" t="s">
        <v>759</v>
      </c>
      <c r="J535" s="15"/>
      <c r="K535" s="15"/>
      <c r="L535" s="15"/>
      <c r="M535" s="88"/>
      <c r="N535" s="16"/>
      <c r="O535" s="57"/>
    </row>
    <row r="536" spans="1:15" s="18" customFormat="1" ht="46.8" x14ac:dyDescent="0.3">
      <c r="A536" s="56">
        <v>128</v>
      </c>
      <c r="B536" s="57" t="s">
        <v>680</v>
      </c>
      <c r="C536" s="56" t="s">
        <v>76</v>
      </c>
      <c r="D536" s="56" t="s">
        <v>69</v>
      </c>
      <c r="E536" s="16" t="s">
        <v>2716</v>
      </c>
      <c r="F536" s="30">
        <v>45530</v>
      </c>
      <c r="G536" s="19">
        <v>331.14</v>
      </c>
      <c r="H536" s="56" t="s">
        <v>6</v>
      </c>
      <c r="I536" s="15"/>
      <c r="J536" s="177"/>
      <c r="K536" s="15" t="s">
        <v>2717</v>
      </c>
      <c r="L536" s="15">
        <v>6000</v>
      </c>
      <c r="M536" s="177"/>
      <c r="N536" s="16" t="s">
        <v>681</v>
      </c>
      <c r="O536" s="57" t="s">
        <v>2718</v>
      </c>
    </row>
    <row r="537" spans="1:15" s="18" customFormat="1" ht="120.6" customHeight="1" x14ac:dyDescent="0.3">
      <c r="A537" s="56">
        <v>129</v>
      </c>
      <c r="B537" s="57" t="s">
        <v>778</v>
      </c>
      <c r="C537" s="56" t="s">
        <v>207</v>
      </c>
      <c r="D537" s="56" t="s">
        <v>70</v>
      </c>
      <c r="E537" s="57" t="s">
        <v>779</v>
      </c>
      <c r="F537" s="58">
        <v>45365</v>
      </c>
      <c r="G537" s="19">
        <v>335.85199999999998</v>
      </c>
      <c r="H537" s="56" t="s">
        <v>6</v>
      </c>
      <c r="I537" s="56" t="s">
        <v>780</v>
      </c>
      <c r="J537" s="15"/>
      <c r="K537" s="15"/>
      <c r="L537" s="15"/>
      <c r="M537" s="88"/>
      <c r="N537" s="16"/>
      <c r="O537" s="57"/>
    </row>
    <row r="538" spans="1:15" s="18" customFormat="1" ht="66.599999999999994" customHeight="1" x14ac:dyDescent="0.3">
      <c r="A538" s="56">
        <v>130</v>
      </c>
      <c r="B538" s="57" t="s">
        <v>941</v>
      </c>
      <c r="C538" s="56" t="s">
        <v>72</v>
      </c>
      <c r="D538" s="56" t="s">
        <v>69</v>
      </c>
      <c r="E538" s="57" t="s">
        <v>455</v>
      </c>
      <c r="F538" s="58">
        <v>45373</v>
      </c>
      <c r="G538" s="19">
        <v>500</v>
      </c>
      <c r="H538" s="56" t="s">
        <v>6</v>
      </c>
      <c r="I538" s="56" t="s">
        <v>335</v>
      </c>
      <c r="J538" s="15"/>
      <c r="K538" s="15"/>
      <c r="L538" s="15"/>
      <c r="M538" s="88"/>
      <c r="N538" s="16"/>
      <c r="O538" s="57"/>
    </row>
    <row r="539" spans="1:15" s="18" customFormat="1" ht="66.599999999999994" customHeight="1" x14ac:dyDescent="0.3">
      <c r="A539" s="56">
        <v>131</v>
      </c>
      <c r="B539" s="57" t="s">
        <v>941</v>
      </c>
      <c r="C539" s="56" t="s">
        <v>149</v>
      </c>
      <c r="D539" s="56" t="s">
        <v>69</v>
      </c>
      <c r="E539" s="57" t="s">
        <v>2719</v>
      </c>
      <c r="F539" s="58">
        <v>45524</v>
      </c>
      <c r="G539" s="19">
        <v>283.2</v>
      </c>
      <c r="H539" s="56" t="s">
        <v>6</v>
      </c>
      <c r="I539" s="177"/>
      <c r="J539" s="177"/>
      <c r="K539" s="15" t="s">
        <v>2364</v>
      </c>
      <c r="L539" s="15">
        <v>24</v>
      </c>
      <c r="M539" s="177"/>
      <c r="N539" s="16" t="s">
        <v>2720</v>
      </c>
      <c r="O539" s="57" t="s">
        <v>2721</v>
      </c>
    </row>
    <row r="540" spans="1:15" s="18" customFormat="1" ht="84" customHeight="1" x14ac:dyDescent="0.3">
      <c r="A540" s="56">
        <v>132</v>
      </c>
      <c r="B540" s="57" t="s">
        <v>539</v>
      </c>
      <c r="C540" s="56" t="s">
        <v>505</v>
      </c>
      <c r="D540" s="56" t="s">
        <v>69</v>
      </c>
      <c r="E540" s="57" t="s">
        <v>1343</v>
      </c>
      <c r="F540" s="58">
        <v>45417</v>
      </c>
      <c r="G540" s="19">
        <v>5199.6000000000004</v>
      </c>
      <c r="H540" s="56" t="s">
        <v>6</v>
      </c>
      <c r="I540" s="56" t="s">
        <v>468</v>
      </c>
      <c r="J540" s="15"/>
      <c r="K540" s="15"/>
      <c r="L540" s="15"/>
      <c r="M540" s="88"/>
      <c r="N540" s="16"/>
      <c r="O540" s="57"/>
    </row>
    <row r="541" spans="1:15" s="18" customFormat="1" ht="79.95" customHeight="1" x14ac:dyDescent="0.3">
      <c r="A541" s="56">
        <v>133</v>
      </c>
      <c r="B541" s="57" t="s">
        <v>539</v>
      </c>
      <c r="C541" s="56" t="s">
        <v>505</v>
      </c>
      <c r="D541" s="56" t="s">
        <v>69</v>
      </c>
      <c r="E541" s="57" t="s">
        <v>1510</v>
      </c>
      <c r="F541" s="58">
        <v>45439</v>
      </c>
      <c r="G541" s="19">
        <v>1377.45</v>
      </c>
      <c r="H541" s="56" t="s">
        <v>6</v>
      </c>
      <c r="I541" s="56" t="s">
        <v>468</v>
      </c>
      <c r="J541" s="15"/>
      <c r="K541" s="15"/>
      <c r="L541" s="15"/>
      <c r="M541" s="88"/>
      <c r="N541" s="16"/>
      <c r="O541" s="57"/>
    </row>
    <row r="542" spans="1:15" s="18" customFormat="1" ht="82.95" customHeight="1" x14ac:dyDescent="0.3">
      <c r="A542" s="56">
        <v>134</v>
      </c>
      <c r="B542" s="57" t="s">
        <v>1511</v>
      </c>
      <c r="C542" s="56" t="s">
        <v>505</v>
      </c>
      <c r="D542" s="56" t="s">
        <v>69</v>
      </c>
      <c r="E542" s="57" t="s">
        <v>1512</v>
      </c>
      <c r="F542" s="58">
        <v>45439</v>
      </c>
      <c r="G542" s="19">
        <v>561.6</v>
      </c>
      <c r="H542" s="56" t="s">
        <v>6</v>
      </c>
      <c r="I542" s="56" t="s">
        <v>1385</v>
      </c>
      <c r="J542" s="15"/>
      <c r="K542" s="15"/>
      <c r="L542" s="15"/>
      <c r="M542" s="88"/>
      <c r="N542" s="16"/>
      <c r="O542" s="57"/>
    </row>
    <row r="543" spans="1:15" s="18" customFormat="1" ht="81.599999999999994" customHeight="1" x14ac:dyDescent="0.3">
      <c r="A543" s="56">
        <v>135</v>
      </c>
      <c r="B543" s="57" t="s">
        <v>1511</v>
      </c>
      <c r="C543" s="56" t="s">
        <v>505</v>
      </c>
      <c r="D543" s="56" t="s">
        <v>69</v>
      </c>
      <c r="E543" s="57" t="s">
        <v>1617</v>
      </c>
      <c r="F543" s="58">
        <v>45440</v>
      </c>
      <c r="G543" s="19">
        <v>2400</v>
      </c>
      <c r="H543" s="56" t="s">
        <v>6</v>
      </c>
      <c r="I543" s="56" t="s">
        <v>468</v>
      </c>
      <c r="J543" s="15"/>
      <c r="K543" s="15"/>
      <c r="L543" s="15"/>
      <c r="M543" s="88"/>
      <c r="N543" s="16"/>
      <c r="O543" s="57"/>
    </row>
    <row r="544" spans="1:15" s="18" customFormat="1" ht="140.4" x14ac:dyDescent="0.3">
      <c r="A544" s="56">
        <v>136</v>
      </c>
      <c r="B544" s="57" t="s">
        <v>1511</v>
      </c>
      <c r="C544" s="56" t="s">
        <v>505</v>
      </c>
      <c r="D544" s="56" t="s">
        <v>69</v>
      </c>
      <c r="E544" s="57" t="s">
        <v>1618</v>
      </c>
      <c r="F544" s="58">
        <v>45463</v>
      </c>
      <c r="G544" s="19">
        <v>3038.32</v>
      </c>
      <c r="H544" s="56" t="s">
        <v>6</v>
      </c>
      <c r="I544" s="56" t="s">
        <v>1385</v>
      </c>
      <c r="J544" s="15"/>
      <c r="K544" s="15"/>
      <c r="L544" s="15"/>
      <c r="M544" s="88"/>
      <c r="N544" s="16"/>
      <c r="O544" s="57"/>
    </row>
    <row r="545" spans="1:15" s="18" customFormat="1" ht="46.8" x14ac:dyDescent="0.3">
      <c r="A545" s="56">
        <v>137</v>
      </c>
      <c r="B545" s="57" t="s">
        <v>1619</v>
      </c>
      <c r="C545" s="56" t="s">
        <v>505</v>
      </c>
      <c r="D545" s="56" t="s">
        <v>69</v>
      </c>
      <c r="E545" s="57" t="s">
        <v>1620</v>
      </c>
      <c r="F545" s="58">
        <v>45441</v>
      </c>
      <c r="G545" s="19">
        <v>560</v>
      </c>
      <c r="H545" s="56" t="s">
        <v>6</v>
      </c>
      <c r="I545" s="56" t="s">
        <v>1708</v>
      </c>
      <c r="J545" s="15"/>
      <c r="K545" s="15"/>
      <c r="L545" s="15"/>
      <c r="M545" s="88"/>
      <c r="N545" s="16"/>
      <c r="O545" s="57"/>
    </row>
    <row r="546" spans="1:15" ht="16.2" x14ac:dyDescent="0.3">
      <c r="A546" s="51"/>
      <c r="B546" s="52" t="s">
        <v>46</v>
      </c>
      <c r="C546" s="53"/>
      <c r="D546" s="53"/>
      <c r="E546" s="54"/>
      <c r="F546" s="51"/>
      <c r="G546" s="59"/>
      <c r="H546" s="51"/>
      <c r="I546" s="51"/>
      <c r="J546" s="51"/>
      <c r="K546" s="51"/>
      <c r="L546" s="51"/>
      <c r="M546" s="142"/>
      <c r="N546" s="54"/>
      <c r="O546" s="54"/>
    </row>
    <row r="547" spans="1:15" s="61" customFormat="1" ht="38.4" customHeight="1" x14ac:dyDescent="0.3">
      <c r="A547" s="56">
        <v>1</v>
      </c>
      <c r="B547" s="57" t="s">
        <v>995</v>
      </c>
      <c r="C547" s="56" t="s">
        <v>76</v>
      </c>
      <c r="D547" s="56" t="s">
        <v>69</v>
      </c>
      <c r="E547" s="57" t="s">
        <v>996</v>
      </c>
      <c r="F547" s="58">
        <v>45390</v>
      </c>
      <c r="G547" s="19">
        <v>230.32</v>
      </c>
      <c r="H547" s="56" t="s">
        <v>6</v>
      </c>
      <c r="I547" s="56" t="s">
        <v>786</v>
      </c>
      <c r="J547" s="15">
        <v>44838860</v>
      </c>
      <c r="K547" s="15" t="s">
        <v>2091</v>
      </c>
      <c r="L547" s="15">
        <v>4150</v>
      </c>
      <c r="M547" s="88">
        <v>55.5</v>
      </c>
      <c r="N547" s="16" t="s">
        <v>2201</v>
      </c>
      <c r="O547" s="57" t="s">
        <v>2202</v>
      </c>
    </row>
    <row r="548" spans="1:15" s="61" customFormat="1" ht="51.6" customHeight="1" x14ac:dyDescent="0.3">
      <c r="A548" s="56">
        <v>2</v>
      </c>
      <c r="B548" s="57" t="s">
        <v>1677</v>
      </c>
      <c r="C548" s="56" t="s">
        <v>76</v>
      </c>
      <c r="D548" s="56" t="s">
        <v>69</v>
      </c>
      <c r="E548" s="57" t="s">
        <v>996</v>
      </c>
      <c r="F548" s="58">
        <v>45453</v>
      </c>
      <c r="G548" s="19">
        <v>2300</v>
      </c>
      <c r="H548" s="56" t="s">
        <v>6</v>
      </c>
      <c r="I548" s="56" t="s">
        <v>704</v>
      </c>
      <c r="J548" s="15">
        <v>23118980</v>
      </c>
      <c r="K548" s="15" t="s">
        <v>2091</v>
      </c>
      <c r="L548" s="15">
        <v>44230</v>
      </c>
      <c r="M548" s="88">
        <v>52</v>
      </c>
      <c r="N548" s="16" t="s">
        <v>2203</v>
      </c>
      <c r="O548" s="57" t="s">
        <v>2204</v>
      </c>
    </row>
    <row r="549" spans="1:15" s="61" customFormat="1" ht="37.950000000000003" customHeight="1" x14ac:dyDescent="0.3">
      <c r="A549" s="56">
        <v>3</v>
      </c>
      <c r="B549" s="57" t="s">
        <v>995</v>
      </c>
      <c r="C549" s="56" t="s">
        <v>76</v>
      </c>
      <c r="D549" s="56" t="s">
        <v>69</v>
      </c>
      <c r="E549" s="57" t="s">
        <v>996</v>
      </c>
      <c r="F549" s="58">
        <v>45455</v>
      </c>
      <c r="G549" s="19">
        <v>376.95</v>
      </c>
      <c r="H549" s="56" t="s">
        <v>6</v>
      </c>
      <c r="I549" s="56" t="s">
        <v>786</v>
      </c>
      <c r="J549" s="15">
        <v>44838860</v>
      </c>
      <c r="K549" s="15" t="s">
        <v>2091</v>
      </c>
      <c r="L549" s="15">
        <v>7000</v>
      </c>
      <c r="M549" s="88">
        <v>53.85</v>
      </c>
      <c r="N549" s="16" t="s">
        <v>2201</v>
      </c>
      <c r="O549" s="57" t="s">
        <v>2205</v>
      </c>
    </row>
    <row r="550" spans="1:15" s="61" customFormat="1" ht="39.6" customHeight="1" x14ac:dyDescent="0.3">
      <c r="A550" s="56">
        <v>4</v>
      </c>
      <c r="B550" s="57" t="s">
        <v>995</v>
      </c>
      <c r="C550" s="56" t="s">
        <v>271</v>
      </c>
      <c r="D550" s="56" t="s">
        <v>69</v>
      </c>
      <c r="E550" s="57" t="s">
        <v>1747</v>
      </c>
      <c r="F550" s="58">
        <v>45469</v>
      </c>
      <c r="G550" s="19">
        <v>1284</v>
      </c>
      <c r="H550" s="56" t="s">
        <v>6</v>
      </c>
      <c r="I550" s="56" t="s">
        <v>1158</v>
      </c>
      <c r="J550" s="122">
        <v>44437592</v>
      </c>
      <c r="K550" s="15" t="s">
        <v>2289</v>
      </c>
      <c r="L550" s="122">
        <v>10000</v>
      </c>
      <c r="M550" s="125">
        <v>128.4</v>
      </c>
      <c r="N550" s="110" t="s">
        <v>2206</v>
      </c>
      <c r="O550" s="121" t="s">
        <v>2207</v>
      </c>
    </row>
    <row r="551" spans="1:15" s="61" customFormat="1" ht="38.4" customHeight="1" x14ac:dyDescent="0.3">
      <c r="A551" s="56">
        <v>5</v>
      </c>
      <c r="B551" s="57" t="s">
        <v>995</v>
      </c>
      <c r="C551" s="56" t="s">
        <v>271</v>
      </c>
      <c r="D551" s="56" t="s">
        <v>69</v>
      </c>
      <c r="E551" s="57" t="s">
        <v>1789</v>
      </c>
      <c r="F551" s="58">
        <v>45470</v>
      </c>
      <c r="G551" s="19">
        <v>1618.99</v>
      </c>
      <c r="H551" s="56" t="s">
        <v>6</v>
      </c>
      <c r="I551" s="56" t="s">
        <v>1427</v>
      </c>
      <c r="J551" s="122">
        <v>36818698</v>
      </c>
      <c r="K551" s="15" t="s">
        <v>2096</v>
      </c>
      <c r="L551" s="122">
        <v>1000</v>
      </c>
      <c r="M551" s="125">
        <v>1618.9</v>
      </c>
      <c r="N551" s="110" t="s">
        <v>2208</v>
      </c>
      <c r="O551" s="121" t="s">
        <v>2209</v>
      </c>
    </row>
    <row r="552" spans="1:15" s="61" customFormat="1" ht="51.6" customHeight="1" x14ac:dyDescent="0.3">
      <c r="A552" s="56">
        <v>6</v>
      </c>
      <c r="B552" s="57" t="s">
        <v>995</v>
      </c>
      <c r="C552" s="56" t="s">
        <v>271</v>
      </c>
      <c r="D552" s="56" t="s">
        <v>69</v>
      </c>
      <c r="E552" s="57" t="s">
        <v>1930</v>
      </c>
      <c r="F552" s="58">
        <v>45485</v>
      </c>
      <c r="G552" s="19">
        <v>3000</v>
      </c>
      <c r="H552" s="56" t="s">
        <v>6</v>
      </c>
      <c r="I552" s="56" t="s">
        <v>1980</v>
      </c>
      <c r="J552" s="122">
        <v>991717</v>
      </c>
      <c r="K552" s="122" t="s">
        <v>2622</v>
      </c>
      <c r="L552" s="122">
        <v>500</v>
      </c>
      <c r="M552" s="125">
        <v>6000</v>
      </c>
      <c r="N552" s="110" t="s">
        <v>2210</v>
      </c>
      <c r="O552" s="121" t="s">
        <v>2211</v>
      </c>
    </row>
    <row r="553" spans="1:15" s="61" customFormat="1" ht="52.95" customHeight="1" x14ac:dyDescent="0.3">
      <c r="A553" s="56">
        <v>7</v>
      </c>
      <c r="B553" s="57" t="s">
        <v>995</v>
      </c>
      <c r="C553" s="56" t="s">
        <v>271</v>
      </c>
      <c r="D553" s="56" t="s">
        <v>69</v>
      </c>
      <c r="E553" s="57" t="s">
        <v>1931</v>
      </c>
      <c r="F553" s="58">
        <v>45485</v>
      </c>
      <c r="G553" s="19">
        <v>4950</v>
      </c>
      <c r="H553" s="56" t="s">
        <v>6</v>
      </c>
      <c r="I553" s="56" t="s">
        <v>1980</v>
      </c>
      <c r="J553" s="122">
        <v>991717</v>
      </c>
      <c r="K553" s="122" t="s">
        <v>2622</v>
      </c>
      <c r="L553" s="122">
        <v>1500</v>
      </c>
      <c r="M553" s="125">
        <v>3300</v>
      </c>
      <c r="N553" s="110" t="s">
        <v>2212</v>
      </c>
      <c r="O553" s="121" t="s">
        <v>2213</v>
      </c>
    </row>
    <row r="554" spans="1:15" s="61" customFormat="1" ht="33" customHeight="1" x14ac:dyDescent="0.3">
      <c r="A554" s="56">
        <v>8</v>
      </c>
      <c r="B554" s="57" t="s">
        <v>995</v>
      </c>
      <c r="C554" s="56" t="s">
        <v>271</v>
      </c>
      <c r="D554" s="56" t="s">
        <v>69</v>
      </c>
      <c r="E554" s="57" t="s">
        <v>1789</v>
      </c>
      <c r="F554" s="58">
        <v>45485</v>
      </c>
      <c r="G554" s="19">
        <v>2897.99</v>
      </c>
      <c r="H554" s="56" t="s">
        <v>6</v>
      </c>
      <c r="I554" s="56" t="s">
        <v>1427</v>
      </c>
      <c r="J554" s="122">
        <v>36818698</v>
      </c>
      <c r="K554" s="15" t="s">
        <v>2096</v>
      </c>
      <c r="L554" s="122">
        <v>1790</v>
      </c>
      <c r="M554" s="125">
        <v>1618.9</v>
      </c>
      <c r="N554" s="110" t="s">
        <v>2208</v>
      </c>
      <c r="O554" s="121" t="s">
        <v>2214</v>
      </c>
    </row>
    <row r="555" spans="1:15" s="61" customFormat="1" ht="46.95" customHeight="1" x14ac:dyDescent="0.3">
      <c r="A555" s="56">
        <v>9</v>
      </c>
      <c r="B555" s="57" t="s">
        <v>995</v>
      </c>
      <c r="C555" s="56" t="s">
        <v>271</v>
      </c>
      <c r="D555" s="56" t="s">
        <v>69</v>
      </c>
      <c r="E555" s="57" t="s">
        <v>1981</v>
      </c>
      <c r="F555" s="58">
        <v>45496</v>
      </c>
      <c r="G555" s="19">
        <v>2184</v>
      </c>
      <c r="H555" s="56" t="s">
        <v>6</v>
      </c>
      <c r="I555" s="56" t="s">
        <v>2031</v>
      </c>
      <c r="J555" s="122">
        <v>24911663</v>
      </c>
      <c r="K555" s="15" t="s">
        <v>2096</v>
      </c>
      <c r="L555" s="122">
        <v>400</v>
      </c>
      <c r="M555" s="125">
        <v>5460</v>
      </c>
      <c r="N555" s="110" t="s">
        <v>2215</v>
      </c>
      <c r="O555" s="121" t="s">
        <v>2216</v>
      </c>
    </row>
    <row r="556" spans="1:15" s="61" customFormat="1" ht="57" customHeight="1" x14ac:dyDescent="0.3">
      <c r="A556" s="56">
        <v>10</v>
      </c>
      <c r="B556" s="57" t="s">
        <v>995</v>
      </c>
      <c r="C556" s="56" t="s">
        <v>271</v>
      </c>
      <c r="D556" s="56" t="s">
        <v>69</v>
      </c>
      <c r="E556" s="57" t="s">
        <v>2078</v>
      </c>
      <c r="F556" s="58">
        <v>45503</v>
      </c>
      <c r="G556" s="19">
        <v>2320.0320000000002</v>
      </c>
      <c r="H556" s="56" t="s">
        <v>6</v>
      </c>
      <c r="I556" s="56" t="s">
        <v>1746</v>
      </c>
      <c r="J556" s="122">
        <v>8680075</v>
      </c>
      <c r="K556" s="122" t="s">
        <v>2217</v>
      </c>
      <c r="L556" s="122">
        <v>400</v>
      </c>
      <c r="M556" s="125">
        <v>5800.08</v>
      </c>
      <c r="N556" s="110" t="s">
        <v>2218</v>
      </c>
      <c r="O556" s="121" t="s">
        <v>2219</v>
      </c>
    </row>
    <row r="557" spans="1:15" s="61" customFormat="1" ht="62.4" x14ac:dyDescent="0.3">
      <c r="A557" s="56">
        <v>11</v>
      </c>
      <c r="B557" s="57" t="s">
        <v>1677</v>
      </c>
      <c r="C557" s="56" t="s">
        <v>825</v>
      </c>
      <c r="D557" s="56" t="s">
        <v>69</v>
      </c>
      <c r="E557" s="57" t="s">
        <v>2079</v>
      </c>
      <c r="F557" s="58">
        <v>45504</v>
      </c>
      <c r="G557" s="19">
        <v>1577.7629999999999</v>
      </c>
      <c r="H557" s="56" t="s">
        <v>6</v>
      </c>
      <c r="I557" s="56" t="s">
        <v>2080</v>
      </c>
      <c r="J557" s="122">
        <v>14369855</v>
      </c>
      <c r="K557" s="15" t="s">
        <v>2096</v>
      </c>
      <c r="L557" s="122">
        <v>1</v>
      </c>
      <c r="M557" s="125">
        <v>1577763</v>
      </c>
      <c r="N557" s="110" t="s">
        <v>2220</v>
      </c>
      <c r="O557" s="121" t="s">
        <v>2221</v>
      </c>
    </row>
    <row r="558" spans="1:15" s="61" customFormat="1" ht="46.8" x14ac:dyDescent="0.3">
      <c r="A558" s="56">
        <v>12</v>
      </c>
      <c r="B558" s="57" t="s">
        <v>995</v>
      </c>
      <c r="C558" s="56" t="s">
        <v>271</v>
      </c>
      <c r="D558" s="56" t="s">
        <v>69</v>
      </c>
      <c r="E558" s="57" t="s">
        <v>2222</v>
      </c>
      <c r="F558" s="58">
        <v>45516</v>
      </c>
      <c r="G558" s="19">
        <v>213.1</v>
      </c>
      <c r="H558" s="56" t="s">
        <v>6</v>
      </c>
      <c r="I558" s="56" t="s">
        <v>2225</v>
      </c>
      <c r="J558" s="15">
        <v>42756975</v>
      </c>
      <c r="K558" s="15" t="s">
        <v>2096</v>
      </c>
      <c r="L558" s="15">
        <v>100</v>
      </c>
      <c r="M558" s="88">
        <v>2131.3200000000002</v>
      </c>
      <c r="N558" s="16" t="s">
        <v>2223</v>
      </c>
      <c r="O558" s="57" t="s">
        <v>2224</v>
      </c>
    </row>
    <row r="559" spans="1:15" ht="16.2" x14ac:dyDescent="0.3">
      <c r="A559" s="51"/>
      <c r="B559" s="52" t="s">
        <v>19</v>
      </c>
      <c r="C559" s="53"/>
      <c r="D559" s="53"/>
      <c r="E559" s="54"/>
      <c r="F559" s="51"/>
      <c r="G559" s="59"/>
      <c r="H559" s="51"/>
      <c r="I559" s="51"/>
      <c r="J559" s="51"/>
      <c r="K559" s="51"/>
      <c r="L559" s="51"/>
      <c r="M559" s="142"/>
      <c r="N559" s="54"/>
      <c r="O559" s="54"/>
    </row>
    <row r="560" spans="1:15" s="61" customFormat="1" ht="62.4" x14ac:dyDescent="0.3">
      <c r="A560" s="56">
        <v>1</v>
      </c>
      <c r="B560" s="57" t="s">
        <v>84</v>
      </c>
      <c r="C560" s="56" t="s">
        <v>105</v>
      </c>
      <c r="D560" s="56" t="s">
        <v>70</v>
      </c>
      <c r="E560" s="57" t="s">
        <v>106</v>
      </c>
      <c r="F560" s="58">
        <v>45293</v>
      </c>
      <c r="G560" s="19">
        <v>6306</v>
      </c>
      <c r="H560" s="56" t="s">
        <v>75</v>
      </c>
      <c r="I560" s="56" t="s">
        <v>1036</v>
      </c>
      <c r="J560" s="56"/>
      <c r="K560" s="56"/>
      <c r="L560" s="56"/>
      <c r="M560" s="87"/>
      <c r="N560" s="57"/>
      <c r="O560" s="57"/>
    </row>
    <row r="561" spans="1:15" s="61" customFormat="1" ht="63" customHeight="1" x14ac:dyDescent="0.3">
      <c r="A561" s="56">
        <v>2</v>
      </c>
      <c r="B561" s="57" t="s">
        <v>84</v>
      </c>
      <c r="C561" s="56" t="s">
        <v>72</v>
      </c>
      <c r="D561" s="56" t="s">
        <v>70</v>
      </c>
      <c r="E561" s="57" t="s">
        <v>85</v>
      </c>
      <c r="F561" s="58">
        <v>45293</v>
      </c>
      <c r="G561" s="19">
        <v>2459.5740000000001</v>
      </c>
      <c r="H561" s="56" t="s">
        <v>75</v>
      </c>
      <c r="I561" s="56" t="s">
        <v>186</v>
      </c>
      <c r="J561" s="56"/>
      <c r="K561" s="56"/>
      <c r="L561" s="56"/>
      <c r="M561" s="87"/>
      <c r="N561" s="57"/>
      <c r="O561" s="57"/>
    </row>
    <row r="562" spans="1:15" s="61" customFormat="1" ht="99.6" customHeight="1" x14ac:dyDescent="0.3">
      <c r="A562" s="56">
        <v>3</v>
      </c>
      <c r="B562" s="57" t="s">
        <v>84</v>
      </c>
      <c r="C562" s="56" t="s">
        <v>264</v>
      </c>
      <c r="D562" s="56" t="s">
        <v>70</v>
      </c>
      <c r="E562" s="57" t="s">
        <v>156</v>
      </c>
      <c r="F562" s="58">
        <v>45299</v>
      </c>
      <c r="G562" s="19">
        <v>359.3</v>
      </c>
      <c r="H562" s="56" t="s">
        <v>75</v>
      </c>
      <c r="I562" s="56" t="s">
        <v>157</v>
      </c>
      <c r="J562" s="56"/>
      <c r="K562" s="56"/>
      <c r="L562" s="56"/>
      <c r="M562" s="87"/>
      <c r="N562" s="57"/>
      <c r="O562" s="57"/>
    </row>
    <row r="563" spans="1:15" s="61" customFormat="1" ht="62.4" x14ac:dyDescent="0.3">
      <c r="A563" s="56">
        <v>4</v>
      </c>
      <c r="B563" s="57" t="s">
        <v>84</v>
      </c>
      <c r="C563" s="56" t="s">
        <v>76</v>
      </c>
      <c r="D563" s="56" t="s">
        <v>164</v>
      </c>
      <c r="E563" s="57" t="s">
        <v>337</v>
      </c>
      <c r="F563" s="58">
        <v>45309</v>
      </c>
      <c r="G563" s="19">
        <v>273.60000000000002</v>
      </c>
      <c r="H563" s="56" t="s">
        <v>75</v>
      </c>
      <c r="I563" s="56" t="s">
        <v>338</v>
      </c>
      <c r="J563" s="56"/>
      <c r="K563" s="56"/>
      <c r="L563" s="56"/>
      <c r="M563" s="87"/>
      <c r="N563" s="57"/>
      <c r="O563" s="57"/>
    </row>
    <row r="564" spans="1:15" s="61" customFormat="1" ht="84" customHeight="1" x14ac:dyDescent="0.3">
      <c r="A564" s="56">
        <v>5</v>
      </c>
      <c r="B564" s="57" t="s">
        <v>84</v>
      </c>
      <c r="C564" s="56" t="s">
        <v>952</v>
      </c>
      <c r="D564" s="56" t="s">
        <v>164</v>
      </c>
      <c r="E564" s="57" t="s">
        <v>950</v>
      </c>
      <c r="F564" s="58">
        <v>45385</v>
      </c>
      <c r="G564" s="19">
        <v>1377</v>
      </c>
      <c r="H564" s="56" t="s">
        <v>75</v>
      </c>
      <c r="I564" s="56" t="s">
        <v>951</v>
      </c>
      <c r="J564" s="56"/>
      <c r="K564" s="56"/>
      <c r="L564" s="56"/>
      <c r="M564" s="87"/>
      <c r="N564" s="57"/>
      <c r="O564" s="57"/>
    </row>
    <row r="565" spans="1:15" s="61" customFormat="1" ht="130.94999999999999" customHeight="1" x14ac:dyDescent="0.3">
      <c r="A565" s="56">
        <v>6</v>
      </c>
      <c r="B565" s="57" t="s">
        <v>246</v>
      </c>
      <c r="C565" s="56" t="s">
        <v>249</v>
      </c>
      <c r="D565" s="56" t="s">
        <v>70</v>
      </c>
      <c r="E565" s="57" t="s">
        <v>247</v>
      </c>
      <c r="F565" s="58">
        <v>45306</v>
      </c>
      <c r="G565" s="19">
        <v>419.2</v>
      </c>
      <c r="H565" s="56" t="s">
        <v>75</v>
      </c>
      <c r="I565" s="56" t="s">
        <v>248</v>
      </c>
      <c r="J565" s="56"/>
      <c r="K565" s="56"/>
      <c r="L565" s="56"/>
      <c r="M565" s="87"/>
      <c r="N565" s="57"/>
      <c r="O565" s="57"/>
    </row>
    <row r="566" spans="1:15" s="61" customFormat="1" ht="46.2" customHeight="1" x14ac:dyDescent="0.3">
      <c r="A566" s="56">
        <v>7</v>
      </c>
      <c r="B566" s="57" t="s">
        <v>246</v>
      </c>
      <c r="C566" s="56" t="s">
        <v>76</v>
      </c>
      <c r="D566" s="56" t="s">
        <v>69</v>
      </c>
      <c r="E566" s="57" t="s">
        <v>546</v>
      </c>
      <c r="F566" s="58">
        <v>45324</v>
      </c>
      <c r="G566" s="19">
        <v>275</v>
      </c>
      <c r="H566" s="56" t="s">
        <v>75</v>
      </c>
      <c r="I566" s="56" t="s">
        <v>548</v>
      </c>
      <c r="J566" s="56"/>
      <c r="K566" s="56"/>
      <c r="L566" s="56"/>
      <c r="M566" s="87"/>
      <c r="N566" s="57"/>
      <c r="O566" s="57"/>
    </row>
    <row r="567" spans="1:15" s="61" customFormat="1" ht="48.6" customHeight="1" x14ac:dyDescent="0.3">
      <c r="A567" s="56">
        <v>8</v>
      </c>
      <c r="B567" s="57" t="s">
        <v>246</v>
      </c>
      <c r="C567" s="56" t="s">
        <v>72</v>
      </c>
      <c r="D567" s="56" t="s">
        <v>69</v>
      </c>
      <c r="E567" s="57" t="s">
        <v>1215</v>
      </c>
      <c r="F567" s="58">
        <v>45394</v>
      </c>
      <c r="G567" s="19">
        <v>1172</v>
      </c>
      <c r="H567" s="56" t="s">
        <v>75</v>
      </c>
      <c r="I567" s="56" t="s">
        <v>1216</v>
      </c>
      <c r="J567" s="56"/>
      <c r="K567" s="56"/>
      <c r="L567" s="56"/>
      <c r="M567" s="87"/>
      <c r="N567" s="57"/>
      <c r="O567" s="57"/>
    </row>
    <row r="568" spans="1:15" s="61" customFormat="1" ht="48.6" customHeight="1" x14ac:dyDescent="0.3">
      <c r="A568" s="56">
        <v>9</v>
      </c>
      <c r="B568" s="57" t="s">
        <v>246</v>
      </c>
      <c r="C568" s="56" t="s">
        <v>76</v>
      </c>
      <c r="D568" s="56" t="s">
        <v>69</v>
      </c>
      <c r="E568" s="57" t="s">
        <v>546</v>
      </c>
      <c r="F568" s="58">
        <v>45414</v>
      </c>
      <c r="G568" s="19">
        <v>282</v>
      </c>
      <c r="H568" s="56" t="s">
        <v>75</v>
      </c>
      <c r="I568" s="56" t="s">
        <v>786</v>
      </c>
      <c r="J568" s="56"/>
      <c r="K568" s="56"/>
      <c r="L568" s="56"/>
      <c r="M568" s="87"/>
      <c r="N568" s="57"/>
      <c r="O568" s="57"/>
    </row>
    <row r="569" spans="1:15" s="61" customFormat="1" ht="48.6" customHeight="1" x14ac:dyDescent="0.3">
      <c r="A569" s="56">
        <v>10</v>
      </c>
      <c r="B569" s="57" t="s">
        <v>246</v>
      </c>
      <c r="C569" s="56" t="s">
        <v>72</v>
      </c>
      <c r="D569" s="56" t="s">
        <v>69</v>
      </c>
      <c r="E569" s="57" t="s">
        <v>1215</v>
      </c>
      <c r="F569" s="58">
        <v>45436</v>
      </c>
      <c r="G569" s="19">
        <v>937.49599999999998</v>
      </c>
      <c r="H569" s="56" t="s">
        <v>75</v>
      </c>
      <c r="I569" s="56" t="s">
        <v>335</v>
      </c>
      <c r="J569" s="56"/>
      <c r="K569" s="56"/>
      <c r="L569" s="56"/>
      <c r="M569" s="87"/>
      <c r="N569" s="57"/>
      <c r="O569" s="57"/>
    </row>
    <row r="570" spans="1:15" s="61" customFormat="1" ht="61.95" customHeight="1" x14ac:dyDescent="0.3">
      <c r="A570" s="56">
        <v>11</v>
      </c>
      <c r="B570" s="57" t="s">
        <v>462</v>
      </c>
      <c r="C570" s="56" t="s">
        <v>105</v>
      </c>
      <c r="D570" s="56" t="s">
        <v>69</v>
      </c>
      <c r="E570" s="57" t="s">
        <v>463</v>
      </c>
      <c r="F570" s="58">
        <v>45300</v>
      </c>
      <c r="G570" s="19">
        <v>525.9</v>
      </c>
      <c r="H570" s="56" t="s">
        <v>75</v>
      </c>
      <c r="I570" s="56" t="s">
        <v>465</v>
      </c>
      <c r="J570" s="56"/>
      <c r="K570" s="56"/>
      <c r="L570" s="56"/>
      <c r="M570" s="87"/>
      <c r="N570" s="57"/>
      <c r="O570" s="57"/>
    </row>
    <row r="571" spans="1:15" s="61" customFormat="1" ht="90" customHeight="1" x14ac:dyDescent="0.3">
      <c r="A571" s="56">
        <v>12</v>
      </c>
      <c r="B571" s="57" t="s">
        <v>464</v>
      </c>
      <c r="C571" s="56" t="s">
        <v>671</v>
      </c>
      <c r="D571" s="56" t="s">
        <v>69</v>
      </c>
      <c r="E571" s="57" t="s">
        <v>672</v>
      </c>
      <c r="F571" s="58">
        <v>45323</v>
      </c>
      <c r="G571" s="19">
        <v>749.99900000000002</v>
      </c>
      <c r="H571" s="56" t="s">
        <v>75</v>
      </c>
      <c r="I571" s="56" t="s">
        <v>755</v>
      </c>
      <c r="J571" s="56"/>
      <c r="K571" s="56"/>
      <c r="L571" s="56"/>
      <c r="M571" s="87"/>
      <c r="N571" s="57"/>
      <c r="O571" s="57"/>
    </row>
    <row r="572" spans="1:15" s="61" customFormat="1" ht="53.4" customHeight="1" x14ac:dyDescent="0.3">
      <c r="A572" s="56">
        <v>13</v>
      </c>
      <c r="B572" s="57" t="s">
        <v>464</v>
      </c>
      <c r="C572" s="56" t="s">
        <v>245</v>
      </c>
      <c r="D572" s="56" t="s">
        <v>140</v>
      </c>
      <c r="E572" s="57" t="s">
        <v>545</v>
      </c>
      <c r="F572" s="58">
        <v>45329</v>
      </c>
      <c r="G572" s="19">
        <v>225.67099999999999</v>
      </c>
      <c r="H572" s="56" t="s">
        <v>75</v>
      </c>
      <c r="I572" s="56" t="s">
        <v>547</v>
      </c>
      <c r="J572" s="56"/>
      <c r="K572" s="56"/>
      <c r="L572" s="56"/>
      <c r="M572" s="87"/>
      <c r="N572" s="57"/>
      <c r="O572" s="57"/>
    </row>
    <row r="573" spans="1:15" s="61" customFormat="1" ht="75.599999999999994" customHeight="1" x14ac:dyDescent="0.3">
      <c r="A573" s="56">
        <v>14</v>
      </c>
      <c r="B573" s="57" t="s">
        <v>464</v>
      </c>
      <c r="C573" s="56" t="s">
        <v>76</v>
      </c>
      <c r="D573" s="56" t="s">
        <v>69</v>
      </c>
      <c r="E573" s="57" t="s">
        <v>647</v>
      </c>
      <c r="F573" s="58">
        <v>45348</v>
      </c>
      <c r="G573" s="19">
        <v>385</v>
      </c>
      <c r="H573" s="56" t="s">
        <v>75</v>
      </c>
      <c r="I573" s="56" t="s">
        <v>786</v>
      </c>
      <c r="J573" s="56"/>
      <c r="K573" s="56"/>
      <c r="L573" s="56"/>
      <c r="M573" s="87"/>
      <c r="N573" s="57"/>
      <c r="O573" s="57"/>
    </row>
    <row r="574" spans="1:15" s="61" customFormat="1" ht="261" customHeight="1" x14ac:dyDescent="0.3">
      <c r="A574" s="56">
        <v>15</v>
      </c>
      <c r="B574" s="57" t="s">
        <v>464</v>
      </c>
      <c r="C574" s="56" t="s">
        <v>671</v>
      </c>
      <c r="D574" s="56" t="s">
        <v>69</v>
      </c>
      <c r="E574" s="57" t="s">
        <v>787</v>
      </c>
      <c r="F574" s="58">
        <v>45358</v>
      </c>
      <c r="G574" s="19">
        <v>296.06200000000001</v>
      </c>
      <c r="H574" s="56" t="s">
        <v>75</v>
      </c>
      <c r="I574" s="56" t="s">
        <v>755</v>
      </c>
      <c r="J574" s="56"/>
      <c r="K574" s="56"/>
      <c r="L574" s="56"/>
      <c r="M574" s="87"/>
      <c r="N574" s="57"/>
      <c r="O574" s="57"/>
    </row>
    <row r="575" spans="1:15" s="61" customFormat="1" ht="409.6" x14ac:dyDescent="0.3">
      <c r="A575" s="56">
        <v>16</v>
      </c>
      <c r="B575" s="57" t="s">
        <v>464</v>
      </c>
      <c r="C575" s="56" t="s">
        <v>198</v>
      </c>
      <c r="D575" s="56" t="s">
        <v>69</v>
      </c>
      <c r="E575" s="57" t="s">
        <v>877</v>
      </c>
      <c r="F575" s="58">
        <v>45380</v>
      </c>
      <c r="G575" s="19">
        <v>443.74299999999999</v>
      </c>
      <c r="H575" s="56" t="s">
        <v>52</v>
      </c>
      <c r="I575" s="56" t="s">
        <v>755</v>
      </c>
      <c r="J575" s="56"/>
      <c r="K575" s="56"/>
      <c r="L575" s="56"/>
      <c r="M575" s="87"/>
      <c r="N575" s="57"/>
      <c r="O575" s="57"/>
    </row>
    <row r="576" spans="1:15" s="61" customFormat="1" ht="46.8" x14ac:dyDescent="0.3">
      <c r="A576" s="56">
        <v>17</v>
      </c>
      <c r="B576" s="57" t="s">
        <v>464</v>
      </c>
      <c r="C576" s="56" t="s">
        <v>105</v>
      </c>
      <c r="D576" s="56" t="s">
        <v>69</v>
      </c>
      <c r="E576" s="57" t="s">
        <v>1146</v>
      </c>
      <c r="F576" s="58">
        <v>45404</v>
      </c>
      <c r="G576" s="19">
        <v>348.58100000000002</v>
      </c>
      <c r="H576" s="56" t="s">
        <v>75</v>
      </c>
      <c r="I576" s="56" t="s">
        <v>1036</v>
      </c>
      <c r="J576" s="56"/>
      <c r="K576" s="56"/>
      <c r="L576" s="56"/>
      <c r="M576" s="87"/>
      <c r="N576" s="57"/>
      <c r="O576" s="57"/>
    </row>
    <row r="577" spans="1:15" s="61" customFormat="1" ht="64.5" customHeight="1" x14ac:dyDescent="0.3">
      <c r="A577" s="56">
        <v>18</v>
      </c>
      <c r="B577" s="57" t="s">
        <v>464</v>
      </c>
      <c r="C577" s="56" t="s">
        <v>198</v>
      </c>
      <c r="D577" s="56" t="s">
        <v>69</v>
      </c>
      <c r="E577" s="57" t="s">
        <v>1147</v>
      </c>
      <c r="F577" s="58">
        <v>45390</v>
      </c>
      <c r="G577" s="19">
        <v>365.61</v>
      </c>
      <c r="H577" s="56" t="s">
        <v>52</v>
      </c>
      <c r="I577" s="56" t="s">
        <v>1148</v>
      </c>
      <c r="J577" s="56"/>
      <c r="K577" s="56"/>
      <c r="L577" s="56"/>
      <c r="M577" s="87"/>
      <c r="N577" s="57"/>
      <c r="O577" s="57"/>
    </row>
    <row r="578" spans="1:15" s="61" customFormat="1" ht="78" x14ac:dyDescent="0.3">
      <c r="A578" s="56">
        <v>19</v>
      </c>
      <c r="B578" s="57" t="s">
        <v>683</v>
      </c>
      <c r="C578" s="56" t="s">
        <v>271</v>
      </c>
      <c r="D578" s="56" t="s">
        <v>69</v>
      </c>
      <c r="E578" s="57" t="s">
        <v>684</v>
      </c>
      <c r="F578" s="58">
        <v>45352</v>
      </c>
      <c r="G578" s="19">
        <v>18499.8</v>
      </c>
      <c r="H578" s="56" t="s">
        <v>75</v>
      </c>
      <c r="I578" s="56" t="s">
        <v>959</v>
      </c>
      <c r="J578" s="56"/>
      <c r="K578" s="56"/>
      <c r="L578" s="56"/>
      <c r="M578" s="87"/>
      <c r="N578" s="57"/>
      <c r="O578" s="57"/>
    </row>
    <row r="579" spans="1:15" s="61" customFormat="1" ht="46.8" x14ac:dyDescent="0.3">
      <c r="A579" s="56">
        <v>20</v>
      </c>
      <c r="B579" s="57" t="s">
        <v>683</v>
      </c>
      <c r="C579" s="56" t="s">
        <v>271</v>
      </c>
      <c r="D579" s="56" t="s">
        <v>69</v>
      </c>
      <c r="E579" s="57" t="s">
        <v>685</v>
      </c>
      <c r="F579" s="58">
        <v>45352</v>
      </c>
      <c r="G579" s="19">
        <v>3394.6379999999999</v>
      </c>
      <c r="H579" s="56" t="s">
        <v>75</v>
      </c>
      <c r="I579" s="56" t="s">
        <v>1023</v>
      </c>
      <c r="J579" s="56"/>
      <c r="K579" s="56"/>
      <c r="L579" s="56"/>
      <c r="M579" s="87"/>
      <c r="N579" s="57"/>
      <c r="O579" s="57"/>
    </row>
    <row r="580" spans="1:15" s="61" customFormat="1" ht="70.2" customHeight="1" x14ac:dyDescent="0.3">
      <c r="A580" s="56">
        <v>21</v>
      </c>
      <c r="B580" s="57" t="s">
        <v>683</v>
      </c>
      <c r="C580" s="56" t="s">
        <v>271</v>
      </c>
      <c r="D580" s="56" t="s">
        <v>69</v>
      </c>
      <c r="E580" s="57" t="s">
        <v>686</v>
      </c>
      <c r="F580" s="58">
        <v>45352</v>
      </c>
      <c r="G580" s="19">
        <v>1240.2</v>
      </c>
      <c r="H580" s="56" t="s">
        <v>75</v>
      </c>
      <c r="I580" s="56" t="s">
        <v>1024</v>
      </c>
      <c r="J580" s="56"/>
      <c r="K580" s="56"/>
      <c r="L580" s="56"/>
      <c r="M580" s="87"/>
      <c r="N580" s="57"/>
      <c r="O580" s="57"/>
    </row>
    <row r="581" spans="1:15" s="61" customFormat="1" ht="63" customHeight="1" x14ac:dyDescent="0.3">
      <c r="A581" s="56">
        <v>22</v>
      </c>
      <c r="B581" s="57" t="s">
        <v>683</v>
      </c>
      <c r="C581" s="56" t="s">
        <v>271</v>
      </c>
      <c r="D581" s="56" t="s">
        <v>69</v>
      </c>
      <c r="E581" s="57" t="s">
        <v>688</v>
      </c>
      <c r="F581" s="58">
        <v>45356</v>
      </c>
      <c r="G581" s="19">
        <v>7460</v>
      </c>
      <c r="H581" s="56" t="s">
        <v>75</v>
      </c>
      <c r="I581" s="56" t="s">
        <v>1025</v>
      </c>
      <c r="J581" s="56"/>
      <c r="K581" s="56"/>
      <c r="L581" s="56"/>
      <c r="M581" s="87"/>
      <c r="N581" s="57"/>
      <c r="O581" s="57"/>
    </row>
    <row r="582" spans="1:15" s="72" customFormat="1" ht="48" customHeight="1" x14ac:dyDescent="0.3">
      <c r="A582" s="56">
        <v>23</v>
      </c>
      <c r="B582" s="70" t="s">
        <v>683</v>
      </c>
      <c r="C582" s="69" t="s">
        <v>271</v>
      </c>
      <c r="D582" s="69" t="s">
        <v>69</v>
      </c>
      <c r="E582" s="70" t="s">
        <v>687</v>
      </c>
      <c r="F582" s="73">
        <v>45369</v>
      </c>
      <c r="G582" s="71">
        <v>10800</v>
      </c>
      <c r="H582" s="69" t="s">
        <v>75</v>
      </c>
      <c r="I582" s="69" t="s">
        <v>1026</v>
      </c>
      <c r="J582" s="69"/>
      <c r="K582" s="69"/>
      <c r="L582" s="69"/>
      <c r="M582" s="144"/>
      <c r="N582" s="70"/>
      <c r="O582" s="70"/>
    </row>
    <row r="583" spans="1:15" s="61" customFormat="1" ht="46.8" x14ac:dyDescent="0.3">
      <c r="A583" s="56">
        <v>24</v>
      </c>
      <c r="B583" s="57" t="s">
        <v>683</v>
      </c>
      <c r="C583" s="56" t="s">
        <v>271</v>
      </c>
      <c r="D583" s="56" t="s">
        <v>69</v>
      </c>
      <c r="E583" s="57" t="s">
        <v>1054</v>
      </c>
      <c r="F583" s="58">
        <v>45398</v>
      </c>
      <c r="G583" s="19">
        <v>8460</v>
      </c>
      <c r="H583" s="56" t="s">
        <v>75</v>
      </c>
      <c r="I583" s="56" t="s">
        <v>1026</v>
      </c>
      <c r="J583" s="56"/>
      <c r="K583" s="56"/>
      <c r="L583" s="56"/>
      <c r="M583" s="87"/>
      <c r="N583" s="57"/>
      <c r="O583" s="57"/>
    </row>
    <row r="584" spans="1:15" s="61" customFormat="1" ht="82.2" customHeight="1" x14ac:dyDescent="0.3">
      <c r="A584" s="56">
        <v>25</v>
      </c>
      <c r="B584" s="57" t="s">
        <v>683</v>
      </c>
      <c r="C584" s="56" t="s">
        <v>228</v>
      </c>
      <c r="D584" s="56" t="s">
        <v>70</v>
      </c>
      <c r="E584" s="57" t="s">
        <v>1141</v>
      </c>
      <c r="F584" s="58">
        <v>45399</v>
      </c>
      <c r="G584" s="19">
        <v>15195.548000000001</v>
      </c>
      <c r="H584" s="56" t="s">
        <v>75</v>
      </c>
      <c r="I584" s="56" t="s">
        <v>765</v>
      </c>
      <c r="J584" s="56"/>
      <c r="K584" s="56"/>
      <c r="L584" s="56"/>
      <c r="M584" s="87"/>
      <c r="N584" s="57"/>
      <c r="O584" s="57"/>
    </row>
    <row r="585" spans="1:15" s="61" customFormat="1" ht="49.2" customHeight="1" x14ac:dyDescent="0.3">
      <c r="A585" s="56">
        <v>26</v>
      </c>
      <c r="B585" s="57" t="s">
        <v>683</v>
      </c>
      <c r="C585" s="56" t="s">
        <v>271</v>
      </c>
      <c r="D585" s="56" t="s">
        <v>69</v>
      </c>
      <c r="E585" s="57" t="s">
        <v>1142</v>
      </c>
      <c r="F585" s="58">
        <v>45399</v>
      </c>
      <c r="G585" s="19">
        <v>427.5</v>
      </c>
      <c r="H585" s="56" t="s">
        <v>75</v>
      </c>
      <c r="I585" s="56" t="s">
        <v>1144</v>
      </c>
      <c r="J585" s="56"/>
      <c r="K585" s="56"/>
      <c r="L585" s="56"/>
      <c r="M585" s="87"/>
      <c r="N585" s="57"/>
      <c r="O585" s="57"/>
    </row>
    <row r="586" spans="1:15" s="61" customFormat="1" ht="78" x14ac:dyDescent="0.3">
      <c r="A586" s="56">
        <v>27</v>
      </c>
      <c r="B586" s="57" t="s">
        <v>683</v>
      </c>
      <c r="C586" s="56" t="s">
        <v>271</v>
      </c>
      <c r="D586" s="56" t="s">
        <v>69</v>
      </c>
      <c r="E586" s="57" t="s">
        <v>688</v>
      </c>
      <c r="F586" s="58">
        <v>45400</v>
      </c>
      <c r="G586" s="19">
        <v>8940</v>
      </c>
      <c r="H586" s="56" t="s">
        <v>75</v>
      </c>
      <c r="I586" s="56" t="s">
        <v>1025</v>
      </c>
      <c r="J586" s="56"/>
      <c r="K586" s="56"/>
      <c r="L586" s="56"/>
      <c r="M586" s="87"/>
      <c r="N586" s="57"/>
      <c r="O586" s="57"/>
    </row>
    <row r="587" spans="1:15" s="61" customFormat="1" ht="62.4" x14ac:dyDescent="0.3">
      <c r="A587" s="56">
        <v>28</v>
      </c>
      <c r="B587" s="57" t="s">
        <v>683</v>
      </c>
      <c r="C587" s="56" t="s">
        <v>271</v>
      </c>
      <c r="D587" s="56" t="s">
        <v>69</v>
      </c>
      <c r="E587" s="57" t="s">
        <v>1143</v>
      </c>
      <c r="F587" s="58">
        <v>45401</v>
      </c>
      <c r="G587" s="19">
        <v>255.12</v>
      </c>
      <c r="H587" s="56" t="s">
        <v>75</v>
      </c>
      <c r="I587" s="56" t="s">
        <v>1145</v>
      </c>
      <c r="J587" s="56"/>
      <c r="K587" s="56"/>
      <c r="L587" s="56"/>
      <c r="M587" s="87"/>
      <c r="N587" s="57"/>
      <c r="O587" s="57"/>
    </row>
    <row r="588" spans="1:15" s="61" customFormat="1" ht="62.4" x14ac:dyDescent="0.3">
      <c r="A588" s="56">
        <v>29</v>
      </c>
      <c r="B588" s="57" t="s">
        <v>683</v>
      </c>
      <c r="C588" s="56" t="s">
        <v>271</v>
      </c>
      <c r="D588" s="56" t="s">
        <v>69</v>
      </c>
      <c r="E588" s="57" t="s">
        <v>684</v>
      </c>
      <c r="F588" s="58">
        <v>45407</v>
      </c>
      <c r="G588" s="19">
        <v>16980</v>
      </c>
      <c r="H588" s="56" t="s">
        <v>75</v>
      </c>
      <c r="I588" s="56" t="s">
        <v>1217</v>
      </c>
      <c r="J588" s="56"/>
      <c r="K588" s="56"/>
      <c r="L588" s="56"/>
      <c r="M588" s="87"/>
      <c r="N588" s="57"/>
      <c r="O588" s="57"/>
    </row>
    <row r="589" spans="1:15" s="61" customFormat="1" ht="66.599999999999994" customHeight="1" x14ac:dyDescent="0.3">
      <c r="A589" s="56">
        <v>30</v>
      </c>
      <c r="B589" s="57" t="s">
        <v>683</v>
      </c>
      <c r="C589" s="56" t="s">
        <v>271</v>
      </c>
      <c r="D589" s="56" t="s">
        <v>69</v>
      </c>
      <c r="E589" s="57" t="s">
        <v>686</v>
      </c>
      <c r="F589" s="58">
        <v>45407</v>
      </c>
      <c r="G589" s="19">
        <v>1231.2</v>
      </c>
      <c r="H589" s="56" t="s">
        <v>75</v>
      </c>
      <c r="I589" s="56" t="s">
        <v>1024</v>
      </c>
      <c r="J589" s="56"/>
      <c r="K589" s="56"/>
      <c r="L589" s="56"/>
      <c r="M589" s="87"/>
      <c r="N589" s="57"/>
      <c r="O589" s="57"/>
    </row>
    <row r="590" spans="1:15" s="61" customFormat="1" ht="46.8" x14ac:dyDescent="0.3">
      <c r="A590" s="56">
        <v>31</v>
      </c>
      <c r="B590" s="57" t="s">
        <v>683</v>
      </c>
      <c r="C590" s="56" t="s">
        <v>271</v>
      </c>
      <c r="D590" s="56" t="s">
        <v>69</v>
      </c>
      <c r="E590" s="57" t="s">
        <v>1344</v>
      </c>
      <c r="F590" s="58">
        <v>45413</v>
      </c>
      <c r="G590" s="19">
        <v>1097.0999999999999</v>
      </c>
      <c r="H590" s="56" t="s">
        <v>75</v>
      </c>
      <c r="I590" s="56" t="s">
        <v>1346</v>
      </c>
      <c r="J590" s="56"/>
      <c r="K590" s="56"/>
      <c r="L590" s="56"/>
      <c r="M590" s="87"/>
      <c r="N590" s="57"/>
      <c r="O590" s="57"/>
    </row>
    <row r="591" spans="1:15" s="61" customFormat="1" ht="81.599999999999994" customHeight="1" x14ac:dyDescent="0.3">
      <c r="A591" s="56">
        <v>32</v>
      </c>
      <c r="B591" s="57" t="s">
        <v>683</v>
      </c>
      <c r="C591" s="56" t="s">
        <v>228</v>
      </c>
      <c r="D591" s="56" t="s">
        <v>70</v>
      </c>
      <c r="E591" s="57" t="s">
        <v>1345</v>
      </c>
      <c r="F591" s="58">
        <v>45414</v>
      </c>
      <c r="G591" s="19">
        <v>45384.065000000002</v>
      </c>
      <c r="H591" s="56" t="s">
        <v>75</v>
      </c>
      <c r="I591" s="56" t="s">
        <v>765</v>
      </c>
      <c r="J591" s="56"/>
      <c r="K591" s="56"/>
      <c r="L591" s="56"/>
      <c r="M591" s="87"/>
      <c r="N591" s="57"/>
      <c r="O591" s="57"/>
    </row>
    <row r="592" spans="1:15" s="61" customFormat="1" ht="114.6" customHeight="1" x14ac:dyDescent="0.3">
      <c r="A592" s="56">
        <v>33</v>
      </c>
      <c r="B592" s="57" t="s">
        <v>683</v>
      </c>
      <c r="C592" s="56" t="s">
        <v>228</v>
      </c>
      <c r="D592" s="56" t="s">
        <v>70</v>
      </c>
      <c r="E592" s="57" t="s">
        <v>1621</v>
      </c>
      <c r="F592" s="58">
        <v>45443</v>
      </c>
      <c r="G592" s="19">
        <v>397.27</v>
      </c>
      <c r="H592" s="56" t="s">
        <v>75</v>
      </c>
      <c r="I592" s="56" t="s">
        <v>1622</v>
      </c>
      <c r="J592" s="56"/>
      <c r="K592" s="56"/>
      <c r="L592" s="56"/>
      <c r="M592" s="87"/>
      <c r="N592" s="57"/>
      <c r="O592" s="57"/>
    </row>
    <row r="593" spans="1:15" s="61" customFormat="1" ht="46.8" x14ac:dyDescent="0.3">
      <c r="A593" s="56">
        <v>34</v>
      </c>
      <c r="B593" s="57" t="s">
        <v>683</v>
      </c>
      <c r="C593" s="56" t="s">
        <v>459</v>
      </c>
      <c r="D593" s="56" t="s">
        <v>69</v>
      </c>
      <c r="E593" s="57" t="s">
        <v>1635</v>
      </c>
      <c r="F593" s="58">
        <v>45449</v>
      </c>
      <c r="G593" s="19">
        <v>369.6</v>
      </c>
      <c r="H593" s="56" t="s">
        <v>75</v>
      </c>
      <c r="I593" s="56" t="s">
        <v>1636</v>
      </c>
      <c r="J593" s="56"/>
      <c r="K593" s="56"/>
      <c r="L593" s="56"/>
      <c r="M593" s="87"/>
      <c r="N593" s="57"/>
      <c r="O593" s="57"/>
    </row>
    <row r="594" spans="1:15" s="61" customFormat="1" ht="46.8" x14ac:dyDescent="0.3">
      <c r="A594" s="56">
        <v>35</v>
      </c>
      <c r="B594" s="57" t="s">
        <v>2081</v>
      </c>
      <c r="C594" s="56" t="s">
        <v>228</v>
      </c>
      <c r="D594" s="56" t="s">
        <v>69</v>
      </c>
      <c r="E594" s="57" t="s">
        <v>788</v>
      </c>
      <c r="F594" s="58">
        <v>45365</v>
      </c>
      <c r="G594" s="19">
        <v>324</v>
      </c>
      <c r="H594" s="56" t="s">
        <v>75</v>
      </c>
      <c r="I594" s="56" t="s">
        <v>828</v>
      </c>
      <c r="J594" s="56"/>
      <c r="K594" s="56"/>
      <c r="L594" s="56"/>
      <c r="M594" s="87"/>
      <c r="N594" s="57"/>
      <c r="O594" s="57"/>
    </row>
    <row r="595" spans="1:15" s="61" customFormat="1" ht="51" customHeight="1" x14ac:dyDescent="0.3">
      <c r="A595" s="56">
        <v>36</v>
      </c>
      <c r="B595" s="57" t="s">
        <v>2081</v>
      </c>
      <c r="C595" s="56" t="s">
        <v>228</v>
      </c>
      <c r="D595" s="56" t="s">
        <v>69</v>
      </c>
      <c r="E595" s="57" t="s">
        <v>948</v>
      </c>
      <c r="F595" s="58">
        <v>45376</v>
      </c>
      <c r="G595" s="19">
        <v>970</v>
      </c>
      <c r="H595" s="56" t="s">
        <v>75</v>
      </c>
      <c r="I595" s="56" t="s">
        <v>949</v>
      </c>
      <c r="J595" s="56"/>
      <c r="K595" s="56"/>
      <c r="L595" s="56"/>
      <c r="M595" s="87"/>
      <c r="N595" s="57"/>
      <c r="O595" s="57"/>
    </row>
    <row r="596" spans="1:15" s="61" customFormat="1" ht="46.8" x14ac:dyDescent="0.3">
      <c r="A596" s="56">
        <v>37</v>
      </c>
      <c r="B596" s="57" t="s">
        <v>2081</v>
      </c>
      <c r="C596" s="56" t="s">
        <v>459</v>
      </c>
      <c r="D596" s="56" t="s">
        <v>69</v>
      </c>
      <c r="E596" s="57" t="s">
        <v>948</v>
      </c>
      <c r="F596" s="58">
        <v>45400</v>
      </c>
      <c r="G596" s="19">
        <v>420</v>
      </c>
      <c r="H596" s="56" t="s">
        <v>75</v>
      </c>
      <c r="I596" s="15" t="s">
        <v>949</v>
      </c>
      <c r="J596" s="56"/>
      <c r="K596" s="56"/>
      <c r="L596" s="56"/>
      <c r="M596" s="87"/>
      <c r="N596" s="57"/>
      <c r="O596" s="57"/>
    </row>
    <row r="597" spans="1:15" s="61" customFormat="1" ht="51" customHeight="1" x14ac:dyDescent="0.3">
      <c r="A597" s="56">
        <v>38</v>
      </c>
      <c r="B597" s="57" t="s">
        <v>2081</v>
      </c>
      <c r="C597" s="56" t="s">
        <v>76</v>
      </c>
      <c r="D597" s="56" t="s">
        <v>69</v>
      </c>
      <c r="E597" s="57" t="s">
        <v>1347</v>
      </c>
      <c r="F597" s="58">
        <v>45420</v>
      </c>
      <c r="G597" s="19">
        <v>276</v>
      </c>
      <c r="H597" s="56" t="s">
        <v>75</v>
      </c>
      <c r="I597" s="56" t="s">
        <v>786</v>
      </c>
      <c r="J597" s="56"/>
      <c r="K597" s="56"/>
      <c r="L597" s="56"/>
      <c r="M597" s="87"/>
      <c r="N597" s="57"/>
      <c r="O597" s="57"/>
    </row>
    <row r="598" spans="1:15" s="61" customFormat="1" ht="51" customHeight="1" x14ac:dyDescent="0.3">
      <c r="A598" s="56">
        <v>39</v>
      </c>
      <c r="B598" s="57" t="s">
        <v>2081</v>
      </c>
      <c r="C598" s="56" t="s">
        <v>148</v>
      </c>
      <c r="D598" s="56" t="s">
        <v>69</v>
      </c>
      <c r="E598" s="57" t="s">
        <v>1751</v>
      </c>
      <c r="F598" s="58">
        <v>45455</v>
      </c>
      <c r="G598" s="19">
        <v>970</v>
      </c>
      <c r="H598" s="56" t="s">
        <v>75</v>
      </c>
      <c r="I598" s="56" t="s">
        <v>500</v>
      </c>
      <c r="J598" s="56"/>
      <c r="K598" s="56"/>
      <c r="L598" s="56"/>
      <c r="M598" s="87"/>
      <c r="N598" s="57"/>
      <c r="O598" s="57"/>
    </row>
    <row r="599" spans="1:15" s="61" customFormat="1" ht="51" customHeight="1" x14ac:dyDescent="0.3">
      <c r="A599" s="56">
        <v>40</v>
      </c>
      <c r="B599" s="57" t="s">
        <v>2081</v>
      </c>
      <c r="C599" s="56" t="s">
        <v>148</v>
      </c>
      <c r="D599" s="56" t="s">
        <v>69</v>
      </c>
      <c r="E599" s="57" t="s">
        <v>1750</v>
      </c>
      <c r="F599" s="58">
        <v>45455</v>
      </c>
      <c r="G599" s="19">
        <v>248</v>
      </c>
      <c r="H599" s="56" t="s">
        <v>75</v>
      </c>
      <c r="I599" s="56" t="s">
        <v>1748</v>
      </c>
      <c r="J599" s="56"/>
      <c r="K599" s="56"/>
      <c r="L599" s="56"/>
      <c r="M599" s="87"/>
      <c r="N599" s="57"/>
      <c r="O599" s="57"/>
    </row>
    <row r="600" spans="1:15" s="61" customFormat="1" ht="51" customHeight="1" x14ac:dyDescent="0.3">
      <c r="A600" s="56">
        <v>41</v>
      </c>
      <c r="B600" s="57" t="s">
        <v>2081</v>
      </c>
      <c r="C600" s="56" t="s">
        <v>76</v>
      </c>
      <c r="D600" s="56" t="s">
        <v>69</v>
      </c>
      <c r="E600" s="57" t="s">
        <v>1749</v>
      </c>
      <c r="F600" s="58">
        <v>45488</v>
      </c>
      <c r="G600" s="19">
        <v>377.2</v>
      </c>
      <c r="H600" s="56" t="s">
        <v>75</v>
      </c>
      <c r="I600" s="56" t="s">
        <v>786</v>
      </c>
      <c r="J600" s="56"/>
      <c r="K600" s="56"/>
      <c r="L600" s="56"/>
      <c r="M600" s="87"/>
      <c r="N600" s="57"/>
      <c r="O600" s="57"/>
    </row>
    <row r="601" spans="1:15" s="72" customFormat="1" ht="34.950000000000003" customHeight="1" x14ac:dyDescent="0.3">
      <c r="A601" s="56">
        <v>42</v>
      </c>
      <c r="B601" s="70" t="s">
        <v>789</v>
      </c>
      <c r="C601" s="69" t="s">
        <v>228</v>
      </c>
      <c r="D601" s="69" t="s">
        <v>69</v>
      </c>
      <c r="E601" s="70" t="s">
        <v>2346</v>
      </c>
      <c r="F601" s="73">
        <v>45364</v>
      </c>
      <c r="G601" s="71">
        <v>2900</v>
      </c>
      <c r="H601" s="69" t="s">
        <v>75</v>
      </c>
      <c r="I601" s="69" t="s">
        <v>500</v>
      </c>
      <c r="J601" s="69"/>
      <c r="K601" s="69"/>
      <c r="L601" s="69"/>
      <c r="M601" s="144"/>
      <c r="N601" s="70"/>
      <c r="O601" s="70"/>
    </row>
    <row r="602" spans="1:15" s="72" customFormat="1" ht="51.6" customHeight="1" x14ac:dyDescent="0.3">
      <c r="A602" s="56">
        <v>43</v>
      </c>
      <c r="B602" s="70" t="s">
        <v>789</v>
      </c>
      <c r="C602" s="69" t="s">
        <v>148</v>
      </c>
      <c r="D602" s="69" t="s">
        <v>69</v>
      </c>
      <c r="E602" s="70" t="s">
        <v>851</v>
      </c>
      <c r="F602" s="73">
        <v>45377</v>
      </c>
      <c r="G602" s="71">
        <v>997</v>
      </c>
      <c r="H602" s="69" t="s">
        <v>75</v>
      </c>
      <c r="I602" s="69" t="s">
        <v>853</v>
      </c>
      <c r="J602" s="69"/>
      <c r="K602" s="69"/>
      <c r="L602" s="69"/>
      <c r="M602" s="144"/>
      <c r="N602" s="70"/>
      <c r="O602" s="70"/>
    </row>
    <row r="603" spans="1:15" s="72" customFormat="1" ht="49.2" customHeight="1" x14ac:dyDescent="0.3">
      <c r="A603" s="56">
        <v>44</v>
      </c>
      <c r="B603" s="70" t="s">
        <v>789</v>
      </c>
      <c r="C603" s="69" t="s">
        <v>148</v>
      </c>
      <c r="D603" s="69" t="s">
        <v>69</v>
      </c>
      <c r="E603" s="70" t="s">
        <v>852</v>
      </c>
      <c r="F603" s="73">
        <v>45377</v>
      </c>
      <c r="G603" s="71">
        <v>240</v>
      </c>
      <c r="H603" s="69" t="s">
        <v>75</v>
      </c>
      <c r="I603" s="69" t="s">
        <v>853</v>
      </c>
      <c r="J603" s="69"/>
      <c r="K603" s="69"/>
      <c r="L603" s="69"/>
      <c r="M603" s="144"/>
      <c r="N603" s="70"/>
      <c r="O603" s="70"/>
    </row>
    <row r="604" spans="1:15" s="61" customFormat="1" ht="34.950000000000003" customHeight="1" x14ac:dyDescent="0.3">
      <c r="A604" s="56">
        <v>45</v>
      </c>
      <c r="B604" s="57" t="s">
        <v>789</v>
      </c>
      <c r="C604" s="56" t="s">
        <v>76</v>
      </c>
      <c r="D604" s="56" t="s">
        <v>69</v>
      </c>
      <c r="E604" s="57" t="s">
        <v>1752</v>
      </c>
      <c r="F604" s="58">
        <v>45414</v>
      </c>
      <c r="G604" s="19">
        <v>436.32</v>
      </c>
      <c r="H604" s="56" t="s">
        <v>75</v>
      </c>
      <c r="I604" s="56" t="s">
        <v>786</v>
      </c>
      <c r="J604" s="56"/>
      <c r="K604" s="56"/>
      <c r="L604" s="56"/>
      <c r="M604" s="87"/>
      <c r="N604" s="57"/>
      <c r="O604" s="57"/>
    </row>
    <row r="605" spans="1:15" s="61" customFormat="1" ht="34.950000000000003" customHeight="1" x14ac:dyDescent="0.3">
      <c r="A605" s="56">
        <v>46</v>
      </c>
      <c r="B605" s="57" t="s">
        <v>789</v>
      </c>
      <c r="C605" s="56" t="s">
        <v>76</v>
      </c>
      <c r="D605" s="56" t="s">
        <v>69</v>
      </c>
      <c r="E605" s="57" t="s">
        <v>1752</v>
      </c>
      <c r="F605" s="58">
        <v>45463</v>
      </c>
      <c r="G605" s="19">
        <v>408</v>
      </c>
      <c r="H605" s="56" t="s">
        <v>75</v>
      </c>
      <c r="I605" s="56" t="s">
        <v>786</v>
      </c>
      <c r="J605" s="56"/>
      <c r="K605" s="56"/>
      <c r="L605" s="56"/>
      <c r="M605" s="87"/>
      <c r="N605" s="57"/>
      <c r="O605" s="57"/>
    </row>
    <row r="606" spans="1:15" s="61" customFormat="1" ht="34.950000000000003" customHeight="1" x14ac:dyDescent="0.3">
      <c r="A606" s="56">
        <v>47</v>
      </c>
      <c r="B606" s="57" t="s">
        <v>789</v>
      </c>
      <c r="C606" s="56" t="s">
        <v>76</v>
      </c>
      <c r="D606" s="56" t="s">
        <v>69</v>
      </c>
      <c r="E606" s="57" t="s">
        <v>2417</v>
      </c>
      <c r="F606" s="58">
        <v>45520</v>
      </c>
      <c r="G606" s="19">
        <v>408</v>
      </c>
      <c r="H606" s="56" t="s">
        <v>75</v>
      </c>
      <c r="I606" s="56" t="s">
        <v>786</v>
      </c>
      <c r="J606" s="56">
        <v>44838860</v>
      </c>
      <c r="K606" s="15" t="s">
        <v>2091</v>
      </c>
      <c r="L606" s="153">
        <v>8000</v>
      </c>
      <c r="M606" s="87">
        <v>51</v>
      </c>
      <c r="N606" s="57" t="s">
        <v>2203</v>
      </c>
      <c r="O606" s="57" t="s">
        <v>2418</v>
      </c>
    </row>
    <row r="607" spans="1:15" s="61" customFormat="1" ht="39.6" customHeight="1" x14ac:dyDescent="0.3">
      <c r="A607" s="56">
        <v>48</v>
      </c>
      <c r="B607" s="57" t="s">
        <v>2722</v>
      </c>
      <c r="C607" s="56" t="s">
        <v>825</v>
      </c>
      <c r="D607" s="56" t="s">
        <v>69</v>
      </c>
      <c r="E607" s="57" t="s">
        <v>2724</v>
      </c>
      <c r="F607" s="58">
        <v>45519</v>
      </c>
      <c r="G607" s="19">
        <v>3296.288</v>
      </c>
      <c r="H607" s="56" t="s">
        <v>75</v>
      </c>
      <c r="I607" s="56" t="s">
        <v>2731</v>
      </c>
      <c r="J607" s="56">
        <v>37496722</v>
      </c>
      <c r="K607" s="15" t="s">
        <v>2725</v>
      </c>
      <c r="L607" s="153">
        <v>1</v>
      </c>
      <c r="M607" s="87">
        <v>3296288</v>
      </c>
      <c r="N607" s="57" t="s">
        <v>2723</v>
      </c>
      <c r="O607" s="57" t="s">
        <v>2726</v>
      </c>
    </row>
    <row r="608" spans="1:15" s="61" customFormat="1" ht="34.950000000000003" customHeight="1" x14ac:dyDescent="0.3">
      <c r="A608" s="56">
        <v>49</v>
      </c>
      <c r="B608" s="57" t="s">
        <v>2722</v>
      </c>
      <c r="C608" s="56" t="s">
        <v>825</v>
      </c>
      <c r="D608" s="56" t="s">
        <v>69</v>
      </c>
      <c r="E608" s="57" t="s">
        <v>2728</v>
      </c>
      <c r="F608" s="58">
        <v>45532</v>
      </c>
      <c r="G608" s="19">
        <v>6294</v>
      </c>
      <c r="H608" s="56" t="s">
        <v>75</v>
      </c>
      <c r="I608" s="56" t="s">
        <v>2729</v>
      </c>
      <c r="J608" s="56">
        <v>44464762</v>
      </c>
      <c r="K608" s="15" t="s">
        <v>2725</v>
      </c>
      <c r="L608" s="153">
        <v>1</v>
      </c>
      <c r="M608" s="87">
        <v>6294000</v>
      </c>
      <c r="N608" s="57" t="s">
        <v>2727</v>
      </c>
      <c r="O608" s="57" t="s">
        <v>2730</v>
      </c>
    </row>
    <row r="609" spans="1:15" ht="16.2" x14ac:dyDescent="0.3">
      <c r="A609" s="51"/>
      <c r="B609" s="52" t="s">
        <v>22</v>
      </c>
      <c r="C609" s="53"/>
      <c r="D609" s="53"/>
      <c r="E609" s="54"/>
      <c r="F609" s="51"/>
      <c r="G609" s="59"/>
      <c r="H609" s="51"/>
      <c r="I609" s="51"/>
      <c r="J609" s="51"/>
      <c r="K609" s="51"/>
      <c r="L609" s="51"/>
      <c r="M609" s="142"/>
      <c r="N609" s="54"/>
      <c r="O609" s="54"/>
    </row>
    <row r="610" spans="1:15" s="61" customFormat="1" ht="64.95" customHeight="1" x14ac:dyDescent="0.3">
      <c r="A610" s="56">
        <v>1</v>
      </c>
      <c r="B610" s="57" t="s">
        <v>412</v>
      </c>
      <c r="C610" s="56" t="s">
        <v>72</v>
      </c>
      <c r="D610" s="56" t="s">
        <v>69</v>
      </c>
      <c r="E610" s="57" t="s">
        <v>413</v>
      </c>
      <c r="F610" s="58">
        <v>45309</v>
      </c>
      <c r="G610" s="19">
        <v>399.9</v>
      </c>
      <c r="H610" s="56" t="s">
        <v>6</v>
      </c>
      <c r="I610" s="56" t="s">
        <v>414</v>
      </c>
      <c r="J610" s="109" t="s">
        <v>2419</v>
      </c>
      <c r="K610" s="122" t="s">
        <v>2333</v>
      </c>
      <c r="L610" s="122">
        <v>50208</v>
      </c>
      <c r="M610" s="125"/>
      <c r="N610" s="110" t="s">
        <v>2420</v>
      </c>
      <c r="O610" s="121" t="s">
        <v>2421</v>
      </c>
    </row>
    <row r="611" spans="1:15" s="61" customFormat="1" ht="57.6" customHeight="1" x14ac:dyDescent="0.3">
      <c r="A611" s="56">
        <v>2</v>
      </c>
      <c r="B611" s="57" t="s">
        <v>412</v>
      </c>
      <c r="C611" s="56" t="s">
        <v>72</v>
      </c>
      <c r="D611" s="56" t="s">
        <v>69</v>
      </c>
      <c r="E611" s="57" t="s">
        <v>413</v>
      </c>
      <c r="F611" s="60" t="s">
        <v>530</v>
      </c>
      <c r="G611" s="19">
        <v>241.2</v>
      </c>
      <c r="H611" s="56" t="s">
        <v>6</v>
      </c>
      <c r="I611" s="56" t="s">
        <v>617</v>
      </c>
      <c r="J611" s="109" t="s">
        <v>2422</v>
      </c>
      <c r="K611" s="122" t="s">
        <v>2333</v>
      </c>
      <c r="L611" s="122">
        <v>30643</v>
      </c>
      <c r="M611" s="125"/>
      <c r="N611" s="110" t="s">
        <v>2420</v>
      </c>
      <c r="O611" s="121" t="s">
        <v>2423</v>
      </c>
    </row>
    <row r="612" spans="1:15" s="61" customFormat="1" ht="62.4" x14ac:dyDescent="0.3">
      <c r="A612" s="56">
        <v>3</v>
      </c>
      <c r="B612" s="57" t="s">
        <v>412</v>
      </c>
      <c r="C612" s="56" t="s">
        <v>72</v>
      </c>
      <c r="D612" s="56" t="s">
        <v>69</v>
      </c>
      <c r="E612" s="57" t="s">
        <v>413</v>
      </c>
      <c r="F612" s="58">
        <v>45344</v>
      </c>
      <c r="G612" s="19">
        <v>460.5</v>
      </c>
      <c r="H612" s="56" t="s">
        <v>6</v>
      </c>
      <c r="I612" s="56" t="s">
        <v>710</v>
      </c>
      <c r="J612" s="109" t="s">
        <v>2419</v>
      </c>
      <c r="K612" s="122" t="s">
        <v>2333</v>
      </c>
      <c r="L612" s="122">
        <v>60744</v>
      </c>
      <c r="M612" s="125"/>
      <c r="N612" s="110" t="s">
        <v>2420</v>
      </c>
      <c r="O612" s="121" t="s">
        <v>2424</v>
      </c>
    </row>
    <row r="613" spans="1:15" s="61" customFormat="1" ht="31.2" x14ac:dyDescent="0.3">
      <c r="A613" s="56">
        <v>4</v>
      </c>
      <c r="B613" s="57" t="s">
        <v>412</v>
      </c>
      <c r="C613" s="56" t="s">
        <v>76</v>
      </c>
      <c r="D613" s="56" t="s">
        <v>69</v>
      </c>
      <c r="E613" s="57" t="s">
        <v>2646</v>
      </c>
      <c r="F613" s="58">
        <v>45363</v>
      </c>
      <c r="G613" s="19">
        <v>560</v>
      </c>
      <c r="H613" s="56" t="s">
        <v>6</v>
      </c>
      <c r="I613" s="56" t="s">
        <v>2428</v>
      </c>
      <c r="J613" s="15">
        <v>31349261</v>
      </c>
      <c r="K613" s="15" t="s">
        <v>2091</v>
      </c>
      <c r="L613" s="15">
        <v>10000</v>
      </c>
      <c r="M613" s="88">
        <v>56</v>
      </c>
      <c r="N613" s="16" t="s">
        <v>115</v>
      </c>
      <c r="O613" s="57" t="s">
        <v>2425</v>
      </c>
    </row>
    <row r="614" spans="1:15" s="61" customFormat="1" ht="31.2" x14ac:dyDescent="0.3">
      <c r="A614" s="56">
        <v>5</v>
      </c>
      <c r="B614" s="57" t="s">
        <v>412</v>
      </c>
      <c r="C614" s="56" t="s">
        <v>76</v>
      </c>
      <c r="D614" s="56" t="s">
        <v>69</v>
      </c>
      <c r="E614" s="57" t="s">
        <v>2646</v>
      </c>
      <c r="F614" s="58">
        <v>45370</v>
      </c>
      <c r="G614" s="19">
        <v>392</v>
      </c>
      <c r="H614" s="56" t="s">
        <v>6</v>
      </c>
      <c r="I614" s="56" t="s">
        <v>2427</v>
      </c>
      <c r="J614" s="15">
        <v>31349261</v>
      </c>
      <c r="K614" s="15" t="s">
        <v>2091</v>
      </c>
      <c r="L614" s="15">
        <v>7000</v>
      </c>
      <c r="M614" s="88">
        <v>56</v>
      </c>
      <c r="N614" s="16" t="s">
        <v>115</v>
      </c>
      <c r="O614" s="57" t="s">
        <v>2426</v>
      </c>
    </row>
    <row r="615" spans="1:15" s="61" customFormat="1" ht="45" customHeight="1" x14ac:dyDescent="0.3">
      <c r="A615" s="56">
        <v>6</v>
      </c>
      <c r="B615" s="57" t="s">
        <v>352</v>
      </c>
      <c r="C615" s="56" t="s">
        <v>76</v>
      </c>
      <c r="D615" s="56" t="s">
        <v>69</v>
      </c>
      <c r="E615" s="57" t="s">
        <v>353</v>
      </c>
      <c r="F615" s="58">
        <v>45309</v>
      </c>
      <c r="G615" s="19">
        <v>550</v>
      </c>
      <c r="H615" s="56" t="s">
        <v>6</v>
      </c>
      <c r="I615" s="56" t="s">
        <v>354</v>
      </c>
      <c r="J615" s="15">
        <v>313349261</v>
      </c>
      <c r="K615" s="15" t="s">
        <v>2091</v>
      </c>
      <c r="L615" s="15">
        <v>10000</v>
      </c>
      <c r="M615" s="88">
        <v>35</v>
      </c>
      <c r="N615" s="16" t="s">
        <v>2431</v>
      </c>
      <c r="O615" s="159" t="s">
        <v>2432</v>
      </c>
    </row>
    <row r="616" spans="1:15" s="61" customFormat="1" ht="34.950000000000003" customHeight="1" x14ac:dyDescent="0.3">
      <c r="A616" s="56">
        <v>7</v>
      </c>
      <c r="B616" s="57" t="s">
        <v>352</v>
      </c>
      <c r="C616" s="56" t="s">
        <v>387</v>
      </c>
      <c r="D616" s="56" t="s">
        <v>70</v>
      </c>
      <c r="E616" s="57" t="s">
        <v>1350</v>
      </c>
      <c r="F616" s="58">
        <v>45418</v>
      </c>
      <c r="G616" s="19">
        <v>346</v>
      </c>
      <c r="H616" s="56" t="s">
        <v>6</v>
      </c>
      <c r="I616" s="56" t="s">
        <v>1351</v>
      </c>
      <c r="J616" s="122">
        <v>2425605598</v>
      </c>
      <c r="K616" s="122"/>
      <c r="L616" s="122">
        <v>1</v>
      </c>
      <c r="M616" s="125">
        <v>345734</v>
      </c>
      <c r="N616" s="16" t="s">
        <v>2429</v>
      </c>
      <c r="O616" s="159" t="s">
        <v>2430</v>
      </c>
    </row>
    <row r="617" spans="1:15" s="18" customFormat="1" ht="159.6" customHeight="1" x14ac:dyDescent="0.3">
      <c r="A617" s="56">
        <v>8</v>
      </c>
      <c r="B617" s="57" t="s">
        <v>1101</v>
      </c>
      <c r="C617" s="56" t="s">
        <v>264</v>
      </c>
      <c r="D617" s="56" t="s">
        <v>70</v>
      </c>
      <c r="E617" s="57" t="s">
        <v>900</v>
      </c>
      <c r="F617" s="99">
        <v>45398</v>
      </c>
      <c r="G617" s="19">
        <v>1290</v>
      </c>
      <c r="H617" s="56" t="s">
        <v>6</v>
      </c>
      <c r="I617" s="15" t="s">
        <v>1100</v>
      </c>
      <c r="J617" s="122">
        <v>39894111</v>
      </c>
      <c r="K617" s="122" t="s">
        <v>2622</v>
      </c>
      <c r="L617" s="122">
        <v>1856</v>
      </c>
      <c r="M617" s="125">
        <v>694.97</v>
      </c>
      <c r="N617" s="110" t="s">
        <v>2433</v>
      </c>
      <c r="O617" s="121" t="s">
        <v>2434</v>
      </c>
    </row>
    <row r="618" spans="1:15" s="18" customFormat="1" ht="78.599999999999994" customHeight="1" x14ac:dyDescent="0.3">
      <c r="A618" s="56">
        <v>9</v>
      </c>
      <c r="B618" s="57" t="s">
        <v>1101</v>
      </c>
      <c r="C618" s="56" t="s">
        <v>264</v>
      </c>
      <c r="D618" s="56" t="s">
        <v>69</v>
      </c>
      <c r="E618" s="57" t="s">
        <v>989</v>
      </c>
      <c r="F618" s="105" t="s">
        <v>1349</v>
      </c>
      <c r="G618" s="19">
        <v>1152</v>
      </c>
      <c r="H618" s="56" t="s">
        <v>6</v>
      </c>
      <c r="I618" s="66" t="s">
        <v>1348</v>
      </c>
      <c r="J618" s="122">
        <v>40374335</v>
      </c>
      <c r="K618" s="15" t="s">
        <v>2096</v>
      </c>
      <c r="L618" s="122">
        <v>15</v>
      </c>
      <c r="M618" s="125">
        <v>76800</v>
      </c>
      <c r="N618" s="110" t="s">
        <v>2435</v>
      </c>
      <c r="O618" s="121" t="s">
        <v>2436</v>
      </c>
    </row>
    <row r="619" spans="1:15" s="18" customFormat="1" ht="109.2" x14ac:dyDescent="0.3">
      <c r="A619" s="56">
        <v>10</v>
      </c>
      <c r="B619" s="57" t="s">
        <v>1101</v>
      </c>
      <c r="C619" s="56" t="s">
        <v>228</v>
      </c>
      <c r="D619" s="56" t="s">
        <v>70</v>
      </c>
      <c r="E619" s="57" t="s">
        <v>1802</v>
      </c>
      <c r="F619" s="99">
        <v>45471</v>
      </c>
      <c r="G619" s="19">
        <v>904.87400000000002</v>
      </c>
      <c r="H619" s="56" t="s">
        <v>6</v>
      </c>
      <c r="I619" s="66" t="s">
        <v>1790</v>
      </c>
      <c r="J619" s="129">
        <v>40090765</v>
      </c>
      <c r="K619" s="129"/>
      <c r="L619" s="129"/>
      <c r="M619" s="145">
        <v>904870</v>
      </c>
      <c r="N619" s="151" t="s">
        <v>2437</v>
      </c>
      <c r="O619" s="165" t="s">
        <v>2438</v>
      </c>
    </row>
    <row r="620" spans="1:15" s="18" customFormat="1" ht="111.6" customHeight="1" x14ac:dyDescent="0.3">
      <c r="A620" s="56">
        <v>11</v>
      </c>
      <c r="B620" s="57" t="s">
        <v>1101</v>
      </c>
      <c r="C620" s="56" t="s">
        <v>228</v>
      </c>
      <c r="D620" s="56" t="s">
        <v>70</v>
      </c>
      <c r="E620" s="57" t="s">
        <v>1801</v>
      </c>
      <c r="F620" s="99">
        <v>45471</v>
      </c>
      <c r="G620" s="19">
        <v>2135.4180000000001</v>
      </c>
      <c r="H620" s="56" t="s">
        <v>6</v>
      </c>
      <c r="I620" s="66" t="s">
        <v>1791</v>
      </c>
      <c r="J620" s="129">
        <v>40090765</v>
      </c>
      <c r="K620" s="129"/>
      <c r="L620" s="129"/>
      <c r="M620" s="145">
        <v>2135418</v>
      </c>
      <c r="N620" s="151" t="s">
        <v>2437</v>
      </c>
      <c r="O620" s="165" t="s">
        <v>2439</v>
      </c>
    </row>
    <row r="621" spans="1:15" s="18" customFormat="1" ht="124.8" x14ac:dyDescent="0.3">
      <c r="A621" s="56">
        <v>12</v>
      </c>
      <c r="B621" s="57" t="s">
        <v>1101</v>
      </c>
      <c r="C621" s="56" t="s">
        <v>228</v>
      </c>
      <c r="D621" s="56" t="s">
        <v>70</v>
      </c>
      <c r="E621" s="57" t="s">
        <v>1800</v>
      </c>
      <c r="F621" s="99">
        <v>45471</v>
      </c>
      <c r="G621" s="19">
        <v>2419.9270000000001</v>
      </c>
      <c r="H621" s="56" t="s">
        <v>6</v>
      </c>
      <c r="I621" s="66" t="s">
        <v>1792</v>
      </c>
      <c r="J621" s="129">
        <v>40090765</v>
      </c>
      <c r="K621" s="129"/>
      <c r="L621" s="129"/>
      <c r="M621" s="145">
        <v>2419927</v>
      </c>
      <c r="N621" s="151" t="s">
        <v>2437</v>
      </c>
      <c r="O621" s="165" t="s">
        <v>2440</v>
      </c>
    </row>
    <row r="622" spans="1:15" s="18" customFormat="1" ht="109.2" x14ac:dyDescent="0.3">
      <c r="A622" s="56">
        <v>13</v>
      </c>
      <c r="B622" s="57" t="s">
        <v>1101</v>
      </c>
      <c r="C622" s="56" t="s">
        <v>228</v>
      </c>
      <c r="D622" s="56" t="s">
        <v>70</v>
      </c>
      <c r="E622" s="57" t="s">
        <v>1799</v>
      </c>
      <c r="F622" s="99">
        <v>45471</v>
      </c>
      <c r="G622" s="19">
        <v>432.976</v>
      </c>
      <c r="H622" s="56" t="s">
        <v>6</v>
      </c>
      <c r="I622" s="66" t="s">
        <v>1793</v>
      </c>
      <c r="J622" s="129">
        <v>40090765</v>
      </c>
      <c r="K622" s="129"/>
      <c r="L622" s="129"/>
      <c r="M622" s="145">
        <v>432976</v>
      </c>
      <c r="N622" s="151" t="s">
        <v>2437</v>
      </c>
      <c r="O622" s="165" t="s">
        <v>2441</v>
      </c>
    </row>
    <row r="623" spans="1:15" s="18" customFormat="1" ht="124.8" x14ac:dyDescent="0.3">
      <c r="A623" s="56">
        <v>14</v>
      </c>
      <c r="B623" s="57" t="s">
        <v>1101</v>
      </c>
      <c r="C623" s="56" t="s">
        <v>228</v>
      </c>
      <c r="D623" s="56" t="s">
        <v>70</v>
      </c>
      <c r="E623" s="57" t="s">
        <v>1803</v>
      </c>
      <c r="F623" s="99">
        <v>45471</v>
      </c>
      <c r="G623" s="19">
        <v>3348.0929999999998</v>
      </c>
      <c r="H623" s="56" t="s">
        <v>6</v>
      </c>
      <c r="I623" s="66" t="s">
        <v>1794</v>
      </c>
      <c r="J623" s="129">
        <v>40090765</v>
      </c>
      <c r="K623" s="129"/>
      <c r="L623" s="129"/>
      <c r="M623" s="145">
        <v>3348093</v>
      </c>
      <c r="N623" s="151" t="s">
        <v>2437</v>
      </c>
      <c r="O623" s="165" t="s">
        <v>2442</v>
      </c>
    </row>
    <row r="624" spans="1:15" s="18" customFormat="1" ht="109.2" x14ac:dyDescent="0.3">
      <c r="A624" s="56">
        <v>15</v>
      </c>
      <c r="B624" s="57" t="s">
        <v>1101</v>
      </c>
      <c r="C624" s="56" t="s">
        <v>228</v>
      </c>
      <c r="D624" s="56" t="s">
        <v>70</v>
      </c>
      <c r="E624" s="57" t="s">
        <v>1804</v>
      </c>
      <c r="F624" s="99">
        <v>45471</v>
      </c>
      <c r="G624" s="19">
        <v>3850.9920000000002</v>
      </c>
      <c r="H624" s="56" t="s">
        <v>6</v>
      </c>
      <c r="I624" s="66" t="s">
        <v>1795</v>
      </c>
      <c r="J624" s="129">
        <v>40090765</v>
      </c>
      <c r="K624" s="129"/>
      <c r="L624" s="129"/>
      <c r="M624" s="145">
        <v>3850992</v>
      </c>
      <c r="N624" s="151" t="s">
        <v>2437</v>
      </c>
      <c r="O624" s="165" t="s">
        <v>2443</v>
      </c>
    </row>
    <row r="625" spans="1:15" s="18" customFormat="1" ht="109.2" x14ac:dyDescent="0.3">
      <c r="A625" s="56">
        <v>16</v>
      </c>
      <c r="B625" s="57" t="s">
        <v>1101</v>
      </c>
      <c r="C625" s="56" t="s">
        <v>228</v>
      </c>
      <c r="D625" s="56" t="s">
        <v>70</v>
      </c>
      <c r="E625" s="57" t="s">
        <v>1805</v>
      </c>
      <c r="F625" s="99">
        <v>45471</v>
      </c>
      <c r="G625" s="19">
        <v>973.65200000000004</v>
      </c>
      <c r="H625" s="56" t="s">
        <v>6</v>
      </c>
      <c r="I625" s="66" t="s">
        <v>1934</v>
      </c>
      <c r="J625" s="129">
        <v>40090765</v>
      </c>
      <c r="K625" s="129"/>
      <c r="L625" s="129"/>
      <c r="M625" s="145">
        <v>973651</v>
      </c>
      <c r="N625" s="151" t="s">
        <v>2437</v>
      </c>
      <c r="O625" s="165" t="s">
        <v>2444</v>
      </c>
    </row>
    <row r="626" spans="1:15" s="18" customFormat="1" ht="109.2" x14ac:dyDescent="0.3">
      <c r="A626" s="56">
        <v>17</v>
      </c>
      <c r="B626" s="57" t="s">
        <v>1101</v>
      </c>
      <c r="C626" s="56" t="s">
        <v>228</v>
      </c>
      <c r="D626" s="56" t="s">
        <v>70</v>
      </c>
      <c r="E626" s="57" t="s">
        <v>1806</v>
      </c>
      <c r="F626" s="99">
        <v>45471</v>
      </c>
      <c r="G626" s="19">
        <v>1117.386</v>
      </c>
      <c r="H626" s="56" t="s">
        <v>6</v>
      </c>
      <c r="I626" s="66" t="s">
        <v>1796</v>
      </c>
      <c r="J626" s="129">
        <v>40090765</v>
      </c>
      <c r="K626" s="129"/>
      <c r="L626" s="129"/>
      <c r="M626" s="145">
        <v>1117386</v>
      </c>
      <c r="N626" s="151" t="s">
        <v>2437</v>
      </c>
      <c r="O626" s="165" t="s">
        <v>2445</v>
      </c>
    </row>
    <row r="627" spans="1:15" s="18" customFormat="1" ht="109.2" x14ac:dyDescent="0.3">
      <c r="A627" s="56">
        <v>18</v>
      </c>
      <c r="B627" s="57" t="s">
        <v>1101</v>
      </c>
      <c r="C627" s="56" t="s">
        <v>228</v>
      </c>
      <c r="D627" s="56" t="s">
        <v>70</v>
      </c>
      <c r="E627" s="57" t="s">
        <v>1807</v>
      </c>
      <c r="F627" s="99">
        <v>45471</v>
      </c>
      <c r="G627" s="19">
        <v>1659.83</v>
      </c>
      <c r="H627" s="56" t="s">
        <v>6</v>
      </c>
      <c r="I627" s="66" t="s">
        <v>1797</v>
      </c>
      <c r="J627" s="129">
        <v>40090765</v>
      </c>
      <c r="K627" s="122"/>
      <c r="L627" s="122"/>
      <c r="M627" s="125">
        <v>1659830</v>
      </c>
      <c r="N627" s="151" t="s">
        <v>2437</v>
      </c>
      <c r="O627" s="121" t="s">
        <v>2446</v>
      </c>
    </row>
    <row r="628" spans="1:15" s="18" customFormat="1" ht="127.2" customHeight="1" x14ac:dyDescent="0.3">
      <c r="A628" s="56">
        <v>19</v>
      </c>
      <c r="B628" s="57" t="s">
        <v>1101</v>
      </c>
      <c r="C628" s="56" t="s">
        <v>228</v>
      </c>
      <c r="D628" s="56" t="s">
        <v>70</v>
      </c>
      <c r="E628" s="57" t="s">
        <v>1808</v>
      </c>
      <c r="F628" s="99">
        <v>45471</v>
      </c>
      <c r="G628" s="19">
        <v>4923.0860000000002</v>
      </c>
      <c r="H628" s="56" t="s">
        <v>6</v>
      </c>
      <c r="I628" s="66" t="s">
        <v>1798</v>
      </c>
      <c r="J628" s="129">
        <v>40090765</v>
      </c>
      <c r="K628" s="122"/>
      <c r="L628" s="122"/>
      <c r="M628" s="125">
        <v>4923086</v>
      </c>
      <c r="N628" s="151" t="s">
        <v>2437</v>
      </c>
      <c r="O628" s="121" t="s">
        <v>2447</v>
      </c>
    </row>
    <row r="629" spans="1:15" s="18" customFormat="1" ht="33" customHeight="1" x14ac:dyDescent="0.3">
      <c r="A629" s="56">
        <v>20</v>
      </c>
      <c r="B629" s="57" t="s">
        <v>1101</v>
      </c>
      <c r="C629" s="56" t="s">
        <v>76</v>
      </c>
      <c r="D629" s="56" t="s">
        <v>69</v>
      </c>
      <c r="E629" s="57" t="s">
        <v>1933</v>
      </c>
      <c r="F629" s="99">
        <v>45485</v>
      </c>
      <c r="G629" s="19">
        <v>1849.825</v>
      </c>
      <c r="H629" s="56" t="s">
        <v>6</v>
      </c>
      <c r="I629" s="66" t="s">
        <v>1932</v>
      </c>
      <c r="J629" s="154">
        <v>31349261</v>
      </c>
      <c r="K629" s="15" t="s">
        <v>2091</v>
      </c>
      <c r="L629" s="155">
        <v>6000</v>
      </c>
      <c r="M629" s="156">
        <v>57</v>
      </c>
      <c r="N629" s="157" t="s">
        <v>116</v>
      </c>
      <c r="O629" s="101" t="s">
        <v>2448</v>
      </c>
    </row>
    <row r="630" spans="1:15" s="18" customFormat="1" ht="69" customHeight="1" x14ac:dyDescent="0.3">
      <c r="A630" s="56">
        <v>21</v>
      </c>
      <c r="B630" s="57" t="s">
        <v>1203</v>
      </c>
      <c r="C630" s="15" t="s">
        <v>271</v>
      </c>
      <c r="D630" s="56" t="s">
        <v>69</v>
      </c>
      <c r="E630" s="57" t="s">
        <v>1204</v>
      </c>
      <c r="F630" s="83">
        <v>45398</v>
      </c>
      <c r="G630" s="19">
        <v>3042.9</v>
      </c>
      <c r="H630" s="56" t="s">
        <v>6</v>
      </c>
      <c r="I630" s="15" t="s">
        <v>1209</v>
      </c>
      <c r="J630" s="109" t="s">
        <v>2449</v>
      </c>
      <c r="K630" s="15" t="s">
        <v>2096</v>
      </c>
      <c r="L630" s="122">
        <v>1764</v>
      </c>
      <c r="M630" s="125">
        <f>(1437.5*0.2)+1437.5</f>
        <v>1725</v>
      </c>
      <c r="N630" s="110" t="s">
        <v>2450</v>
      </c>
      <c r="O630" s="121" t="s">
        <v>2451</v>
      </c>
    </row>
    <row r="631" spans="1:15" s="18" customFormat="1" ht="67.2" customHeight="1" x14ac:dyDescent="0.3">
      <c r="A631" s="56">
        <v>22</v>
      </c>
      <c r="B631" s="57" t="s">
        <v>1203</v>
      </c>
      <c r="C631" s="15" t="s">
        <v>76</v>
      </c>
      <c r="D631" s="56" t="s">
        <v>69</v>
      </c>
      <c r="E631" s="57" t="s">
        <v>1205</v>
      </c>
      <c r="F631" s="83">
        <v>45398</v>
      </c>
      <c r="G631" s="19">
        <v>560</v>
      </c>
      <c r="H631" s="56" t="s">
        <v>6</v>
      </c>
      <c r="I631" s="15" t="s">
        <v>1208</v>
      </c>
      <c r="J631" s="67" t="s">
        <v>2452</v>
      </c>
      <c r="K631" s="15" t="s">
        <v>2091</v>
      </c>
      <c r="L631" s="15">
        <v>10000</v>
      </c>
      <c r="M631" s="88">
        <v>56</v>
      </c>
      <c r="N631" s="16" t="s">
        <v>2453</v>
      </c>
      <c r="O631" s="57" t="s">
        <v>2454</v>
      </c>
    </row>
    <row r="632" spans="1:15" s="18" customFormat="1" ht="81" customHeight="1" x14ac:dyDescent="0.3">
      <c r="A632" s="56">
        <v>23</v>
      </c>
      <c r="B632" s="57" t="s">
        <v>1203</v>
      </c>
      <c r="C632" s="15" t="s">
        <v>271</v>
      </c>
      <c r="D632" s="56" t="s">
        <v>69</v>
      </c>
      <c r="E632" s="57" t="s">
        <v>2455</v>
      </c>
      <c r="F632" s="83">
        <v>45398</v>
      </c>
      <c r="G632" s="19">
        <v>1112.4000000000001</v>
      </c>
      <c r="H632" s="56" t="s">
        <v>6</v>
      </c>
      <c r="I632" s="15" t="s">
        <v>1207</v>
      </c>
      <c r="J632" s="109" t="s">
        <v>2459</v>
      </c>
      <c r="K632" s="15" t="s">
        <v>2289</v>
      </c>
      <c r="L632" s="122">
        <v>9000</v>
      </c>
      <c r="M632" s="125">
        <v>123.6</v>
      </c>
      <c r="N632" s="152" t="s">
        <v>2460</v>
      </c>
      <c r="O632" s="121" t="s">
        <v>2461</v>
      </c>
    </row>
    <row r="633" spans="1:15" s="18" customFormat="1" ht="64.95" customHeight="1" x14ac:dyDescent="0.3">
      <c r="A633" s="56">
        <v>24</v>
      </c>
      <c r="B633" s="57" t="s">
        <v>1203</v>
      </c>
      <c r="C633" s="15" t="s">
        <v>271</v>
      </c>
      <c r="D633" s="56" t="s">
        <v>69</v>
      </c>
      <c r="E633" s="57" t="s">
        <v>1206</v>
      </c>
      <c r="F633" s="83">
        <v>45398</v>
      </c>
      <c r="G633" s="19">
        <v>5322.24</v>
      </c>
      <c r="H633" s="56" t="s">
        <v>6</v>
      </c>
      <c r="I633" s="15" t="s">
        <v>1210</v>
      </c>
      <c r="J633" s="109" t="s">
        <v>2456</v>
      </c>
      <c r="K633" s="15" t="s">
        <v>2096</v>
      </c>
      <c r="L633" s="122">
        <v>560</v>
      </c>
      <c r="M633" s="125">
        <f>(7920*0.2)+7920</f>
        <v>9504</v>
      </c>
      <c r="N633" s="110" t="s">
        <v>2457</v>
      </c>
      <c r="O633" s="162" t="s">
        <v>2458</v>
      </c>
    </row>
    <row r="634" spans="1:15" s="18" customFormat="1" ht="66.599999999999994" customHeight="1" x14ac:dyDescent="0.3">
      <c r="A634" s="56">
        <v>25</v>
      </c>
      <c r="B634" s="57" t="s">
        <v>1203</v>
      </c>
      <c r="C634" s="15" t="s">
        <v>271</v>
      </c>
      <c r="D634" s="56" t="s">
        <v>69</v>
      </c>
      <c r="E634" s="57" t="s">
        <v>1204</v>
      </c>
      <c r="F634" s="83">
        <v>45397</v>
      </c>
      <c r="G634" s="19">
        <v>11827.284</v>
      </c>
      <c r="H634" s="56" t="s">
        <v>6</v>
      </c>
      <c r="I634" s="15" t="s">
        <v>1211</v>
      </c>
      <c r="J634" s="109" t="s">
        <v>2463</v>
      </c>
      <c r="K634" s="15" t="s">
        <v>2096</v>
      </c>
      <c r="L634" s="122">
        <v>7210</v>
      </c>
      <c r="M634" s="125">
        <f>(1367*0.2)+1367</f>
        <v>1640.4</v>
      </c>
      <c r="N634" s="110" t="s">
        <v>2450</v>
      </c>
      <c r="O634" s="121">
        <f>$O$28</f>
        <v>0</v>
      </c>
    </row>
    <row r="635" spans="1:15" s="18" customFormat="1" ht="65.400000000000006" customHeight="1" x14ac:dyDescent="0.3">
      <c r="A635" s="56">
        <v>26</v>
      </c>
      <c r="B635" s="57" t="s">
        <v>1203</v>
      </c>
      <c r="C635" s="15" t="s">
        <v>271</v>
      </c>
      <c r="D635" s="56" t="s">
        <v>69</v>
      </c>
      <c r="E635" s="57" t="s">
        <v>1623</v>
      </c>
      <c r="F635" s="83">
        <v>45448</v>
      </c>
      <c r="G635" s="19">
        <v>950.4</v>
      </c>
      <c r="H635" s="56" t="s">
        <v>6</v>
      </c>
      <c r="I635" s="15" t="s">
        <v>1625</v>
      </c>
      <c r="J635" s="109" t="s">
        <v>2456</v>
      </c>
      <c r="K635" s="15" t="s">
        <v>2096</v>
      </c>
      <c r="L635" s="122">
        <v>100</v>
      </c>
      <c r="M635" s="125">
        <v>9504</v>
      </c>
      <c r="N635" s="152" t="s">
        <v>2460</v>
      </c>
      <c r="O635" s="121" t="s">
        <v>2464</v>
      </c>
    </row>
    <row r="636" spans="1:15" s="18" customFormat="1" ht="66.599999999999994" customHeight="1" x14ac:dyDescent="0.3">
      <c r="A636" s="56">
        <v>27</v>
      </c>
      <c r="B636" s="57" t="s">
        <v>1203</v>
      </c>
      <c r="C636" s="15" t="s">
        <v>271</v>
      </c>
      <c r="D636" s="56" t="s">
        <v>69</v>
      </c>
      <c r="E636" s="57" t="s">
        <v>1624</v>
      </c>
      <c r="F636" s="83">
        <v>45447</v>
      </c>
      <c r="G636" s="19">
        <v>408.6</v>
      </c>
      <c r="H636" s="56" t="s">
        <v>6</v>
      </c>
      <c r="I636" s="15" t="s">
        <v>1626</v>
      </c>
      <c r="J636" s="109" t="s">
        <v>2459</v>
      </c>
      <c r="K636" s="15" t="s">
        <v>2289</v>
      </c>
      <c r="L636" s="122">
        <v>3000</v>
      </c>
      <c r="M636" s="125">
        <v>136.19999999999999</v>
      </c>
      <c r="N636" s="152" t="s">
        <v>2460</v>
      </c>
      <c r="O636" s="121" t="s">
        <v>2462</v>
      </c>
    </row>
    <row r="637" spans="1:15" s="18" customFormat="1" ht="67.95" customHeight="1" x14ac:dyDescent="0.3">
      <c r="A637" s="56">
        <v>28</v>
      </c>
      <c r="B637" s="57" t="s">
        <v>1203</v>
      </c>
      <c r="C637" s="15" t="s">
        <v>271</v>
      </c>
      <c r="D637" s="56" t="s">
        <v>69</v>
      </c>
      <c r="E637" s="57" t="s">
        <v>1679</v>
      </c>
      <c r="F637" s="83">
        <v>45448</v>
      </c>
      <c r="G637" s="19">
        <v>921.51</v>
      </c>
      <c r="H637" s="56" t="s">
        <v>6</v>
      </c>
      <c r="I637" s="15" t="s">
        <v>1678</v>
      </c>
      <c r="J637" s="130" t="s">
        <v>2465</v>
      </c>
      <c r="K637" s="122" t="s">
        <v>2466</v>
      </c>
      <c r="L637" s="122">
        <v>2250</v>
      </c>
      <c r="M637" s="125">
        <f>138</f>
        <v>138</v>
      </c>
      <c r="N637" s="152" t="s">
        <v>2460</v>
      </c>
      <c r="O637" s="168" t="s">
        <v>2467</v>
      </c>
    </row>
    <row r="638" spans="1:15" s="18" customFormat="1" ht="67.95" customHeight="1" x14ac:dyDescent="0.3">
      <c r="A638" s="56">
        <v>29</v>
      </c>
      <c r="B638" s="57" t="s">
        <v>1203</v>
      </c>
      <c r="C638" s="15" t="s">
        <v>271</v>
      </c>
      <c r="D638" s="56" t="s">
        <v>69</v>
      </c>
      <c r="E638" s="57" t="s">
        <v>1204</v>
      </c>
      <c r="F638" s="83">
        <v>45462</v>
      </c>
      <c r="G638" s="19">
        <v>1236.8599999999999</v>
      </c>
      <c r="H638" s="56" t="s">
        <v>6</v>
      </c>
      <c r="I638" s="15" t="s">
        <v>1753</v>
      </c>
      <c r="J638" s="131" t="s">
        <v>2463</v>
      </c>
      <c r="K638" s="15" t="s">
        <v>2096</v>
      </c>
      <c r="L638" s="122">
        <v>754</v>
      </c>
      <c r="M638" s="125">
        <v>1640.4</v>
      </c>
      <c r="N638" s="110" t="s">
        <v>2450</v>
      </c>
      <c r="O638" s="121" t="s">
        <v>2468</v>
      </c>
    </row>
    <row r="639" spans="1:15" s="18" customFormat="1" ht="83.4" customHeight="1" x14ac:dyDescent="0.3">
      <c r="A639" s="56">
        <v>30</v>
      </c>
      <c r="B639" s="57" t="s">
        <v>1203</v>
      </c>
      <c r="C639" s="15" t="s">
        <v>271</v>
      </c>
      <c r="D639" s="56" t="s">
        <v>69</v>
      </c>
      <c r="E639" s="57" t="s">
        <v>2032</v>
      </c>
      <c r="F639" s="83">
        <v>45470</v>
      </c>
      <c r="G639" s="19">
        <v>4587.1000000000004</v>
      </c>
      <c r="H639" s="56" t="s">
        <v>6</v>
      </c>
      <c r="I639" s="15" t="s">
        <v>2033</v>
      </c>
      <c r="J639" s="132" t="s">
        <v>2456</v>
      </c>
      <c r="K639" s="15" t="s">
        <v>2623</v>
      </c>
      <c r="L639" s="129">
        <v>14200</v>
      </c>
      <c r="M639" s="145">
        <v>75</v>
      </c>
      <c r="N639" s="152" t="s">
        <v>2469</v>
      </c>
      <c r="O639" s="165" t="s">
        <v>2470</v>
      </c>
    </row>
    <row r="640" spans="1:15" s="18" customFormat="1" ht="75.599999999999994" customHeight="1" x14ac:dyDescent="0.3">
      <c r="A640" s="56">
        <v>31</v>
      </c>
      <c r="B640" s="57" t="s">
        <v>1203</v>
      </c>
      <c r="C640" s="15" t="s">
        <v>271</v>
      </c>
      <c r="D640" s="56" t="s">
        <v>69</v>
      </c>
      <c r="E640" s="57" t="s">
        <v>1623</v>
      </c>
      <c r="F640" s="83">
        <v>45470</v>
      </c>
      <c r="G640" s="19">
        <v>3611.52</v>
      </c>
      <c r="H640" s="56" t="s">
        <v>6</v>
      </c>
      <c r="I640" s="15" t="s">
        <v>2034</v>
      </c>
      <c r="J640" s="131" t="s">
        <v>2456</v>
      </c>
      <c r="K640" s="15" t="s">
        <v>2096</v>
      </c>
      <c r="L640" s="129">
        <v>380</v>
      </c>
      <c r="M640" s="145">
        <v>9504</v>
      </c>
      <c r="N640" s="152" t="s">
        <v>2460</v>
      </c>
      <c r="O640" s="165" t="s">
        <v>2471</v>
      </c>
    </row>
    <row r="641" spans="1:15" s="61" customFormat="1" ht="68.400000000000006" customHeight="1" x14ac:dyDescent="0.3">
      <c r="A641" s="56">
        <v>32</v>
      </c>
      <c r="B641" s="57" t="s">
        <v>1352</v>
      </c>
      <c r="C641" s="15" t="s">
        <v>76</v>
      </c>
      <c r="D641" s="15" t="s">
        <v>69</v>
      </c>
      <c r="E641" s="57" t="s">
        <v>2805</v>
      </c>
      <c r="F641" s="58">
        <v>45414</v>
      </c>
      <c r="G641" s="19">
        <v>296.45999999999998</v>
      </c>
      <c r="H641" s="56" t="s">
        <v>6</v>
      </c>
      <c r="I641" s="56" t="s">
        <v>1353</v>
      </c>
      <c r="J641" s="15">
        <v>43699122</v>
      </c>
      <c r="K641" s="15" t="s">
        <v>2091</v>
      </c>
      <c r="L641" s="15">
        <v>5400</v>
      </c>
      <c r="M641" s="88">
        <v>54.9</v>
      </c>
      <c r="N641" s="157" t="s">
        <v>115</v>
      </c>
      <c r="O641" s="57" t="s">
        <v>2472</v>
      </c>
    </row>
    <row r="642" spans="1:15" s="18" customFormat="1" ht="54.6" customHeight="1" x14ac:dyDescent="0.3">
      <c r="A642" s="56">
        <v>33</v>
      </c>
      <c r="B642" s="57" t="s">
        <v>1710</v>
      </c>
      <c r="C642" s="56" t="s">
        <v>76</v>
      </c>
      <c r="D642" s="56" t="s">
        <v>69</v>
      </c>
      <c r="E642" s="57" t="s">
        <v>1711</v>
      </c>
      <c r="F642" s="83">
        <v>45457</v>
      </c>
      <c r="G642" s="19">
        <v>447.37200000000001</v>
      </c>
      <c r="H642" s="56" t="s">
        <v>6</v>
      </c>
      <c r="I642" s="15" t="s">
        <v>1712</v>
      </c>
      <c r="J642" s="155">
        <v>43699122</v>
      </c>
      <c r="K642" s="15" t="s">
        <v>2091</v>
      </c>
      <c r="L642" s="15">
        <v>8600</v>
      </c>
      <c r="M642" s="88">
        <v>52.02</v>
      </c>
      <c r="N642" s="16" t="s">
        <v>115</v>
      </c>
      <c r="O642" s="57" t="s">
        <v>2473</v>
      </c>
    </row>
    <row r="643" spans="1:15" s="18" customFormat="1" ht="71.400000000000006" customHeight="1" x14ac:dyDescent="0.3">
      <c r="A643" s="56">
        <v>34</v>
      </c>
      <c r="B643" s="57" t="s">
        <v>1710</v>
      </c>
      <c r="C643" s="56" t="s">
        <v>825</v>
      </c>
      <c r="D643" s="56" t="s">
        <v>70</v>
      </c>
      <c r="E643" s="57" t="s">
        <v>1891</v>
      </c>
      <c r="F643" s="83">
        <v>45483</v>
      </c>
      <c r="G643" s="19">
        <v>221.3</v>
      </c>
      <c r="H643" s="56" t="s">
        <v>6</v>
      </c>
      <c r="I643" s="15" t="s">
        <v>1890</v>
      </c>
      <c r="J643" s="129">
        <v>2517816395</v>
      </c>
      <c r="K643" s="129"/>
      <c r="L643" s="129"/>
      <c r="M643" s="145"/>
      <c r="N643" s="151" t="s">
        <v>2474</v>
      </c>
      <c r="O643" s="165" t="s">
        <v>2475</v>
      </c>
    </row>
    <row r="644" spans="1:15" ht="16.2" x14ac:dyDescent="0.3">
      <c r="A644" s="51"/>
      <c r="B644" s="52" t="s">
        <v>8</v>
      </c>
      <c r="C644" s="53"/>
      <c r="D644" s="53"/>
      <c r="E644" s="54"/>
      <c r="F644" s="51"/>
      <c r="G644" s="59"/>
      <c r="H644" s="51"/>
      <c r="I644" s="51"/>
      <c r="J644" s="51"/>
      <c r="K644" s="51"/>
      <c r="L644" s="51"/>
      <c r="M644" s="142"/>
      <c r="N644" s="54"/>
      <c r="O644" s="54"/>
    </row>
    <row r="645" spans="1:15" s="89" customFormat="1" ht="114.6" customHeight="1" x14ac:dyDescent="0.3">
      <c r="A645" s="56">
        <v>1</v>
      </c>
      <c r="B645" s="57" t="s">
        <v>974</v>
      </c>
      <c r="C645" s="82" t="s">
        <v>148</v>
      </c>
      <c r="D645" s="82" t="s">
        <v>70</v>
      </c>
      <c r="E645" s="16" t="s">
        <v>975</v>
      </c>
      <c r="F645" s="83">
        <v>45296</v>
      </c>
      <c r="G645" s="19">
        <v>1200</v>
      </c>
      <c r="H645" s="15" t="s">
        <v>6</v>
      </c>
      <c r="I645" s="15" t="s">
        <v>976</v>
      </c>
      <c r="J645" s="133">
        <v>26480670</v>
      </c>
      <c r="K645" s="122" t="s">
        <v>70</v>
      </c>
      <c r="L645" s="112">
        <v>1</v>
      </c>
      <c r="M645" s="82">
        <v>1200000</v>
      </c>
      <c r="N645" s="84" t="s">
        <v>2476</v>
      </c>
      <c r="O645" s="57" t="s">
        <v>2477</v>
      </c>
    </row>
    <row r="646" spans="1:15" s="61" customFormat="1" ht="62.4" x14ac:dyDescent="0.3">
      <c r="A646" s="56">
        <v>2</v>
      </c>
      <c r="B646" s="57" t="s">
        <v>928</v>
      </c>
      <c r="C646" s="82" t="s">
        <v>271</v>
      </c>
      <c r="D646" s="15" t="s">
        <v>213</v>
      </c>
      <c r="E646" s="16" t="s">
        <v>906</v>
      </c>
      <c r="F646" s="83">
        <v>45369</v>
      </c>
      <c r="G646" s="19">
        <v>30990.499</v>
      </c>
      <c r="H646" s="15" t="s">
        <v>201</v>
      </c>
      <c r="I646" s="15" t="s">
        <v>907</v>
      </c>
      <c r="J646" s="133">
        <v>44692327</v>
      </c>
      <c r="K646" s="135"/>
      <c r="L646" s="135"/>
      <c r="M646" s="136"/>
      <c r="N646" s="134" t="s">
        <v>2478</v>
      </c>
      <c r="O646" s="166" t="s">
        <v>2479</v>
      </c>
    </row>
    <row r="647" spans="1:15" s="61" customFormat="1" ht="35.25" customHeight="1" x14ac:dyDescent="0.3">
      <c r="A647" s="56">
        <v>3</v>
      </c>
      <c r="B647" s="57" t="s">
        <v>928</v>
      </c>
      <c r="C647" s="82" t="s">
        <v>271</v>
      </c>
      <c r="D647" s="15" t="s">
        <v>213</v>
      </c>
      <c r="E647" s="16" t="s">
        <v>906</v>
      </c>
      <c r="F647" s="83">
        <v>45369</v>
      </c>
      <c r="G647" s="19">
        <v>29425.832999999999</v>
      </c>
      <c r="H647" s="15" t="s">
        <v>201</v>
      </c>
      <c r="I647" s="15" t="s">
        <v>907</v>
      </c>
      <c r="J647" s="133">
        <v>44692327</v>
      </c>
      <c r="K647" s="135"/>
      <c r="L647" s="135"/>
      <c r="M647" s="136"/>
      <c r="N647" s="134" t="s">
        <v>2478</v>
      </c>
      <c r="O647" s="166" t="s">
        <v>2480</v>
      </c>
    </row>
    <row r="648" spans="1:15" s="61" customFormat="1" ht="62.4" x14ac:dyDescent="0.3">
      <c r="A648" s="56">
        <v>4</v>
      </c>
      <c r="B648" s="57" t="s">
        <v>928</v>
      </c>
      <c r="C648" s="82" t="s">
        <v>271</v>
      </c>
      <c r="D648" s="15" t="s">
        <v>213</v>
      </c>
      <c r="E648" s="16" t="s">
        <v>906</v>
      </c>
      <c r="F648" s="83">
        <v>45369</v>
      </c>
      <c r="G648" s="19">
        <v>22354.984</v>
      </c>
      <c r="H648" s="15" t="s">
        <v>201</v>
      </c>
      <c r="I648" s="15" t="s">
        <v>907</v>
      </c>
      <c r="J648" s="133">
        <v>44692327</v>
      </c>
      <c r="K648" s="135"/>
      <c r="L648" s="135"/>
      <c r="M648" s="136"/>
      <c r="N648" s="134" t="s">
        <v>2478</v>
      </c>
      <c r="O648" s="166" t="s">
        <v>2481</v>
      </c>
    </row>
    <row r="649" spans="1:15" s="61" customFormat="1" ht="62.4" x14ac:dyDescent="0.3">
      <c r="A649" s="56">
        <v>5</v>
      </c>
      <c r="B649" s="57" t="s">
        <v>928</v>
      </c>
      <c r="C649" s="82" t="s">
        <v>271</v>
      </c>
      <c r="D649" s="15" t="s">
        <v>213</v>
      </c>
      <c r="E649" s="16" t="s">
        <v>906</v>
      </c>
      <c r="F649" s="83">
        <v>45369</v>
      </c>
      <c r="G649" s="19">
        <v>21093.323</v>
      </c>
      <c r="H649" s="15" t="s">
        <v>201</v>
      </c>
      <c r="I649" s="15" t="s">
        <v>907</v>
      </c>
      <c r="J649" s="133">
        <v>44692327</v>
      </c>
      <c r="K649" s="135"/>
      <c r="L649" s="135"/>
      <c r="M649" s="136"/>
      <c r="N649" s="134" t="s">
        <v>2478</v>
      </c>
      <c r="O649" s="166" t="s">
        <v>2482</v>
      </c>
    </row>
    <row r="650" spans="1:15" s="61" customFormat="1" ht="62.4" x14ac:dyDescent="0.3">
      <c r="A650" s="56">
        <v>6</v>
      </c>
      <c r="B650" s="57" t="s">
        <v>928</v>
      </c>
      <c r="C650" s="82" t="s">
        <v>271</v>
      </c>
      <c r="D650" s="15" t="s">
        <v>213</v>
      </c>
      <c r="E650" s="16" t="s">
        <v>906</v>
      </c>
      <c r="F650" s="83">
        <v>45369</v>
      </c>
      <c r="G650" s="19">
        <v>23269.415000000001</v>
      </c>
      <c r="H650" s="15" t="s">
        <v>201</v>
      </c>
      <c r="I650" s="15" t="s">
        <v>907</v>
      </c>
      <c r="J650" s="133">
        <v>44692327</v>
      </c>
      <c r="K650" s="135"/>
      <c r="L650" s="135"/>
      <c r="M650" s="136"/>
      <c r="N650" s="134" t="s">
        <v>2478</v>
      </c>
      <c r="O650" s="166" t="s">
        <v>2483</v>
      </c>
    </row>
    <row r="651" spans="1:15" s="61" customFormat="1" ht="62.4" x14ac:dyDescent="0.3">
      <c r="A651" s="56">
        <v>7</v>
      </c>
      <c r="B651" s="57" t="s">
        <v>928</v>
      </c>
      <c r="C651" s="82" t="s">
        <v>271</v>
      </c>
      <c r="D651" s="15" t="s">
        <v>213</v>
      </c>
      <c r="E651" s="16" t="s">
        <v>906</v>
      </c>
      <c r="F651" s="83">
        <v>45369</v>
      </c>
      <c r="G651" s="19">
        <v>20830.587</v>
      </c>
      <c r="H651" s="15" t="s">
        <v>201</v>
      </c>
      <c r="I651" s="15" t="s">
        <v>908</v>
      </c>
      <c r="J651" s="133">
        <v>44692327</v>
      </c>
      <c r="K651" s="135"/>
      <c r="L651" s="135"/>
      <c r="M651" s="136"/>
      <c r="N651" s="134" t="s">
        <v>2478</v>
      </c>
      <c r="O651" s="166" t="s">
        <v>2484</v>
      </c>
    </row>
    <row r="652" spans="1:15" s="61" customFormat="1" ht="62.4" x14ac:dyDescent="0.3">
      <c r="A652" s="56">
        <v>8</v>
      </c>
      <c r="B652" s="57" t="s">
        <v>928</v>
      </c>
      <c r="C652" s="82" t="s">
        <v>271</v>
      </c>
      <c r="D652" s="15" t="s">
        <v>213</v>
      </c>
      <c r="E652" s="16" t="s">
        <v>906</v>
      </c>
      <c r="F652" s="83">
        <v>45369</v>
      </c>
      <c r="G652" s="19">
        <v>22315.484</v>
      </c>
      <c r="H652" s="15" t="s">
        <v>201</v>
      </c>
      <c r="I652" s="15" t="s">
        <v>908</v>
      </c>
      <c r="J652" s="133">
        <v>44692327</v>
      </c>
      <c r="K652" s="135"/>
      <c r="L652" s="135"/>
      <c r="M652" s="136"/>
      <c r="N652" s="134" t="s">
        <v>2478</v>
      </c>
      <c r="O652" s="166" t="s">
        <v>2485</v>
      </c>
    </row>
    <row r="653" spans="1:15" s="61" customFormat="1" ht="62.4" x14ac:dyDescent="0.3">
      <c r="A653" s="56">
        <v>9</v>
      </c>
      <c r="B653" s="57" t="s">
        <v>928</v>
      </c>
      <c r="C653" s="82" t="s">
        <v>271</v>
      </c>
      <c r="D653" s="15" t="s">
        <v>213</v>
      </c>
      <c r="E653" s="16" t="s">
        <v>906</v>
      </c>
      <c r="F653" s="83">
        <v>45369</v>
      </c>
      <c r="G653" s="19">
        <v>17720.216</v>
      </c>
      <c r="H653" s="15" t="s">
        <v>201</v>
      </c>
      <c r="I653" s="15" t="s">
        <v>908</v>
      </c>
      <c r="J653" s="133">
        <v>44692327</v>
      </c>
      <c r="K653" s="135"/>
      <c r="L653" s="135"/>
      <c r="M653" s="136"/>
      <c r="N653" s="134" t="s">
        <v>2478</v>
      </c>
      <c r="O653" s="166" t="s">
        <v>2486</v>
      </c>
    </row>
    <row r="654" spans="1:15" s="61" customFormat="1" ht="62.4" x14ac:dyDescent="0.3">
      <c r="A654" s="56">
        <v>10</v>
      </c>
      <c r="B654" s="57" t="s">
        <v>928</v>
      </c>
      <c r="C654" s="82" t="s">
        <v>271</v>
      </c>
      <c r="D654" s="15" t="s">
        <v>213</v>
      </c>
      <c r="E654" s="16" t="s">
        <v>906</v>
      </c>
      <c r="F654" s="83">
        <v>45369</v>
      </c>
      <c r="G654" s="19">
        <v>20740.697</v>
      </c>
      <c r="H654" s="15" t="s">
        <v>201</v>
      </c>
      <c r="I654" s="15" t="s">
        <v>908</v>
      </c>
      <c r="J654" s="133">
        <v>44692327</v>
      </c>
      <c r="K654" s="135"/>
      <c r="L654" s="135"/>
      <c r="M654" s="136"/>
      <c r="N654" s="134" t="s">
        <v>2478</v>
      </c>
      <c r="O654" s="166" t="s">
        <v>2487</v>
      </c>
    </row>
    <row r="655" spans="1:15" s="61" customFormat="1" ht="62.4" x14ac:dyDescent="0.3">
      <c r="A655" s="56">
        <v>11</v>
      </c>
      <c r="B655" s="57" t="s">
        <v>928</v>
      </c>
      <c r="C655" s="82" t="s">
        <v>271</v>
      </c>
      <c r="D655" s="15" t="s">
        <v>213</v>
      </c>
      <c r="E655" s="16" t="s">
        <v>906</v>
      </c>
      <c r="F655" s="83">
        <v>45369</v>
      </c>
      <c r="G655" s="19">
        <v>19491.370999999999</v>
      </c>
      <c r="H655" s="15" t="s">
        <v>201</v>
      </c>
      <c r="I655" s="15" t="s">
        <v>908</v>
      </c>
      <c r="J655" s="133">
        <v>44692327</v>
      </c>
      <c r="K655" s="135"/>
      <c r="L655" s="135"/>
      <c r="M655" s="136"/>
      <c r="N655" s="134" t="s">
        <v>2478</v>
      </c>
      <c r="O655" s="166" t="s">
        <v>2488</v>
      </c>
    </row>
    <row r="656" spans="1:15" s="61" customFormat="1" ht="62.4" x14ac:dyDescent="0.3">
      <c r="A656" s="56">
        <v>12</v>
      </c>
      <c r="B656" s="57" t="s">
        <v>928</v>
      </c>
      <c r="C656" s="82" t="s">
        <v>271</v>
      </c>
      <c r="D656" s="15" t="s">
        <v>213</v>
      </c>
      <c r="E656" s="16" t="s">
        <v>906</v>
      </c>
      <c r="F656" s="83">
        <v>45369</v>
      </c>
      <c r="G656" s="19">
        <v>18723.169999999998</v>
      </c>
      <c r="H656" s="15" t="s">
        <v>201</v>
      </c>
      <c r="I656" s="15" t="s">
        <v>908</v>
      </c>
      <c r="J656" s="133">
        <v>44692327</v>
      </c>
      <c r="K656" s="135"/>
      <c r="L656" s="135"/>
      <c r="M656" s="136"/>
      <c r="N656" s="134" t="s">
        <v>2478</v>
      </c>
      <c r="O656" s="166" t="s">
        <v>2489</v>
      </c>
    </row>
    <row r="657" spans="1:15" s="61" customFormat="1" ht="62.4" x14ac:dyDescent="0.3">
      <c r="A657" s="56">
        <v>13</v>
      </c>
      <c r="B657" s="57" t="s">
        <v>928</v>
      </c>
      <c r="C657" s="82" t="s">
        <v>271</v>
      </c>
      <c r="D657" s="15" t="s">
        <v>213</v>
      </c>
      <c r="E657" s="16" t="s">
        <v>906</v>
      </c>
      <c r="F657" s="83">
        <v>45369</v>
      </c>
      <c r="G657" s="19">
        <v>20297.617999999999</v>
      </c>
      <c r="H657" s="15" t="s">
        <v>201</v>
      </c>
      <c r="I657" s="15" t="s">
        <v>908</v>
      </c>
      <c r="J657" s="133">
        <v>44692327</v>
      </c>
      <c r="K657" s="135"/>
      <c r="L657" s="135"/>
      <c r="M657" s="136"/>
      <c r="N657" s="134" t="s">
        <v>2478</v>
      </c>
      <c r="O657" s="166" t="s">
        <v>2490</v>
      </c>
    </row>
    <row r="658" spans="1:15" s="61" customFormat="1" ht="62.4" x14ac:dyDescent="0.3">
      <c r="A658" s="56">
        <v>14</v>
      </c>
      <c r="B658" s="57" t="s">
        <v>928</v>
      </c>
      <c r="C658" s="82" t="s">
        <v>271</v>
      </c>
      <c r="D658" s="15" t="s">
        <v>213</v>
      </c>
      <c r="E658" s="16" t="s">
        <v>906</v>
      </c>
      <c r="F658" s="83">
        <v>45374</v>
      </c>
      <c r="G658" s="19">
        <v>16598.067999999999</v>
      </c>
      <c r="H658" s="15" t="s">
        <v>201</v>
      </c>
      <c r="I658" s="15" t="s">
        <v>909</v>
      </c>
      <c r="J658" s="133">
        <v>44692327</v>
      </c>
      <c r="K658" s="135"/>
      <c r="L658" s="135"/>
      <c r="M658" s="136"/>
      <c r="N658" s="134" t="s">
        <v>2478</v>
      </c>
      <c r="O658" s="166" t="s">
        <v>2491</v>
      </c>
    </row>
    <row r="659" spans="1:15" s="61" customFormat="1" ht="62.4" x14ac:dyDescent="0.3">
      <c r="A659" s="56">
        <v>15</v>
      </c>
      <c r="B659" s="57" t="s">
        <v>928</v>
      </c>
      <c r="C659" s="82" t="s">
        <v>271</v>
      </c>
      <c r="D659" s="15" t="s">
        <v>213</v>
      </c>
      <c r="E659" s="16" t="s">
        <v>906</v>
      </c>
      <c r="F659" s="83">
        <v>45374</v>
      </c>
      <c r="G659" s="19">
        <v>18584.131000000001</v>
      </c>
      <c r="H659" s="15" t="s">
        <v>201</v>
      </c>
      <c r="I659" s="15" t="s">
        <v>910</v>
      </c>
      <c r="J659" s="133">
        <v>44692327</v>
      </c>
      <c r="K659" s="135"/>
      <c r="L659" s="135"/>
      <c r="M659" s="136"/>
      <c r="N659" s="134" t="s">
        <v>2478</v>
      </c>
      <c r="O659" s="166" t="s">
        <v>2492</v>
      </c>
    </row>
    <row r="660" spans="1:15" s="61" customFormat="1" ht="43.5" customHeight="1" x14ac:dyDescent="0.3">
      <c r="A660" s="56">
        <v>16</v>
      </c>
      <c r="B660" s="57" t="s">
        <v>928</v>
      </c>
      <c r="C660" s="82" t="s">
        <v>271</v>
      </c>
      <c r="D660" s="15" t="s">
        <v>213</v>
      </c>
      <c r="E660" s="16" t="s">
        <v>906</v>
      </c>
      <c r="F660" s="83">
        <v>45374</v>
      </c>
      <c r="G660" s="19">
        <v>20037.113000000001</v>
      </c>
      <c r="H660" s="15" t="s">
        <v>201</v>
      </c>
      <c r="I660" s="15" t="s">
        <v>911</v>
      </c>
      <c r="J660" s="133">
        <v>44692327</v>
      </c>
      <c r="K660" s="135"/>
      <c r="L660" s="135"/>
      <c r="M660" s="136"/>
      <c r="N660" s="134" t="s">
        <v>2478</v>
      </c>
      <c r="O660" s="166" t="s">
        <v>2493</v>
      </c>
    </row>
    <row r="661" spans="1:15" s="61" customFormat="1" ht="57.75" customHeight="1" x14ac:dyDescent="0.3">
      <c r="A661" s="56">
        <v>17</v>
      </c>
      <c r="B661" s="57" t="s">
        <v>928</v>
      </c>
      <c r="C661" s="82" t="s">
        <v>271</v>
      </c>
      <c r="D661" s="15" t="s">
        <v>213</v>
      </c>
      <c r="E661" s="16" t="s">
        <v>906</v>
      </c>
      <c r="F661" s="83">
        <v>45374</v>
      </c>
      <c r="G661" s="19">
        <v>39070.421000000002</v>
      </c>
      <c r="H661" s="15" t="s">
        <v>201</v>
      </c>
      <c r="I661" s="15" t="s">
        <v>912</v>
      </c>
      <c r="J661" s="133">
        <v>44692327</v>
      </c>
      <c r="K661" s="135"/>
      <c r="L661" s="135"/>
      <c r="M661" s="136"/>
      <c r="N661" s="134" t="s">
        <v>2494</v>
      </c>
      <c r="O661" s="166" t="s">
        <v>2495</v>
      </c>
    </row>
    <row r="662" spans="1:15" s="61" customFormat="1" ht="78" x14ac:dyDescent="0.3">
      <c r="A662" s="56">
        <v>18</v>
      </c>
      <c r="B662" s="16" t="s">
        <v>929</v>
      </c>
      <c r="C662" s="82" t="s">
        <v>72</v>
      </c>
      <c r="D662" s="15" t="s">
        <v>70</v>
      </c>
      <c r="E662" s="16" t="s">
        <v>913</v>
      </c>
      <c r="F662" s="83">
        <v>45292</v>
      </c>
      <c r="G662" s="19">
        <v>1243.2570000000001</v>
      </c>
      <c r="H662" s="56" t="s">
        <v>6</v>
      </c>
      <c r="I662" s="15" t="s">
        <v>79</v>
      </c>
      <c r="J662" s="133">
        <v>41393469</v>
      </c>
      <c r="K662" s="135" t="s">
        <v>2496</v>
      </c>
      <c r="L662" s="135" t="s">
        <v>2497</v>
      </c>
      <c r="M662" s="136">
        <v>4.6900000000000004</v>
      </c>
      <c r="N662" s="137" t="s">
        <v>2498</v>
      </c>
      <c r="O662" s="148" t="s">
        <v>2499</v>
      </c>
    </row>
    <row r="663" spans="1:15" s="61" customFormat="1" ht="49.95" customHeight="1" x14ac:dyDescent="0.3">
      <c r="A663" s="56">
        <v>19</v>
      </c>
      <c r="B663" s="16" t="s">
        <v>929</v>
      </c>
      <c r="C663" s="82" t="s">
        <v>105</v>
      </c>
      <c r="D663" s="15" t="s">
        <v>70</v>
      </c>
      <c r="E663" s="84" t="s">
        <v>916</v>
      </c>
      <c r="F663" s="83">
        <v>45374</v>
      </c>
      <c r="G663" s="19">
        <v>663.226</v>
      </c>
      <c r="H663" s="56" t="s">
        <v>6</v>
      </c>
      <c r="I663" s="15" t="s">
        <v>917</v>
      </c>
      <c r="J663" s="133">
        <v>41393469</v>
      </c>
      <c r="K663" s="112" t="s">
        <v>2230</v>
      </c>
      <c r="L663" s="138">
        <v>565.29999999999995</v>
      </c>
      <c r="M663" s="136">
        <v>1173.23</v>
      </c>
      <c r="N663" s="84" t="s">
        <v>2500</v>
      </c>
      <c r="O663" s="148" t="s">
        <v>2501</v>
      </c>
    </row>
    <row r="664" spans="1:15" s="61" customFormat="1" ht="81.599999999999994" customHeight="1" x14ac:dyDescent="0.3">
      <c r="A664" s="56">
        <v>20</v>
      </c>
      <c r="B664" s="16" t="s">
        <v>931</v>
      </c>
      <c r="C664" s="82" t="s">
        <v>104</v>
      </c>
      <c r="D664" s="82" t="s">
        <v>70</v>
      </c>
      <c r="E664" s="85" t="s">
        <v>914</v>
      </c>
      <c r="F664" s="83">
        <v>45303</v>
      </c>
      <c r="G664" s="19">
        <v>250.678</v>
      </c>
      <c r="H664" s="56" t="s">
        <v>927</v>
      </c>
      <c r="I664" s="15" t="s">
        <v>915</v>
      </c>
      <c r="J664" s="139" t="s">
        <v>2502</v>
      </c>
      <c r="K664" s="122" t="s">
        <v>2622</v>
      </c>
      <c r="L664" s="140">
        <v>9504</v>
      </c>
      <c r="M664" s="136">
        <v>26.38</v>
      </c>
      <c r="N664" s="137" t="s">
        <v>2503</v>
      </c>
      <c r="O664" s="148" t="s">
        <v>2504</v>
      </c>
    </row>
    <row r="665" spans="1:15" s="61" customFormat="1" ht="79.2" customHeight="1" x14ac:dyDescent="0.3">
      <c r="A665" s="56">
        <v>21</v>
      </c>
      <c r="B665" s="16" t="s">
        <v>931</v>
      </c>
      <c r="C665" s="82" t="s">
        <v>198</v>
      </c>
      <c r="D665" s="82" t="s">
        <v>69</v>
      </c>
      <c r="E665" s="86" t="s">
        <v>918</v>
      </c>
      <c r="F665" s="83">
        <v>45328</v>
      </c>
      <c r="G665" s="19">
        <v>200</v>
      </c>
      <c r="H665" s="56" t="s">
        <v>52</v>
      </c>
      <c r="I665" s="15" t="s">
        <v>919</v>
      </c>
      <c r="J665" s="139" t="s">
        <v>2502</v>
      </c>
      <c r="K665" s="135" t="s">
        <v>2636</v>
      </c>
      <c r="L665" s="135" t="s">
        <v>2635</v>
      </c>
      <c r="M665" s="82" t="s">
        <v>2634</v>
      </c>
      <c r="N665" s="84" t="s">
        <v>2633</v>
      </c>
      <c r="O665" s="166" t="s">
        <v>2505</v>
      </c>
    </row>
    <row r="666" spans="1:15" s="61" customFormat="1" ht="81.599999999999994" customHeight="1" x14ac:dyDescent="0.3">
      <c r="A666" s="56">
        <v>22</v>
      </c>
      <c r="B666" s="16" t="s">
        <v>931</v>
      </c>
      <c r="C666" s="82" t="s">
        <v>671</v>
      </c>
      <c r="D666" s="82" t="s">
        <v>69</v>
      </c>
      <c r="E666" s="86" t="s">
        <v>920</v>
      </c>
      <c r="F666" s="83">
        <v>45348</v>
      </c>
      <c r="G666" s="19">
        <v>200</v>
      </c>
      <c r="H666" s="56" t="s">
        <v>52</v>
      </c>
      <c r="I666" s="56" t="s">
        <v>1017</v>
      </c>
      <c r="J666" s="139" t="s">
        <v>2502</v>
      </c>
      <c r="K666" s="135" t="s">
        <v>2641</v>
      </c>
      <c r="L666" s="135" t="s">
        <v>2644</v>
      </c>
      <c r="M666" s="82" t="s">
        <v>2643</v>
      </c>
      <c r="N666" s="84" t="s">
        <v>2642</v>
      </c>
      <c r="O666" s="166" t="s">
        <v>2506</v>
      </c>
    </row>
    <row r="667" spans="1:15" s="61" customFormat="1" ht="80.400000000000006" customHeight="1" x14ac:dyDescent="0.3">
      <c r="A667" s="56">
        <v>23</v>
      </c>
      <c r="B667" s="16" t="s">
        <v>931</v>
      </c>
      <c r="C667" s="82" t="s">
        <v>198</v>
      </c>
      <c r="D667" s="82" t="s">
        <v>69</v>
      </c>
      <c r="E667" s="86" t="s">
        <v>921</v>
      </c>
      <c r="F667" s="83">
        <v>45369</v>
      </c>
      <c r="G667" s="19">
        <v>320</v>
      </c>
      <c r="H667" s="56" t="s">
        <v>52</v>
      </c>
      <c r="I667" s="15" t="s">
        <v>922</v>
      </c>
      <c r="J667" s="139" t="s">
        <v>2502</v>
      </c>
      <c r="K667" s="135" t="s">
        <v>2637</v>
      </c>
      <c r="L667" s="135" t="s">
        <v>2640</v>
      </c>
      <c r="M667" s="82" t="s">
        <v>2639</v>
      </c>
      <c r="N667" s="84" t="s">
        <v>2638</v>
      </c>
      <c r="O667" s="166" t="s">
        <v>2507</v>
      </c>
    </row>
    <row r="668" spans="1:15" s="61" customFormat="1" ht="241.95" customHeight="1" x14ac:dyDescent="0.3">
      <c r="A668" s="56">
        <v>24</v>
      </c>
      <c r="B668" s="16" t="s">
        <v>930</v>
      </c>
      <c r="C668" s="56" t="s">
        <v>198</v>
      </c>
      <c r="D668" s="87" t="s">
        <v>69</v>
      </c>
      <c r="E668" s="57" t="s">
        <v>923</v>
      </c>
      <c r="F668" s="30">
        <v>45322</v>
      </c>
      <c r="G668" s="19">
        <v>397.8</v>
      </c>
      <c r="H668" s="56" t="s">
        <v>6</v>
      </c>
      <c r="I668" s="15" t="s">
        <v>924</v>
      </c>
      <c r="J668" s="133">
        <v>37643758</v>
      </c>
      <c r="K668" s="135" t="s">
        <v>2508</v>
      </c>
      <c r="L668" s="135">
        <v>78</v>
      </c>
      <c r="M668" s="136">
        <f>397800/78</f>
        <v>5100</v>
      </c>
      <c r="N668" s="137" t="s">
        <v>2509</v>
      </c>
      <c r="O668" s="121" t="s">
        <v>2510</v>
      </c>
    </row>
    <row r="669" spans="1:15" s="61" customFormat="1" ht="60.6" customHeight="1" x14ac:dyDescent="0.3">
      <c r="A669" s="56">
        <v>25</v>
      </c>
      <c r="B669" s="16" t="s">
        <v>930</v>
      </c>
      <c r="C669" s="15" t="s">
        <v>198</v>
      </c>
      <c r="D669" s="88" t="s">
        <v>69</v>
      </c>
      <c r="E669" s="57" t="s">
        <v>925</v>
      </c>
      <c r="F669" s="83">
        <v>45350</v>
      </c>
      <c r="G669" s="19">
        <v>391.5</v>
      </c>
      <c r="H669" s="56" t="s">
        <v>6</v>
      </c>
      <c r="I669" s="15" t="s">
        <v>926</v>
      </c>
      <c r="J669" s="133">
        <v>37643758</v>
      </c>
      <c r="K669" s="15" t="s">
        <v>2096</v>
      </c>
      <c r="L669" s="141">
        <v>38360</v>
      </c>
      <c r="M669" s="136">
        <f>391500/38360</f>
        <v>10.205943691345151</v>
      </c>
      <c r="N669" s="137" t="s">
        <v>2511</v>
      </c>
      <c r="O669" s="57" t="s">
        <v>2512</v>
      </c>
    </row>
    <row r="670" spans="1:15" s="89" customFormat="1" ht="54" customHeight="1" x14ac:dyDescent="0.3">
      <c r="A670" s="56">
        <v>26</v>
      </c>
      <c r="B670" s="16" t="s">
        <v>1079</v>
      </c>
      <c r="C670" s="15" t="s">
        <v>76</v>
      </c>
      <c r="D670" s="15" t="s">
        <v>69</v>
      </c>
      <c r="E670" s="57" t="s">
        <v>1080</v>
      </c>
      <c r="F670" s="83">
        <v>45495</v>
      </c>
      <c r="G670" s="19">
        <v>652.19000000000005</v>
      </c>
      <c r="H670" s="56" t="s">
        <v>938</v>
      </c>
      <c r="I670" s="15" t="s">
        <v>548</v>
      </c>
      <c r="J670" s="114">
        <v>31734451</v>
      </c>
      <c r="K670" s="15" t="s">
        <v>2091</v>
      </c>
      <c r="L670" s="112" t="s">
        <v>2590</v>
      </c>
      <c r="M670" s="82">
        <v>53.9</v>
      </c>
      <c r="N670" s="84" t="s">
        <v>2591</v>
      </c>
      <c r="O670" s="57" t="s">
        <v>2226</v>
      </c>
    </row>
    <row r="671" spans="1:15" s="89" customFormat="1" ht="64.95" customHeight="1" x14ac:dyDescent="0.3">
      <c r="A671" s="56">
        <v>27</v>
      </c>
      <c r="B671" s="57" t="s">
        <v>928</v>
      </c>
      <c r="C671" s="88" t="s">
        <v>271</v>
      </c>
      <c r="D671" s="88" t="s">
        <v>69</v>
      </c>
      <c r="E671" s="57" t="s">
        <v>1150</v>
      </c>
      <c r="F671" s="83">
        <v>45398</v>
      </c>
      <c r="G671" s="19">
        <v>3175.92</v>
      </c>
      <c r="H671" s="56" t="s">
        <v>1151</v>
      </c>
      <c r="I671" s="15" t="s">
        <v>1441</v>
      </c>
      <c r="J671" s="133">
        <v>44692327</v>
      </c>
      <c r="K671" s="112"/>
      <c r="L671" s="112"/>
      <c r="M671" s="82"/>
      <c r="N671" s="84" t="s">
        <v>2513</v>
      </c>
      <c r="O671" s="166" t="s">
        <v>2514</v>
      </c>
    </row>
    <row r="672" spans="1:15" s="89" customFormat="1" ht="63.6" customHeight="1" x14ac:dyDescent="0.3">
      <c r="A672" s="56">
        <v>28</v>
      </c>
      <c r="B672" s="57" t="s">
        <v>928</v>
      </c>
      <c r="C672" s="88" t="s">
        <v>271</v>
      </c>
      <c r="D672" s="88" t="s">
        <v>69</v>
      </c>
      <c r="E672" s="57" t="s">
        <v>1152</v>
      </c>
      <c r="F672" s="83">
        <v>45398</v>
      </c>
      <c r="G672" s="19">
        <v>7568.0349999999999</v>
      </c>
      <c r="H672" s="56" t="s">
        <v>1151</v>
      </c>
      <c r="I672" s="15" t="s">
        <v>1442</v>
      </c>
      <c r="J672" s="133">
        <v>44692327</v>
      </c>
      <c r="K672" s="112"/>
      <c r="L672" s="112"/>
      <c r="M672" s="82"/>
      <c r="N672" s="84" t="s">
        <v>2515</v>
      </c>
      <c r="O672" s="166" t="s">
        <v>2516</v>
      </c>
    </row>
    <row r="673" spans="1:15" s="89" customFormat="1" ht="82.95" customHeight="1" x14ac:dyDescent="0.3">
      <c r="A673" s="56">
        <v>29</v>
      </c>
      <c r="B673" s="57" t="s">
        <v>1226</v>
      </c>
      <c r="C673" s="88" t="s">
        <v>228</v>
      </c>
      <c r="D673" s="88" t="s">
        <v>70</v>
      </c>
      <c r="E673" s="57" t="s">
        <v>1227</v>
      </c>
      <c r="F673" s="83">
        <v>45412</v>
      </c>
      <c r="G673" s="19">
        <v>1750</v>
      </c>
      <c r="H673" s="56" t="s">
        <v>6</v>
      </c>
      <c r="I673" s="15" t="s">
        <v>976</v>
      </c>
      <c r="J673" s="133">
        <v>38660622</v>
      </c>
      <c r="K673" s="122" t="s">
        <v>70</v>
      </c>
      <c r="L673" s="112">
        <v>1</v>
      </c>
      <c r="M673" s="82">
        <v>1750000</v>
      </c>
      <c r="N673" s="84" t="s">
        <v>2517</v>
      </c>
      <c r="O673" s="167" t="s">
        <v>2518</v>
      </c>
    </row>
    <row r="674" spans="1:15" s="89" customFormat="1" ht="84.6" customHeight="1" x14ac:dyDescent="0.3">
      <c r="A674" s="56">
        <v>30</v>
      </c>
      <c r="B674" s="57" t="s">
        <v>1226</v>
      </c>
      <c r="C674" s="88" t="s">
        <v>228</v>
      </c>
      <c r="D674" s="88" t="s">
        <v>70</v>
      </c>
      <c r="E674" s="57" t="s">
        <v>1228</v>
      </c>
      <c r="F674" s="83">
        <v>45412</v>
      </c>
      <c r="G674" s="19">
        <v>1260</v>
      </c>
      <c r="H674" s="56" t="s">
        <v>6</v>
      </c>
      <c r="I674" s="15" t="s">
        <v>976</v>
      </c>
      <c r="J674" s="133">
        <v>38660622</v>
      </c>
      <c r="K674" s="122" t="s">
        <v>70</v>
      </c>
      <c r="L674" s="112">
        <v>1</v>
      </c>
      <c r="M674" s="82">
        <v>1260000</v>
      </c>
      <c r="N674" s="84" t="s">
        <v>2517</v>
      </c>
      <c r="O674" s="167" t="s">
        <v>2519</v>
      </c>
    </row>
    <row r="675" spans="1:15" s="89" customFormat="1" ht="65.400000000000006" customHeight="1" x14ac:dyDescent="0.3">
      <c r="A675" s="56">
        <v>31</v>
      </c>
      <c r="B675" s="57" t="s">
        <v>974</v>
      </c>
      <c r="C675" s="88" t="s">
        <v>148</v>
      </c>
      <c r="D675" s="88" t="s">
        <v>70</v>
      </c>
      <c r="E675" s="57" t="s">
        <v>1443</v>
      </c>
      <c r="F675" s="83">
        <v>45429</v>
      </c>
      <c r="G675" s="19">
        <v>250</v>
      </c>
      <c r="H675" s="56" t="s">
        <v>6</v>
      </c>
      <c r="I675" s="15" t="s">
        <v>862</v>
      </c>
      <c r="J675" s="133">
        <v>26480670</v>
      </c>
      <c r="K675" s="122" t="s">
        <v>2299</v>
      </c>
      <c r="L675" s="112">
        <v>62</v>
      </c>
      <c r="M675" s="82">
        <v>4032.25</v>
      </c>
      <c r="N675" s="84" t="s">
        <v>2520</v>
      </c>
      <c r="O675" s="167" t="s">
        <v>2521</v>
      </c>
    </row>
    <row r="676" spans="1:15" s="61" customFormat="1" ht="66.599999999999994" customHeight="1" x14ac:dyDescent="0.3">
      <c r="A676" s="56">
        <v>32</v>
      </c>
      <c r="B676" s="57" t="s">
        <v>928</v>
      </c>
      <c r="C676" s="82" t="s">
        <v>271</v>
      </c>
      <c r="D676" s="15" t="s">
        <v>69</v>
      </c>
      <c r="E676" s="16" t="s">
        <v>1982</v>
      </c>
      <c r="F676" s="83">
        <v>45426</v>
      </c>
      <c r="G676" s="19">
        <v>13368.75</v>
      </c>
      <c r="H676" s="15" t="s">
        <v>1983</v>
      </c>
      <c r="I676" s="15" t="s">
        <v>1984</v>
      </c>
      <c r="J676" s="133">
        <v>44692327</v>
      </c>
      <c r="K676" s="112"/>
      <c r="L676" s="112"/>
      <c r="M676" s="82"/>
      <c r="N676" s="84" t="s">
        <v>2522</v>
      </c>
      <c r="O676" s="167" t="s">
        <v>2523</v>
      </c>
    </row>
    <row r="677" spans="1:15" s="61" customFormat="1" ht="36" customHeight="1" x14ac:dyDescent="0.3">
      <c r="A677" s="56">
        <v>33</v>
      </c>
      <c r="B677" s="57" t="s">
        <v>2524</v>
      </c>
      <c r="C677" s="15" t="s">
        <v>2526</v>
      </c>
      <c r="D677" s="15" t="s">
        <v>69</v>
      </c>
      <c r="E677" s="16" t="s">
        <v>2525</v>
      </c>
      <c r="F677" s="83">
        <v>45516</v>
      </c>
      <c r="G677" s="19">
        <v>1738.2</v>
      </c>
      <c r="H677" s="56" t="s">
        <v>927</v>
      </c>
      <c r="I677" s="15"/>
      <c r="J677" s="170" t="s">
        <v>2502</v>
      </c>
      <c r="K677" s="15" t="s">
        <v>2622</v>
      </c>
      <c r="L677" s="171">
        <v>105000</v>
      </c>
      <c r="M677" s="82">
        <v>16553.89</v>
      </c>
      <c r="N677" s="172" t="s">
        <v>2526</v>
      </c>
      <c r="O677" s="57" t="s">
        <v>2527</v>
      </c>
    </row>
    <row r="678" spans="1:15" s="61" customFormat="1" ht="97.95" customHeight="1" x14ac:dyDescent="0.3">
      <c r="A678" s="56">
        <v>34</v>
      </c>
      <c r="B678" s="57" t="s">
        <v>2528</v>
      </c>
      <c r="C678" s="15" t="s">
        <v>271</v>
      </c>
      <c r="D678" s="15" t="s">
        <v>69</v>
      </c>
      <c r="E678" s="16" t="s">
        <v>2734</v>
      </c>
      <c r="F678" s="83">
        <v>45525</v>
      </c>
      <c r="G678" s="19">
        <v>300</v>
      </c>
      <c r="H678" s="56" t="s">
        <v>6</v>
      </c>
      <c r="I678" s="15"/>
      <c r="J678" s="114"/>
      <c r="K678" s="15" t="s">
        <v>2096</v>
      </c>
      <c r="L678" s="112">
        <v>20</v>
      </c>
      <c r="M678" s="82">
        <f>300000/20</f>
        <v>15000</v>
      </c>
      <c r="N678" s="85" t="s">
        <v>2732</v>
      </c>
      <c r="O678" s="57" t="s">
        <v>2733</v>
      </c>
    </row>
    <row r="679" spans="1:15" ht="16.2" x14ac:dyDescent="0.3">
      <c r="A679" s="51"/>
      <c r="B679" s="52" t="s">
        <v>37</v>
      </c>
      <c r="C679" s="53"/>
      <c r="D679" s="53"/>
      <c r="E679" s="54"/>
      <c r="F679" s="51"/>
      <c r="G679" s="59"/>
      <c r="H679" s="51"/>
      <c r="I679" s="51"/>
      <c r="J679" s="51"/>
      <c r="K679" s="51"/>
      <c r="L679" s="51"/>
      <c r="M679" s="142"/>
      <c r="N679" s="54"/>
      <c r="O679" s="54"/>
    </row>
    <row r="680" spans="1:15" s="61" customFormat="1" ht="68.400000000000006" customHeight="1" x14ac:dyDescent="0.3">
      <c r="A680" s="56">
        <v>1</v>
      </c>
      <c r="B680" s="57" t="s">
        <v>559</v>
      </c>
      <c r="C680" s="56" t="s">
        <v>105</v>
      </c>
      <c r="D680" s="56" t="s">
        <v>70</v>
      </c>
      <c r="E680" s="57" t="s">
        <v>560</v>
      </c>
      <c r="F680" s="58">
        <v>45329</v>
      </c>
      <c r="G680" s="19">
        <v>2879.3679999999999</v>
      </c>
      <c r="H680" s="56" t="s">
        <v>6</v>
      </c>
      <c r="I680" s="56" t="s">
        <v>233</v>
      </c>
      <c r="J680" s="122">
        <v>40507613</v>
      </c>
      <c r="K680" s="56"/>
      <c r="L680" s="56"/>
      <c r="M680" s="87"/>
      <c r="N680" s="57"/>
      <c r="O680" s="57"/>
    </row>
    <row r="681" spans="1:15" s="18" customFormat="1" ht="68.400000000000006" customHeight="1" x14ac:dyDescent="0.3">
      <c r="A681" s="56">
        <v>2</v>
      </c>
      <c r="B681" s="57" t="s">
        <v>708</v>
      </c>
      <c r="C681" s="56" t="s">
        <v>387</v>
      </c>
      <c r="D681" s="56" t="s">
        <v>70</v>
      </c>
      <c r="E681" s="57" t="s">
        <v>709</v>
      </c>
      <c r="F681" s="58">
        <v>45351</v>
      </c>
      <c r="G681" s="19">
        <v>900</v>
      </c>
      <c r="H681" s="56" t="s">
        <v>6</v>
      </c>
      <c r="I681" s="66" t="s">
        <v>1027</v>
      </c>
      <c r="J681" s="122">
        <v>39827244</v>
      </c>
      <c r="K681" s="15"/>
      <c r="L681" s="15"/>
      <c r="M681" s="88"/>
      <c r="N681" s="16"/>
      <c r="O681" s="57"/>
    </row>
    <row r="682" spans="1:15" s="18" customFormat="1" ht="67.2" customHeight="1" x14ac:dyDescent="0.3">
      <c r="A682" s="56">
        <v>3</v>
      </c>
      <c r="B682" s="57" t="s">
        <v>708</v>
      </c>
      <c r="C682" s="56" t="s">
        <v>76</v>
      </c>
      <c r="D682" s="56" t="s">
        <v>69</v>
      </c>
      <c r="E682" s="57" t="s">
        <v>1263</v>
      </c>
      <c r="F682" s="58">
        <v>45410</v>
      </c>
      <c r="G682" s="19">
        <v>434.56</v>
      </c>
      <c r="H682" s="56" t="s">
        <v>6</v>
      </c>
      <c r="I682" s="66" t="s">
        <v>1031</v>
      </c>
      <c r="J682" s="122">
        <v>40308189</v>
      </c>
      <c r="K682" s="15"/>
      <c r="L682" s="15"/>
      <c r="M682" s="88"/>
      <c r="N682" s="16"/>
      <c r="O682" s="57"/>
    </row>
    <row r="683" spans="1:15" s="18" customFormat="1" ht="67.2" customHeight="1" x14ac:dyDescent="0.3">
      <c r="A683" s="56">
        <v>4</v>
      </c>
      <c r="B683" s="57" t="s">
        <v>708</v>
      </c>
      <c r="C683" s="56" t="s">
        <v>76</v>
      </c>
      <c r="D683" s="56" t="s">
        <v>69</v>
      </c>
      <c r="E683" s="57" t="s">
        <v>1264</v>
      </c>
      <c r="F683" s="58">
        <v>45410</v>
      </c>
      <c r="G683" s="19">
        <v>506.24</v>
      </c>
      <c r="H683" s="56" t="s">
        <v>6</v>
      </c>
      <c r="I683" s="66" t="s">
        <v>1031</v>
      </c>
      <c r="J683" s="122">
        <v>40308189</v>
      </c>
      <c r="K683" s="15"/>
      <c r="L683" s="15"/>
      <c r="M683" s="88"/>
      <c r="N683" s="16"/>
      <c r="O683" s="57"/>
    </row>
    <row r="684" spans="1:15" s="18" customFormat="1" ht="67.95" customHeight="1" x14ac:dyDescent="0.3">
      <c r="A684" s="56">
        <v>5</v>
      </c>
      <c r="B684" s="57" t="s">
        <v>708</v>
      </c>
      <c r="C684" s="56" t="s">
        <v>228</v>
      </c>
      <c r="D684" s="56" t="s">
        <v>70</v>
      </c>
      <c r="E684" s="57" t="s">
        <v>1421</v>
      </c>
      <c r="F684" s="58">
        <v>45426</v>
      </c>
      <c r="G684" s="19">
        <v>2300</v>
      </c>
      <c r="H684" s="56" t="s">
        <v>6</v>
      </c>
      <c r="I684" s="66" t="s">
        <v>1653</v>
      </c>
      <c r="J684" s="122">
        <v>39827244</v>
      </c>
      <c r="K684" s="15"/>
      <c r="L684" s="15"/>
      <c r="M684" s="88"/>
      <c r="N684" s="16"/>
      <c r="O684" s="57"/>
    </row>
    <row r="685" spans="1:15" s="18" customFormat="1" ht="67.2" customHeight="1" x14ac:dyDescent="0.3">
      <c r="A685" s="56">
        <v>6</v>
      </c>
      <c r="B685" s="57" t="s">
        <v>708</v>
      </c>
      <c r="C685" s="56" t="s">
        <v>228</v>
      </c>
      <c r="D685" s="56" t="s">
        <v>70</v>
      </c>
      <c r="E685" s="57" t="s">
        <v>1421</v>
      </c>
      <c r="F685" s="58">
        <v>45426</v>
      </c>
      <c r="G685" s="19">
        <v>2100</v>
      </c>
      <c r="H685" s="56" t="s">
        <v>6</v>
      </c>
      <c r="I685" s="66" t="s">
        <v>1653</v>
      </c>
      <c r="J685" s="122">
        <v>39827244</v>
      </c>
      <c r="K685" s="15"/>
      <c r="L685" s="15"/>
      <c r="M685" s="88"/>
      <c r="N685" s="16"/>
      <c r="O685" s="57"/>
    </row>
    <row r="686" spans="1:15" s="18" customFormat="1" ht="62.4" x14ac:dyDescent="0.3">
      <c r="A686" s="56">
        <v>7</v>
      </c>
      <c r="B686" s="57" t="s">
        <v>708</v>
      </c>
      <c r="C686" s="56" t="s">
        <v>73</v>
      </c>
      <c r="D686" s="56" t="s">
        <v>70</v>
      </c>
      <c r="E686" s="57" t="s">
        <v>1449</v>
      </c>
      <c r="F686" s="58">
        <v>45427</v>
      </c>
      <c r="G686" s="19">
        <v>758.56899999999996</v>
      </c>
      <c r="H686" s="56" t="s">
        <v>6</v>
      </c>
      <c r="I686" s="66" t="s">
        <v>233</v>
      </c>
      <c r="J686" s="122">
        <v>40507613</v>
      </c>
      <c r="K686" s="15"/>
      <c r="L686" s="15"/>
      <c r="M686" s="88"/>
      <c r="N686" s="16"/>
      <c r="O686" s="57"/>
    </row>
    <row r="687" spans="1:15" s="18" customFormat="1" ht="114.6" customHeight="1" x14ac:dyDescent="0.3">
      <c r="A687" s="56">
        <v>8</v>
      </c>
      <c r="B687" s="57" t="s">
        <v>559</v>
      </c>
      <c r="C687" s="56" t="s">
        <v>207</v>
      </c>
      <c r="D687" s="56" t="s">
        <v>213</v>
      </c>
      <c r="E687" s="57" t="s">
        <v>1721</v>
      </c>
      <c r="F687" s="58">
        <v>45457</v>
      </c>
      <c r="G687" s="19">
        <v>1357.105</v>
      </c>
      <c r="H687" s="56" t="s">
        <v>6</v>
      </c>
      <c r="I687" s="66" t="s">
        <v>1754</v>
      </c>
      <c r="J687" s="122">
        <v>2799700013</v>
      </c>
      <c r="K687" s="15"/>
      <c r="L687" s="15"/>
      <c r="M687" s="88"/>
      <c r="N687" s="16"/>
      <c r="O687" s="57"/>
    </row>
    <row r="688" spans="1:15" s="18" customFormat="1" ht="62.4" x14ac:dyDescent="0.3">
      <c r="A688" s="56">
        <v>9</v>
      </c>
      <c r="B688" s="57" t="s">
        <v>708</v>
      </c>
      <c r="C688" s="56" t="s">
        <v>825</v>
      </c>
      <c r="D688" s="56" t="s">
        <v>69</v>
      </c>
      <c r="E688" s="57" t="s">
        <v>1720</v>
      </c>
      <c r="F688" s="58">
        <v>45456</v>
      </c>
      <c r="G688" s="19">
        <v>998.3</v>
      </c>
      <c r="H688" s="56" t="s">
        <v>6</v>
      </c>
      <c r="I688" s="66" t="s">
        <v>1809</v>
      </c>
      <c r="J688" s="122">
        <v>35807622</v>
      </c>
      <c r="K688" s="15"/>
      <c r="L688" s="15"/>
      <c r="M688" s="88"/>
      <c r="N688" s="16"/>
      <c r="O688" s="57"/>
    </row>
    <row r="689" spans="1:15" s="18" customFormat="1" ht="62.4" x14ac:dyDescent="0.3">
      <c r="A689" s="56">
        <v>10</v>
      </c>
      <c r="B689" s="57" t="s">
        <v>708</v>
      </c>
      <c r="C689" s="56" t="s">
        <v>72</v>
      </c>
      <c r="D689" s="56" t="s">
        <v>69</v>
      </c>
      <c r="E689" s="57" t="s">
        <v>2227</v>
      </c>
      <c r="F689" s="58">
        <v>45457</v>
      </c>
      <c r="G689" s="19">
        <v>650</v>
      </c>
      <c r="H689" s="56" t="s">
        <v>6</v>
      </c>
      <c r="I689" s="66" t="s">
        <v>79</v>
      </c>
      <c r="J689" s="15">
        <v>42086719</v>
      </c>
      <c r="K689" s="15"/>
      <c r="L689" s="15"/>
      <c r="M689" s="88"/>
      <c r="N689" s="16"/>
      <c r="O689" s="57"/>
    </row>
    <row r="690" spans="1:15" s="18" customFormat="1" ht="112.95" customHeight="1" x14ac:dyDescent="0.3">
      <c r="A690" s="56">
        <v>11</v>
      </c>
      <c r="B690" s="57" t="s">
        <v>559</v>
      </c>
      <c r="C690" s="56" t="s">
        <v>207</v>
      </c>
      <c r="D690" s="56" t="s">
        <v>213</v>
      </c>
      <c r="E690" s="57" t="s">
        <v>1810</v>
      </c>
      <c r="F690" s="58">
        <v>45471</v>
      </c>
      <c r="G690" s="19">
        <v>2049.9</v>
      </c>
      <c r="H690" s="56" t="s">
        <v>6</v>
      </c>
      <c r="I690" s="66" t="s">
        <v>1754</v>
      </c>
      <c r="J690" s="122">
        <v>2799700013</v>
      </c>
      <c r="K690" s="15"/>
      <c r="L690" s="15"/>
      <c r="M690" s="88"/>
      <c r="N690" s="16"/>
      <c r="O690" s="57"/>
    </row>
    <row r="691" spans="1:15" s="18" customFormat="1" ht="112.2" customHeight="1" x14ac:dyDescent="0.3">
      <c r="A691" s="56">
        <v>12</v>
      </c>
      <c r="B691" s="57" t="s">
        <v>559</v>
      </c>
      <c r="C691" s="56" t="s">
        <v>207</v>
      </c>
      <c r="D691" s="56" t="s">
        <v>213</v>
      </c>
      <c r="E691" s="98" t="s">
        <v>1985</v>
      </c>
      <c r="F691" s="58">
        <v>45484</v>
      </c>
      <c r="G691" s="19">
        <v>2168.39</v>
      </c>
      <c r="H691" s="56" t="s">
        <v>6</v>
      </c>
      <c r="I691" s="15" t="s">
        <v>1754</v>
      </c>
      <c r="J691" s="122">
        <v>2799700013</v>
      </c>
      <c r="K691" s="15"/>
      <c r="L691" s="15"/>
      <c r="M691" s="88"/>
      <c r="N691" s="16"/>
      <c r="O691" s="57"/>
    </row>
    <row r="692" spans="1:15" ht="16.2" x14ac:dyDescent="0.3">
      <c r="A692" s="51"/>
      <c r="B692" s="52" t="s">
        <v>38</v>
      </c>
      <c r="C692" s="53"/>
      <c r="D692" s="53"/>
      <c r="E692" s="54"/>
      <c r="F692" s="51"/>
      <c r="G692" s="59"/>
      <c r="H692" s="51"/>
      <c r="I692" s="51"/>
      <c r="J692" s="51"/>
      <c r="K692" s="51"/>
      <c r="L692" s="51"/>
      <c r="M692" s="142"/>
      <c r="N692" s="54"/>
      <c r="O692" s="54"/>
    </row>
    <row r="693" spans="1:15" s="61" customFormat="1" ht="49.95" customHeight="1" x14ac:dyDescent="0.3">
      <c r="A693" s="56">
        <v>1</v>
      </c>
      <c r="B693" s="57" t="s">
        <v>205</v>
      </c>
      <c r="C693" s="56" t="s">
        <v>76</v>
      </c>
      <c r="D693" s="56" t="s">
        <v>69</v>
      </c>
      <c r="E693" s="57" t="s">
        <v>206</v>
      </c>
      <c r="F693" s="58">
        <v>45300</v>
      </c>
      <c r="G693" s="19">
        <v>1963.1369999999999</v>
      </c>
      <c r="H693" s="56" t="s">
        <v>6</v>
      </c>
      <c r="I693" s="56" t="s">
        <v>392</v>
      </c>
      <c r="J693" s="15">
        <v>44574166</v>
      </c>
      <c r="K693" s="15" t="s">
        <v>2091</v>
      </c>
      <c r="L693" s="15" t="s">
        <v>2592</v>
      </c>
      <c r="M693" s="88">
        <v>46.5</v>
      </c>
      <c r="N693" s="16" t="s">
        <v>2593</v>
      </c>
      <c r="O693" s="160" t="s">
        <v>2229</v>
      </c>
    </row>
    <row r="694" spans="1:15" s="61" customFormat="1" ht="62.4" x14ac:dyDescent="0.3">
      <c r="A694" s="56">
        <v>2</v>
      </c>
      <c r="B694" s="57" t="s">
        <v>205</v>
      </c>
      <c r="C694" s="56" t="s">
        <v>105</v>
      </c>
      <c r="D694" s="56" t="s">
        <v>69</v>
      </c>
      <c r="E694" s="57" t="s">
        <v>314</v>
      </c>
      <c r="F694" s="58">
        <v>45306</v>
      </c>
      <c r="G694" s="19">
        <v>1622.9</v>
      </c>
      <c r="H694" s="56" t="s">
        <v>6</v>
      </c>
      <c r="I694" s="56" t="s">
        <v>315</v>
      </c>
      <c r="J694" s="122">
        <v>42494774</v>
      </c>
      <c r="K694" s="122" t="s">
        <v>2230</v>
      </c>
      <c r="L694" s="122">
        <v>424</v>
      </c>
      <c r="M694" s="125">
        <v>3827.65</v>
      </c>
      <c r="N694" s="110" t="s">
        <v>105</v>
      </c>
      <c r="O694" s="169" t="s">
        <v>2231</v>
      </c>
    </row>
    <row r="695" spans="1:15" s="61" customFormat="1" ht="52.95" customHeight="1" x14ac:dyDescent="0.3">
      <c r="A695" s="56">
        <v>3</v>
      </c>
      <c r="B695" s="57" t="s">
        <v>205</v>
      </c>
      <c r="C695" s="56" t="s">
        <v>76</v>
      </c>
      <c r="D695" s="56" t="s">
        <v>69</v>
      </c>
      <c r="E695" s="57" t="s">
        <v>206</v>
      </c>
      <c r="F695" s="58">
        <v>45393</v>
      </c>
      <c r="G695" s="19">
        <v>945</v>
      </c>
      <c r="H695" s="56" t="s">
        <v>6</v>
      </c>
      <c r="I695" s="56" t="s">
        <v>1380</v>
      </c>
      <c r="J695" s="122">
        <v>31366203</v>
      </c>
      <c r="K695" s="122"/>
      <c r="L695" s="122" t="s">
        <v>2232</v>
      </c>
      <c r="M695" s="125">
        <v>52.5</v>
      </c>
      <c r="N695" s="110" t="s">
        <v>2228</v>
      </c>
      <c r="O695" s="169" t="s">
        <v>2233</v>
      </c>
    </row>
    <row r="696" spans="1:15" s="61" customFormat="1" ht="46.8" x14ac:dyDescent="0.3">
      <c r="A696" s="56">
        <v>4</v>
      </c>
      <c r="B696" s="57" t="s">
        <v>205</v>
      </c>
      <c r="C696" s="56" t="s">
        <v>76</v>
      </c>
      <c r="D696" s="56" t="s">
        <v>69</v>
      </c>
      <c r="E696" s="57" t="s">
        <v>864</v>
      </c>
      <c r="F696" s="58">
        <v>45428</v>
      </c>
      <c r="G696" s="19">
        <v>435</v>
      </c>
      <c r="H696" s="56" t="s">
        <v>6</v>
      </c>
      <c r="I696" s="56" t="s">
        <v>1480</v>
      </c>
      <c r="J696" s="15">
        <v>36942874</v>
      </c>
      <c r="K696" s="15" t="s">
        <v>2091</v>
      </c>
      <c r="L696" s="15">
        <v>15000</v>
      </c>
      <c r="M696" s="88">
        <v>29</v>
      </c>
      <c r="N696" s="16" t="s">
        <v>122</v>
      </c>
      <c r="O696" s="160" t="s">
        <v>2234</v>
      </c>
    </row>
    <row r="697" spans="1:15" s="61" customFormat="1" ht="67.95" customHeight="1" x14ac:dyDescent="0.3">
      <c r="A697" s="56">
        <v>5</v>
      </c>
      <c r="B697" s="57" t="s">
        <v>205</v>
      </c>
      <c r="C697" s="56" t="s">
        <v>76</v>
      </c>
      <c r="D697" s="56" t="s">
        <v>69</v>
      </c>
      <c r="E697" s="57" t="s">
        <v>206</v>
      </c>
      <c r="F697" s="58">
        <v>45455</v>
      </c>
      <c r="G697" s="19">
        <v>980</v>
      </c>
      <c r="H697" s="56" t="s">
        <v>6</v>
      </c>
      <c r="I697" s="56" t="s">
        <v>1986</v>
      </c>
      <c r="J697" s="15">
        <v>36942874</v>
      </c>
      <c r="K697" s="15" t="s">
        <v>2091</v>
      </c>
      <c r="L697" s="15" t="s">
        <v>2594</v>
      </c>
      <c r="M697" s="88" t="s">
        <v>2607</v>
      </c>
      <c r="N697" s="16" t="s">
        <v>2593</v>
      </c>
      <c r="O697" s="160" t="s">
        <v>2235</v>
      </c>
    </row>
    <row r="698" spans="1:15" ht="16.2" x14ac:dyDescent="0.3">
      <c r="A698" s="51"/>
      <c r="B698" s="52" t="s">
        <v>28</v>
      </c>
      <c r="C698" s="53"/>
      <c r="D698" s="53"/>
      <c r="E698" s="54"/>
      <c r="F698" s="51"/>
      <c r="G698" s="59"/>
      <c r="H698" s="51"/>
      <c r="I698" s="51"/>
      <c r="J698" s="51"/>
      <c r="K698" s="51"/>
      <c r="L698" s="51"/>
      <c r="M698" s="142"/>
      <c r="N698" s="54"/>
      <c r="O698" s="54"/>
    </row>
    <row r="699" spans="1:15" s="61" customFormat="1" ht="48.45" customHeight="1" x14ac:dyDescent="0.3">
      <c r="A699" s="56">
        <v>1</v>
      </c>
      <c r="B699" s="57" t="s">
        <v>158</v>
      </c>
      <c r="C699" s="56" t="s">
        <v>72</v>
      </c>
      <c r="D699" s="56" t="s">
        <v>69</v>
      </c>
      <c r="E699" s="57" t="s">
        <v>159</v>
      </c>
      <c r="F699" s="58">
        <v>45296</v>
      </c>
      <c r="G699" s="19">
        <v>458.25900000000001</v>
      </c>
      <c r="H699" s="56" t="s">
        <v>6</v>
      </c>
      <c r="I699" s="56" t="s">
        <v>410</v>
      </c>
      <c r="J699" s="56"/>
      <c r="K699" s="56"/>
      <c r="L699" s="56"/>
      <c r="M699" s="87"/>
      <c r="N699" s="57"/>
      <c r="O699" s="57"/>
    </row>
    <row r="700" spans="1:15" s="61" customFormat="1" ht="50.7" customHeight="1" x14ac:dyDescent="0.3">
      <c r="A700" s="56">
        <v>2</v>
      </c>
      <c r="B700" s="57" t="s">
        <v>158</v>
      </c>
      <c r="C700" s="56" t="s">
        <v>76</v>
      </c>
      <c r="D700" s="56" t="s">
        <v>69</v>
      </c>
      <c r="E700" s="57" t="s">
        <v>160</v>
      </c>
      <c r="F700" s="58">
        <v>45296</v>
      </c>
      <c r="G700" s="19">
        <v>463.02499999999998</v>
      </c>
      <c r="H700" s="56" t="s">
        <v>6</v>
      </c>
      <c r="I700" s="56" t="s">
        <v>411</v>
      </c>
      <c r="J700" s="15">
        <v>24316073</v>
      </c>
      <c r="K700" s="15" t="s">
        <v>2091</v>
      </c>
      <c r="L700" s="15">
        <v>7500</v>
      </c>
      <c r="M700" s="88">
        <v>61.74</v>
      </c>
      <c r="N700" s="16"/>
      <c r="O700" s="57" t="s">
        <v>2529</v>
      </c>
    </row>
    <row r="701" spans="1:15" s="61" customFormat="1" ht="79.2" customHeight="1" x14ac:dyDescent="0.3">
      <c r="A701" s="56">
        <v>3</v>
      </c>
      <c r="B701" s="57" t="s">
        <v>161</v>
      </c>
      <c r="C701" s="56" t="s">
        <v>76</v>
      </c>
      <c r="D701" s="56" t="s">
        <v>69</v>
      </c>
      <c r="E701" s="57" t="s">
        <v>162</v>
      </c>
      <c r="F701" s="58">
        <v>45299</v>
      </c>
      <c r="G701" s="19">
        <v>367.68</v>
      </c>
      <c r="H701" s="56" t="s">
        <v>6</v>
      </c>
      <c r="I701" s="56" t="s">
        <v>163</v>
      </c>
      <c r="J701" s="56">
        <v>43699122</v>
      </c>
      <c r="K701" s="15" t="s">
        <v>2091</v>
      </c>
      <c r="L701" s="56" t="s">
        <v>2533</v>
      </c>
      <c r="M701" s="87" t="s">
        <v>2534</v>
      </c>
      <c r="N701" s="57" t="s">
        <v>2535</v>
      </c>
      <c r="O701" s="159" t="s">
        <v>2530</v>
      </c>
    </row>
    <row r="702" spans="1:15" s="61" customFormat="1" ht="93.6" x14ac:dyDescent="0.3">
      <c r="A702" s="56">
        <v>4</v>
      </c>
      <c r="B702" s="57" t="s">
        <v>322</v>
      </c>
      <c r="C702" s="56" t="s">
        <v>72</v>
      </c>
      <c r="D702" s="56" t="s">
        <v>164</v>
      </c>
      <c r="E702" s="57" t="s">
        <v>165</v>
      </c>
      <c r="F702" s="58">
        <v>45300</v>
      </c>
      <c r="G702" s="19">
        <v>799.76099999999997</v>
      </c>
      <c r="H702" s="56" t="s">
        <v>6</v>
      </c>
      <c r="I702" s="56" t="s">
        <v>377</v>
      </c>
      <c r="J702" s="122">
        <v>42086719</v>
      </c>
      <c r="K702" s="15" t="s">
        <v>2311</v>
      </c>
      <c r="L702" s="122">
        <v>124400</v>
      </c>
      <c r="M702" s="125"/>
      <c r="N702" s="110"/>
      <c r="O702" s="121" t="s">
        <v>2531</v>
      </c>
    </row>
    <row r="703" spans="1:15" s="61" customFormat="1" ht="69.599999999999994" customHeight="1" x14ac:dyDescent="0.3">
      <c r="A703" s="56">
        <v>5</v>
      </c>
      <c r="B703" s="57" t="s">
        <v>161</v>
      </c>
      <c r="C703" s="56" t="s">
        <v>271</v>
      </c>
      <c r="D703" s="56" t="s">
        <v>213</v>
      </c>
      <c r="E703" s="57" t="s">
        <v>890</v>
      </c>
      <c r="F703" s="58">
        <v>45377</v>
      </c>
      <c r="G703" s="19">
        <v>20797.888999999999</v>
      </c>
      <c r="H703" s="56" t="s">
        <v>201</v>
      </c>
      <c r="I703" s="56" t="s">
        <v>891</v>
      </c>
      <c r="J703" s="56"/>
      <c r="K703" s="56"/>
      <c r="L703" s="56"/>
      <c r="M703" s="87"/>
      <c r="N703" s="57"/>
      <c r="O703" s="57"/>
    </row>
    <row r="704" spans="1:15" s="18" customFormat="1" ht="37.200000000000003" customHeight="1" x14ac:dyDescent="0.3">
      <c r="A704" s="56">
        <v>6</v>
      </c>
      <c r="B704" s="57" t="s">
        <v>979</v>
      </c>
      <c r="C704" s="56" t="s">
        <v>76</v>
      </c>
      <c r="D704" s="56" t="s">
        <v>69</v>
      </c>
      <c r="E704" s="57" t="s">
        <v>980</v>
      </c>
      <c r="F704" s="58">
        <v>45369</v>
      </c>
      <c r="G704" s="19">
        <v>989.28</v>
      </c>
      <c r="H704" s="56" t="s">
        <v>6</v>
      </c>
      <c r="I704" s="56" t="s">
        <v>981</v>
      </c>
      <c r="J704" s="15">
        <v>43699122</v>
      </c>
      <c r="K704" s="15" t="s">
        <v>2091</v>
      </c>
      <c r="L704" s="15">
        <v>18000</v>
      </c>
      <c r="M704" s="88">
        <v>54.96</v>
      </c>
      <c r="N704" s="16"/>
      <c r="O704" s="57" t="s">
        <v>2532</v>
      </c>
    </row>
    <row r="705" spans="1:15" s="18" customFormat="1" ht="46.95" customHeight="1" x14ac:dyDescent="0.3">
      <c r="A705" s="56">
        <v>7</v>
      </c>
      <c r="B705" s="57" t="s">
        <v>158</v>
      </c>
      <c r="C705" s="56" t="s">
        <v>264</v>
      </c>
      <c r="D705" s="15" t="s">
        <v>70</v>
      </c>
      <c r="E705" s="57" t="s">
        <v>1354</v>
      </c>
      <c r="F705" s="58">
        <v>45408</v>
      </c>
      <c r="G705" s="19">
        <v>1528.56</v>
      </c>
      <c r="H705" s="56" t="s">
        <v>6</v>
      </c>
      <c r="I705" s="56" t="s">
        <v>1355</v>
      </c>
      <c r="J705" s="122">
        <v>39894111</v>
      </c>
      <c r="K705" s="122" t="s">
        <v>2622</v>
      </c>
      <c r="L705" s="122">
        <v>3147.33</v>
      </c>
      <c r="M705" s="125">
        <v>755.3</v>
      </c>
      <c r="N705" s="110"/>
      <c r="O705" s="121" t="s">
        <v>2536</v>
      </c>
    </row>
    <row r="706" spans="1:15" s="18" customFormat="1" ht="142.19999999999999" customHeight="1" x14ac:dyDescent="0.3">
      <c r="A706" s="56">
        <v>8</v>
      </c>
      <c r="B706" s="57" t="s">
        <v>1654</v>
      </c>
      <c r="C706" s="15" t="s">
        <v>148</v>
      </c>
      <c r="D706" s="15" t="s">
        <v>70</v>
      </c>
      <c r="E706" s="57" t="s">
        <v>1655</v>
      </c>
      <c r="F706" s="58">
        <v>45450</v>
      </c>
      <c r="G706" s="19">
        <v>200</v>
      </c>
      <c r="H706" s="56" t="s">
        <v>6</v>
      </c>
      <c r="I706" s="56" t="s">
        <v>1892</v>
      </c>
      <c r="J706" s="122">
        <v>3167007925</v>
      </c>
      <c r="K706" s="122" t="s">
        <v>70</v>
      </c>
      <c r="L706" s="122">
        <v>1</v>
      </c>
      <c r="M706" s="125" t="s">
        <v>2375</v>
      </c>
      <c r="N706" s="110"/>
      <c r="O706" s="162" t="s">
        <v>2537</v>
      </c>
    </row>
    <row r="707" spans="1:15" s="18" customFormat="1" ht="36.6" customHeight="1" x14ac:dyDescent="0.3">
      <c r="A707" s="56">
        <v>9</v>
      </c>
      <c r="B707" s="57" t="s">
        <v>979</v>
      </c>
      <c r="C707" s="15" t="s">
        <v>76</v>
      </c>
      <c r="D707" s="15" t="s">
        <v>69</v>
      </c>
      <c r="E707" s="57" t="s">
        <v>980</v>
      </c>
      <c r="F707" s="58">
        <v>45526</v>
      </c>
      <c r="G707" s="19">
        <v>400</v>
      </c>
      <c r="H707" s="56" t="s">
        <v>6</v>
      </c>
      <c r="I707" s="15"/>
      <c r="J707" s="15"/>
      <c r="K707" s="15" t="s">
        <v>2091</v>
      </c>
      <c r="L707" s="15">
        <v>7273</v>
      </c>
      <c r="M707" s="88">
        <v>55</v>
      </c>
      <c r="N707" s="16" t="s">
        <v>2735</v>
      </c>
      <c r="O707" s="159" t="s">
        <v>2538</v>
      </c>
    </row>
    <row r="708" spans="1:15" s="18" customFormat="1" ht="78" x14ac:dyDescent="0.3">
      <c r="A708" s="56">
        <v>10</v>
      </c>
      <c r="B708" s="57" t="s">
        <v>979</v>
      </c>
      <c r="C708" s="15" t="s">
        <v>228</v>
      </c>
      <c r="D708" s="15" t="s">
        <v>213</v>
      </c>
      <c r="E708" s="57" t="s">
        <v>2236</v>
      </c>
      <c r="F708" s="58">
        <v>45530</v>
      </c>
      <c r="G708" s="19">
        <v>1960</v>
      </c>
      <c r="H708" s="56" t="s">
        <v>6</v>
      </c>
      <c r="I708" s="15"/>
      <c r="J708" s="15"/>
      <c r="K708" s="15"/>
      <c r="L708" s="15"/>
      <c r="M708" s="88"/>
      <c r="N708" s="16"/>
      <c r="O708" s="159" t="s">
        <v>2736</v>
      </c>
    </row>
    <row r="709" spans="1:15" s="18" customFormat="1" ht="46.8" x14ac:dyDescent="0.3">
      <c r="A709" s="56">
        <v>11</v>
      </c>
      <c r="B709" s="57" t="s">
        <v>158</v>
      </c>
      <c r="C709" s="15" t="s">
        <v>76</v>
      </c>
      <c r="D709" s="15" t="s">
        <v>69</v>
      </c>
      <c r="E709" s="57" t="s">
        <v>160</v>
      </c>
      <c r="F709" s="58">
        <v>45518</v>
      </c>
      <c r="G709" s="19">
        <v>266.5</v>
      </c>
      <c r="H709" s="56" t="s">
        <v>6</v>
      </c>
      <c r="I709" s="15"/>
      <c r="J709" s="15"/>
      <c r="K709" s="15" t="s">
        <v>2091</v>
      </c>
      <c r="L709" s="15">
        <v>4800</v>
      </c>
      <c r="M709" s="88">
        <v>55.52</v>
      </c>
      <c r="N709" s="16"/>
      <c r="O709" s="57" t="s">
        <v>2539</v>
      </c>
    </row>
    <row r="710" spans="1:15" s="18" customFormat="1" ht="61.95" customHeight="1" x14ac:dyDescent="0.3">
      <c r="A710" s="56">
        <v>12</v>
      </c>
      <c r="B710" s="57" t="s">
        <v>158</v>
      </c>
      <c r="C710" s="15" t="s">
        <v>825</v>
      </c>
      <c r="D710" s="15" t="s">
        <v>69</v>
      </c>
      <c r="E710" s="57" t="s">
        <v>2540</v>
      </c>
      <c r="F710" s="58">
        <v>45518</v>
      </c>
      <c r="G710" s="19">
        <v>2000</v>
      </c>
      <c r="H710" s="56" t="s">
        <v>6</v>
      </c>
      <c r="I710" s="15"/>
      <c r="J710" s="15"/>
      <c r="K710" s="15" t="s">
        <v>2096</v>
      </c>
      <c r="L710" s="15">
        <v>1</v>
      </c>
      <c r="M710" s="88"/>
      <c r="N710" s="16"/>
      <c r="O710" s="57" t="s">
        <v>2541</v>
      </c>
    </row>
    <row r="711" spans="1:15" s="61" customFormat="1" ht="16.2" x14ac:dyDescent="0.3">
      <c r="A711" s="51"/>
      <c r="B711" s="52" t="s">
        <v>30</v>
      </c>
      <c r="C711" s="53"/>
      <c r="D711" s="53"/>
      <c r="E711" s="54"/>
      <c r="F711" s="51"/>
      <c r="G711" s="59"/>
      <c r="H711" s="51"/>
      <c r="I711" s="51"/>
      <c r="J711" s="51"/>
      <c r="K711" s="51"/>
      <c r="L711" s="51"/>
      <c r="M711" s="142"/>
      <c r="N711" s="54"/>
      <c r="O711" s="54"/>
    </row>
    <row r="712" spans="1:15" s="61" customFormat="1" ht="46.8" x14ac:dyDescent="0.3">
      <c r="A712" s="56">
        <v>1</v>
      </c>
      <c r="B712" s="57" t="s">
        <v>58</v>
      </c>
      <c r="C712" s="56" t="s">
        <v>73</v>
      </c>
      <c r="D712" s="56" t="s">
        <v>69</v>
      </c>
      <c r="E712" s="57" t="s">
        <v>124</v>
      </c>
      <c r="F712" s="58" t="s">
        <v>101</v>
      </c>
      <c r="G712" s="19">
        <v>1318</v>
      </c>
      <c r="H712" s="56" t="s">
        <v>6</v>
      </c>
      <c r="I712" s="56" t="s">
        <v>125</v>
      </c>
      <c r="J712" s="56"/>
      <c r="K712" s="56"/>
      <c r="L712" s="56"/>
      <c r="M712" s="87"/>
      <c r="N712" s="57"/>
      <c r="O712" s="57"/>
    </row>
    <row r="713" spans="1:15" s="61" customFormat="1" ht="46.8" x14ac:dyDescent="0.3">
      <c r="A713" s="56">
        <v>2</v>
      </c>
      <c r="B713" s="57" t="s">
        <v>58</v>
      </c>
      <c r="C713" s="56" t="s">
        <v>73</v>
      </c>
      <c r="D713" s="56" t="s">
        <v>69</v>
      </c>
      <c r="E713" s="57" t="s">
        <v>124</v>
      </c>
      <c r="F713" s="58">
        <v>45316</v>
      </c>
      <c r="G713" s="19">
        <v>1325</v>
      </c>
      <c r="H713" s="56" t="s">
        <v>6</v>
      </c>
      <c r="I713" s="56" t="s">
        <v>126</v>
      </c>
      <c r="J713" s="56"/>
      <c r="K713" s="56"/>
      <c r="L713" s="56"/>
      <c r="M713" s="87"/>
      <c r="N713" s="57"/>
      <c r="O713" s="57"/>
    </row>
    <row r="714" spans="1:15" s="61" customFormat="1" ht="78" x14ac:dyDescent="0.3">
      <c r="A714" s="56">
        <v>3</v>
      </c>
      <c r="B714" s="57" t="s">
        <v>83</v>
      </c>
      <c r="C714" s="56" t="s">
        <v>123</v>
      </c>
      <c r="D714" s="56" t="s">
        <v>70</v>
      </c>
      <c r="E714" s="57" t="s">
        <v>127</v>
      </c>
      <c r="F714" s="58">
        <v>45294</v>
      </c>
      <c r="G714" s="19">
        <v>650.16</v>
      </c>
      <c r="H714" s="56" t="s">
        <v>6</v>
      </c>
      <c r="I714" s="56" t="s">
        <v>129</v>
      </c>
      <c r="J714" s="56"/>
      <c r="K714" s="56"/>
      <c r="L714" s="56"/>
      <c r="M714" s="87"/>
      <c r="N714" s="57"/>
      <c r="O714" s="57"/>
    </row>
    <row r="715" spans="1:15" ht="78" x14ac:dyDescent="0.3">
      <c r="A715" s="56">
        <v>4</v>
      </c>
      <c r="B715" s="57" t="s">
        <v>83</v>
      </c>
      <c r="C715" s="56" t="s">
        <v>104</v>
      </c>
      <c r="D715" s="56" t="s">
        <v>70</v>
      </c>
      <c r="E715" s="57" t="s">
        <v>128</v>
      </c>
      <c r="F715" s="58">
        <v>45294</v>
      </c>
      <c r="G715" s="19">
        <v>554.02800000000002</v>
      </c>
      <c r="H715" s="56" t="s">
        <v>6</v>
      </c>
      <c r="I715" s="56" t="s">
        <v>130</v>
      </c>
      <c r="J715" s="111"/>
      <c r="K715" s="111"/>
      <c r="L715" s="111"/>
      <c r="M715" s="127"/>
      <c r="N715" s="121"/>
      <c r="O715" s="121"/>
    </row>
    <row r="716" spans="1:15" s="61" customFormat="1" ht="124.8" x14ac:dyDescent="0.3">
      <c r="A716" s="56">
        <v>5</v>
      </c>
      <c r="B716" s="57" t="s">
        <v>167</v>
      </c>
      <c r="C716" s="56" t="s">
        <v>172</v>
      </c>
      <c r="D716" s="56" t="s">
        <v>70</v>
      </c>
      <c r="E716" s="57" t="s">
        <v>168</v>
      </c>
      <c r="F716" s="58" t="s">
        <v>169</v>
      </c>
      <c r="G716" s="19">
        <v>399.98</v>
      </c>
      <c r="H716" s="56" t="s">
        <v>6</v>
      </c>
      <c r="I716" s="56" t="s">
        <v>250</v>
      </c>
      <c r="J716" s="56"/>
      <c r="K716" s="56"/>
      <c r="L716" s="56"/>
      <c r="M716" s="87"/>
      <c r="N716" s="57"/>
      <c r="O716" s="57"/>
    </row>
    <row r="717" spans="1:15" s="61" customFormat="1" ht="78" x14ac:dyDescent="0.3">
      <c r="A717" s="56">
        <v>6</v>
      </c>
      <c r="B717" s="57" t="s">
        <v>83</v>
      </c>
      <c r="C717" s="56" t="s">
        <v>105</v>
      </c>
      <c r="D717" s="56" t="s">
        <v>69</v>
      </c>
      <c r="E717" s="57" t="s">
        <v>170</v>
      </c>
      <c r="F717" s="58" t="s">
        <v>171</v>
      </c>
      <c r="G717" s="19">
        <v>3531.6970000000001</v>
      </c>
      <c r="H717" s="56" t="s">
        <v>6</v>
      </c>
      <c r="I717" s="56" t="s">
        <v>1036</v>
      </c>
      <c r="J717" s="56"/>
      <c r="K717" s="56"/>
      <c r="L717" s="56"/>
      <c r="M717" s="87"/>
      <c r="N717" s="57"/>
      <c r="O717" s="57"/>
    </row>
    <row r="718" spans="1:15" s="61" customFormat="1" ht="64.2" customHeight="1" x14ac:dyDescent="0.3">
      <c r="A718" s="56">
        <v>7</v>
      </c>
      <c r="B718" s="57" t="s">
        <v>251</v>
      </c>
      <c r="C718" s="56" t="s">
        <v>264</v>
      </c>
      <c r="D718" s="56" t="s">
        <v>70</v>
      </c>
      <c r="E718" s="57" t="s">
        <v>252</v>
      </c>
      <c r="F718" s="58">
        <v>45301</v>
      </c>
      <c r="G718" s="19">
        <v>2845.8</v>
      </c>
      <c r="H718" s="56" t="s">
        <v>937</v>
      </c>
      <c r="I718" s="56" t="s">
        <v>818</v>
      </c>
      <c r="J718" s="56"/>
      <c r="K718" s="56"/>
      <c r="L718" s="56"/>
      <c r="M718" s="87"/>
      <c r="N718" s="57"/>
      <c r="O718" s="57"/>
    </row>
    <row r="719" spans="1:15" s="61" customFormat="1" ht="77.400000000000006" customHeight="1" x14ac:dyDescent="0.3">
      <c r="A719" s="56">
        <v>8</v>
      </c>
      <c r="B719" s="57" t="s">
        <v>83</v>
      </c>
      <c r="C719" s="56" t="s">
        <v>265</v>
      </c>
      <c r="D719" s="56" t="s">
        <v>69</v>
      </c>
      <c r="E719" s="57" t="s">
        <v>254</v>
      </c>
      <c r="F719" s="58">
        <v>45303</v>
      </c>
      <c r="G719" s="19">
        <v>405.32</v>
      </c>
      <c r="H719" s="56" t="s">
        <v>6</v>
      </c>
      <c r="I719" s="56" t="s">
        <v>474</v>
      </c>
      <c r="J719" s="56"/>
      <c r="K719" s="56"/>
      <c r="L719" s="56"/>
      <c r="M719" s="87"/>
      <c r="N719" s="57"/>
      <c r="O719" s="57"/>
    </row>
    <row r="720" spans="1:15" s="61" customFormat="1" ht="33.6" customHeight="1" x14ac:dyDescent="0.3">
      <c r="A720" s="56">
        <v>9</v>
      </c>
      <c r="B720" s="57" t="s">
        <v>58</v>
      </c>
      <c r="C720" s="56" t="s">
        <v>72</v>
      </c>
      <c r="D720" s="56" t="s">
        <v>69</v>
      </c>
      <c r="E720" s="57" t="s">
        <v>255</v>
      </c>
      <c r="F720" s="58">
        <v>45292</v>
      </c>
      <c r="G720" s="19">
        <v>230</v>
      </c>
      <c r="H720" s="56" t="s">
        <v>6</v>
      </c>
      <c r="I720" s="56" t="s">
        <v>256</v>
      </c>
      <c r="J720" s="56"/>
      <c r="K720" s="56"/>
      <c r="L720" s="56"/>
      <c r="M720" s="87"/>
      <c r="N720" s="57"/>
      <c r="O720" s="57"/>
    </row>
    <row r="721" spans="1:15" s="90" customFormat="1" ht="46.8" x14ac:dyDescent="0.3">
      <c r="A721" s="56">
        <v>10</v>
      </c>
      <c r="B721" s="57" t="s">
        <v>257</v>
      </c>
      <c r="C721" s="56" t="s">
        <v>104</v>
      </c>
      <c r="D721" s="56" t="s">
        <v>70</v>
      </c>
      <c r="E721" s="57" t="s">
        <v>258</v>
      </c>
      <c r="F721" s="58">
        <v>45302</v>
      </c>
      <c r="G721" s="19">
        <v>325.5</v>
      </c>
      <c r="H721" s="56" t="s">
        <v>6</v>
      </c>
      <c r="I721" s="56" t="s">
        <v>259</v>
      </c>
      <c r="J721" s="56"/>
      <c r="K721" s="56"/>
      <c r="L721" s="56"/>
      <c r="M721" s="87"/>
      <c r="N721" s="57"/>
      <c r="O721" s="57"/>
    </row>
    <row r="722" spans="1:15" s="90" customFormat="1" ht="46.8" x14ac:dyDescent="0.3">
      <c r="A722" s="56">
        <v>11</v>
      </c>
      <c r="B722" s="57" t="s">
        <v>257</v>
      </c>
      <c r="C722" s="56" t="s">
        <v>73</v>
      </c>
      <c r="D722" s="56" t="s">
        <v>69</v>
      </c>
      <c r="E722" s="57" t="s">
        <v>260</v>
      </c>
      <c r="F722" s="58">
        <v>45302</v>
      </c>
      <c r="G722" s="19">
        <v>7990.8</v>
      </c>
      <c r="H722" s="56" t="s">
        <v>6</v>
      </c>
      <c r="I722" s="56" t="s">
        <v>1036</v>
      </c>
      <c r="J722" s="56"/>
      <c r="K722" s="56"/>
      <c r="L722" s="56"/>
      <c r="M722" s="87"/>
      <c r="N722" s="57"/>
      <c r="O722" s="57"/>
    </row>
    <row r="723" spans="1:15" s="90" customFormat="1" ht="212.4" customHeight="1" x14ac:dyDescent="0.3">
      <c r="A723" s="56">
        <v>12</v>
      </c>
      <c r="B723" s="57" t="s">
        <v>257</v>
      </c>
      <c r="C723" s="56" t="s">
        <v>671</v>
      </c>
      <c r="D723" s="56" t="s">
        <v>69</v>
      </c>
      <c r="E723" s="57" t="s">
        <v>261</v>
      </c>
      <c r="F723" s="58">
        <v>45307</v>
      </c>
      <c r="G723" s="19">
        <v>778.5</v>
      </c>
      <c r="H723" s="56" t="s">
        <v>6</v>
      </c>
      <c r="I723" s="56" t="s">
        <v>341</v>
      </c>
      <c r="J723" s="56"/>
      <c r="K723" s="56"/>
      <c r="L723" s="56"/>
      <c r="M723" s="87"/>
      <c r="N723" s="57"/>
      <c r="O723" s="57"/>
    </row>
    <row r="724" spans="1:15" s="90" customFormat="1" ht="51" customHeight="1" x14ac:dyDescent="0.3">
      <c r="A724" s="56">
        <v>13</v>
      </c>
      <c r="B724" s="57" t="s">
        <v>257</v>
      </c>
      <c r="C724" s="56" t="s">
        <v>123</v>
      </c>
      <c r="D724" s="56" t="s">
        <v>69</v>
      </c>
      <c r="E724" s="57" t="s">
        <v>262</v>
      </c>
      <c r="F724" s="58">
        <v>45307</v>
      </c>
      <c r="G724" s="19">
        <v>584</v>
      </c>
      <c r="H724" s="56" t="s">
        <v>6</v>
      </c>
      <c r="I724" s="56" t="s">
        <v>259</v>
      </c>
      <c r="J724" s="56"/>
      <c r="K724" s="56"/>
      <c r="L724" s="56"/>
      <c r="M724" s="87"/>
      <c r="N724" s="57"/>
      <c r="O724" s="57"/>
    </row>
    <row r="725" spans="1:15" s="61" customFormat="1" ht="81.599999999999994" customHeight="1" x14ac:dyDescent="0.3">
      <c r="A725" s="56">
        <v>14</v>
      </c>
      <c r="B725" s="57" t="s">
        <v>83</v>
      </c>
      <c r="C725" s="56" t="s">
        <v>265</v>
      </c>
      <c r="D725" s="56" t="s">
        <v>69</v>
      </c>
      <c r="E725" s="57" t="s">
        <v>253</v>
      </c>
      <c r="F725" s="58">
        <v>45310</v>
      </c>
      <c r="G725" s="19">
        <v>332.64</v>
      </c>
      <c r="H725" s="56" t="s">
        <v>6</v>
      </c>
      <c r="I725" s="56" t="s">
        <v>475</v>
      </c>
      <c r="J725" s="56"/>
      <c r="K725" s="56"/>
      <c r="L725" s="56"/>
      <c r="M725" s="87"/>
      <c r="N725" s="57"/>
      <c r="O725" s="57"/>
    </row>
    <row r="726" spans="1:15" s="61" customFormat="1" ht="63.6" customHeight="1" x14ac:dyDescent="0.3">
      <c r="A726" s="56">
        <v>15</v>
      </c>
      <c r="B726" s="57" t="s">
        <v>257</v>
      </c>
      <c r="C726" s="56" t="s">
        <v>265</v>
      </c>
      <c r="D726" s="56" t="s">
        <v>69</v>
      </c>
      <c r="E726" s="57" t="s">
        <v>342</v>
      </c>
      <c r="F726" s="58">
        <v>45309</v>
      </c>
      <c r="G726" s="19">
        <v>303</v>
      </c>
      <c r="H726" s="56" t="s">
        <v>6</v>
      </c>
      <c r="I726" s="56" t="s">
        <v>476</v>
      </c>
      <c r="J726" s="56"/>
      <c r="K726" s="56"/>
      <c r="L726" s="56"/>
      <c r="M726" s="87"/>
      <c r="N726" s="57"/>
      <c r="O726" s="57"/>
    </row>
    <row r="727" spans="1:15" s="61" customFormat="1" ht="33.6" customHeight="1" x14ac:dyDescent="0.3">
      <c r="A727" s="56">
        <v>16</v>
      </c>
      <c r="B727" s="57" t="s">
        <v>381</v>
      </c>
      <c r="C727" s="56" t="s">
        <v>72</v>
      </c>
      <c r="D727" s="56" t="s">
        <v>69</v>
      </c>
      <c r="E727" s="57" t="s">
        <v>447</v>
      </c>
      <c r="F727" s="58">
        <v>45319</v>
      </c>
      <c r="G727" s="19">
        <v>500.2</v>
      </c>
      <c r="H727" s="56" t="s">
        <v>6</v>
      </c>
      <c r="I727" s="56" t="s">
        <v>256</v>
      </c>
      <c r="J727" s="56"/>
      <c r="K727" s="56"/>
      <c r="L727" s="56"/>
      <c r="M727" s="87"/>
      <c r="N727" s="57"/>
      <c r="O727" s="57"/>
    </row>
    <row r="728" spans="1:15" s="61" customFormat="1" ht="114.6" customHeight="1" x14ac:dyDescent="0.3">
      <c r="A728" s="56">
        <v>17</v>
      </c>
      <c r="B728" s="57" t="s">
        <v>167</v>
      </c>
      <c r="C728" s="56" t="s">
        <v>387</v>
      </c>
      <c r="D728" s="56" t="s">
        <v>70</v>
      </c>
      <c r="E728" s="57" t="s">
        <v>382</v>
      </c>
      <c r="F728" s="58" t="s">
        <v>383</v>
      </c>
      <c r="G728" s="19">
        <v>244.7</v>
      </c>
      <c r="H728" s="56" t="s">
        <v>6</v>
      </c>
      <c r="I728" s="56" t="s">
        <v>384</v>
      </c>
      <c r="J728" s="56"/>
      <c r="K728" s="56"/>
      <c r="L728" s="56"/>
      <c r="M728" s="87"/>
      <c r="N728" s="57"/>
      <c r="O728" s="57"/>
    </row>
    <row r="729" spans="1:15" s="61" customFormat="1" ht="113.4" customHeight="1" x14ac:dyDescent="0.3">
      <c r="A729" s="56">
        <v>18</v>
      </c>
      <c r="B729" s="57" t="s">
        <v>167</v>
      </c>
      <c r="C729" s="56" t="s">
        <v>387</v>
      </c>
      <c r="D729" s="56" t="s">
        <v>70</v>
      </c>
      <c r="E729" s="57" t="s">
        <v>385</v>
      </c>
      <c r="F729" s="58" t="s">
        <v>383</v>
      </c>
      <c r="G729" s="19">
        <v>231.07</v>
      </c>
      <c r="H729" s="56" t="s">
        <v>6</v>
      </c>
      <c r="I729" s="56" t="s">
        <v>384</v>
      </c>
      <c r="J729" s="56"/>
      <c r="K729" s="56"/>
      <c r="L729" s="56"/>
      <c r="M729" s="87"/>
      <c r="N729" s="57"/>
      <c r="O729" s="57"/>
    </row>
    <row r="730" spans="1:15" s="61" customFormat="1" ht="50.4" customHeight="1" x14ac:dyDescent="0.3">
      <c r="A730" s="56">
        <v>19</v>
      </c>
      <c r="B730" s="57" t="s">
        <v>257</v>
      </c>
      <c r="C730" s="56" t="s">
        <v>76</v>
      </c>
      <c r="D730" s="56" t="s">
        <v>69</v>
      </c>
      <c r="E730" s="57" t="s">
        <v>386</v>
      </c>
      <c r="F730" s="58">
        <v>45316</v>
      </c>
      <c r="G730" s="19">
        <v>482.4</v>
      </c>
      <c r="H730" s="56" t="s">
        <v>6</v>
      </c>
      <c r="I730" s="56" t="s">
        <v>392</v>
      </c>
      <c r="J730" s="56"/>
      <c r="K730" s="56"/>
      <c r="L730" s="56"/>
      <c r="M730" s="87"/>
      <c r="N730" s="57"/>
      <c r="O730" s="57"/>
    </row>
    <row r="731" spans="1:15" s="61" customFormat="1" ht="51" customHeight="1" x14ac:dyDescent="0.3">
      <c r="A731" s="56">
        <v>20</v>
      </c>
      <c r="B731" s="57" t="s">
        <v>251</v>
      </c>
      <c r="C731" s="56" t="s">
        <v>459</v>
      </c>
      <c r="D731" s="56" t="s">
        <v>69</v>
      </c>
      <c r="E731" s="57" t="s">
        <v>477</v>
      </c>
      <c r="F731" s="58">
        <v>45322</v>
      </c>
      <c r="G731" s="19">
        <v>224.5</v>
      </c>
      <c r="H731" s="56" t="s">
        <v>6</v>
      </c>
      <c r="I731" s="56" t="s">
        <v>691</v>
      </c>
      <c r="J731" s="56"/>
      <c r="K731" s="56"/>
      <c r="L731" s="56"/>
      <c r="M731" s="87"/>
      <c r="N731" s="57"/>
      <c r="O731" s="57"/>
    </row>
    <row r="732" spans="1:15" s="61" customFormat="1" ht="126" customHeight="1" x14ac:dyDescent="0.3">
      <c r="A732" s="56">
        <v>21</v>
      </c>
      <c r="B732" s="57" t="s">
        <v>167</v>
      </c>
      <c r="C732" s="56" t="s">
        <v>172</v>
      </c>
      <c r="D732" s="56" t="s">
        <v>70</v>
      </c>
      <c r="E732" s="57" t="s">
        <v>478</v>
      </c>
      <c r="F732" s="58">
        <v>45323</v>
      </c>
      <c r="G732" s="19">
        <v>600</v>
      </c>
      <c r="H732" s="56" t="s">
        <v>6</v>
      </c>
      <c r="I732" s="56" t="s">
        <v>384</v>
      </c>
      <c r="J732" s="56"/>
      <c r="K732" s="56"/>
      <c r="L732" s="56"/>
      <c r="M732" s="87"/>
      <c r="N732" s="57"/>
      <c r="O732" s="57"/>
    </row>
    <row r="733" spans="1:15" s="61" customFormat="1" ht="64.95" customHeight="1" x14ac:dyDescent="0.3">
      <c r="A733" s="56">
        <v>22</v>
      </c>
      <c r="B733" s="57" t="s">
        <v>83</v>
      </c>
      <c r="C733" s="56" t="s">
        <v>105</v>
      </c>
      <c r="D733" s="56" t="s">
        <v>69</v>
      </c>
      <c r="E733" s="57" t="s">
        <v>170</v>
      </c>
      <c r="F733" s="58">
        <v>45324</v>
      </c>
      <c r="G733" s="19">
        <v>523.69500000000005</v>
      </c>
      <c r="H733" s="56" t="s">
        <v>6</v>
      </c>
      <c r="I733" s="56" t="s">
        <v>1036</v>
      </c>
      <c r="J733" s="56"/>
      <c r="K733" s="56"/>
      <c r="L733" s="56"/>
      <c r="M733" s="87"/>
      <c r="N733" s="57"/>
      <c r="O733" s="57"/>
    </row>
    <row r="734" spans="1:15" s="61" customFormat="1" ht="32.4" customHeight="1" x14ac:dyDescent="0.3">
      <c r="A734" s="56">
        <v>23</v>
      </c>
      <c r="B734" s="57" t="s">
        <v>343</v>
      </c>
      <c r="C734" s="56" t="s">
        <v>76</v>
      </c>
      <c r="D734" s="56" t="s">
        <v>69</v>
      </c>
      <c r="E734" s="57" t="s">
        <v>479</v>
      </c>
      <c r="F734" s="58">
        <v>45316</v>
      </c>
      <c r="G734" s="19">
        <v>220</v>
      </c>
      <c r="H734" s="56" t="s">
        <v>52</v>
      </c>
      <c r="I734" s="56" t="s">
        <v>392</v>
      </c>
      <c r="J734" s="56"/>
      <c r="K734" s="56"/>
      <c r="L734" s="56"/>
      <c r="M734" s="87"/>
      <c r="N734" s="57"/>
      <c r="O734" s="57"/>
    </row>
    <row r="735" spans="1:15" s="61" customFormat="1" ht="49.2" customHeight="1" x14ac:dyDescent="0.3">
      <c r="A735" s="56">
        <v>24</v>
      </c>
      <c r="B735" s="57" t="s">
        <v>343</v>
      </c>
      <c r="C735" s="56" t="s">
        <v>198</v>
      </c>
      <c r="D735" s="56" t="s">
        <v>69</v>
      </c>
      <c r="E735" s="57" t="s">
        <v>480</v>
      </c>
      <c r="F735" s="58">
        <v>45323</v>
      </c>
      <c r="G735" s="19">
        <v>2740</v>
      </c>
      <c r="H735" s="56" t="s">
        <v>52</v>
      </c>
      <c r="I735" s="56" t="s">
        <v>484</v>
      </c>
      <c r="J735" s="56"/>
      <c r="K735" s="56"/>
      <c r="L735" s="56"/>
      <c r="M735" s="87"/>
      <c r="N735" s="57"/>
      <c r="O735" s="57"/>
    </row>
    <row r="736" spans="1:15" s="61" customFormat="1" ht="52.2" customHeight="1" x14ac:dyDescent="0.3">
      <c r="A736" s="56">
        <v>25</v>
      </c>
      <c r="B736" s="57" t="s">
        <v>343</v>
      </c>
      <c r="C736" s="56" t="s">
        <v>105</v>
      </c>
      <c r="D736" s="56" t="s">
        <v>70</v>
      </c>
      <c r="E736" s="57" t="s">
        <v>481</v>
      </c>
      <c r="F736" s="58">
        <v>45314</v>
      </c>
      <c r="G736" s="19">
        <v>500</v>
      </c>
      <c r="H736" s="56" t="s">
        <v>6</v>
      </c>
      <c r="I736" s="56" t="s">
        <v>1036</v>
      </c>
      <c r="J736" s="56"/>
      <c r="K736" s="56"/>
      <c r="L736" s="56"/>
      <c r="M736" s="87"/>
      <c r="N736" s="57"/>
      <c r="O736" s="57"/>
    </row>
    <row r="737" spans="1:15" s="61" customFormat="1" ht="48.6" customHeight="1" x14ac:dyDescent="0.3">
      <c r="A737" s="56">
        <v>26</v>
      </c>
      <c r="B737" s="57" t="s">
        <v>343</v>
      </c>
      <c r="C737" s="56" t="s">
        <v>105</v>
      </c>
      <c r="D737" s="56" t="s">
        <v>69</v>
      </c>
      <c r="E737" s="57" t="s">
        <v>481</v>
      </c>
      <c r="F737" s="58">
        <v>45306</v>
      </c>
      <c r="G737" s="19">
        <v>2000</v>
      </c>
      <c r="H737" s="56" t="s">
        <v>6</v>
      </c>
      <c r="I737" s="56" t="s">
        <v>1036</v>
      </c>
      <c r="J737" s="56"/>
      <c r="K737" s="56"/>
      <c r="L737" s="56"/>
      <c r="M737" s="87"/>
      <c r="N737" s="57"/>
      <c r="O737" s="57"/>
    </row>
    <row r="738" spans="1:15" s="61" customFormat="1" ht="35.4" customHeight="1" x14ac:dyDescent="0.3">
      <c r="A738" s="56">
        <v>27</v>
      </c>
      <c r="B738" s="57" t="s">
        <v>343</v>
      </c>
      <c r="C738" s="56" t="s">
        <v>198</v>
      </c>
      <c r="D738" s="56" t="s">
        <v>69</v>
      </c>
      <c r="E738" s="57" t="s">
        <v>482</v>
      </c>
      <c r="F738" s="58">
        <v>45327</v>
      </c>
      <c r="G738" s="19">
        <v>841</v>
      </c>
      <c r="H738" s="56" t="s">
        <v>6</v>
      </c>
      <c r="I738" s="56" t="s">
        <v>648</v>
      </c>
      <c r="J738" s="56"/>
      <c r="K738" s="56"/>
      <c r="L738" s="56"/>
      <c r="M738" s="87"/>
      <c r="N738" s="57"/>
      <c r="O738" s="57"/>
    </row>
    <row r="739" spans="1:15" s="61" customFormat="1" ht="36" customHeight="1" x14ac:dyDescent="0.3">
      <c r="A739" s="56">
        <v>28</v>
      </c>
      <c r="B739" s="57" t="s">
        <v>343</v>
      </c>
      <c r="C739" s="56" t="s">
        <v>198</v>
      </c>
      <c r="D739" s="56" t="s">
        <v>69</v>
      </c>
      <c r="E739" s="57" t="s">
        <v>483</v>
      </c>
      <c r="F739" s="58">
        <v>45328</v>
      </c>
      <c r="G739" s="19">
        <v>240</v>
      </c>
      <c r="H739" s="56" t="s">
        <v>52</v>
      </c>
      <c r="I739" s="56" t="s">
        <v>594</v>
      </c>
      <c r="J739" s="56"/>
      <c r="K739" s="56"/>
      <c r="L739" s="56"/>
      <c r="M739" s="87"/>
      <c r="N739" s="57"/>
      <c r="O739" s="57"/>
    </row>
    <row r="740" spans="1:15" s="61" customFormat="1" ht="69" customHeight="1" x14ac:dyDescent="0.3">
      <c r="A740" s="56">
        <v>29</v>
      </c>
      <c r="B740" s="57" t="s">
        <v>257</v>
      </c>
      <c r="C740" s="56" t="s">
        <v>264</v>
      </c>
      <c r="D740" s="56" t="s">
        <v>70</v>
      </c>
      <c r="E740" s="57" t="s">
        <v>552</v>
      </c>
      <c r="F740" s="58">
        <v>45330</v>
      </c>
      <c r="G740" s="19">
        <v>500</v>
      </c>
      <c r="H740" s="56" t="s">
        <v>6</v>
      </c>
      <c r="I740" s="56" t="s">
        <v>649</v>
      </c>
      <c r="J740" s="56"/>
      <c r="K740" s="56"/>
      <c r="L740" s="56"/>
      <c r="M740" s="87"/>
      <c r="N740" s="57"/>
      <c r="O740" s="57"/>
    </row>
    <row r="741" spans="1:15" s="61" customFormat="1" ht="408" customHeight="1" x14ac:dyDescent="0.3">
      <c r="A741" s="56">
        <v>30</v>
      </c>
      <c r="B741" s="57" t="s">
        <v>257</v>
      </c>
      <c r="C741" s="56" t="s">
        <v>671</v>
      </c>
      <c r="D741" s="56" t="s">
        <v>69</v>
      </c>
      <c r="E741" s="57" t="s">
        <v>650</v>
      </c>
      <c r="F741" s="58">
        <v>45344</v>
      </c>
      <c r="G741" s="19">
        <v>1720</v>
      </c>
      <c r="H741" s="56" t="s">
        <v>6</v>
      </c>
      <c r="I741" s="56" t="s">
        <v>651</v>
      </c>
      <c r="J741" s="56"/>
      <c r="K741" s="56"/>
      <c r="L741" s="56"/>
      <c r="M741" s="87"/>
      <c r="N741" s="57"/>
      <c r="O741" s="57"/>
    </row>
    <row r="742" spans="1:15" s="61" customFormat="1" ht="46.8" x14ac:dyDescent="0.3">
      <c r="A742" s="56">
        <v>31</v>
      </c>
      <c r="B742" s="57" t="s">
        <v>257</v>
      </c>
      <c r="C742" s="56" t="s">
        <v>76</v>
      </c>
      <c r="D742" s="56" t="s">
        <v>69</v>
      </c>
      <c r="E742" s="57" t="s">
        <v>386</v>
      </c>
      <c r="F742" s="58">
        <v>45348</v>
      </c>
      <c r="G742" s="19">
        <v>423.5</v>
      </c>
      <c r="H742" s="56" t="s">
        <v>652</v>
      </c>
      <c r="I742" s="56" t="s">
        <v>692</v>
      </c>
      <c r="J742" s="56"/>
      <c r="K742" s="56"/>
      <c r="L742" s="56"/>
      <c r="M742" s="87"/>
      <c r="N742" s="57"/>
      <c r="O742" s="57"/>
    </row>
    <row r="743" spans="1:15" s="61" customFormat="1" ht="64.2" customHeight="1" x14ac:dyDescent="0.3">
      <c r="A743" s="56">
        <v>32</v>
      </c>
      <c r="B743" s="57" t="s">
        <v>343</v>
      </c>
      <c r="C743" s="56" t="s">
        <v>387</v>
      </c>
      <c r="D743" s="56" t="s">
        <v>70</v>
      </c>
      <c r="E743" s="57" t="s">
        <v>653</v>
      </c>
      <c r="F743" s="58">
        <v>45349</v>
      </c>
      <c r="G743" s="19">
        <v>500</v>
      </c>
      <c r="H743" s="69" t="s">
        <v>876</v>
      </c>
      <c r="I743" s="56" t="s">
        <v>764</v>
      </c>
      <c r="J743" s="56"/>
      <c r="K743" s="56"/>
      <c r="L743" s="56"/>
      <c r="M743" s="87"/>
      <c r="N743" s="57"/>
      <c r="O743" s="57"/>
    </row>
    <row r="744" spans="1:15" s="61" customFormat="1" ht="109.2" x14ac:dyDescent="0.3">
      <c r="A744" s="56">
        <v>33</v>
      </c>
      <c r="B744" s="57" t="s">
        <v>167</v>
      </c>
      <c r="C744" s="56" t="s">
        <v>656</v>
      </c>
      <c r="D744" s="56" t="s">
        <v>69</v>
      </c>
      <c r="E744" s="57" t="s">
        <v>654</v>
      </c>
      <c r="F744" s="58">
        <v>45342</v>
      </c>
      <c r="G744" s="19">
        <v>1540</v>
      </c>
      <c r="H744" s="56" t="s">
        <v>6</v>
      </c>
      <c r="I744" s="56" t="s">
        <v>655</v>
      </c>
      <c r="J744" s="56"/>
      <c r="K744" s="56"/>
      <c r="L744" s="56"/>
      <c r="M744" s="87"/>
      <c r="N744" s="57"/>
      <c r="O744" s="57"/>
    </row>
    <row r="745" spans="1:15" s="18" customFormat="1" ht="113.4" customHeight="1" x14ac:dyDescent="0.3">
      <c r="A745" s="56">
        <v>34</v>
      </c>
      <c r="B745" s="57" t="s">
        <v>167</v>
      </c>
      <c r="C745" s="56" t="s">
        <v>228</v>
      </c>
      <c r="D745" s="56" t="s">
        <v>70</v>
      </c>
      <c r="E745" s="57" t="s">
        <v>693</v>
      </c>
      <c r="F745" s="58">
        <v>45349</v>
      </c>
      <c r="G745" s="19">
        <v>9690.6</v>
      </c>
      <c r="H745" s="56" t="s">
        <v>6</v>
      </c>
      <c r="I745" s="56" t="s">
        <v>765</v>
      </c>
      <c r="J745" s="15"/>
      <c r="K745" s="15"/>
      <c r="L745" s="15"/>
      <c r="M745" s="88"/>
      <c r="N745" s="16"/>
      <c r="O745" s="57"/>
    </row>
    <row r="746" spans="1:15" s="75" customFormat="1" ht="409.2" customHeight="1" x14ac:dyDescent="0.3">
      <c r="A746" s="56">
        <v>35</v>
      </c>
      <c r="B746" s="70" t="s">
        <v>698</v>
      </c>
      <c r="C746" s="69" t="s">
        <v>671</v>
      </c>
      <c r="D746" s="69" t="s">
        <v>69</v>
      </c>
      <c r="E746" s="70" t="s">
        <v>696</v>
      </c>
      <c r="F746" s="73">
        <v>45356</v>
      </c>
      <c r="G746" s="71">
        <v>950</v>
      </c>
      <c r="H746" s="69" t="s">
        <v>52</v>
      </c>
      <c r="I746" s="69" t="s">
        <v>766</v>
      </c>
      <c r="J746" s="74"/>
      <c r="K746" s="74"/>
      <c r="L746" s="74"/>
      <c r="M746" s="146"/>
      <c r="N746" s="120"/>
      <c r="O746" s="70"/>
    </row>
    <row r="747" spans="1:15" s="75" customFormat="1" ht="115.2" customHeight="1" x14ac:dyDescent="0.3">
      <c r="A747" s="56">
        <v>36</v>
      </c>
      <c r="B747" s="70" t="s">
        <v>83</v>
      </c>
      <c r="C747" s="69" t="s">
        <v>264</v>
      </c>
      <c r="D747" s="69" t="s">
        <v>70</v>
      </c>
      <c r="E747" s="70" t="s">
        <v>697</v>
      </c>
      <c r="F747" s="73">
        <v>45356</v>
      </c>
      <c r="G747" s="71">
        <v>469.14499999999998</v>
      </c>
      <c r="H747" s="69" t="s">
        <v>6</v>
      </c>
      <c r="I747" s="74" t="s">
        <v>855</v>
      </c>
      <c r="J747" s="74"/>
      <c r="K747" s="74"/>
      <c r="L747" s="74"/>
      <c r="M747" s="146"/>
      <c r="N747" s="120"/>
      <c r="O747" s="70"/>
    </row>
    <row r="748" spans="1:15" s="18" customFormat="1" ht="37.950000000000003" customHeight="1" x14ac:dyDescent="0.3">
      <c r="A748" s="56">
        <v>37</v>
      </c>
      <c r="B748" s="57" t="s">
        <v>694</v>
      </c>
      <c r="C748" s="56" t="s">
        <v>228</v>
      </c>
      <c r="D748" s="56" t="s">
        <v>69</v>
      </c>
      <c r="E748" s="57" t="s">
        <v>767</v>
      </c>
      <c r="F748" s="58">
        <v>45357</v>
      </c>
      <c r="G748" s="19">
        <v>1035.72</v>
      </c>
      <c r="H748" s="56" t="s">
        <v>6</v>
      </c>
      <c r="I748" s="56" t="s">
        <v>982</v>
      </c>
      <c r="J748" s="15"/>
      <c r="K748" s="15"/>
      <c r="L748" s="15"/>
      <c r="M748" s="88"/>
      <c r="N748" s="16"/>
      <c r="O748" s="57"/>
    </row>
    <row r="749" spans="1:15" s="18" customFormat="1" ht="181.2" customHeight="1" x14ac:dyDescent="0.3">
      <c r="A749" s="56">
        <v>38</v>
      </c>
      <c r="B749" s="57" t="s">
        <v>768</v>
      </c>
      <c r="C749" s="56" t="s">
        <v>198</v>
      </c>
      <c r="D749" s="56" t="s">
        <v>69</v>
      </c>
      <c r="E749" s="57" t="s">
        <v>769</v>
      </c>
      <c r="F749" s="58">
        <v>45357</v>
      </c>
      <c r="G749" s="19">
        <v>221</v>
      </c>
      <c r="H749" s="56" t="s">
        <v>6</v>
      </c>
      <c r="I749" s="56" t="s">
        <v>770</v>
      </c>
      <c r="J749" s="15"/>
      <c r="K749" s="15"/>
      <c r="L749" s="15"/>
      <c r="M749" s="88"/>
      <c r="N749" s="16"/>
      <c r="O749" s="57"/>
    </row>
    <row r="750" spans="1:15" s="18" customFormat="1" ht="179.4" customHeight="1" x14ac:dyDescent="0.3">
      <c r="A750" s="56">
        <v>39</v>
      </c>
      <c r="B750" s="57" t="s">
        <v>768</v>
      </c>
      <c r="C750" s="56" t="s">
        <v>671</v>
      </c>
      <c r="D750" s="56" t="s">
        <v>69</v>
      </c>
      <c r="E750" s="57" t="s">
        <v>771</v>
      </c>
      <c r="F750" s="58">
        <v>45357</v>
      </c>
      <c r="G750" s="19">
        <v>205</v>
      </c>
      <c r="H750" s="56" t="s">
        <v>52</v>
      </c>
      <c r="I750" s="56" t="s">
        <v>772</v>
      </c>
      <c r="J750" s="15"/>
      <c r="K750" s="15"/>
      <c r="L750" s="15"/>
      <c r="M750" s="88"/>
      <c r="N750" s="16"/>
      <c r="O750" s="57"/>
    </row>
    <row r="751" spans="1:15" s="18" customFormat="1" ht="160.19999999999999" customHeight="1" x14ac:dyDescent="0.3">
      <c r="A751" s="56">
        <v>40</v>
      </c>
      <c r="B751" s="57" t="s">
        <v>768</v>
      </c>
      <c r="C751" s="56" t="s">
        <v>198</v>
      </c>
      <c r="D751" s="56" t="s">
        <v>69</v>
      </c>
      <c r="E751" s="57" t="s">
        <v>773</v>
      </c>
      <c r="F751" s="58">
        <v>45357</v>
      </c>
      <c r="G751" s="19">
        <v>274</v>
      </c>
      <c r="H751" s="56" t="s">
        <v>52</v>
      </c>
      <c r="I751" s="56" t="s">
        <v>772</v>
      </c>
      <c r="J751" s="15"/>
      <c r="K751" s="15"/>
      <c r="L751" s="15"/>
      <c r="M751" s="88"/>
      <c r="N751" s="16"/>
      <c r="O751" s="57"/>
    </row>
    <row r="752" spans="1:15" s="18" customFormat="1" ht="64.2" customHeight="1" x14ac:dyDescent="0.3">
      <c r="A752" s="56">
        <v>41</v>
      </c>
      <c r="B752" s="57" t="s">
        <v>803</v>
      </c>
      <c r="C752" s="56" t="s">
        <v>76</v>
      </c>
      <c r="D752" s="56" t="s">
        <v>69</v>
      </c>
      <c r="E752" s="57" t="s">
        <v>804</v>
      </c>
      <c r="F752" s="58">
        <v>45358</v>
      </c>
      <c r="G752" s="19">
        <v>424.98</v>
      </c>
      <c r="H752" s="56" t="s">
        <v>938</v>
      </c>
      <c r="I752" s="56" t="s">
        <v>805</v>
      </c>
      <c r="J752" s="15"/>
      <c r="K752" s="15"/>
      <c r="L752" s="15"/>
      <c r="M752" s="88"/>
      <c r="N752" s="16"/>
      <c r="O752" s="57"/>
    </row>
    <row r="753" spans="1:15" s="18" customFormat="1" ht="386.4" customHeight="1" x14ac:dyDescent="0.3">
      <c r="A753" s="56">
        <v>42</v>
      </c>
      <c r="B753" s="57" t="s">
        <v>257</v>
      </c>
      <c r="C753" s="56" t="s">
        <v>198</v>
      </c>
      <c r="D753" s="56" t="s">
        <v>69</v>
      </c>
      <c r="E753" s="57" t="s">
        <v>806</v>
      </c>
      <c r="F753" s="58">
        <v>45365</v>
      </c>
      <c r="G753" s="19">
        <v>333.8</v>
      </c>
      <c r="H753" s="56" t="s">
        <v>52</v>
      </c>
      <c r="I753" s="56" t="s">
        <v>807</v>
      </c>
      <c r="J753" s="15"/>
      <c r="K753" s="15"/>
      <c r="L753" s="15"/>
      <c r="M753" s="88"/>
      <c r="N753" s="16"/>
      <c r="O753" s="57"/>
    </row>
    <row r="754" spans="1:15" s="18" customFormat="1" ht="163.95" customHeight="1" x14ac:dyDescent="0.3">
      <c r="A754" s="56">
        <v>43</v>
      </c>
      <c r="B754" s="57" t="s">
        <v>167</v>
      </c>
      <c r="C754" s="56" t="s">
        <v>207</v>
      </c>
      <c r="D754" s="56" t="s">
        <v>213</v>
      </c>
      <c r="E754" s="57" t="s">
        <v>808</v>
      </c>
      <c r="F754" s="58">
        <v>45369</v>
      </c>
      <c r="G754" s="19">
        <v>653.46799999999996</v>
      </c>
      <c r="H754" s="56" t="s">
        <v>6</v>
      </c>
      <c r="I754" s="56" t="s">
        <v>809</v>
      </c>
      <c r="J754" s="15"/>
      <c r="K754" s="15"/>
      <c r="L754" s="15"/>
      <c r="M754" s="88"/>
      <c r="N754" s="16"/>
      <c r="O754" s="57"/>
    </row>
    <row r="755" spans="1:15" s="18" customFormat="1" ht="31.2" x14ac:dyDescent="0.3">
      <c r="A755" s="56">
        <v>44</v>
      </c>
      <c r="B755" s="57" t="s">
        <v>694</v>
      </c>
      <c r="C755" s="56" t="s">
        <v>148</v>
      </c>
      <c r="D755" s="56" t="s">
        <v>69</v>
      </c>
      <c r="E755" s="57" t="s">
        <v>695</v>
      </c>
      <c r="F755" s="58">
        <v>45372</v>
      </c>
      <c r="G755" s="19">
        <v>276.79000000000002</v>
      </c>
      <c r="H755" s="56" t="s">
        <v>6</v>
      </c>
      <c r="I755" s="56" t="s">
        <v>1229</v>
      </c>
      <c r="J755" s="15"/>
      <c r="K755" s="15"/>
      <c r="L755" s="15"/>
      <c r="M755" s="88"/>
      <c r="N755" s="16"/>
      <c r="O755" s="57"/>
    </row>
    <row r="756" spans="1:15" s="18" customFormat="1" ht="102" customHeight="1" x14ac:dyDescent="0.3">
      <c r="A756" s="56">
        <v>45</v>
      </c>
      <c r="B756" s="57" t="s">
        <v>257</v>
      </c>
      <c r="C756" s="56" t="s">
        <v>198</v>
      </c>
      <c r="D756" s="56" t="s">
        <v>69</v>
      </c>
      <c r="E756" s="57" t="s">
        <v>856</v>
      </c>
      <c r="F756" s="58">
        <v>45371</v>
      </c>
      <c r="G756" s="19">
        <v>300</v>
      </c>
      <c r="H756" s="56" t="s">
        <v>52</v>
      </c>
      <c r="I756" s="56" t="s">
        <v>857</v>
      </c>
      <c r="J756" s="15"/>
      <c r="K756" s="15"/>
      <c r="L756" s="15"/>
      <c r="M756" s="88"/>
      <c r="N756" s="16"/>
      <c r="O756" s="57"/>
    </row>
    <row r="757" spans="1:15" s="18" customFormat="1" ht="46.8" x14ac:dyDescent="0.3">
      <c r="A757" s="56">
        <v>46</v>
      </c>
      <c r="B757" s="57" t="s">
        <v>1128</v>
      </c>
      <c r="C757" s="56" t="s">
        <v>198</v>
      </c>
      <c r="D757" s="56" t="s">
        <v>69</v>
      </c>
      <c r="E757" s="57" t="s">
        <v>932</v>
      </c>
      <c r="F757" s="58">
        <v>45383</v>
      </c>
      <c r="G757" s="19">
        <v>200.8</v>
      </c>
      <c r="H757" s="56" t="s">
        <v>938</v>
      </c>
      <c r="I757" s="56" t="s">
        <v>983</v>
      </c>
      <c r="J757" s="15"/>
      <c r="K757" s="15"/>
      <c r="L757" s="15"/>
      <c r="M757" s="88"/>
      <c r="N757" s="16"/>
      <c r="O757" s="57"/>
    </row>
    <row r="758" spans="1:15" s="18" customFormat="1" ht="46.8" x14ac:dyDescent="0.3">
      <c r="A758" s="56">
        <v>47</v>
      </c>
      <c r="B758" s="57" t="s">
        <v>1128</v>
      </c>
      <c r="C758" s="56" t="s">
        <v>671</v>
      </c>
      <c r="D758" s="56" t="s">
        <v>69</v>
      </c>
      <c r="E758" s="57" t="s">
        <v>933</v>
      </c>
      <c r="F758" s="58">
        <v>45383</v>
      </c>
      <c r="G758" s="19">
        <v>369.68</v>
      </c>
      <c r="H758" s="56" t="s">
        <v>938</v>
      </c>
      <c r="I758" s="56" t="s">
        <v>1230</v>
      </c>
      <c r="J758" s="15"/>
      <c r="K758" s="15"/>
      <c r="L758" s="15"/>
      <c r="M758" s="88"/>
      <c r="N758" s="16"/>
      <c r="O758" s="57"/>
    </row>
    <row r="759" spans="1:15" s="18" customFormat="1" ht="34.950000000000003" customHeight="1" x14ac:dyDescent="0.3">
      <c r="A759" s="56">
        <v>48</v>
      </c>
      <c r="B759" s="57" t="s">
        <v>1128</v>
      </c>
      <c r="C759" s="56" t="s">
        <v>198</v>
      </c>
      <c r="D759" s="56" t="s">
        <v>69</v>
      </c>
      <c r="E759" s="57" t="s">
        <v>934</v>
      </c>
      <c r="F759" s="58">
        <v>45383</v>
      </c>
      <c r="G759" s="19">
        <v>495.8</v>
      </c>
      <c r="H759" s="56" t="s">
        <v>876</v>
      </c>
      <c r="I759" s="56" t="s">
        <v>1017</v>
      </c>
      <c r="J759" s="15"/>
      <c r="K759" s="15"/>
      <c r="L759" s="15"/>
      <c r="M759" s="88"/>
      <c r="N759" s="16"/>
      <c r="O759" s="57"/>
    </row>
    <row r="760" spans="1:15" s="18" customFormat="1" ht="67.95" customHeight="1" x14ac:dyDescent="0.3">
      <c r="A760" s="56">
        <v>49</v>
      </c>
      <c r="B760" s="57" t="s">
        <v>257</v>
      </c>
      <c r="C760" s="56" t="s">
        <v>198</v>
      </c>
      <c r="D760" s="56" t="s">
        <v>69</v>
      </c>
      <c r="E760" s="57" t="s">
        <v>984</v>
      </c>
      <c r="F760" s="58">
        <v>45387</v>
      </c>
      <c r="G760" s="19">
        <v>313</v>
      </c>
      <c r="H760" s="56" t="s">
        <v>52</v>
      </c>
      <c r="I760" s="56" t="s">
        <v>1098</v>
      </c>
      <c r="J760" s="15"/>
      <c r="K760" s="15"/>
      <c r="L760" s="15"/>
      <c r="M760" s="88"/>
      <c r="N760" s="16"/>
      <c r="O760" s="57"/>
    </row>
    <row r="761" spans="1:15" s="18" customFormat="1" ht="33.6" customHeight="1" x14ac:dyDescent="0.3">
      <c r="A761" s="56">
        <v>50</v>
      </c>
      <c r="B761" s="57" t="s">
        <v>694</v>
      </c>
      <c r="C761" s="56" t="s">
        <v>459</v>
      </c>
      <c r="D761" s="56" t="s">
        <v>69</v>
      </c>
      <c r="E761" s="57" t="s">
        <v>985</v>
      </c>
      <c r="F761" s="58">
        <v>45385</v>
      </c>
      <c r="G761" s="19">
        <v>1253.712</v>
      </c>
      <c r="H761" s="56" t="s">
        <v>6</v>
      </c>
      <c r="I761" s="56" t="s">
        <v>986</v>
      </c>
      <c r="J761" s="15"/>
      <c r="K761" s="15"/>
      <c r="L761" s="15"/>
      <c r="M761" s="88"/>
      <c r="N761" s="16"/>
      <c r="O761" s="57"/>
    </row>
    <row r="762" spans="1:15" s="18" customFormat="1" ht="81.599999999999994" customHeight="1" x14ac:dyDescent="0.3">
      <c r="A762" s="56">
        <v>51</v>
      </c>
      <c r="B762" s="57" t="s">
        <v>987</v>
      </c>
      <c r="C762" s="56" t="s">
        <v>387</v>
      </c>
      <c r="D762" s="56" t="s">
        <v>70</v>
      </c>
      <c r="E762" s="57" t="s">
        <v>988</v>
      </c>
      <c r="F762" s="58">
        <v>45370</v>
      </c>
      <c r="G762" s="19">
        <v>595.79999999999995</v>
      </c>
      <c r="H762" s="56" t="s">
        <v>6</v>
      </c>
      <c r="I762" s="56" t="s">
        <v>694</v>
      </c>
      <c r="J762" s="15"/>
      <c r="K762" s="15"/>
      <c r="L762" s="15"/>
      <c r="M762" s="88"/>
      <c r="N762" s="16"/>
      <c r="O762" s="57"/>
    </row>
    <row r="763" spans="1:15" s="18" customFormat="1" ht="46.8" x14ac:dyDescent="0.3">
      <c r="A763" s="56">
        <v>52</v>
      </c>
      <c r="B763" s="57" t="s">
        <v>698</v>
      </c>
      <c r="C763" s="56" t="s">
        <v>198</v>
      </c>
      <c r="D763" s="56" t="s">
        <v>69</v>
      </c>
      <c r="E763" s="57" t="s">
        <v>1099</v>
      </c>
      <c r="F763" s="58">
        <v>45394</v>
      </c>
      <c r="G763" s="19">
        <v>420</v>
      </c>
      <c r="H763" s="56" t="s">
        <v>52</v>
      </c>
      <c r="I763" s="15" t="s">
        <v>1231</v>
      </c>
      <c r="J763" s="15"/>
      <c r="K763" s="15"/>
      <c r="L763" s="15"/>
      <c r="M763" s="88"/>
      <c r="N763" s="16"/>
      <c r="O763" s="57"/>
    </row>
    <row r="764" spans="1:15" s="18" customFormat="1" ht="46.8" x14ac:dyDescent="0.3">
      <c r="A764" s="56">
        <v>53</v>
      </c>
      <c r="B764" s="57" t="s">
        <v>343</v>
      </c>
      <c r="C764" s="56" t="s">
        <v>198</v>
      </c>
      <c r="D764" s="56" t="s">
        <v>69</v>
      </c>
      <c r="E764" s="57" t="s">
        <v>1153</v>
      </c>
      <c r="F764" s="58">
        <v>45401</v>
      </c>
      <c r="G764" s="19">
        <v>350</v>
      </c>
      <c r="H764" s="56" t="s">
        <v>6</v>
      </c>
      <c r="I764" s="15" t="s">
        <v>576</v>
      </c>
      <c r="J764" s="15"/>
      <c r="K764" s="15"/>
      <c r="L764" s="15"/>
      <c r="M764" s="88"/>
      <c r="N764" s="16"/>
      <c r="O764" s="57"/>
    </row>
    <row r="765" spans="1:15" s="18" customFormat="1" ht="46.8" x14ac:dyDescent="0.3">
      <c r="A765" s="56">
        <v>54</v>
      </c>
      <c r="B765" s="57" t="s">
        <v>694</v>
      </c>
      <c r="C765" s="56" t="s">
        <v>459</v>
      </c>
      <c r="D765" s="56" t="s">
        <v>70</v>
      </c>
      <c r="E765" s="57" t="s">
        <v>1232</v>
      </c>
      <c r="F765" s="58">
        <v>45405</v>
      </c>
      <c r="G765" s="19" t="s">
        <v>1233</v>
      </c>
      <c r="H765" s="56" t="s">
        <v>6</v>
      </c>
      <c r="I765" s="15" t="s">
        <v>1422</v>
      </c>
      <c r="J765" s="15"/>
      <c r="K765" s="15"/>
      <c r="L765" s="15"/>
      <c r="M765" s="88"/>
      <c r="N765" s="16"/>
      <c r="O765" s="57"/>
    </row>
    <row r="766" spans="1:15" s="18" customFormat="1" ht="210" customHeight="1" x14ac:dyDescent="0.3">
      <c r="A766" s="56">
        <v>55</v>
      </c>
      <c r="B766" s="57" t="s">
        <v>698</v>
      </c>
      <c r="C766" s="56" t="s">
        <v>671</v>
      </c>
      <c r="D766" s="56" t="s">
        <v>69</v>
      </c>
      <c r="E766" s="57" t="s">
        <v>1234</v>
      </c>
      <c r="F766" s="58">
        <v>45406</v>
      </c>
      <c r="G766" s="19">
        <v>207</v>
      </c>
      <c r="H766" s="56" t="s">
        <v>52</v>
      </c>
      <c r="I766" s="15" t="s">
        <v>755</v>
      </c>
      <c r="J766" s="15"/>
      <c r="K766" s="15"/>
      <c r="L766" s="15"/>
      <c r="M766" s="88"/>
      <c r="N766" s="16"/>
      <c r="O766" s="57"/>
    </row>
    <row r="767" spans="1:15" s="18" customFormat="1" ht="113.4" customHeight="1" x14ac:dyDescent="0.3">
      <c r="A767" s="56">
        <v>56</v>
      </c>
      <c r="B767" s="57" t="s">
        <v>167</v>
      </c>
      <c r="C767" s="56" t="s">
        <v>228</v>
      </c>
      <c r="D767" s="56" t="s">
        <v>70</v>
      </c>
      <c r="E767" s="57" t="s">
        <v>693</v>
      </c>
      <c r="F767" s="58">
        <v>45407</v>
      </c>
      <c r="G767" s="19">
        <v>10302.040000000001</v>
      </c>
      <c r="H767" s="56" t="s">
        <v>6</v>
      </c>
      <c r="I767" s="15" t="s">
        <v>1356</v>
      </c>
      <c r="J767" s="15"/>
      <c r="K767" s="15"/>
      <c r="L767" s="15"/>
      <c r="M767" s="88"/>
      <c r="N767" s="16"/>
      <c r="O767" s="57"/>
    </row>
    <row r="768" spans="1:15" s="18" customFormat="1" ht="93.6" customHeight="1" x14ac:dyDescent="0.3">
      <c r="A768" s="56">
        <v>57</v>
      </c>
      <c r="B768" s="57" t="s">
        <v>167</v>
      </c>
      <c r="C768" s="56" t="s">
        <v>271</v>
      </c>
      <c r="D768" s="56" t="s">
        <v>69</v>
      </c>
      <c r="E768" s="57" t="s">
        <v>1236</v>
      </c>
      <c r="F768" s="58">
        <v>45411</v>
      </c>
      <c r="G768" s="19">
        <v>10791.3</v>
      </c>
      <c r="H768" s="56" t="s">
        <v>6</v>
      </c>
      <c r="I768" s="15" t="s">
        <v>1235</v>
      </c>
      <c r="J768" s="15"/>
      <c r="K768" s="15"/>
      <c r="L768" s="15"/>
      <c r="M768" s="88"/>
      <c r="N768" s="16"/>
      <c r="O768" s="57"/>
    </row>
    <row r="769" spans="1:15" s="18" customFormat="1" ht="62.4" x14ac:dyDescent="0.3">
      <c r="A769" s="56">
        <v>58</v>
      </c>
      <c r="B769" s="57" t="s">
        <v>1357</v>
      </c>
      <c r="C769" s="56" t="s">
        <v>459</v>
      </c>
      <c r="D769" s="56" t="s">
        <v>69</v>
      </c>
      <c r="E769" s="57" t="s">
        <v>1358</v>
      </c>
      <c r="F769" s="58">
        <v>45416</v>
      </c>
      <c r="G769" s="19">
        <v>200</v>
      </c>
      <c r="H769" s="56" t="s">
        <v>6</v>
      </c>
      <c r="I769" s="15" t="s">
        <v>1513</v>
      </c>
      <c r="J769" s="15"/>
      <c r="K769" s="15"/>
      <c r="L769" s="15"/>
      <c r="M769" s="88"/>
      <c r="N769" s="16"/>
      <c r="O769" s="57"/>
    </row>
    <row r="770" spans="1:15" s="18" customFormat="1" ht="34.200000000000003" customHeight="1" x14ac:dyDescent="0.3">
      <c r="A770" s="56">
        <v>59</v>
      </c>
      <c r="B770" s="57" t="s">
        <v>694</v>
      </c>
      <c r="C770" s="56" t="s">
        <v>76</v>
      </c>
      <c r="D770" s="56" t="s">
        <v>69</v>
      </c>
      <c r="E770" s="57" t="s">
        <v>1359</v>
      </c>
      <c r="F770" s="58">
        <v>45417</v>
      </c>
      <c r="G770" s="19">
        <v>425.13</v>
      </c>
      <c r="H770" s="56" t="s">
        <v>6</v>
      </c>
      <c r="I770" s="15" t="s">
        <v>1514</v>
      </c>
      <c r="J770" s="15"/>
      <c r="K770" s="15"/>
      <c r="L770" s="15"/>
      <c r="M770" s="88"/>
      <c r="N770" s="16"/>
      <c r="O770" s="57"/>
    </row>
    <row r="771" spans="1:15" s="18" customFormat="1" ht="134.4" customHeight="1" x14ac:dyDescent="0.3">
      <c r="A771" s="56">
        <v>60</v>
      </c>
      <c r="B771" s="57" t="s">
        <v>167</v>
      </c>
      <c r="C771" s="56" t="s">
        <v>370</v>
      </c>
      <c r="D771" s="56" t="s">
        <v>213</v>
      </c>
      <c r="E771" s="57" t="s">
        <v>1360</v>
      </c>
      <c r="F771" s="58">
        <v>45414</v>
      </c>
      <c r="G771" s="19">
        <v>1292.7739999999999</v>
      </c>
      <c r="H771" s="56" t="s">
        <v>6</v>
      </c>
      <c r="I771" s="15" t="s">
        <v>1361</v>
      </c>
      <c r="J771" s="15"/>
      <c r="K771" s="15"/>
      <c r="L771" s="15"/>
      <c r="M771" s="88"/>
      <c r="N771" s="16"/>
      <c r="O771" s="57"/>
    </row>
    <row r="772" spans="1:15" s="18" customFormat="1" ht="31.2" x14ac:dyDescent="0.3">
      <c r="A772" s="56">
        <v>61</v>
      </c>
      <c r="B772" s="57" t="s">
        <v>343</v>
      </c>
      <c r="C772" s="56" t="s">
        <v>198</v>
      </c>
      <c r="D772" s="56" t="s">
        <v>69</v>
      </c>
      <c r="E772" s="57" t="s">
        <v>1493</v>
      </c>
      <c r="F772" s="58">
        <v>45421</v>
      </c>
      <c r="G772" s="19">
        <v>570</v>
      </c>
      <c r="H772" s="56" t="s">
        <v>52</v>
      </c>
      <c r="I772" s="15" t="s">
        <v>857</v>
      </c>
      <c r="J772" s="15"/>
      <c r="K772" s="15"/>
      <c r="L772" s="15"/>
      <c r="M772" s="88"/>
      <c r="N772" s="16"/>
      <c r="O772" s="57"/>
    </row>
    <row r="773" spans="1:15" s="18" customFormat="1" ht="60.6" customHeight="1" x14ac:dyDescent="0.3">
      <c r="A773" s="56">
        <v>62</v>
      </c>
      <c r="B773" s="57" t="s">
        <v>694</v>
      </c>
      <c r="C773" s="56" t="s">
        <v>228</v>
      </c>
      <c r="D773" s="56" t="s">
        <v>70</v>
      </c>
      <c r="E773" s="57" t="s">
        <v>1423</v>
      </c>
      <c r="F773" s="58">
        <v>45420</v>
      </c>
      <c r="G773" s="19">
        <v>577.19000000000005</v>
      </c>
      <c r="H773" s="56" t="s">
        <v>6</v>
      </c>
      <c r="I773" s="15" t="s">
        <v>1656</v>
      </c>
      <c r="J773" s="15"/>
      <c r="K773" s="15"/>
      <c r="L773" s="15"/>
      <c r="M773" s="88"/>
      <c r="N773" s="16"/>
      <c r="O773" s="57"/>
    </row>
    <row r="774" spans="1:15" s="18" customFormat="1" ht="148.19999999999999" customHeight="1" x14ac:dyDescent="0.3">
      <c r="A774" s="56">
        <v>63</v>
      </c>
      <c r="B774" s="57" t="s">
        <v>167</v>
      </c>
      <c r="C774" s="56" t="s">
        <v>207</v>
      </c>
      <c r="D774" s="56" t="s">
        <v>213</v>
      </c>
      <c r="E774" s="57" t="s">
        <v>1450</v>
      </c>
      <c r="F774" s="58">
        <v>45422</v>
      </c>
      <c r="G774" s="19">
        <v>659.41099999999994</v>
      </c>
      <c r="H774" s="56" t="s">
        <v>6</v>
      </c>
      <c r="I774" s="15" t="s">
        <v>1455</v>
      </c>
      <c r="J774" s="15"/>
      <c r="K774" s="15"/>
      <c r="L774" s="15"/>
      <c r="M774" s="88"/>
      <c r="N774" s="16"/>
      <c r="O774" s="57"/>
    </row>
    <row r="775" spans="1:15" s="18" customFormat="1" ht="124.8" x14ac:dyDescent="0.3">
      <c r="A775" s="56">
        <v>64</v>
      </c>
      <c r="B775" s="57" t="s">
        <v>167</v>
      </c>
      <c r="C775" s="56" t="s">
        <v>207</v>
      </c>
      <c r="D775" s="56" t="s">
        <v>213</v>
      </c>
      <c r="E775" s="57" t="s">
        <v>1451</v>
      </c>
      <c r="F775" s="58">
        <v>45427</v>
      </c>
      <c r="G775" s="19">
        <v>1476.4939999999999</v>
      </c>
      <c r="H775" s="56" t="s">
        <v>6</v>
      </c>
      <c r="I775" s="15" t="s">
        <v>1456</v>
      </c>
      <c r="J775" s="15"/>
      <c r="K775" s="15"/>
      <c r="L775" s="15"/>
      <c r="M775" s="88"/>
      <c r="N775" s="16"/>
      <c r="O775" s="57"/>
    </row>
    <row r="776" spans="1:15" s="18" customFormat="1" ht="124.8" x14ac:dyDescent="0.3">
      <c r="A776" s="56">
        <v>65</v>
      </c>
      <c r="B776" s="57" t="s">
        <v>167</v>
      </c>
      <c r="C776" s="56" t="s">
        <v>370</v>
      </c>
      <c r="D776" s="56" t="s">
        <v>213</v>
      </c>
      <c r="E776" s="57" t="s">
        <v>1452</v>
      </c>
      <c r="F776" s="58">
        <v>45427</v>
      </c>
      <c r="G776" s="19">
        <v>606.327</v>
      </c>
      <c r="H776" s="56" t="s">
        <v>6</v>
      </c>
      <c r="I776" s="15" t="s">
        <v>1457</v>
      </c>
      <c r="J776" s="15"/>
      <c r="K776" s="15"/>
      <c r="L776" s="15"/>
      <c r="M776" s="88"/>
      <c r="N776" s="16"/>
      <c r="O776" s="57"/>
    </row>
    <row r="777" spans="1:15" s="18" customFormat="1" ht="132" customHeight="1" x14ac:dyDescent="0.3">
      <c r="A777" s="56">
        <v>66</v>
      </c>
      <c r="B777" s="57" t="s">
        <v>167</v>
      </c>
      <c r="C777" s="56" t="s">
        <v>370</v>
      </c>
      <c r="D777" s="56" t="s">
        <v>213</v>
      </c>
      <c r="E777" s="57" t="s">
        <v>1453</v>
      </c>
      <c r="F777" s="58">
        <v>45427</v>
      </c>
      <c r="G777" s="19">
        <v>1466.6510000000001</v>
      </c>
      <c r="H777" s="56" t="s">
        <v>6</v>
      </c>
      <c r="I777" s="15" t="s">
        <v>1458</v>
      </c>
      <c r="J777" s="15"/>
      <c r="K777" s="15"/>
      <c r="L777" s="15"/>
      <c r="M777" s="88"/>
      <c r="N777" s="16"/>
      <c r="O777" s="57"/>
    </row>
    <row r="778" spans="1:15" s="18" customFormat="1" ht="156" x14ac:dyDescent="0.3">
      <c r="A778" s="56">
        <v>67</v>
      </c>
      <c r="B778" s="57" t="s">
        <v>257</v>
      </c>
      <c r="C778" s="56" t="s">
        <v>198</v>
      </c>
      <c r="D778" s="56" t="s">
        <v>69</v>
      </c>
      <c r="E778" s="57" t="s">
        <v>1454</v>
      </c>
      <c r="F778" s="58">
        <v>45428</v>
      </c>
      <c r="G778" s="19">
        <v>1171.8</v>
      </c>
      <c r="H778" s="56" t="s">
        <v>52</v>
      </c>
      <c r="I778" s="15" t="s">
        <v>1627</v>
      </c>
      <c r="J778" s="15"/>
      <c r="K778" s="15"/>
      <c r="L778" s="15"/>
      <c r="M778" s="88"/>
      <c r="N778" s="16"/>
      <c r="O778" s="57"/>
    </row>
    <row r="779" spans="1:15" s="18" customFormat="1" ht="124.8" x14ac:dyDescent="0.3">
      <c r="A779" s="56">
        <v>68</v>
      </c>
      <c r="B779" s="57" t="s">
        <v>167</v>
      </c>
      <c r="C779" s="56" t="s">
        <v>370</v>
      </c>
      <c r="D779" s="56" t="s">
        <v>213</v>
      </c>
      <c r="E779" s="57" t="s">
        <v>1515</v>
      </c>
      <c r="F779" s="58">
        <v>45436</v>
      </c>
      <c r="G779" s="19">
        <v>661.88</v>
      </c>
      <c r="H779" s="56" t="s">
        <v>6</v>
      </c>
      <c r="I779" s="15" t="s">
        <v>1516</v>
      </c>
      <c r="J779" s="15"/>
      <c r="K779" s="15"/>
      <c r="L779" s="15"/>
      <c r="M779" s="88"/>
      <c r="N779" s="16"/>
      <c r="O779" s="57"/>
    </row>
    <row r="780" spans="1:15" s="18" customFormat="1" ht="79.2" customHeight="1" x14ac:dyDescent="0.3">
      <c r="A780" s="56">
        <v>69</v>
      </c>
      <c r="B780" s="57" t="s">
        <v>251</v>
      </c>
      <c r="C780" s="56" t="s">
        <v>825</v>
      </c>
      <c r="D780" s="56" t="s">
        <v>69</v>
      </c>
      <c r="E780" s="57" t="s">
        <v>1628</v>
      </c>
      <c r="F780" s="58">
        <v>45445</v>
      </c>
      <c r="G780" s="19">
        <v>905.28</v>
      </c>
      <c r="H780" s="56" t="s">
        <v>6</v>
      </c>
      <c r="I780" s="15" t="s">
        <v>1755</v>
      </c>
      <c r="J780" s="15"/>
      <c r="K780" s="15"/>
      <c r="L780" s="15"/>
      <c r="M780" s="88"/>
      <c r="N780" s="16"/>
      <c r="O780" s="57"/>
    </row>
    <row r="781" spans="1:15" s="18" customFormat="1" ht="124.8" x14ac:dyDescent="0.3">
      <c r="A781" s="56">
        <v>70</v>
      </c>
      <c r="B781" s="57" t="s">
        <v>167</v>
      </c>
      <c r="C781" s="56" t="s">
        <v>370</v>
      </c>
      <c r="D781" s="56" t="s">
        <v>213</v>
      </c>
      <c r="E781" s="57" t="s">
        <v>1657</v>
      </c>
      <c r="F781" s="58" t="s">
        <v>1658</v>
      </c>
      <c r="G781" s="19">
        <v>503.36</v>
      </c>
      <c r="H781" s="56" t="s">
        <v>6</v>
      </c>
      <c r="I781" s="15" t="s">
        <v>1663</v>
      </c>
      <c r="J781" s="15"/>
      <c r="K781" s="15"/>
      <c r="L781" s="15"/>
      <c r="M781" s="88"/>
      <c r="N781" s="16"/>
      <c r="O781" s="57"/>
    </row>
    <row r="782" spans="1:15" s="18" customFormat="1" ht="156" x14ac:dyDescent="0.3">
      <c r="A782" s="56">
        <v>71</v>
      </c>
      <c r="B782" s="57" t="s">
        <v>167</v>
      </c>
      <c r="C782" s="56" t="s">
        <v>271</v>
      </c>
      <c r="D782" s="56" t="s">
        <v>69</v>
      </c>
      <c r="E782" s="57" t="s">
        <v>1659</v>
      </c>
      <c r="F782" s="58">
        <v>45450</v>
      </c>
      <c r="G782" s="19">
        <v>4166.8</v>
      </c>
      <c r="H782" s="56" t="s">
        <v>6</v>
      </c>
      <c r="I782" s="15" t="s">
        <v>1025</v>
      </c>
      <c r="J782" s="15"/>
      <c r="K782" s="15"/>
      <c r="L782" s="15"/>
      <c r="M782" s="88"/>
      <c r="N782" s="16"/>
      <c r="O782" s="57"/>
    </row>
    <row r="783" spans="1:15" s="18" customFormat="1" ht="48.6" customHeight="1" x14ac:dyDescent="0.3">
      <c r="A783" s="56">
        <v>72</v>
      </c>
      <c r="B783" s="57" t="s">
        <v>251</v>
      </c>
      <c r="C783" s="56" t="s">
        <v>825</v>
      </c>
      <c r="D783" s="56" t="s">
        <v>69</v>
      </c>
      <c r="E783" s="57" t="s">
        <v>1660</v>
      </c>
      <c r="F783" s="58">
        <v>45447</v>
      </c>
      <c r="G783" s="19">
        <v>417.6</v>
      </c>
      <c r="H783" s="56" t="s">
        <v>6</v>
      </c>
      <c r="I783" s="15" t="s">
        <v>1664</v>
      </c>
      <c r="J783" s="15"/>
      <c r="K783" s="15"/>
      <c r="L783" s="15"/>
      <c r="M783" s="88"/>
      <c r="N783" s="16"/>
      <c r="O783" s="57"/>
    </row>
    <row r="784" spans="1:15" s="18" customFormat="1" ht="218.4" x14ac:dyDescent="0.3">
      <c r="A784" s="56">
        <v>73</v>
      </c>
      <c r="B784" s="57" t="s">
        <v>257</v>
      </c>
      <c r="C784" s="56" t="s">
        <v>671</v>
      </c>
      <c r="D784" s="56" t="s">
        <v>69</v>
      </c>
      <c r="E784" s="57" t="s">
        <v>1661</v>
      </c>
      <c r="F784" s="58">
        <v>45448</v>
      </c>
      <c r="G784" s="19">
        <v>1550</v>
      </c>
      <c r="H784" s="56" t="s">
        <v>52</v>
      </c>
      <c r="I784" s="15" t="s">
        <v>543</v>
      </c>
      <c r="J784" s="15"/>
      <c r="K784" s="15"/>
      <c r="L784" s="15"/>
      <c r="M784" s="88"/>
      <c r="N784" s="16"/>
      <c r="O784" s="57"/>
    </row>
    <row r="785" spans="1:15" s="18" customFormat="1" ht="265.2" x14ac:dyDescent="0.3">
      <c r="A785" s="56">
        <v>74</v>
      </c>
      <c r="B785" s="57" t="s">
        <v>257</v>
      </c>
      <c r="C785" s="56" t="s">
        <v>671</v>
      </c>
      <c r="D785" s="56" t="s">
        <v>69</v>
      </c>
      <c r="E785" s="57" t="s">
        <v>1662</v>
      </c>
      <c r="F785" s="58">
        <v>45450</v>
      </c>
      <c r="G785" s="19">
        <v>347</v>
      </c>
      <c r="H785" s="56" t="s">
        <v>52</v>
      </c>
      <c r="I785" s="15" t="s">
        <v>1685</v>
      </c>
      <c r="J785" s="15"/>
      <c r="K785" s="15"/>
      <c r="L785" s="15"/>
      <c r="M785" s="88"/>
      <c r="N785" s="16"/>
      <c r="O785" s="57"/>
    </row>
    <row r="786" spans="1:15" s="18" customFormat="1" ht="49.2" customHeight="1" x14ac:dyDescent="0.3">
      <c r="A786" s="56">
        <v>75</v>
      </c>
      <c r="B786" s="57" t="s">
        <v>1357</v>
      </c>
      <c r="C786" s="56" t="s">
        <v>825</v>
      </c>
      <c r="D786" s="56" t="s">
        <v>69</v>
      </c>
      <c r="E786" s="57" t="s">
        <v>1686</v>
      </c>
      <c r="F786" s="58">
        <v>45460</v>
      </c>
      <c r="G786" s="19">
        <v>228</v>
      </c>
      <c r="H786" s="56" t="s">
        <v>6</v>
      </c>
      <c r="I786" s="15" t="s">
        <v>1910</v>
      </c>
      <c r="J786" s="15"/>
      <c r="K786" s="15"/>
      <c r="L786" s="15"/>
      <c r="M786" s="88"/>
      <c r="N786" s="16"/>
      <c r="O786" s="57"/>
    </row>
    <row r="787" spans="1:15" s="18" customFormat="1" ht="46.8" x14ac:dyDescent="0.3">
      <c r="A787" s="56">
        <v>76</v>
      </c>
      <c r="B787" s="57" t="s">
        <v>1357</v>
      </c>
      <c r="C787" s="56" t="s">
        <v>825</v>
      </c>
      <c r="D787" s="56" t="s">
        <v>69</v>
      </c>
      <c r="E787" s="57" t="s">
        <v>1687</v>
      </c>
      <c r="F787" s="58">
        <v>45460</v>
      </c>
      <c r="G787" s="19">
        <v>204.55</v>
      </c>
      <c r="H787" s="56" t="s">
        <v>6</v>
      </c>
      <c r="I787" s="15" t="s">
        <v>1911</v>
      </c>
      <c r="J787" s="15"/>
      <c r="K787" s="15"/>
      <c r="L787" s="15"/>
      <c r="M787" s="88"/>
      <c r="N787" s="16"/>
      <c r="O787" s="57"/>
    </row>
    <row r="788" spans="1:15" s="18" customFormat="1" ht="78" x14ac:dyDescent="0.3">
      <c r="A788" s="56">
        <v>77</v>
      </c>
      <c r="B788" s="57" t="s">
        <v>83</v>
      </c>
      <c r="C788" s="56" t="s">
        <v>952</v>
      </c>
      <c r="D788" s="56" t="s">
        <v>69</v>
      </c>
      <c r="E788" s="57" t="s">
        <v>1688</v>
      </c>
      <c r="F788" s="58">
        <v>45455</v>
      </c>
      <c r="G788" s="19">
        <v>231</v>
      </c>
      <c r="H788" s="56" t="s">
        <v>6</v>
      </c>
      <c r="I788" s="15" t="s">
        <v>1811</v>
      </c>
      <c r="J788" s="15"/>
      <c r="K788" s="15"/>
      <c r="L788" s="15"/>
      <c r="M788" s="88"/>
      <c r="N788" s="16"/>
      <c r="O788" s="57"/>
    </row>
    <row r="789" spans="1:15" s="18" customFormat="1" ht="46.8" x14ac:dyDescent="0.3">
      <c r="A789" s="56">
        <v>78</v>
      </c>
      <c r="B789" s="57" t="s">
        <v>257</v>
      </c>
      <c r="C789" s="56" t="s">
        <v>198</v>
      </c>
      <c r="D789" s="56" t="s">
        <v>69</v>
      </c>
      <c r="E789" s="57" t="s">
        <v>1629</v>
      </c>
      <c r="F789" s="58">
        <v>45461</v>
      </c>
      <c r="G789" s="19">
        <v>201</v>
      </c>
      <c r="H789" s="56" t="s">
        <v>52</v>
      </c>
      <c r="I789" s="15" t="s">
        <v>1154</v>
      </c>
      <c r="J789" s="15"/>
      <c r="K789" s="15"/>
      <c r="L789" s="15"/>
      <c r="M789" s="88"/>
      <c r="N789" s="16"/>
      <c r="O789" s="57"/>
    </row>
    <row r="790" spans="1:15" s="18" customFormat="1" ht="46.8" x14ac:dyDescent="0.3">
      <c r="A790" s="56">
        <v>79</v>
      </c>
      <c r="B790" s="57" t="s">
        <v>694</v>
      </c>
      <c r="C790" s="56" t="s">
        <v>148</v>
      </c>
      <c r="D790" s="56" t="s">
        <v>69</v>
      </c>
      <c r="E790" s="57" t="s">
        <v>1756</v>
      </c>
      <c r="F790" s="58">
        <v>45469</v>
      </c>
      <c r="G790" s="19">
        <v>351.98</v>
      </c>
      <c r="H790" s="56" t="s">
        <v>6</v>
      </c>
      <c r="I790" s="15" t="s">
        <v>1865</v>
      </c>
      <c r="J790" s="15"/>
      <c r="K790" s="15"/>
      <c r="L790" s="15"/>
      <c r="M790" s="88"/>
      <c r="N790" s="16"/>
      <c r="O790" s="57"/>
    </row>
    <row r="791" spans="1:15" s="18" customFormat="1" ht="111" customHeight="1" x14ac:dyDescent="0.3">
      <c r="A791" s="56">
        <v>80</v>
      </c>
      <c r="B791" s="57" t="s">
        <v>167</v>
      </c>
      <c r="C791" s="56" t="s">
        <v>370</v>
      </c>
      <c r="D791" s="56" t="s">
        <v>213</v>
      </c>
      <c r="E791" s="57" t="s">
        <v>1812</v>
      </c>
      <c r="F791" s="58">
        <v>45470</v>
      </c>
      <c r="G791" s="19">
        <v>772.23599999999999</v>
      </c>
      <c r="H791" s="56" t="s">
        <v>6</v>
      </c>
      <c r="I791" s="15" t="s">
        <v>1814</v>
      </c>
      <c r="J791" s="15"/>
      <c r="K791" s="15"/>
      <c r="L791" s="15"/>
      <c r="M791" s="88"/>
      <c r="N791" s="16"/>
      <c r="O791" s="57"/>
    </row>
    <row r="792" spans="1:15" s="18" customFormat="1" ht="207" customHeight="1" x14ac:dyDescent="0.3">
      <c r="A792" s="56">
        <v>81</v>
      </c>
      <c r="B792" s="57" t="s">
        <v>167</v>
      </c>
      <c r="C792" s="56" t="s">
        <v>198</v>
      </c>
      <c r="D792" s="56" t="s">
        <v>213</v>
      </c>
      <c r="E792" s="57" t="s">
        <v>1813</v>
      </c>
      <c r="F792" s="58">
        <v>45470</v>
      </c>
      <c r="G792" s="19">
        <v>896.73500000000001</v>
      </c>
      <c r="H792" s="56" t="s">
        <v>6</v>
      </c>
      <c r="I792" s="15" t="s">
        <v>1815</v>
      </c>
      <c r="J792" s="15"/>
      <c r="K792" s="15"/>
      <c r="L792" s="15"/>
      <c r="M792" s="88"/>
      <c r="N792" s="16"/>
      <c r="O792" s="57"/>
    </row>
    <row r="793" spans="1:15" s="18" customFormat="1" ht="109.2" x14ac:dyDescent="0.3">
      <c r="A793" s="56">
        <v>82</v>
      </c>
      <c r="B793" s="57" t="s">
        <v>167</v>
      </c>
      <c r="C793" s="56" t="s">
        <v>271</v>
      </c>
      <c r="D793" s="56" t="s">
        <v>69</v>
      </c>
      <c r="E793" s="57" t="s">
        <v>1866</v>
      </c>
      <c r="F793" s="58">
        <v>45475</v>
      </c>
      <c r="G793" s="19">
        <v>976</v>
      </c>
      <c r="H793" s="56" t="s">
        <v>6</v>
      </c>
      <c r="I793" s="15" t="s">
        <v>1872</v>
      </c>
      <c r="J793" s="15"/>
      <c r="K793" s="15"/>
      <c r="L793" s="15"/>
      <c r="M793" s="88"/>
      <c r="N793" s="16"/>
      <c r="O793" s="57"/>
    </row>
    <row r="794" spans="1:15" s="18" customFormat="1" ht="130.19999999999999" customHeight="1" x14ac:dyDescent="0.3">
      <c r="A794" s="56">
        <v>83</v>
      </c>
      <c r="B794" s="57" t="s">
        <v>167</v>
      </c>
      <c r="C794" s="56" t="s">
        <v>370</v>
      </c>
      <c r="D794" s="56" t="s">
        <v>213</v>
      </c>
      <c r="E794" s="57" t="s">
        <v>1867</v>
      </c>
      <c r="F794" s="58">
        <v>45476</v>
      </c>
      <c r="G794" s="19">
        <v>845.68299999999999</v>
      </c>
      <c r="H794" s="56" t="s">
        <v>6</v>
      </c>
      <c r="I794" s="15" t="s">
        <v>1873</v>
      </c>
      <c r="J794" s="15"/>
      <c r="K794" s="15"/>
      <c r="L794" s="15"/>
      <c r="M794" s="88"/>
      <c r="N794" s="16"/>
      <c r="O794" s="57"/>
    </row>
    <row r="795" spans="1:15" s="18" customFormat="1" ht="140.4" x14ac:dyDescent="0.3">
      <c r="A795" s="56">
        <v>84</v>
      </c>
      <c r="B795" s="57" t="s">
        <v>167</v>
      </c>
      <c r="C795" s="56" t="s">
        <v>370</v>
      </c>
      <c r="D795" s="56" t="s">
        <v>213</v>
      </c>
      <c r="E795" s="57" t="s">
        <v>1868</v>
      </c>
      <c r="F795" s="58">
        <v>45476</v>
      </c>
      <c r="G795" s="19">
        <v>1468.807</v>
      </c>
      <c r="H795" s="56" t="s">
        <v>6</v>
      </c>
      <c r="I795" s="15" t="s">
        <v>1456</v>
      </c>
      <c r="J795" s="15"/>
      <c r="K795" s="15"/>
      <c r="L795" s="15"/>
      <c r="M795" s="88"/>
      <c r="N795" s="16"/>
      <c r="O795" s="57"/>
    </row>
    <row r="796" spans="1:15" s="18" customFormat="1" ht="124.8" x14ac:dyDescent="0.3">
      <c r="A796" s="56">
        <v>85</v>
      </c>
      <c r="B796" s="57" t="s">
        <v>167</v>
      </c>
      <c r="C796" s="56" t="s">
        <v>370</v>
      </c>
      <c r="D796" s="56" t="s">
        <v>213</v>
      </c>
      <c r="E796" s="57" t="s">
        <v>1869</v>
      </c>
      <c r="F796" s="58">
        <v>45476</v>
      </c>
      <c r="G796" s="19">
        <v>1085.5170000000001</v>
      </c>
      <c r="H796" s="56" t="s">
        <v>6</v>
      </c>
      <c r="I796" s="15" t="s">
        <v>1663</v>
      </c>
      <c r="J796" s="15"/>
      <c r="K796" s="15"/>
      <c r="L796" s="15"/>
      <c r="M796" s="88"/>
      <c r="N796" s="16"/>
      <c r="O796" s="57"/>
    </row>
    <row r="797" spans="1:15" s="18" customFormat="1" ht="148.19999999999999" customHeight="1" x14ac:dyDescent="0.3">
      <c r="A797" s="56">
        <v>86</v>
      </c>
      <c r="B797" s="57" t="s">
        <v>167</v>
      </c>
      <c r="C797" s="56" t="s">
        <v>370</v>
      </c>
      <c r="D797" s="56" t="s">
        <v>213</v>
      </c>
      <c r="E797" s="57" t="s">
        <v>1870</v>
      </c>
      <c r="F797" s="58">
        <v>45477</v>
      </c>
      <c r="G797" s="19">
        <v>209.14</v>
      </c>
      <c r="H797" s="56" t="s">
        <v>6</v>
      </c>
      <c r="I797" s="15" t="s">
        <v>1815</v>
      </c>
      <c r="J797" s="15"/>
      <c r="K797" s="15"/>
      <c r="L797" s="15"/>
      <c r="M797" s="88"/>
      <c r="N797" s="16"/>
      <c r="O797" s="57"/>
    </row>
    <row r="798" spans="1:15" s="18" customFormat="1" ht="146.4" customHeight="1" x14ac:dyDescent="0.3">
      <c r="A798" s="56">
        <v>87</v>
      </c>
      <c r="B798" s="57" t="s">
        <v>167</v>
      </c>
      <c r="C798" s="56" t="s">
        <v>370</v>
      </c>
      <c r="D798" s="56" t="s">
        <v>213</v>
      </c>
      <c r="E798" s="57" t="s">
        <v>1871</v>
      </c>
      <c r="F798" s="58">
        <v>45477</v>
      </c>
      <c r="G798" s="19">
        <v>239.601</v>
      </c>
      <c r="H798" s="56" t="s">
        <v>6</v>
      </c>
      <c r="I798" s="15" t="s">
        <v>1874</v>
      </c>
      <c r="J798" s="15"/>
      <c r="K798" s="15"/>
      <c r="L798" s="15"/>
      <c r="M798" s="88"/>
      <c r="N798" s="16"/>
      <c r="O798" s="57"/>
    </row>
    <row r="799" spans="1:15" s="18" customFormat="1" ht="163.95" customHeight="1" x14ac:dyDescent="0.3">
      <c r="A799" s="56">
        <v>88</v>
      </c>
      <c r="B799" s="57" t="s">
        <v>167</v>
      </c>
      <c r="C799" s="56" t="s">
        <v>370</v>
      </c>
      <c r="D799" s="56" t="s">
        <v>213</v>
      </c>
      <c r="E799" s="57" t="s">
        <v>1912</v>
      </c>
      <c r="F799" s="58">
        <v>45478</v>
      </c>
      <c r="G799" s="19">
        <v>1056.202</v>
      </c>
      <c r="H799" s="56" t="s">
        <v>6</v>
      </c>
      <c r="I799" s="56" t="s">
        <v>1918</v>
      </c>
      <c r="J799" s="15"/>
      <c r="K799" s="15"/>
      <c r="L799" s="15"/>
      <c r="M799" s="88"/>
      <c r="N799" s="16"/>
      <c r="O799" s="57"/>
    </row>
    <row r="800" spans="1:15" s="18" customFormat="1" ht="124.8" x14ac:dyDescent="0.3">
      <c r="A800" s="56">
        <v>89</v>
      </c>
      <c r="B800" s="57" t="s">
        <v>167</v>
      </c>
      <c r="C800" s="56" t="s">
        <v>370</v>
      </c>
      <c r="D800" s="56" t="s">
        <v>213</v>
      </c>
      <c r="E800" s="57" t="s">
        <v>1913</v>
      </c>
      <c r="F800" s="58">
        <v>45478</v>
      </c>
      <c r="G800" s="19">
        <v>996.18</v>
      </c>
      <c r="H800" s="56" t="s">
        <v>6</v>
      </c>
      <c r="I800" s="56" t="s">
        <v>1919</v>
      </c>
      <c r="J800" s="15"/>
      <c r="K800" s="15"/>
      <c r="L800" s="15"/>
      <c r="M800" s="88"/>
      <c r="N800" s="16"/>
      <c r="O800" s="57"/>
    </row>
    <row r="801" spans="1:15" s="18" customFormat="1" ht="124.8" x14ac:dyDescent="0.3">
      <c r="A801" s="56">
        <v>90</v>
      </c>
      <c r="B801" s="57" t="s">
        <v>167</v>
      </c>
      <c r="C801" s="56" t="s">
        <v>370</v>
      </c>
      <c r="D801" s="56" t="s">
        <v>213</v>
      </c>
      <c r="E801" s="57" t="s">
        <v>1914</v>
      </c>
      <c r="F801" s="58">
        <v>45478</v>
      </c>
      <c r="G801" s="19">
        <v>1015.913</v>
      </c>
      <c r="H801" s="56" t="s">
        <v>6</v>
      </c>
      <c r="I801" s="56" t="s">
        <v>1920</v>
      </c>
      <c r="J801" s="15"/>
      <c r="K801" s="15"/>
      <c r="L801" s="15"/>
      <c r="M801" s="88"/>
      <c r="N801" s="16"/>
      <c r="O801" s="57"/>
    </row>
    <row r="802" spans="1:15" s="18" customFormat="1" ht="124.8" x14ac:dyDescent="0.3">
      <c r="A802" s="56">
        <v>91</v>
      </c>
      <c r="B802" s="57" t="s">
        <v>167</v>
      </c>
      <c r="C802" s="56" t="s">
        <v>370</v>
      </c>
      <c r="D802" s="56" t="s">
        <v>213</v>
      </c>
      <c r="E802" s="57" t="s">
        <v>1915</v>
      </c>
      <c r="F802" s="58">
        <v>45478</v>
      </c>
      <c r="G802" s="19">
        <v>997.73099999999999</v>
      </c>
      <c r="H802" s="56" t="s">
        <v>6</v>
      </c>
      <c r="I802" s="56" t="s">
        <v>1921</v>
      </c>
      <c r="J802" s="15"/>
      <c r="K802" s="15"/>
      <c r="L802" s="15"/>
      <c r="M802" s="88"/>
      <c r="N802" s="16"/>
      <c r="O802" s="57"/>
    </row>
    <row r="803" spans="1:15" s="18" customFormat="1" ht="124.8" x14ac:dyDescent="0.3">
      <c r="A803" s="56">
        <v>92</v>
      </c>
      <c r="B803" s="57" t="s">
        <v>167</v>
      </c>
      <c r="C803" s="56" t="s">
        <v>370</v>
      </c>
      <c r="D803" s="56" t="s">
        <v>213</v>
      </c>
      <c r="E803" s="57" t="s">
        <v>1916</v>
      </c>
      <c r="F803" s="58">
        <v>45478</v>
      </c>
      <c r="G803" s="19">
        <v>1452.211</v>
      </c>
      <c r="H803" s="56" t="s">
        <v>6</v>
      </c>
      <c r="I803" s="56" t="s">
        <v>1516</v>
      </c>
      <c r="J803" s="15"/>
      <c r="K803" s="15"/>
      <c r="L803" s="15"/>
      <c r="M803" s="88"/>
      <c r="N803" s="16"/>
      <c r="O803" s="57"/>
    </row>
    <row r="804" spans="1:15" s="18" customFormat="1" ht="147" customHeight="1" x14ac:dyDescent="0.3">
      <c r="A804" s="56">
        <v>93</v>
      </c>
      <c r="B804" s="57" t="s">
        <v>167</v>
      </c>
      <c r="C804" s="56" t="s">
        <v>271</v>
      </c>
      <c r="D804" s="56" t="s">
        <v>69</v>
      </c>
      <c r="E804" s="57" t="s">
        <v>1917</v>
      </c>
      <c r="F804" s="58">
        <v>45481</v>
      </c>
      <c r="G804" s="19">
        <v>200</v>
      </c>
      <c r="H804" s="56" t="s">
        <v>6</v>
      </c>
      <c r="I804" s="56" t="s">
        <v>655</v>
      </c>
      <c r="J804" s="15"/>
      <c r="K804" s="15"/>
      <c r="L804" s="15"/>
      <c r="M804" s="88"/>
      <c r="N804" s="16"/>
      <c r="O804" s="57"/>
    </row>
    <row r="805" spans="1:15" s="18" customFormat="1" ht="144" customHeight="1" x14ac:dyDescent="0.3">
      <c r="A805" s="56">
        <v>94</v>
      </c>
      <c r="B805" s="57" t="s">
        <v>167</v>
      </c>
      <c r="C805" s="56" t="s">
        <v>370</v>
      </c>
      <c r="D805" s="56" t="s">
        <v>213</v>
      </c>
      <c r="E805" s="57" t="s">
        <v>2035</v>
      </c>
      <c r="F805" s="58">
        <v>45495</v>
      </c>
      <c r="G805" s="19">
        <v>1403.3969999999999</v>
      </c>
      <c r="H805" s="56" t="s">
        <v>6</v>
      </c>
      <c r="I805" s="56" t="s">
        <v>1873</v>
      </c>
      <c r="J805" s="15"/>
      <c r="K805" s="15"/>
      <c r="L805" s="15"/>
      <c r="M805" s="88"/>
      <c r="N805" s="16"/>
      <c r="O805" s="57"/>
    </row>
    <row r="806" spans="1:15" s="18" customFormat="1" ht="147" customHeight="1" x14ac:dyDescent="0.3">
      <c r="A806" s="56">
        <v>95</v>
      </c>
      <c r="B806" s="57" t="s">
        <v>167</v>
      </c>
      <c r="C806" s="56" t="s">
        <v>370</v>
      </c>
      <c r="D806" s="56" t="s">
        <v>213</v>
      </c>
      <c r="E806" s="57" t="s">
        <v>2036</v>
      </c>
      <c r="F806" s="58">
        <v>45495</v>
      </c>
      <c r="G806" s="19">
        <v>1441.7339999999999</v>
      </c>
      <c r="H806" s="56" t="s">
        <v>6</v>
      </c>
      <c r="I806" s="56" t="s">
        <v>2037</v>
      </c>
      <c r="J806" s="15"/>
      <c r="K806" s="15"/>
      <c r="L806" s="15"/>
      <c r="M806" s="88"/>
      <c r="N806" s="16"/>
      <c r="O806" s="57"/>
    </row>
    <row r="807" spans="1:15" s="18" customFormat="1" ht="144.6" customHeight="1" x14ac:dyDescent="0.3">
      <c r="A807" s="56">
        <v>96</v>
      </c>
      <c r="B807" s="57" t="s">
        <v>167</v>
      </c>
      <c r="C807" s="56" t="s">
        <v>370</v>
      </c>
      <c r="D807" s="56" t="s">
        <v>213</v>
      </c>
      <c r="E807" s="57" t="s">
        <v>2082</v>
      </c>
      <c r="F807" s="58">
        <v>45506</v>
      </c>
      <c r="G807" s="19">
        <v>1497.6859999999999</v>
      </c>
      <c r="H807" s="56" t="s">
        <v>6</v>
      </c>
      <c r="I807" s="56" t="s">
        <v>2083</v>
      </c>
      <c r="J807" s="15"/>
      <c r="K807" s="15"/>
      <c r="L807" s="15"/>
      <c r="M807" s="88"/>
      <c r="N807" s="16"/>
      <c r="O807" s="57"/>
    </row>
    <row r="808" spans="1:15" s="18" customFormat="1" ht="109.2" x14ac:dyDescent="0.3">
      <c r="A808" s="56">
        <v>97</v>
      </c>
      <c r="B808" s="57" t="s">
        <v>167</v>
      </c>
      <c r="C808" s="56" t="s">
        <v>228</v>
      </c>
      <c r="D808" s="56" t="s">
        <v>70</v>
      </c>
      <c r="E808" s="57" t="s">
        <v>2542</v>
      </c>
      <c r="F808" s="58">
        <v>45520</v>
      </c>
      <c r="G808" s="19">
        <v>5000</v>
      </c>
      <c r="H808" s="56" t="s">
        <v>6</v>
      </c>
      <c r="I808" s="56"/>
      <c r="J808" s="15"/>
      <c r="K808" s="15"/>
      <c r="L808" s="15"/>
      <c r="M808" s="88"/>
      <c r="N808" s="16" t="s">
        <v>2543</v>
      </c>
      <c r="O808" s="159" t="s">
        <v>2544</v>
      </c>
    </row>
    <row r="809" spans="1:15" s="18" customFormat="1" ht="78" x14ac:dyDescent="0.3">
      <c r="A809" s="56">
        <v>98</v>
      </c>
      <c r="B809" s="57" t="s">
        <v>2545</v>
      </c>
      <c r="C809" s="56" t="s">
        <v>387</v>
      </c>
      <c r="D809" s="56" t="s">
        <v>70</v>
      </c>
      <c r="E809" s="57" t="s">
        <v>2559</v>
      </c>
      <c r="F809" s="58">
        <v>45302</v>
      </c>
      <c r="G809" s="19">
        <v>398.24</v>
      </c>
      <c r="H809" s="56" t="s">
        <v>6</v>
      </c>
      <c r="I809" s="56" t="s">
        <v>2546</v>
      </c>
      <c r="J809" s="115">
        <v>40109084</v>
      </c>
      <c r="K809" s="15" t="s">
        <v>70</v>
      </c>
      <c r="L809" s="15">
        <v>12</v>
      </c>
      <c r="M809" s="88">
        <v>33186.67</v>
      </c>
      <c r="N809" s="16" t="s">
        <v>2547</v>
      </c>
      <c r="O809" s="159" t="s">
        <v>2548</v>
      </c>
    </row>
    <row r="810" spans="1:15" s="18" customFormat="1" ht="31.2" x14ac:dyDescent="0.3">
      <c r="A810" s="56">
        <v>99</v>
      </c>
      <c r="B810" s="57" t="s">
        <v>2545</v>
      </c>
      <c r="C810" s="56" t="s">
        <v>72</v>
      </c>
      <c r="D810" s="56" t="s">
        <v>69</v>
      </c>
      <c r="E810" s="57" t="s">
        <v>2549</v>
      </c>
      <c r="F810" s="58">
        <v>45296</v>
      </c>
      <c r="G810" s="19">
        <v>338.625</v>
      </c>
      <c r="H810" s="56" t="s">
        <v>6</v>
      </c>
      <c r="I810" s="56" t="s">
        <v>2550</v>
      </c>
      <c r="J810" s="115">
        <v>43729979</v>
      </c>
      <c r="K810" s="15" t="s">
        <v>2311</v>
      </c>
      <c r="L810" s="15">
        <v>52500</v>
      </c>
      <c r="M810" s="88">
        <v>6.45</v>
      </c>
      <c r="N810" s="16" t="s">
        <v>2551</v>
      </c>
      <c r="O810" s="159" t="s">
        <v>2552</v>
      </c>
    </row>
    <row r="811" spans="1:15" s="18" customFormat="1" ht="31.2" x14ac:dyDescent="0.3">
      <c r="A811" s="56">
        <v>100</v>
      </c>
      <c r="B811" s="57" t="s">
        <v>2545</v>
      </c>
      <c r="C811" s="56" t="s">
        <v>72</v>
      </c>
      <c r="D811" s="56" t="s">
        <v>69</v>
      </c>
      <c r="E811" s="57" t="s">
        <v>2549</v>
      </c>
      <c r="F811" s="58">
        <v>45406</v>
      </c>
      <c r="G811" s="19">
        <v>550</v>
      </c>
      <c r="H811" s="56" t="s">
        <v>6</v>
      </c>
      <c r="I811" s="56" t="s">
        <v>1216</v>
      </c>
      <c r="J811" s="115">
        <v>32654545</v>
      </c>
      <c r="K811" s="15" t="s">
        <v>2311</v>
      </c>
      <c r="L811" s="15">
        <v>84615</v>
      </c>
      <c r="M811" s="88">
        <v>6.5</v>
      </c>
      <c r="N811" s="16" t="s">
        <v>2551</v>
      </c>
      <c r="O811" s="159" t="s">
        <v>2553</v>
      </c>
    </row>
    <row r="812" spans="1:15" s="18" customFormat="1" ht="49.95" customHeight="1" x14ac:dyDescent="0.3">
      <c r="A812" s="56">
        <v>101</v>
      </c>
      <c r="B812" s="57" t="s">
        <v>1357</v>
      </c>
      <c r="C812" s="56" t="s">
        <v>825</v>
      </c>
      <c r="D812" s="56" t="s">
        <v>69</v>
      </c>
      <c r="E812" s="57" t="s">
        <v>2560</v>
      </c>
      <c r="F812" s="58">
        <v>45522</v>
      </c>
      <c r="G812" s="19">
        <v>210</v>
      </c>
      <c r="H812" s="56" t="s">
        <v>6</v>
      </c>
      <c r="I812" s="56" t="s">
        <v>358</v>
      </c>
      <c r="J812" s="15"/>
      <c r="K812" s="15" t="s">
        <v>2096</v>
      </c>
      <c r="L812" s="15">
        <v>3</v>
      </c>
      <c r="M812" s="88"/>
      <c r="N812" s="16" t="s">
        <v>2554</v>
      </c>
      <c r="O812" s="159" t="s">
        <v>2555</v>
      </c>
    </row>
    <row r="813" spans="1:15" s="18" customFormat="1" ht="52.95" customHeight="1" x14ac:dyDescent="0.3">
      <c r="A813" s="56">
        <v>102</v>
      </c>
      <c r="B813" s="57" t="s">
        <v>1357</v>
      </c>
      <c r="C813" s="56" t="s">
        <v>825</v>
      </c>
      <c r="D813" s="56" t="s">
        <v>69</v>
      </c>
      <c r="E813" s="57" t="s">
        <v>2561</v>
      </c>
      <c r="F813" s="58">
        <v>45522</v>
      </c>
      <c r="G813" s="19">
        <v>211</v>
      </c>
      <c r="H813" s="56" t="s">
        <v>6</v>
      </c>
      <c r="I813" s="56" t="s">
        <v>358</v>
      </c>
      <c r="J813" s="15"/>
      <c r="K813" s="15" t="s">
        <v>2096</v>
      </c>
      <c r="L813" s="15">
        <v>26</v>
      </c>
      <c r="M813" s="88"/>
      <c r="N813" s="16" t="s">
        <v>2556</v>
      </c>
      <c r="O813" s="159" t="s">
        <v>2557</v>
      </c>
    </row>
    <row r="814" spans="1:15" s="18" customFormat="1" ht="66.599999999999994" customHeight="1" x14ac:dyDescent="0.3">
      <c r="A814" s="56">
        <v>103</v>
      </c>
      <c r="B814" s="57" t="s">
        <v>1357</v>
      </c>
      <c r="C814" s="56" t="s">
        <v>825</v>
      </c>
      <c r="D814" s="56" t="s">
        <v>69</v>
      </c>
      <c r="E814" s="57" t="s">
        <v>2562</v>
      </c>
      <c r="F814" s="58">
        <v>45522</v>
      </c>
      <c r="G814" s="19">
        <v>462</v>
      </c>
      <c r="H814" s="56" t="s">
        <v>6</v>
      </c>
      <c r="I814" s="56" t="s">
        <v>358</v>
      </c>
      <c r="J814" s="15"/>
      <c r="K814" s="15" t="s">
        <v>2096</v>
      </c>
      <c r="L814" s="15">
        <v>68</v>
      </c>
      <c r="M814" s="88"/>
      <c r="N814" s="16" t="s">
        <v>2556</v>
      </c>
      <c r="O814" s="159" t="s">
        <v>2558</v>
      </c>
    </row>
    <row r="815" spans="1:15" s="18" customFormat="1" ht="66.599999999999994" customHeight="1" x14ac:dyDescent="0.3">
      <c r="A815" s="56">
        <v>104</v>
      </c>
      <c r="B815" s="57" t="s">
        <v>2737</v>
      </c>
      <c r="C815" s="56" t="s">
        <v>198</v>
      </c>
      <c r="D815" s="56" t="s">
        <v>69</v>
      </c>
      <c r="E815" s="57" t="s">
        <v>2738</v>
      </c>
      <c r="F815" s="58" t="s">
        <v>2739</v>
      </c>
      <c r="G815" s="19">
        <v>438.5</v>
      </c>
      <c r="H815" s="56" t="s">
        <v>1768</v>
      </c>
      <c r="I815" s="56"/>
      <c r="J815" s="15"/>
      <c r="K815" s="15" t="s">
        <v>2096</v>
      </c>
      <c r="L815" s="15"/>
      <c r="M815" s="15"/>
      <c r="N815" s="16" t="s">
        <v>2740</v>
      </c>
      <c r="O815" s="159" t="s">
        <v>2741</v>
      </c>
    </row>
    <row r="816" spans="1:15" ht="21" customHeight="1" x14ac:dyDescent="0.3">
      <c r="A816" s="51"/>
      <c r="B816" s="52" t="s">
        <v>43</v>
      </c>
      <c r="C816" s="53"/>
      <c r="D816" s="53"/>
      <c r="E816" s="54"/>
      <c r="F816" s="51"/>
      <c r="G816" s="59"/>
      <c r="H816" s="51"/>
      <c r="I816" s="51"/>
      <c r="J816" s="51"/>
      <c r="K816" s="51"/>
      <c r="L816" s="51"/>
      <c r="M816" s="142"/>
      <c r="N816" s="54"/>
      <c r="O816" s="54"/>
    </row>
    <row r="817" spans="1:15" s="61" customFormat="1" ht="54.6" customHeight="1" x14ac:dyDescent="0.3">
      <c r="A817" s="56">
        <v>1</v>
      </c>
      <c r="B817" s="57" t="s">
        <v>444</v>
      </c>
      <c r="C817" s="56" t="s">
        <v>149</v>
      </c>
      <c r="D817" s="56" t="s">
        <v>69</v>
      </c>
      <c r="E817" s="57" t="s">
        <v>445</v>
      </c>
      <c r="F817" s="60" t="s">
        <v>571</v>
      </c>
      <c r="G817" s="19">
        <v>540</v>
      </c>
      <c r="H817" s="56" t="s">
        <v>6</v>
      </c>
      <c r="I817" s="56" t="s">
        <v>625</v>
      </c>
      <c r="J817" s="56"/>
      <c r="K817" s="56"/>
      <c r="L817" s="56"/>
      <c r="M817" s="87"/>
      <c r="N817" s="57"/>
      <c r="O817" s="57"/>
    </row>
    <row r="818" spans="1:15" s="61" customFormat="1" ht="81" customHeight="1" x14ac:dyDescent="0.3">
      <c r="A818" s="56">
        <v>2</v>
      </c>
      <c r="B818" s="57" t="s">
        <v>1379</v>
      </c>
      <c r="C818" s="56" t="s">
        <v>72</v>
      </c>
      <c r="D818" s="56" t="s">
        <v>69</v>
      </c>
      <c r="E818" s="57" t="s">
        <v>1373</v>
      </c>
      <c r="F818" s="30">
        <v>45376</v>
      </c>
      <c r="G818" s="19">
        <v>3042</v>
      </c>
      <c r="H818" s="56" t="s">
        <v>6</v>
      </c>
      <c r="I818" s="56" t="s">
        <v>1377</v>
      </c>
      <c r="J818" s="122">
        <v>32654545</v>
      </c>
      <c r="K818" s="122" t="s">
        <v>2311</v>
      </c>
      <c r="L818" s="122" t="s">
        <v>2563</v>
      </c>
      <c r="M818" s="125" t="s">
        <v>2564</v>
      </c>
      <c r="N818" s="110"/>
      <c r="O818" s="121" t="s">
        <v>2237</v>
      </c>
    </row>
    <row r="819" spans="1:15" s="61" customFormat="1" ht="82.2" customHeight="1" x14ac:dyDescent="0.3">
      <c r="A819" s="56">
        <v>3</v>
      </c>
      <c r="B819" s="57" t="s">
        <v>1379</v>
      </c>
      <c r="C819" s="56" t="s">
        <v>76</v>
      </c>
      <c r="D819" s="56" t="s">
        <v>69</v>
      </c>
      <c r="E819" s="57" t="s">
        <v>1374</v>
      </c>
      <c r="F819" s="30">
        <v>45383</v>
      </c>
      <c r="G819" s="19">
        <v>466</v>
      </c>
      <c r="H819" s="56" t="s">
        <v>6</v>
      </c>
      <c r="I819" s="56" t="s">
        <v>1378</v>
      </c>
      <c r="J819" s="15">
        <v>2525209618</v>
      </c>
      <c r="K819" s="15" t="s">
        <v>2091</v>
      </c>
      <c r="L819" s="15" t="s">
        <v>2595</v>
      </c>
      <c r="M819" s="88">
        <v>53.7</v>
      </c>
      <c r="N819" s="16" t="s">
        <v>2606</v>
      </c>
      <c r="O819" s="57" t="s">
        <v>2238</v>
      </c>
    </row>
    <row r="820" spans="1:15" s="61" customFormat="1" ht="198" customHeight="1" x14ac:dyDescent="0.3">
      <c r="A820" s="56">
        <v>4</v>
      </c>
      <c r="B820" s="57" t="s">
        <v>1379</v>
      </c>
      <c r="C820" s="56" t="s">
        <v>271</v>
      </c>
      <c r="D820" s="56" t="s">
        <v>69</v>
      </c>
      <c r="E820" s="57" t="s">
        <v>1375</v>
      </c>
      <c r="F820" s="15" t="s">
        <v>1680</v>
      </c>
      <c r="G820" s="19">
        <v>859</v>
      </c>
      <c r="H820" s="56" t="s">
        <v>1376</v>
      </c>
      <c r="I820" s="56" t="s">
        <v>1757</v>
      </c>
      <c r="J820" s="122">
        <v>43317264</v>
      </c>
      <c r="K820" s="122" t="s">
        <v>2565</v>
      </c>
      <c r="L820" s="122" t="s">
        <v>2566</v>
      </c>
      <c r="M820" s="125" t="s">
        <v>2567</v>
      </c>
      <c r="N820" s="110"/>
      <c r="O820" s="121" t="s">
        <v>2239</v>
      </c>
    </row>
    <row r="821" spans="1:15" x14ac:dyDescent="0.3">
      <c r="A821" s="45"/>
      <c r="B821" s="46" t="s">
        <v>63</v>
      </c>
      <c r="C821" s="47"/>
      <c r="D821" s="47"/>
      <c r="E821" s="48"/>
      <c r="F821" s="45"/>
      <c r="G821" s="62"/>
      <c r="H821" s="45"/>
      <c r="I821" s="45"/>
      <c r="J821" s="45"/>
      <c r="K821" s="45"/>
      <c r="L821" s="45"/>
      <c r="M821" s="50"/>
      <c r="N821" s="48"/>
      <c r="O821" s="48"/>
    </row>
    <row r="822" spans="1:15" ht="16.2" x14ac:dyDescent="0.3">
      <c r="A822" s="51"/>
      <c r="B822" s="52" t="s">
        <v>23</v>
      </c>
      <c r="C822" s="53"/>
      <c r="D822" s="53"/>
      <c r="E822" s="54"/>
      <c r="F822" s="51"/>
      <c r="G822" s="59"/>
      <c r="H822" s="51"/>
      <c r="I822" s="51"/>
      <c r="J822" s="51"/>
      <c r="K822" s="51"/>
      <c r="L822" s="51"/>
      <c r="M822" s="142"/>
      <c r="N822" s="54"/>
      <c r="O822" s="54"/>
    </row>
    <row r="823" spans="1:15" s="61" customFormat="1" ht="61.2" customHeight="1" x14ac:dyDescent="0.3">
      <c r="A823" s="56">
        <v>1</v>
      </c>
      <c r="B823" s="57" t="s">
        <v>109</v>
      </c>
      <c r="C823" s="56" t="s">
        <v>670</v>
      </c>
      <c r="D823" s="56" t="s">
        <v>70</v>
      </c>
      <c r="E823" s="57" t="s">
        <v>94</v>
      </c>
      <c r="F823" s="60" t="s">
        <v>203</v>
      </c>
      <c r="G823" s="19">
        <v>365</v>
      </c>
      <c r="H823" s="56" t="s">
        <v>6</v>
      </c>
      <c r="I823" s="56" t="s">
        <v>525</v>
      </c>
      <c r="J823" s="56"/>
      <c r="K823" s="56"/>
      <c r="L823" s="56"/>
      <c r="M823" s="87"/>
      <c r="N823" s="57"/>
      <c r="O823" s="57"/>
    </row>
    <row r="824" spans="1:15" s="61" customFormat="1" ht="81.599999999999994" customHeight="1" x14ac:dyDescent="0.3">
      <c r="A824" s="56">
        <v>2</v>
      </c>
      <c r="B824" s="57" t="s">
        <v>109</v>
      </c>
      <c r="C824" s="56" t="s">
        <v>105</v>
      </c>
      <c r="D824" s="56" t="s">
        <v>69</v>
      </c>
      <c r="E824" s="57" t="s">
        <v>204</v>
      </c>
      <c r="F824" s="60" t="s">
        <v>532</v>
      </c>
      <c r="G824" s="19">
        <v>200</v>
      </c>
      <c r="H824" s="56" t="s">
        <v>6</v>
      </c>
      <c r="I824" s="56" t="s">
        <v>999</v>
      </c>
      <c r="J824" s="56"/>
      <c r="K824" s="56"/>
      <c r="L824" s="56"/>
      <c r="M824" s="87"/>
      <c r="N824" s="57"/>
      <c r="O824" s="57"/>
    </row>
    <row r="825" spans="1:15" s="61" customFormat="1" ht="78" x14ac:dyDescent="0.3">
      <c r="A825" s="56">
        <v>3</v>
      </c>
      <c r="B825" s="57" t="s">
        <v>109</v>
      </c>
      <c r="C825" s="56" t="s">
        <v>670</v>
      </c>
      <c r="D825" s="56" t="s">
        <v>70</v>
      </c>
      <c r="E825" s="57" t="s">
        <v>108</v>
      </c>
      <c r="F825" s="60" t="s">
        <v>585</v>
      </c>
      <c r="G825" s="19">
        <v>340.87099999999998</v>
      </c>
      <c r="H825" s="56" t="s">
        <v>6</v>
      </c>
      <c r="I825" s="56" t="s">
        <v>1028</v>
      </c>
      <c r="J825" s="56"/>
      <c r="K825" s="56"/>
      <c r="L825" s="56"/>
      <c r="M825" s="87"/>
      <c r="N825" s="57"/>
      <c r="O825" s="57"/>
    </row>
    <row r="826" spans="1:15" s="61" customFormat="1" ht="140.4" x14ac:dyDescent="0.3">
      <c r="A826" s="56">
        <v>4</v>
      </c>
      <c r="B826" s="64" t="s">
        <v>618</v>
      </c>
      <c r="C826" s="56" t="s">
        <v>523</v>
      </c>
      <c r="D826" s="56" t="s">
        <v>70</v>
      </c>
      <c r="E826" s="64" t="s">
        <v>360</v>
      </c>
      <c r="F826" s="60" t="s">
        <v>361</v>
      </c>
      <c r="G826" s="19">
        <v>300</v>
      </c>
      <c r="H826" s="56" t="s">
        <v>6</v>
      </c>
      <c r="I826" s="56" t="s">
        <v>526</v>
      </c>
      <c r="J826" s="56"/>
      <c r="K826" s="56"/>
      <c r="L826" s="56"/>
      <c r="M826" s="87"/>
      <c r="N826" s="57"/>
      <c r="O826" s="57"/>
    </row>
    <row r="827" spans="1:15" s="61" customFormat="1" ht="62.4" x14ac:dyDescent="0.3">
      <c r="A827" s="56">
        <v>5</v>
      </c>
      <c r="B827" s="64" t="s">
        <v>359</v>
      </c>
      <c r="C827" s="56" t="s">
        <v>957</v>
      </c>
      <c r="D827" s="56" t="s">
        <v>69</v>
      </c>
      <c r="E827" s="64" t="s">
        <v>362</v>
      </c>
      <c r="F827" s="60" t="s">
        <v>634</v>
      </c>
      <c r="G827" s="19">
        <v>1550</v>
      </c>
      <c r="H827" s="56" t="s">
        <v>6</v>
      </c>
      <c r="I827" s="56" t="s">
        <v>730</v>
      </c>
      <c r="J827" s="56"/>
      <c r="K827" s="56"/>
      <c r="L827" s="56"/>
      <c r="M827" s="87"/>
      <c r="N827" s="57"/>
      <c r="O827" s="57"/>
    </row>
    <row r="828" spans="1:15" s="61" customFormat="1" ht="62.4" x14ac:dyDescent="0.3">
      <c r="A828" s="56">
        <v>6</v>
      </c>
      <c r="B828" s="64" t="s">
        <v>359</v>
      </c>
      <c r="C828" s="56" t="s">
        <v>957</v>
      </c>
      <c r="D828" s="56" t="s">
        <v>69</v>
      </c>
      <c r="E828" s="64" t="s">
        <v>363</v>
      </c>
      <c r="F828" s="60" t="s">
        <v>699</v>
      </c>
      <c r="G828" s="19">
        <v>700</v>
      </c>
      <c r="H828" s="56" t="s">
        <v>6</v>
      </c>
      <c r="I828" s="56" t="s">
        <v>859</v>
      </c>
      <c r="J828" s="56"/>
      <c r="K828" s="56"/>
      <c r="L828" s="56"/>
      <c r="M828" s="87"/>
      <c r="N828" s="57"/>
      <c r="O828" s="57"/>
    </row>
    <row r="829" spans="1:15" s="61" customFormat="1" ht="62.4" x14ac:dyDescent="0.3">
      <c r="A829" s="56">
        <v>7</v>
      </c>
      <c r="B829" s="64" t="s">
        <v>359</v>
      </c>
      <c r="C829" s="56" t="s">
        <v>76</v>
      </c>
      <c r="D829" s="56" t="s">
        <v>69</v>
      </c>
      <c r="E829" s="64" t="s">
        <v>584</v>
      </c>
      <c r="F829" s="60" t="s">
        <v>570</v>
      </c>
      <c r="G829" s="19">
        <v>768.59299999999996</v>
      </c>
      <c r="H829" s="56" t="s">
        <v>6</v>
      </c>
      <c r="I829" s="56" t="s">
        <v>549</v>
      </c>
      <c r="J829" s="56"/>
      <c r="K829" s="56"/>
      <c r="L829" s="56"/>
      <c r="M829" s="87"/>
      <c r="N829" s="57"/>
      <c r="O829" s="57"/>
    </row>
    <row r="830" spans="1:15" s="61" customFormat="1" ht="93.6" x14ac:dyDescent="0.3">
      <c r="A830" s="56">
        <v>8</v>
      </c>
      <c r="B830" s="64" t="s">
        <v>359</v>
      </c>
      <c r="C830" s="56" t="s">
        <v>316</v>
      </c>
      <c r="D830" s="56" t="s">
        <v>70</v>
      </c>
      <c r="E830" s="64" t="s">
        <v>724</v>
      </c>
      <c r="F830" s="60" t="s">
        <v>858</v>
      </c>
      <c r="G830" s="19">
        <v>934.65</v>
      </c>
      <c r="H830" s="56" t="s">
        <v>6</v>
      </c>
      <c r="I830" s="56" t="s">
        <v>1125</v>
      </c>
      <c r="J830" s="56"/>
      <c r="K830" s="56"/>
      <c r="L830" s="56"/>
      <c r="M830" s="87"/>
      <c r="N830" s="57"/>
      <c r="O830" s="57"/>
    </row>
    <row r="831" spans="1:15" s="61" customFormat="1" ht="62.4" customHeight="1" x14ac:dyDescent="0.3">
      <c r="A831" s="56">
        <v>9</v>
      </c>
      <c r="B831" s="64" t="s">
        <v>359</v>
      </c>
      <c r="C831" s="56" t="s">
        <v>316</v>
      </c>
      <c r="D831" s="56" t="s">
        <v>69</v>
      </c>
      <c r="E831" s="64" t="s">
        <v>815</v>
      </c>
      <c r="F831" s="60" t="s">
        <v>816</v>
      </c>
      <c r="G831" s="19">
        <v>8252.5949999999993</v>
      </c>
      <c r="H831" s="56" t="s">
        <v>6</v>
      </c>
      <c r="I831" s="56" t="s">
        <v>1468</v>
      </c>
      <c r="J831" s="56"/>
      <c r="K831" s="56"/>
      <c r="L831" s="56"/>
      <c r="M831" s="87"/>
      <c r="N831" s="57"/>
      <c r="O831" s="57"/>
    </row>
    <row r="832" spans="1:15" s="61" customFormat="1" ht="82.95" customHeight="1" x14ac:dyDescent="0.3">
      <c r="A832" s="56">
        <v>10</v>
      </c>
      <c r="B832" s="64" t="s">
        <v>359</v>
      </c>
      <c r="C832" s="56" t="s">
        <v>523</v>
      </c>
      <c r="D832" s="56" t="s">
        <v>70</v>
      </c>
      <c r="E832" s="64" t="s">
        <v>860</v>
      </c>
      <c r="F832" s="60" t="s">
        <v>858</v>
      </c>
      <c r="G832" s="19">
        <v>237.6</v>
      </c>
      <c r="H832" s="56" t="s">
        <v>6</v>
      </c>
      <c r="I832" s="56" t="s">
        <v>1043</v>
      </c>
      <c r="J832" s="56"/>
      <c r="K832" s="56"/>
      <c r="L832" s="56"/>
      <c r="M832" s="87"/>
      <c r="N832" s="57"/>
      <c r="O832" s="57"/>
    </row>
    <row r="833" spans="1:15" s="61" customFormat="1" ht="67.2" customHeight="1" x14ac:dyDescent="0.3">
      <c r="A833" s="56">
        <v>11</v>
      </c>
      <c r="B833" s="64" t="s">
        <v>359</v>
      </c>
      <c r="C833" s="56" t="s">
        <v>76</v>
      </c>
      <c r="D833" s="56" t="s">
        <v>69</v>
      </c>
      <c r="E833" s="64" t="s">
        <v>1469</v>
      </c>
      <c r="F833" s="60" t="s">
        <v>1470</v>
      </c>
      <c r="G833" s="19">
        <v>899.94</v>
      </c>
      <c r="H833" s="56" t="s">
        <v>6</v>
      </c>
      <c r="I833" s="56" t="s">
        <v>1557</v>
      </c>
      <c r="J833" s="56"/>
      <c r="K833" s="56"/>
      <c r="L833" s="56"/>
      <c r="M833" s="87"/>
      <c r="N833" s="57"/>
      <c r="O833" s="57"/>
    </row>
    <row r="834" spans="1:15" s="61" customFormat="1" ht="62.4" x14ac:dyDescent="0.3">
      <c r="A834" s="56">
        <v>12</v>
      </c>
      <c r="B834" s="64" t="s">
        <v>359</v>
      </c>
      <c r="C834" s="56" t="s">
        <v>825</v>
      </c>
      <c r="D834" s="56" t="s">
        <v>70</v>
      </c>
      <c r="E834" s="64" t="s">
        <v>1472</v>
      </c>
      <c r="F834" s="60" t="s">
        <v>1471</v>
      </c>
      <c r="G834" s="19">
        <v>555.79999999999995</v>
      </c>
      <c r="H834" s="56" t="s">
        <v>6</v>
      </c>
      <c r="I834" s="56" t="s">
        <v>1028</v>
      </c>
      <c r="J834" s="56"/>
      <c r="K834" s="56"/>
      <c r="L834" s="56"/>
      <c r="M834" s="87"/>
      <c r="N834" s="57"/>
      <c r="O834" s="57"/>
    </row>
    <row r="835" spans="1:15" s="61" customFormat="1" ht="80.400000000000006" customHeight="1" x14ac:dyDescent="0.3">
      <c r="A835" s="56">
        <v>13</v>
      </c>
      <c r="B835" s="64" t="s">
        <v>359</v>
      </c>
      <c r="C835" s="56" t="s">
        <v>523</v>
      </c>
      <c r="D835" s="56" t="s">
        <v>70</v>
      </c>
      <c r="E835" s="64" t="s">
        <v>1555</v>
      </c>
      <c r="F835" s="60" t="s">
        <v>1556</v>
      </c>
      <c r="G835" s="19">
        <v>498.7</v>
      </c>
      <c r="H835" s="56" t="s">
        <v>6</v>
      </c>
      <c r="I835" s="56" t="s">
        <v>1830</v>
      </c>
      <c r="J835" s="56"/>
      <c r="K835" s="56"/>
      <c r="L835" s="56"/>
      <c r="M835" s="87"/>
      <c r="N835" s="57"/>
      <c r="O835" s="57"/>
    </row>
    <row r="836" spans="1:15" s="61" customFormat="1" ht="140.4" x14ac:dyDescent="0.3">
      <c r="A836" s="56">
        <v>14</v>
      </c>
      <c r="B836" s="64" t="s">
        <v>359</v>
      </c>
      <c r="C836" s="56" t="s">
        <v>825</v>
      </c>
      <c r="D836" s="56" t="s">
        <v>70</v>
      </c>
      <c r="E836" s="64" t="s">
        <v>2587</v>
      </c>
      <c r="F836" s="60" t="s">
        <v>2585</v>
      </c>
      <c r="G836" s="19">
        <v>400.74099999999999</v>
      </c>
      <c r="H836" s="56" t="s">
        <v>6</v>
      </c>
      <c r="I836" s="56"/>
      <c r="J836" s="56"/>
      <c r="K836" s="56"/>
      <c r="L836" s="56"/>
      <c r="M836" s="87"/>
      <c r="N836" s="57"/>
      <c r="O836" s="159" t="s">
        <v>2586</v>
      </c>
    </row>
    <row r="837" spans="1:15" s="61" customFormat="1" ht="78" x14ac:dyDescent="0.3">
      <c r="A837" s="56">
        <v>15</v>
      </c>
      <c r="B837" s="57" t="s">
        <v>137</v>
      </c>
      <c r="C837" s="56" t="s">
        <v>110</v>
      </c>
      <c r="D837" s="56" t="s">
        <v>69</v>
      </c>
      <c r="E837" s="57" t="s">
        <v>107</v>
      </c>
      <c r="F837" s="60" t="s">
        <v>345</v>
      </c>
      <c r="G837" s="19">
        <v>200</v>
      </c>
      <c r="H837" s="56" t="s">
        <v>6</v>
      </c>
      <c r="I837" s="56" t="s">
        <v>726</v>
      </c>
      <c r="J837" s="56"/>
      <c r="K837" s="56"/>
      <c r="L837" s="56"/>
      <c r="M837" s="87"/>
      <c r="N837" s="57"/>
      <c r="O837" s="57"/>
    </row>
    <row r="838" spans="1:15" s="61" customFormat="1" ht="109.95" customHeight="1" x14ac:dyDescent="0.3">
      <c r="A838" s="56">
        <v>16</v>
      </c>
      <c r="B838" s="57" t="s">
        <v>137</v>
      </c>
      <c r="C838" s="56" t="s">
        <v>110</v>
      </c>
      <c r="D838" s="56" t="s">
        <v>69</v>
      </c>
      <c r="E838" s="57" t="s">
        <v>2249</v>
      </c>
      <c r="F838" s="60" t="s">
        <v>2039</v>
      </c>
      <c r="G838" s="19">
        <v>974</v>
      </c>
      <c r="H838" s="56" t="s">
        <v>6</v>
      </c>
      <c r="I838" s="56" t="s">
        <v>2251</v>
      </c>
      <c r="J838" s="56">
        <v>43904607</v>
      </c>
      <c r="K838" s="56"/>
      <c r="L838" s="56"/>
      <c r="M838" s="87"/>
      <c r="N838" s="57"/>
      <c r="O838" s="159" t="s">
        <v>2250</v>
      </c>
    </row>
    <row r="839" spans="1:15" s="61" customFormat="1" ht="109.2" x14ac:dyDescent="0.3">
      <c r="A839" s="56">
        <v>17</v>
      </c>
      <c r="B839" s="57" t="s">
        <v>137</v>
      </c>
      <c r="C839" s="56" t="s">
        <v>110</v>
      </c>
      <c r="D839" s="56" t="s">
        <v>69</v>
      </c>
      <c r="E839" s="57" t="s">
        <v>2247</v>
      </c>
      <c r="F839" s="60" t="s">
        <v>2038</v>
      </c>
      <c r="G839" s="19">
        <v>997</v>
      </c>
      <c r="H839" s="56" t="s">
        <v>6</v>
      </c>
      <c r="I839" s="56" t="s">
        <v>2251</v>
      </c>
      <c r="J839" s="56">
        <v>43904607</v>
      </c>
      <c r="K839" s="56"/>
      <c r="L839" s="56"/>
      <c r="M839" s="87"/>
      <c r="N839" s="57"/>
      <c r="O839" s="159" t="s">
        <v>2248</v>
      </c>
    </row>
    <row r="840" spans="1:15" s="61" customFormat="1" ht="67.95" customHeight="1" x14ac:dyDescent="0.3">
      <c r="A840" s="56">
        <v>18</v>
      </c>
      <c r="B840" s="57" t="s">
        <v>137</v>
      </c>
      <c r="C840" s="56" t="s">
        <v>110</v>
      </c>
      <c r="D840" s="56" t="s">
        <v>69</v>
      </c>
      <c r="E840" s="57" t="s">
        <v>2253</v>
      </c>
      <c r="F840" s="60" t="s">
        <v>2252</v>
      </c>
      <c r="G840" s="19">
        <v>352</v>
      </c>
      <c r="H840" s="56" t="s">
        <v>6</v>
      </c>
      <c r="I840" s="56" t="s">
        <v>2257</v>
      </c>
      <c r="J840" s="56">
        <v>3373502428</v>
      </c>
      <c r="K840" s="56"/>
      <c r="L840" s="56"/>
      <c r="M840" s="87"/>
      <c r="N840" s="57"/>
      <c r="O840" s="159" t="s">
        <v>2255</v>
      </c>
    </row>
    <row r="841" spans="1:15" s="61" customFormat="1" ht="103.2" customHeight="1" x14ac:dyDescent="0.3">
      <c r="A841" s="56">
        <v>19</v>
      </c>
      <c r="B841" s="57" t="s">
        <v>137</v>
      </c>
      <c r="C841" s="56" t="s">
        <v>110</v>
      </c>
      <c r="D841" s="56" t="s">
        <v>69</v>
      </c>
      <c r="E841" s="57" t="s">
        <v>2254</v>
      </c>
      <c r="F841" s="60" t="s">
        <v>2252</v>
      </c>
      <c r="G841" s="19">
        <v>350</v>
      </c>
      <c r="H841" s="56" t="s">
        <v>6</v>
      </c>
      <c r="I841" s="56" t="s">
        <v>2257</v>
      </c>
      <c r="J841" s="56">
        <v>3373502428</v>
      </c>
      <c r="K841" s="56"/>
      <c r="L841" s="56"/>
      <c r="M841" s="87"/>
      <c r="N841" s="57"/>
      <c r="O841" s="159" t="s">
        <v>2256</v>
      </c>
    </row>
    <row r="842" spans="1:15" s="61" customFormat="1" ht="78" x14ac:dyDescent="0.3">
      <c r="A842" s="56">
        <v>20</v>
      </c>
      <c r="B842" s="57" t="s">
        <v>1558</v>
      </c>
      <c r="C842" s="56" t="s">
        <v>670</v>
      </c>
      <c r="D842" s="56" t="s">
        <v>70</v>
      </c>
      <c r="E842" s="57" t="s">
        <v>93</v>
      </c>
      <c r="F842" s="60" t="s">
        <v>582</v>
      </c>
      <c r="G842" s="19">
        <v>242.4</v>
      </c>
      <c r="H842" s="56" t="s">
        <v>6</v>
      </c>
      <c r="I842" s="56" t="s">
        <v>583</v>
      </c>
      <c r="J842" s="56"/>
      <c r="K842" s="56"/>
      <c r="L842" s="56"/>
      <c r="M842" s="87"/>
      <c r="N842" s="57"/>
      <c r="O842" s="57"/>
    </row>
    <row r="843" spans="1:15" s="61" customFormat="1" ht="93.6" x14ac:dyDescent="0.3">
      <c r="A843" s="56">
        <v>21</v>
      </c>
      <c r="B843" s="64" t="s">
        <v>619</v>
      </c>
      <c r="C843" s="56" t="s">
        <v>316</v>
      </c>
      <c r="D843" s="56" t="s">
        <v>69</v>
      </c>
      <c r="E843" s="64" t="s">
        <v>1364</v>
      </c>
      <c r="F843" s="60" t="s">
        <v>1349</v>
      </c>
      <c r="G843" s="19">
        <v>300</v>
      </c>
      <c r="H843" s="56" t="s">
        <v>6</v>
      </c>
      <c r="I843" s="56" t="s">
        <v>1565</v>
      </c>
      <c r="J843" s="56"/>
      <c r="K843" s="56"/>
      <c r="L843" s="56"/>
      <c r="M843" s="87"/>
      <c r="N843" s="57"/>
      <c r="O843" s="57"/>
    </row>
    <row r="844" spans="1:15" s="61" customFormat="1" ht="100.2" customHeight="1" x14ac:dyDescent="0.3">
      <c r="A844" s="56">
        <v>22</v>
      </c>
      <c r="B844" s="64" t="s">
        <v>619</v>
      </c>
      <c r="C844" s="56" t="s">
        <v>316</v>
      </c>
      <c r="D844" s="56" t="s">
        <v>69</v>
      </c>
      <c r="E844" s="64" t="s">
        <v>1363</v>
      </c>
      <c r="F844" s="60" t="s">
        <v>1349</v>
      </c>
      <c r="G844" s="19">
        <v>550</v>
      </c>
      <c r="H844" s="56" t="s">
        <v>6</v>
      </c>
      <c r="I844" s="56" t="s">
        <v>1562</v>
      </c>
      <c r="J844" s="56"/>
      <c r="K844" s="56"/>
      <c r="L844" s="56"/>
      <c r="M844" s="87"/>
      <c r="N844" s="57"/>
      <c r="O844" s="57"/>
    </row>
    <row r="845" spans="1:15" s="61" customFormat="1" ht="93.6" x14ac:dyDescent="0.3">
      <c r="A845" s="56">
        <v>23</v>
      </c>
      <c r="B845" s="64" t="s">
        <v>619</v>
      </c>
      <c r="C845" s="56" t="s">
        <v>316</v>
      </c>
      <c r="D845" s="56" t="s">
        <v>69</v>
      </c>
      <c r="E845" s="64" t="s">
        <v>1476</v>
      </c>
      <c r="F845" s="60" t="s">
        <v>1382</v>
      </c>
      <c r="G845" s="19">
        <v>1636.2</v>
      </c>
      <c r="H845" s="56" t="s">
        <v>6</v>
      </c>
      <c r="I845" s="56" t="s">
        <v>1563</v>
      </c>
      <c r="J845" s="56"/>
      <c r="K845" s="56"/>
      <c r="L845" s="56"/>
      <c r="M845" s="87"/>
      <c r="N845" s="57"/>
      <c r="O845" s="57"/>
    </row>
    <row r="846" spans="1:15" s="61" customFormat="1" ht="101.4" customHeight="1" x14ac:dyDescent="0.3">
      <c r="A846" s="56">
        <v>24</v>
      </c>
      <c r="B846" s="64" t="s">
        <v>619</v>
      </c>
      <c r="C846" s="56" t="s">
        <v>316</v>
      </c>
      <c r="D846" s="56" t="s">
        <v>69</v>
      </c>
      <c r="E846" s="64" t="s">
        <v>1477</v>
      </c>
      <c r="F846" s="60" t="s">
        <v>1382</v>
      </c>
      <c r="G846" s="19">
        <v>715</v>
      </c>
      <c r="H846" s="56" t="s">
        <v>6</v>
      </c>
      <c r="I846" s="56" t="s">
        <v>1564</v>
      </c>
      <c r="J846" s="56"/>
      <c r="K846" s="56"/>
      <c r="L846" s="56"/>
      <c r="M846" s="87"/>
      <c r="N846" s="57"/>
      <c r="O846" s="57"/>
    </row>
    <row r="847" spans="1:15" s="61" customFormat="1" ht="78" x14ac:dyDescent="0.3">
      <c r="A847" s="56">
        <v>25</v>
      </c>
      <c r="B847" s="64" t="s">
        <v>619</v>
      </c>
      <c r="C847" s="56" t="s">
        <v>316</v>
      </c>
      <c r="D847" s="56" t="s">
        <v>69</v>
      </c>
      <c r="E847" s="64" t="s">
        <v>1475</v>
      </c>
      <c r="F847" s="60" t="s">
        <v>1391</v>
      </c>
      <c r="G847" s="19">
        <v>646.54100000000005</v>
      </c>
      <c r="H847" s="56" t="s">
        <v>6</v>
      </c>
      <c r="I847" s="56" t="s">
        <v>1562</v>
      </c>
      <c r="J847" s="56"/>
      <c r="K847" s="56"/>
      <c r="L847" s="56"/>
      <c r="M847" s="87"/>
      <c r="N847" s="57"/>
      <c r="O847" s="57"/>
    </row>
    <row r="848" spans="1:15" s="61" customFormat="1" ht="95.4" customHeight="1" x14ac:dyDescent="0.3">
      <c r="A848" s="56">
        <v>26</v>
      </c>
      <c r="B848" s="64" t="s">
        <v>619</v>
      </c>
      <c r="C848" s="56" t="s">
        <v>316</v>
      </c>
      <c r="D848" s="56" t="s">
        <v>69</v>
      </c>
      <c r="E848" s="64" t="s">
        <v>1646</v>
      </c>
      <c r="F848" s="60" t="s">
        <v>1473</v>
      </c>
      <c r="G848" s="19">
        <v>230</v>
      </c>
      <c r="H848" s="56" t="s">
        <v>6</v>
      </c>
      <c r="I848" s="56" t="s">
        <v>1647</v>
      </c>
      <c r="J848" s="56"/>
      <c r="K848" s="56"/>
      <c r="L848" s="56"/>
      <c r="M848" s="87"/>
      <c r="N848" s="57"/>
      <c r="O848" s="57"/>
    </row>
    <row r="849" spans="1:15" s="61" customFormat="1" ht="109.2" x14ac:dyDescent="0.3">
      <c r="A849" s="56">
        <v>27</v>
      </c>
      <c r="B849" s="64" t="s">
        <v>619</v>
      </c>
      <c r="C849" s="56" t="s">
        <v>316</v>
      </c>
      <c r="D849" s="56" t="s">
        <v>69</v>
      </c>
      <c r="E849" s="64" t="s">
        <v>1559</v>
      </c>
      <c r="F849" s="60" t="s">
        <v>1473</v>
      </c>
      <c r="G849" s="19">
        <v>455</v>
      </c>
      <c r="H849" s="56" t="s">
        <v>6</v>
      </c>
      <c r="I849" s="56" t="s">
        <v>1560</v>
      </c>
      <c r="J849" s="56"/>
      <c r="K849" s="56"/>
      <c r="L849" s="56"/>
      <c r="M849" s="87"/>
      <c r="N849" s="57"/>
      <c r="O849" s="57"/>
    </row>
    <row r="850" spans="1:15" s="61" customFormat="1" ht="109.2" x14ac:dyDescent="0.3">
      <c r="A850" s="56">
        <v>28</v>
      </c>
      <c r="B850" s="64" t="s">
        <v>619</v>
      </c>
      <c r="C850" s="56" t="s">
        <v>316</v>
      </c>
      <c r="D850" s="56" t="s">
        <v>69</v>
      </c>
      <c r="E850" s="64" t="s">
        <v>1474</v>
      </c>
      <c r="F850" s="60" t="s">
        <v>1473</v>
      </c>
      <c r="G850" s="19">
        <v>995.41800000000001</v>
      </c>
      <c r="H850" s="56" t="s">
        <v>6</v>
      </c>
      <c r="I850" s="56" t="s">
        <v>1561</v>
      </c>
      <c r="J850" s="56"/>
      <c r="K850" s="56"/>
      <c r="L850" s="56"/>
      <c r="M850" s="87"/>
      <c r="N850" s="57"/>
      <c r="O850" s="57"/>
    </row>
    <row r="851" spans="1:15" s="61" customFormat="1" ht="94.95" customHeight="1" x14ac:dyDescent="0.3">
      <c r="A851" s="56">
        <v>29</v>
      </c>
      <c r="B851" s="64" t="s">
        <v>619</v>
      </c>
      <c r="C851" s="56" t="s">
        <v>316</v>
      </c>
      <c r="D851" s="56" t="s">
        <v>69</v>
      </c>
      <c r="E851" s="64" t="s">
        <v>1549</v>
      </c>
      <c r="F851" s="60" t="s">
        <v>1547</v>
      </c>
      <c r="G851" s="19">
        <v>528.30499999999995</v>
      </c>
      <c r="H851" s="56" t="s">
        <v>6</v>
      </c>
      <c r="I851" s="56" t="s">
        <v>1703</v>
      </c>
      <c r="J851" s="56"/>
      <c r="K851" s="56"/>
      <c r="L851" s="56"/>
      <c r="M851" s="87"/>
      <c r="N851" s="57"/>
      <c r="O851" s="57"/>
    </row>
    <row r="852" spans="1:15" s="61" customFormat="1" ht="93.6" x14ac:dyDescent="0.3">
      <c r="A852" s="56">
        <v>30</v>
      </c>
      <c r="B852" s="64" t="s">
        <v>619</v>
      </c>
      <c r="C852" s="56" t="s">
        <v>316</v>
      </c>
      <c r="D852" s="56" t="s">
        <v>69</v>
      </c>
      <c r="E852" s="64" t="s">
        <v>1548</v>
      </c>
      <c r="F852" s="60" t="s">
        <v>1702</v>
      </c>
      <c r="G852" s="19" t="s">
        <v>1546</v>
      </c>
      <c r="H852" s="56" t="s">
        <v>6</v>
      </c>
      <c r="I852" s="56" t="s">
        <v>1703</v>
      </c>
      <c r="J852" s="56"/>
      <c r="K852" s="56"/>
      <c r="L852" s="56"/>
      <c r="M852" s="87"/>
      <c r="N852" s="57"/>
      <c r="O852" s="57"/>
    </row>
    <row r="853" spans="1:15" s="61" customFormat="1" ht="196.2" customHeight="1" x14ac:dyDescent="0.3">
      <c r="A853" s="56">
        <v>31</v>
      </c>
      <c r="B853" s="64" t="s">
        <v>619</v>
      </c>
      <c r="C853" s="56" t="s">
        <v>316</v>
      </c>
      <c r="D853" s="56" t="s">
        <v>70</v>
      </c>
      <c r="E853" s="64" t="s">
        <v>1545</v>
      </c>
      <c r="F853" s="60" t="s">
        <v>1689</v>
      </c>
      <c r="G853" s="19">
        <v>2753</v>
      </c>
      <c r="H853" s="56" t="s">
        <v>6</v>
      </c>
      <c r="I853" s="56" t="s">
        <v>2042</v>
      </c>
      <c r="J853" s="56"/>
      <c r="K853" s="56"/>
      <c r="L853" s="56"/>
      <c r="M853" s="87"/>
      <c r="N853" s="57"/>
      <c r="O853" s="57"/>
    </row>
    <row r="854" spans="1:15" s="61" customFormat="1" ht="196.2" customHeight="1" x14ac:dyDescent="0.3">
      <c r="A854" s="56">
        <v>32</v>
      </c>
      <c r="B854" s="64" t="s">
        <v>619</v>
      </c>
      <c r="C854" s="56" t="s">
        <v>370</v>
      </c>
      <c r="D854" s="56" t="s">
        <v>70</v>
      </c>
      <c r="E854" s="64" t="s">
        <v>1939</v>
      </c>
      <c r="F854" s="60" t="s">
        <v>1846</v>
      </c>
      <c r="G854" s="19">
        <v>250</v>
      </c>
      <c r="H854" s="56" t="s">
        <v>6</v>
      </c>
      <c r="I854" s="56" t="s">
        <v>1938</v>
      </c>
      <c r="J854" s="56"/>
      <c r="K854" s="56"/>
      <c r="L854" s="56"/>
      <c r="M854" s="87"/>
      <c r="N854" s="57"/>
      <c r="O854" s="57"/>
    </row>
    <row r="855" spans="1:15" s="61" customFormat="1" ht="93.6" x14ac:dyDescent="0.3">
      <c r="A855" s="56">
        <v>33</v>
      </c>
      <c r="B855" s="64" t="s">
        <v>619</v>
      </c>
      <c r="C855" s="56" t="s">
        <v>316</v>
      </c>
      <c r="D855" s="56" t="s">
        <v>69</v>
      </c>
      <c r="E855" s="64" t="s">
        <v>1476</v>
      </c>
      <c r="F855" s="60" t="s">
        <v>1831</v>
      </c>
      <c r="G855" s="19">
        <v>1211.798</v>
      </c>
      <c r="H855" s="56" t="s">
        <v>6</v>
      </c>
      <c r="I855" s="56" t="s">
        <v>2041</v>
      </c>
      <c r="J855" s="56"/>
      <c r="K855" s="56"/>
      <c r="L855" s="56"/>
      <c r="M855" s="87"/>
      <c r="N855" s="57"/>
      <c r="O855" s="57"/>
    </row>
    <row r="856" spans="1:15" s="61" customFormat="1" ht="142.19999999999999" customHeight="1" x14ac:dyDescent="0.3">
      <c r="A856" s="56">
        <v>34</v>
      </c>
      <c r="B856" s="64" t="s">
        <v>619</v>
      </c>
      <c r="C856" s="56" t="s">
        <v>370</v>
      </c>
      <c r="D856" s="56" t="s">
        <v>70</v>
      </c>
      <c r="E856" s="64" t="s">
        <v>1644</v>
      </c>
      <c r="F856" s="60" t="s">
        <v>1631</v>
      </c>
      <c r="G856" s="19">
        <v>979.37300000000005</v>
      </c>
      <c r="H856" s="56" t="s">
        <v>6</v>
      </c>
      <c r="I856" s="56" t="s">
        <v>1645</v>
      </c>
      <c r="J856" s="56"/>
      <c r="K856" s="56"/>
      <c r="L856" s="56"/>
      <c r="M856" s="87"/>
      <c r="N856" s="57"/>
      <c r="O856" s="57"/>
    </row>
    <row r="857" spans="1:15" s="61" customFormat="1" ht="93.6" x14ac:dyDescent="0.3">
      <c r="A857" s="56">
        <v>35</v>
      </c>
      <c r="B857" s="64" t="s">
        <v>619</v>
      </c>
      <c r="C857" s="56" t="s">
        <v>316</v>
      </c>
      <c r="D857" s="56" t="s">
        <v>69</v>
      </c>
      <c r="E857" s="64" t="s">
        <v>1643</v>
      </c>
      <c r="F857" s="60" t="s">
        <v>1632</v>
      </c>
      <c r="G857" s="19">
        <v>272.45</v>
      </c>
      <c r="H857" s="56" t="s">
        <v>6</v>
      </c>
      <c r="I857" s="56" t="s">
        <v>1729</v>
      </c>
      <c r="J857" s="56"/>
      <c r="K857" s="56"/>
      <c r="L857" s="56"/>
      <c r="M857" s="87"/>
      <c r="N857" s="57"/>
      <c r="O857" s="57"/>
    </row>
    <row r="858" spans="1:15" s="61" customFormat="1" ht="202.8" x14ac:dyDescent="0.3">
      <c r="A858" s="56">
        <v>36</v>
      </c>
      <c r="B858" s="64" t="s">
        <v>619</v>
      </c>
      <c r="C858" s="56" t="s">
        <v>370</v>
      </c>
      <c r="D858" s="56" t="s">
        <v>70</v>
      </c>
      <c r="E858" s="64" t="s">
        <v>1847</v>
      </c>
      <c r="F858" s="60" t="s">
        <v>1846</v>
      </c>
      <c r="G858" s="19">
        <v>250</v>
      </c>
      <c r="H858" s="56" t="s">
        <v>6</v>
      </c>
      <c r="I858" s="56" t="s">
        <v>1848</v>
      </c>
      <c r="J858" s="56"/>
      <c r="K858" s="56"/>
      <c r="L858" s="56"/>
      <c r="M858" s="87"/>
      <c r="N858" s="57"/>
      <c r="O858" s="57"/>
    </row>
    <row r="859" spans="1:15" s="61" customFormat="1" ht="156" x14ac:dyDescent="0.3">
      <c r="A859" s="56">
        <v>37</v>
      </c>
      <c r="B859" s="64" t="s">
        <v>619</v>
      </c>
      <c r="C859" s="56" t="s">
        <v>370</v>
      </c>
      <c r="D859" s="56" t="s">
        <v>213</v>
      </c>
      <c r="E859" s="64" t="s">
        <v>1937</v>
      </c>
      <c r="F859" s="60" t="s">
        <v>1936</v>
      </c>
      <c r="G859" s="19">
        <v>26264</v>
      </c>
      <c r="H859" s="56" t="s">
        <v>6</v>
      </c>
      <c r="I859" s="56" t="s">
        <v>2260</v>
      </c>
      <c r="J859" s="56">
        <v>43373313</v>
      </c>
      <c r="K859" s="56"/>
      <c r="L859" s="56"/>
      <c r="M859" s="87"/>
      <c r="N859" s="57"/>
      <c r="O859" s="159" t="s">
        <v>2261</v>
      </c>
    </row>
    <row r="860" spans="1:15" s="61" customFormat="1" ht="280.8" x14ac:dyDescent="0.3">
      <c r="A860" s="56">
        <v>38</v>
      </c>
      <c r="B860" s="64" t="s">
        <v>619</v>
      </c>
      <c r="C860" s="56" t="s">
        <v>370</v>
      </c>
      <c r="D860" s="56" t="s">
        <v>70</v>
      </c>
      <c r="E860" s="64" t="s">
        <v>2040</v>
      </c>
      <c r="F860" s="60" t="s">
        <v>2039</v>
      </c>
      <c r="G860" s="19">
        <v>3733.5479999999998</v>
      </c>
      <c r="H860" s="56" t="s">
        <v>6</v>
      </c>
      <c r="I860" s="56"/>
      <c r="J860" s="56"/>
      <c r="K860" s="56"/>
      <c r="L860" s="56"/>
      <c r="M860" s="87"/>
      <c r="N860" s="57"/>
      <c r="O860" s="57"/>
    </row>
    <row r="861" spans="1:15" s="61" customFormat="1" ht="130.19999999999999" customHeight="1" x14ac:dyDescent="0.3">
      <c r="A861" s="56">
        <v>39</v>
      </c>
      <c r="B861" s="64" t="s">
        <v>619</v>
      </c>
      <c r="C861" s="56" t="s">
        <v>370</v>
      </c>
      <c r="D861" s="56" t="s">
        <v>213</v>
      </c>
      <c r="E861" s="64" t="s">
        <v>1844</v>
      </c>
      <c r="F861" s="60" t="s">
        <v>2038</v>
      </c>
      <c r="G861" s="19">
        <v>11861.474</v>
      </c>
      <c r="H861" s="56" t="s">
        <v>6</v>
      </c>
      <c r="I861" s="56" t="s">
        <v>2259</v>
      </c>
      <c r="J861" s="56">
        <v>35793772</v>
      </c>
      <c r="K861" s="56"/>
      <c r="L861" s="56"/>
      <c r="M861" s="87"/>
      <c r="N861" s="57"/>
      <c r="O861" s="159" t="s">
        <v>2258</v>
      </c>
    </row>
    <row r="862" spans="1:15" s="61" customFormat="1" ht="131.4" customHeight="1" x14ac:dyDescent="0.3">
      <c r="A862" s="56">
        <v>40</v>
      </c>
      <c r="B862" s="64" t="s">
        <v>619</v>
      </c>
      <c r="C862" s="56" t="s">
        <v>370</v>
      </c>
      <c r="D862" s="56" t="s">
        <v>213</v>
      </c>
      <c r="E862" s="64" t="s">
        <v>1832</v>
      </c>
      <c r="F862" s="60" t="s">
        <v>2015</v>
      </c>
      <c r="G862" s="19">
        <v>1355.828</v>
      </c>
      <c r="H862" s="56" t="s">
        <v>6</v>
      </c>
      <c r="I862" s="56"/>
      <c r="J862" s="56"/>
      <c r="K862" s="56"/>
      <c r="L862" s="56"/>
      <c r="M862" s="87"/>
      <c r="N862" s="57"/>
      <c r="O862" s="57"/>
    </row>
    <row r="863" spans="1:15" s="61" customFormat="1" ht="131.4" customHeight="1" x14ac:dyDescent="0.3">
      <c r="A863" s="56">
        <v>41</v>
      </c>
      <c r="B863" s="64" t="s">
        <v>619</v>
      </c>
      <c r="C863" s="56" t="s">
        <v>370</v>
      </c>
      <c r="D863" s="56" t="s">
        <v>213</v>
      </c>
      <c r="E863" s="64" t="s">
        <v>2069</v>
      </c>
      <c r="F863" s="60" t="s">
        <v>2068</v>
      </c>
      <c r="G863" s="19">
        <v>293.45699999999999</v>
      </c>
      <c r="H863" s="56" t="s">
        <v>6</v>
      </c>
      <c r="I863" s="56" t="s">
        <v>358</v>
      </c>
      <c r="J863" s="56"/>
      <c r="K863" s="56"/>
      <c r="L863" s="56"/>
      <c r="M863" s="87"/>
      <c r="N863" s="57"/>
      <c r="O863" s="57"/>
    </row>
    <row r="864" spans="1:15" s="61" customFormat="1" ht="131.4" customHeight="1" x14ac:dyDescent="0.3">
      <c r="A864" s="56">
        <v>42</v>
      </c>
      <c r="B864" s="64" t="s">
        <v>619</v>
      </c>
      <c r="C864" s="56" t="s">
        <v>370</v>
      </c>
      <c r="D864" s="56" t="s">
        <v>213</v>
      </c>
      <c r="E864" s="64" t="s">
        <v>2067</v>
      </c>
      <c r="F864" s="60" t="s">
        <v>2066</v>
      </c>
      <c r="G864" s="19">
        <v>3758.3620000000001</v>
      </c>
      <c r="H864" s="56" t="s">
        <v>6</v>
      </c>
      <c r="I864" s="56" t="s">
        <v>358</v>
      </c>
      <c r="J864" s="56"/>
      <c r="K864" s="56"/>
      <c r="L864" s="56"/>
      <c r="M864" s="87"/>
      <c r="N864" s="57"/>
      <c r="O864" s="57"/>
    </row>
    <row r="865" spans="1:15" s="61" customFormat="1" ht="131.4" customHeight="1" x14ac:dyDescent="0.3">
      <c r="A865" s="56">
        <v>43</v>
      </c>
      <c r="B865" s="64" t="s">
        <v>619</v>
      </c>
      <c r="C865" s="56" t="s">
        <v>316</v>
      </c>
      <c r="D865" s="56" t="s">
        <v>70</v>
      </c>
      <c r="E865" s="64" t="s">
        <v>2780</v>
      </c>
      <c r="F865" s="58">
        <v>45525</v>
      </c>
      <c r="G865" s="19">
        <v>14816.2</v>
      </c>
      <c r="H865" s="56" t="s">
        <v>6</v>
      </c>
      <c r="I865" s="178"/>
      <c r="J865" s="179"/>
      <c r="K865" s="179"/>
      <c r="L865" s="179"/>
      <c r="M865" s="179"/>
      <c r="N865" s="179"/>
      <c r="O865" s="159" t="s">
        <v>2781</v>
      </c>
    </row>
    <row r="866" spans="1:15" s="61" customFormat="1" ht="218.4" x14ac:dyDescent="0.3">
      <c r="A866" s="56">
        <v>44</v>
      </c>
      <c r="B866" s="64" t="s">
        <v>619</v>
      </c>
      <c r="C866" s="56" t="s">
        <v>316</v>
      </c>
      <c r="D866" s="56" t="s">
        <v>70</v>
      </c>
      <c r="E866" s="64" t="s">
        <v>1723</v>
      </c>
      <c r="F866" s="60" t="s">
        <v>1767</v>
      </c>
      <c r="G866" s="19">
        <v>400</v>
      </c>
      <c r="H866" s="56" t="s">
        <v>6</v>
      </c>
      <c r="I866" s="56"/>
      <c r="J866" s="56"/>
      <c r="K866" s="56"/>
      <c r="L866" s="56"/>
      <c r="M866" s="87"/>
      <c r="N866" s="57"/>
      <c r="O866" s="57"/>
    </row>
    <row r="867" spans="1:15" s="61" customFormat="1" ht="218.4" x14ac:dyDescent="0.3">
      <c r="A867" s="56">
        <v>45</v>
      </c>
      <c r="B867" s="64" t="s">
        <v>619</v>
      </c>
      <c r="C867" s="56" t="s">
        <v>316</v>
      </c>
      <c r="D867" s="56" t="s">
        <v>70</v>
      </c>
      <c r="E867" s="64" t="s">
        <v>1722</v>
      </c>
      <c r="F867" s="60" t="s">
        <v>1767</v>
      </c>
      <c r="G867" s="19">
        <v>300</v>
      </c>
      <c r="H867" s="56" t="s">
        <v>6</v>
      </c>
      <c r="I867" s="56"/>
      <c r="J867" s="56"/>
      <c r="K867" s="56"/>
      <c r="L867" s="56"/>
      <c r="M867" s="87"/>
      <c r="N867" s="57"/>
      <c r="O867" s="57"/>
    </row>
    <row r="868" spans="1:15" s="61" customFormat="1" ht="124.8" x14ac:dyDescent="0.3">
      <c r="A868" s="56">
        <v>46</v>
      </c>
      <c r="B868" s="64" t="s">
        <v>620</v>
      </c>
      <c r="C868" s="56" t="s">
        <v>316</v>
      </c>
      <c r="D868" s="56" t="s">
        <v>213</v>
      </c>
      <c r="E868" s="64" t="s">
        <v>1845</v>
      </c>
      <c r="F868" s="58">
        <v>45345</v>
      </c>
      <c r="G868" s="19">
        <v>286.99200000000002</v>
      </c>
      <c r="H868" s="56" t="s">
        <v>6</v>
      </c>
      <c r="I868" s="56" t="s">
        <v>733</v>
      </c>
      <c r="J868" s="56"/>
      <c r="K868" s="56"/>
      <c r="L868" s="56"/>
      <c r="M868" s="87"/>
      <c r="N868" s="57"/>
      <c r="O868" s="57"/>
    </row>
    <row r="869" spans="1:15" s="61" customFormat="1" ht="93.6" x14ac:dyDescent="0.3">
      <c r="A869" s="56">
        <v>47</v>
      </c>
      <c r="B869" s="64" t="s">
        <v>620</v>
      </c>
      <c r="C869" s="56" t="s">
        <v>387</v>
      </c>
      <c r="D869" s="56" t="s">
        <v>70</v>
      </c>
      <c r="E869" s="64" t="s">
        <v>731</v>
      </c>
      <c r="F869" s="58" t="s">
        <v>732</v>
      </c>
      <c r="G869" s="19">
        <v>436.6</v>
      </c>
      <c r="H869" s="56" t="s">
        <v>6</v>
      </c>
      <c r="I869" s="56" t="s">
        <v>583</v>
      </c>
      <c r="J869" s="56"/>
      <c r="K869" s="56"/>
      <c r="L869" s="56"/>
      <c r="M869" s="87"/>
      <c r="N869" s="57"/>
      <c r="O869" s="57"/>
    </row>
    <row r="870" spans="1:15" s="61" customFormat="1" ht="160.19999999999999" customHeight="1" x14ac:dyDescent="0.3">
      <c r="A870" s="56">
        <v>48</v>
      </c>
      <c r="B870" s="64" t="s">
        <v>620</v>
      </c>
      <c r="C870" s="56" t="s">
        <v>316</v>
      </c>
      <c r="D870" s="56" t="s">
        <v>69</v>
      </c>
      <c r="E870" s="64" t="s">
        <v>1175</v>
      </c>
      <c r="F870" s="58">
        <v>45398</v>
      </c>
      <c r="G870" s="19">
        <v>223.27</v>
      </c>
      <c r="H870" s="56" t="s">
        <v>6</v>
      </c>
      <c r="I870" s="56" t="s">
        <v>1478</v>
      </c>
      <c r="J870" s="56"/>
      <c r="K870" s="56"/>
      <c r="L870" s="56"/>
      <c r="M870" s="87"/>
      <c r="N870" s="57"/>
      <c r="O870" s="57"/>
    </row>
    <row r="871" spans="1:15" s="61" customFormat="1" ht="117" customHeight="1" x14ac:dyDescent="0.3">
      <c r="A871" s="56">
        <v>49</v>
      </c>
      <c r="B871" s="64" t="s">
        <v>620</v>
      </c>
      <c r="C871" s="56" t="s">
        <v>370</v>
      </c>
      <c r="D871" s="56" t="s">
        <v>213</v>
      </c>
      <c r="E871" s="64" t="s">
        <v>1833</v>
      </c>
      <c r="F871" s="58">
        <v>45477</v>
      </c>
      <c r="G871" s="19">
        <v>271.137</v>
      </c>
      <c r="H871" s="56" t="s">
        <v>6</v>
      </c>
      <c r="I871" s="56" t="s">
        <v>2043</v>
      </c>
      <c r="J871" s="56"/>
      <c r="K871" s="56"/>
      <c r="L871" s="56"/>
      <c r="M871" s="87"/>
      <c r="N871" s="57"/>
      <c r="O871" s="57"/>
    </row>
    <row r="872" spans="1:15" s="61" customFormat="1" ht="62.4" customHeight="1" x14ac:dyDescent="0.3">
      <c r="A872" s="56">
        <v>50</v>
      </c>
      <c r="B872" s="64" t="s">
        <v>527</v>
      </c>
      <c r="C872" s="56" t="s">
        <v>316</v>
      </c>
      <c r="D872" s="56" t="s">
        <v>70</v>
      </c>
      <c r="E872" s="64" t="s">
        <v>528</v>
      </c>
      <c r="F872" s="58">
        <v>45317</v>
      </c>
      <c r="G872" s="19">
        <v>204.56</v>
      </c>
      <c r="H872" s="56" t="s">
        <v>6</v>
      </c>
      <c r="I872" s="56" t="s">
        <v>1029</v>
      </c>
      <c r="J872" s="56"/>
      <c r="K872" s="56"/>
      <c r="L872" s="56"/>
      <c r="M872" s="87"/>
      <c r="N872" s="57"/>
      <c r="O872" s="57"/>
    </row>
    <row r="873" spans="1:15" s="61" customFormat="1" ht="93.6" x14ac:dyDescent="0.3">
      <c r="A873" s="56">
        <v>51</v>
      </c>
      <c r="B873" s="64" t="s">
        <v>527</v>
      </c>
      <c r="C873" s="56" t="s">
        <v>316</v>
      </c>
      <c r="D873" s="56" t="s">
        <v>70</v>
      </c>
      <c r="E873" s="64" t="s">
        <v>1479</v>
      </c>
      <c r="F873" s="58">
        <v>45427</v>
      </c>
      <c r="G873" s="19">
        <v>600</v>
      </c>
      <c r="H873" s="56" t="s">
        <v>6</v>
      </c>
      <c r="I873" s="56" t="s">
        <v>1648</v>
      </c>
      <c r="J873" s="56"/>
      <c r="K873" s="56"/>
      <c r="L873" s="56"/>
      <c r="M873" s="87"/>
      <c r="N873" s="57"/>
      <c r="O873" s="57"/>
    </row>
    <row r="874" spans="1:15" s="61" customFormat="1" ht="93.6" x14ac:dyDescent="0.3">
      <c r="A874" s="56">
        <v>52</v>
      </c>
      <c r="B874" s="64" t="s">
        <v>527</v>
      </c>
      <c r="C874" s="56" t="s">
        <v>316</v>
      </c>
      <c r="D874" s="56" t="s">
        <v>70</v>
      </c>
      <c r="E874" s="64" t="s">
        <v>1567</v>
      </c>
      <c r="F874" s="58">
        <v>45442</v>
      </c>
      <c r="G874" s="19">
        <v>954.8</v>
      </c>
      <c r="H874" s="56" t="s">
        <v>6</v>
      </c>
      <c r="I874" s="56" t="s">
        <v>583</v>
      </c>
      <c r="J874" s="56"/>
      <c r="K874" s="56"/>
      <c r="L874" s="56"/>
      <c r="M874" s="87"/>
      <c r="N874" s="57"/>
      <c r="O874" s="57"/>
    </row>
    <row r="875" spans="1:15" s="61" customFormat="1" ht="131.4" customHeight="1" x14ac:dyDescent="0.3">
      <c r="A875" s="56">
        <v>53</v>
      </c>
      <c r="B875" s="64" t="s">
        <v>527</v>
      </c>
      <c r="C875" s="56" t="s">
        <v>316</v>
      </c>
      <c r="D875" s="56" t="s">
        <v>70</v>
      </c>
      <c r="E875" s="64" t="s">
        <v>1566</v>
      </c>
      <c r="F875" s="58">
        <v>45456</v>
      </c>
      <c r="G875" s="19">
        <v>392.83199999999999</v>
      </c>
      <c r="H875" s="56" t="s">
        <v>6</v>
      </c>
      <c r="I875" s="56" t="s">
        <v>1849</v>
      </c>
      <c r="J875" s="56"/>
      <c r="K875" s="56"/>
      <c r="L875" s="56"/>
      <c r="M875" s="87"/>
      <c r="N875" s="57"/>
      <c r="O875" s="57"/>
    </row>
    <row r="876" spans="1:15" s="61" customFormat="1" ht="93.6" x14ac:dyDescent="0.3">
      <c r="A876" s="56">
        <v>54</v>
      </c>
      <c r="B876" s="64" t="s">
        <v>527</v>
      </c>
      <c r="C876" s="56" t="s">
        <v>316</v>
      </c>
      <c r="D876" s="56" t="s">
        <v>69</v>
      </c>
      <c r="E876" s="64" t="s">
        <v>2044</v>
      </c>
      <c r="F876" s="58">
        <v>45500</v>
      </c>
      <c r="G876" s="19">
        <v>332</v>
      </c>
      <c r="H876" s="56" t="s">
        <v>6</v>
      </c>
      <c r="I876" s="56"/>
      <c r="J876" s="56"/>
      <c r="K876" s="56"/>
      <c r="L876" s="56"/>
      <c r="M876" s="87"/>
      <c r="N876" s="57"/>
      <c r="O876" s="57"/>
    </row>
    <row r="877" spans="1:15" s="61" customFormat="1" ht="62.4" x14ac:dyDescent="0.3">
      <c r="A877" s="56">
        <v>55</v>
      </c>
      <c r="B877" s="64" t="s">
        <v>527</v>
      </c>
      <c r="C877" s="56" t="s">
        <v>316</v>
      </c>
      <c r="D877" s="56" t="s">
        <v>69</v>
      </c>
      <c r="E877" s="64" t="s">
        <v>2245</v>
      </c>
      <c r="F877" s="58">
        <v>45518</v>
      </c>
      <c r="G877" s="19">
        <v>980.4</v>
      </c>
      <c r="H877" s="56" t="s">
        <v>6</v>
      </c>
      <c r="I877" s="56"/>
      <c r="J877" s="56"/>
      <c r="K877" s="15" t="s">
        <v>2096</v>
      </c>
      <c r="L877" s="56">
        <v>172</v>
      </c>
      <c r="M877" s="87">
        <v>5700</v>
      </c>
      <c r="N877" s="57"/>
      <c r="O877" s="159" t="s">
        <v>2246</v>
      </c>
    </row>
    <row r="878" spans="1:15" s="61" customFormat="1" ht="93.6" x14ac:dyDescent="0.3">
      <c r="A878" s="56">
        <v>56</v>
      </c>
      <c r="B878" s="64" t="s">
        <v>527</v>
      </c>
      <c r="C878" s="56" t="s">
        <v>316</v>
      </c>
      <c r="D878" s="56" t="s">
        <v>69</v>
      </c>
      <c r="E878" s="64" t="s">
        <v>2782</v>
      </c>
      <c r="F878" s="58" t="s">
        <v>2783</v>
      </c>
      <c r="G878" s="19">
        <v>723.43200000000002</v>
      </c>
      <c r="H878" s="56" t="s">
        <v>6</v>
      </c>
      <c r="I878" s="178"/>
      <c r="J878" s="178"/>
      <c r="K878" s="15" t="s">
        <v>2096</v>
      </c>
      <c r="L878" s="56" t="s">
        <v>2797</v>
      </c>
      <c r="M878" s="87"/>
      <c r="N878" s="64" t="s">
        <v>2796</v>
      </c>
      <c r="O878" s="159" t="s">
        <v>2784</v>
      </c>
    </row>
    <row r="879" spans="1:15" s="61" customFormat="1" ht="78" x14ac:dyDescent="0.3">
      <c r="A879" s="56">
        <v>57</v>
      </c>
      <c r="B879" s="64" t="s">
        <v>527</v>
      </c>
      <c r="C879" s="56" t="s">
        <v>316</v>
      </c>
      <c r="D879" s="56" t="s">
        <v>69</v>
      </c>
      <c r="E879" s="64" t="s">
        <v>2785</v>
      </c>
      <c r="F879" s="58" t="s">
        <v>2309</v>
      </c>
      <c r="G879" s="19">
        <v>503.97899999999998</v>
      </c>
      <c r="H879" s="56" t="s">
        <v>6</v>
      </c>
      <c r="I879" s="178"/>
      <c r="J879" s="178"/>
      <c r="K879" s="15" t="s">
        <v>2096</v>
      </c>
      <c r="L879" s="56">
        <v>21</v>
      </c>
      <c r="M879" s="87">
        <v>23999</v>
      </c>
      <c r="N879" s="64" t="s">
        <v>2800</v>
      </c>
      <c r="O879" s="159" t="s">
        <v>2786</v>
      </c>
    </row>
    <row r="880" spans="1:15" s="61" customFormat="1" ht="78" x14ac:dyDescent="0.3">
      <c r="A880" s="56">
        <v>58</v>
      </c>
      <c r="B880" s="64" t="s">
        <v>527</v>
      </c>
      <c r="C880" s="56" t="s">
        <v>316</v>
      </c>
      <c r="D880" s="56" t="s">
        <v>69</v>
      </c>
      <c r="E880" s="64" t="s">
        <v>2787</v>
      </c>
      <c r="F880" s="58" t="s">
        <v>2788</v>
      </c>
      <c r="G880" s="19">
        <v>559</v>
      </c>
      <c r="H880" s="56" t="s">
        <v>6</v>
      </c>
      <c r="I880" s="178"/>
      <c r="J880" s="178"/>
      <c r="K880" s="15" t="s">
        <v>2096</v>
      </c>
      <c r="L880" s="56">
        <v>172</v>
      </c>
      <c r="M880" s="87"/>
      <c r="N880" s="64" t="s">
        <v>2801</v>
      </c>
      <c r="O880" s="159" t="s">
        <v>2789</v>
      </c>
    </row>
    <row r="881" spans="1:15" s="61" customFormat="1" ht="78" x14ac:dyDescent="0.3">
      <c r="A881" s="56">
        <v>59</v>
      </c>
      <c r="B881" s="64" t="s">
        <v>527</v>
      </c>
      <c r="C881" s="56" t="s">
        <v>316</v>
      </c>
      <c r="D881" s="56" t="s">
        <v>69</v>
      </c>
      <c r="E881" s="64" t="s">
        <v>2790</v>
      </c>
      <c r="F881" s="58" t="s">
        <v>2791</v>
      </c>
      <c r="G881" s="19">
        <v>580</v>
      </c>
      <c r="H881" s="56" t="s">
        <v>6</v>
      </c>
      <c r="I881" s="178"/>
      <c r="J881" s="178"/>
      <c r="K881" s="15" t="s">
        <v>2096</v>
      </c>
      <c r="L881" s="56" t="s">
        <v>2803</v>
      </c>
      <c r="M881" s="87"/>
      <c r="N881" s="64" t="s">
        <v>2802</v>
      </c>
      <c r="O881" s="159" t="s">
        <v>2792</v>
      </c>
    </row>
    <row r="882" spans="1:15" s="61" customFormat="1" ht="78" x14ac:dyDescent="0.3">
      <c r="A882" s="56">
        <v>60</v>
      </c>
      <c r="B882" s="64" t="s">
        <v>527</v>
      </c>
      <c r="C882" s="56" t="s">
        <v>316</v>
      </c>
      <c r="D882" s="56" t="s">
        <v>69</v>
      </c>
      <c r="E882" s="64" t="s">
        <v>2793</v>
      </c>
      <c r="F882" s="58" t="s">
        <v>2794</v>
      </c>
      <c r="G882" s="19">
        <v>249.8</v>
      </c>
      <c r="H882" s="56" t="s">
        <v>6</v>
      </c>
      <c r="I882" s="178"/>
      <c r="J882" s="178"/>
      <c r="K882" s="15" t="s">
        <v>2096</v>
      </c>
      <c r="L882" s="56" t="s">
        <v>2798</v>
      </c>
      <c r="M882" s="87"/>
      <c r="N882" s="64" t="s">
        <v>2799</v>
      </c>
      <c r="O882" s="159" t="s">
        <v>2795</v>
      </c>
    </row>
    <row r="883" spans="1:15" s="61" customFormat="1" ht="218.4" x14ac:dyDescent="0.3">
      <c r="A883" s="56">
        <v>61</v>
      </c>
      <c r="B883" s="64" t="s">
        <v>935</v>
      </c>
      <c r="C883" s="56" t="s">
        <v>316</v>
      </c>
      <c r="D883" s="56" t="s">
        <v>70</v>
      </c>
      <c r="E883" s="64" t="s">
        <v>936</v>
      </c>
      <c r="F883" s="58">
        <v>45382</v>
      </c>
      <c r="G883" s="19">
        <v>14742</v>
      </c>
      <c r="H883" s="56" t="s">
        <v>6</v>
      </c>
      <c r="I883" s="56" t="s">
        <v>1171</v>
      </c>
      <c r="J883" s="56"/>
      <c r="K883" s="56"/>
      <c r="L883" s="56"/>
      <c r="M883" s="87"/>
      <c r="N883" s="57"/>
      <c r="O883" s="57"/>
    </row>
    <row r="884" spans="1:15" s="61" customFormat="1" ht="64.95" customHeight="1" x14ac:dyDescent="0.3">
      <c r="A884" s="56">
        <v>62</v>
      </c>
      <c r="B884" s="64" t="s">
        <v>935</v>
      </c>
      <c r="C884" s="56" t="s">
        <v>387</v>
      </c>
      <c r="D884" s="56" t="s">
        <v>69</v>
      </c>
      <c r="E884" s="64" t="s">
        <v>997</v>
      </c>
      <c r="F884" s="58">
        <v>45386</v>
      </c>
      <c r="G884" s="19">
        <v>327.5</v>
      </c>
      <c r="H884" s="56" t="s">
        <v>6</v>
      </c>
      <c r="I884" s="56" t="s">
        <v>1172</v>
      </c>
      <c r="J884" s="56"/>
      <c r="K884" s="56"/>
      <c r="L884" s="56"/>
      <c r="M884" s="87"/>
      <c r="N884" s="57"/>
      <c r="O884" s="57"/>
    </row>
    <row r="885" spans="1:15" s="61" customFormat="1" ht="66.599999999999994" customHeight="1" x14ac:dyDescent="0.3">
      <c r="A885" s="56">
        <v>63</v>
      </c>
      <c r="B885" s="64" t="s">
        <v>935</v>
      </c>
      <c r="C885" s="56" t="s">
        <v>387</v>
      </c>
      <c r="D885" s="56" t="s">
        <v>69</v>
      </c>
      <c r="E885" s="64" t="s">
        <v>1173</v>
      </c>
      <c r="F885" s="58">
        <v>45386</v>
      </c>
      <c r="G885" s="19">
        <v>452.5</v>
      </c>
      <c r="H885" s="56" t="s">
        <v>6</v>
      </c>
      <c r="I885" s="56" t="s">
        <v>1174</v>
      </c>
      <c r="J885" s="56"/>
      <c r="K885" s="56"/>
      <c r="L885" s="56"/>
      <c r="M885" s="87"/>
      <c r="N885" s="57"/>
      <c r="O885" s="57"/>
    </row>
    <row r="886" spans="1:15" s="61" customFormat="1" ht="71.400000000000006" customHeight="1" x14ac:dyDescent="0.3">
      <c r="A886" s="56">
        <v>64</v>
      </c>
      <c r="B886" s="64" t="s">
        <v>935</v>
      </c>
      <c r="C886" s="56" t="s">
        <v>316</v>
      </c>
      <c r="D886" s="56" t="s">
        <v>69</v>
      </c>
      <c r="E886" s="64" t="s">
        <v>1176</v>
      </c>
      <c r="F886" s="58">
        <v>45400</v>
      </c>
      <c r="G886" s="19">
        <v>215</v>
      </c>
      <c r="H886" s="56" t="s">
        <v>6</v>
      </c>
      <c r="I886" s="56" t="s">
        <v>1569</v>
      </c>
      <c r="J886" s="56"/>
      <c r="K886" s="56"/>
      <c r="L886" s="56"/>
      <c r="M886" s="87"/>
      <c r="N886" s="57"/>
      <c r="O886" s="57"/>
    </row>
    <row r="887" spans="1:15" s="61" customFormat="1" ht="82.95" customHeight="1" x14ac:dyDescent="0.3">
      <c r="A887" s="56">
        <v>65</v>
      </c>
      <c r="B887" s="64" t="s">
        <v>935</v>
      </c>
      <c r="C887" s="56" t="s">
        <v>316</v>
      </c>
      <c r="D887" s="56" t="s">
        <v>70</v>
      </c>
      <c r="E887" s="64" t="s">
        <v>1365</v>
      </c>
      <c r="F887" s="58">
        <v>45422</v>
      </c>
      <c r="G887" s="19">
        <v>4217.0879999999997</v>
      </c>
      <c r="H887" s="56" t="s">
        <v>6</v>
      </c>
      <c r="I887" s="56" t="s">
        <v>1568</v>
      </c>
      <c r="J887" s="56"/>
      <c r="K887" s="56"/>
      <c r="L887" s="56"/>
      <c r="M887" s="87"/>
      <c r="N887" s="57"/>
      <c r="O887" s="57"/>
    </row>
    <row r="888" spans="1:15" s="61" customFormat="1" ht="147" customHeight="1" x14ac:dyDescent="0.3">
      <c r="A888" s="56">
        <v>66</v>
      </c>
      <c r="B888" s="64" t="s">
        <v>935</v>
      </c>
      <c r="C888" s="56" t="s">
        <v>316</v>
      </c>
      <c r="D888" s="56" t="s">
        <v>69</v>
      </c>
      <c r="E888" s="64" t="s">
        <v>1731</v>
      </c>
      <c r="F888" s="58">
        <v>45428</v>
      </c>
      <c r="G888" s="19">
        <v>312.5</v>
      </c>
      <c r="H888" s="56" t="s">
        <v>6</v>
      </c>
      <c r="I888" s="56" t="s">
        <v>1174</v>
      </c>
      <c r="J888" s="56"/>
      <c r="K888" s="56"/>
      <c r="L888" s="56"/>
      <c r="M888" s="87"/>
      <c r="N888" s="57"/>
      <c r="O888" s="57"/>
    </row>
    <row r="889" spans="1:15" s="61" customFormat="1" ht="129.6" customHeight="1" x14ac:dyDescent="0.3">
      <c r="A889" s="56">
        <v>67</v>
      </c>
      <c r="B889" s="64" t="s">
        <v>935</v>
      </c>
      <c r="C889" s="56" t="s">
        <v>316</v>
      </c>
      <c r="D889" s="56" t="s">
        <v>69</v>
      </c>
      <c r="E889" s="64" t="s">
        <v>1551</v>
      </c>
      <c r="F889" s="58">
        <v>45439</v>
      </c>
      <c r="G889" s="19">
        <v>350</v>
      </c>
      <c r="H889" s="56" t="s">
        <v>6</v>
      </c>
      <c r="I889" s="56" t="s">
        <v>1732</v>
      </c>
      <c r="J889" s="56"/>
      <c r="K889" s="56"/>
      <c r="L889" s="56"/>
      <c r="M889" s="87"/>
      <c r="N889" s="57"/>
      <c r="O889" s="57"/>
    </row>
    <row r="890" spans="1:15" s="61" customFormat="1" ht="147" customHeight="1" x14ac:dyDescent="0.3">
      <c r="A890" s="56">
        <v>68</v>
      </c>
      <c r="B890" s="64" t="s">
        <v>935</v>
      </c>
      <c r="C890" s="56" t="s">
        <v>316</v>
      </c>
      <c r="D890" s="56" t="s">
        <v>69</v>
      </c>
      <c r="E890" s="64" t="s">
        <v>1550</v>
      </c>
      <c r="F890" s="58">
        <v>45440</v>
      </c>
      <c r="G890" s="19">
        <v>450</v>
      </c>
      <c r="H890" s="56" t="s">
        <v>6</v>
      </c>
      <c r="I890" s="56" t="s">
        <v>1850</v>
      </c>
      <c r="J890" s="56"/>
      <c r="K890" s="56"/>
      <c r="L890" s="56"/>
      <c r="M890" s="87"/>
      <c r="N890" s="57"/>
      <c r="O890" s="57"/>
    </row>
    <row r="891" spans="1:15" s="61" customFormat="1" ht="147" customHeight="1" x14ac:dyDescent="0.3">
      <c r="A891" s="56">
        <v>69</v>
      </c>
      <c r="B891" s="64" t="s">
        <v>935</v>
      </c>
      <c r="C891" s="56" t="s">
        <v>316</v>
      </c>
      <c r="D891" s="56" t="s">
        <v>69</v>
      </c>
      <c r="E891" s="64" t="s">
        <v>1731</v>
      </c>
      <c r="F891" s="58">
        <v>45450</v>
      </c>
      <c r="G891" s="19">
        <v>302.85000000000002</v>
      </c>
      <c r="H891" s="56" t="s">
        <v>6</v>
      </c>
      <c r="I891" s="56" t="s">
        <v>1834</v>
      </c>
      <c r="J891" s="56"/>
      <c r="K891" s="56"/>
      <c r="L891" s="56"/>
      <c r="M891" s="87"/>
      <c r="N891" s="57"/>
      <c r="O891" s="57"/>
    </row>
    <row r="892" spans="1:15" s="61" customFormat="1" ht="70.2" customHeight="1" x14ac:dyDescent="0.3">
      <c r="A892" s="56">
        <v>70</v>
      </c>
      <c r="B892" s="64" t="s">
        <v>935</v>
      </c>
      <c r="C892" s="56" t="s">
        <v>799</v>
      </c>
      <c r="D892" s="56" t="s">
        <v>70</v>
      </c>
      <c r="E892" s="64" t="s">
        <v>1730</v>
      </c>
      <c r="F892" s="58">
        <v>45465</v>
      </c>
      <c r="G892" s="19">
        <v>4666.2</v>
      </c>
      <c r="H892" s="56" t="s">
        <v>6</v>
      </c>
      <c r="I892" s="56" t="s">
        <v>1996</v>
      </c>
      <c r="J892" s="56"/>
      <c r="K892" s="56"/>
      <c r="L892" s="56"/>
      <c r="M892" s="87"/>
      <c r="N892" s="57"/>
      <c r="O892" s="57"/>
    </row>
    <row r="893" spans="1:15" s="61" customFormat="1" ht="112.2" customHeight="1" x14ac:dyDescent="0.3">
      <c r="A893" s="56">
        <v>71</v>
      </c>
      <c r="B893" s="64" t="s">
        <v>1851</v>
      </c>
      <c r="C893" s="56" t="s">
        <v>198</v>
      </c>
      <c r="D893" s="56" t="s">
        <v>69</v>
      </c>
      <c r="E893" s="64" t="s">
        <v>1704</v>
      </c>
      <c r="F893" s="58">
        <v>45458</v>
      </c>
      <c r="G893" s="19">
        <v>207.6</v>
      </c>
      <c r="H893" s="56" t="s">
        <v>52</v>
      </c>
      <c r="I893" s="56" t="s">
        <v>596</v>
      </c>
      <c r="J893" s="56"/>
      <c r="K893" s="56"/>
      <c r="L893" s="56"/>
      <c r="M893" s="87"/>
      <c r="N893" s="57"/>
      <c r="O893" s="57"/>
    </row>
    <row r="894" spans="1:15" s="61" customFormat="1" ht="95.4" customHeight="1" x14ac:dyDescent="0.3">
      <c r="A894" s="56">
        <v>72</v>
      </c>
      <c r="B894" s="64" t="s">
        <v>1835</v>
      </c>
      <c r="C894" s="56" t="s">
        <v>198</v>
      </c>
      <c r="D894" s="56" t="s">
        <v>69</v>
      </c>
      <c r="E894" s="64" t="s">
        <v>1836</v>
      </c>
      <c r="F894" s="58">
        <v>45471</v>
      </c>
      <c r="G894" s="19">
        <v>202.12299999999999</v>
      </c>
      <c r="H894" s="56" t="s">
        <v>52</v>
      </c>
      <c r="I894" s="56" t="s">
        <v>1997</v>
      </c>
      <c r="J894" s="56"/>
      <c r="K894" s="56"/>
      <c r="L894" s="56"/>
      <c r="M894" s="87"/>
      <c r="N894" s="57"/>
      <c r="O894" s="57"/>
    </row>
    <row r="895" spans="1:15" s="61" customFormat="1" ht="112.2" customHeight="1" x14ac:dyDescent="0.3">
      <c r="A895" s="56">
        <v>73</v>
      </c>
      <c r="B895" s="64" t="s">
        <v>1837</v>
      </c>
      <c r="C895" s="56" t="s">
        <v>198</v>
      </c>
      <c r="D895" s="56" t="s">
        <v>69</v>
      </c>
      <c r="E895" s="64" t="s">
        <v>1843</v>
      </c>
      <c r="F895" s="58">
        <v>45475</v>
      </c>
      <c r="G895" s="19">
        <v>1864.2660000000001</v>
      </c>
      <c r="H895" s="56" t="s">
        <v>52</v>
      </c>
      <c r="I895" s="56" t="s">
        <v>2002</v>
      </c>
      <c r="J895" s="56"/>
      <c r="K895" s="56"/>
      <c r="L895" s="56"/>
      <c r="M895" s="87"/>
      <c r="N895" s="57"/>
      <c r="O895" s="57"/>
    </row>
    <row r="896" spans="1:15" s="61" customFormat="1" ht="112.2" customHeight="1" x14ac:dyDescent="0.3">
      <c r="A896" s="56">
        <v>74</v>
      </c>
      <c r="B896" s="64" t="s">
        <v>1837</v>
      </c>
      <c r="C896" s="56" t="s">
        <v>198</v>
      </c>
      <c r="D896" s="56" t="s">
        <v>69</v>
      </c>
      <c r="E896" s="64" t="s">
        <v>1842</v>
      </c>
      <c r="F896" s="58">
        <v>45475</v>
      </c>
      <c r="G896" s="19">
        <v>3517</v>
      </c>
      <c r="H896" s="56" t="s">
        <v>52</v>
      </c>
      <c r="I896" s="56" t="s">
        <v>2002</v>
      </c>
      <c r="J896" s="56"/>
      <c r="K896" s="56"/>
      <c r="L896" s="56"/>
      <c r="M896" s="87"/>
      <c r="N896" s="57"/>
      <c r="O896" s="57"/>
    </row>
    <row r="897" spans="1:15" s="61" customFormat="1" ht="112.2" customHeight="1" x14ac:dyDescent="0.3">
      <c r="A897" s="56">
        <v>75</v>
      </c>
      <c r="B897" s="64" t="s">
        <v>1837</v>
      </c>
      <c r="C897" s="56" t="s">
        <v>198</v>
      </c>
      <c r="D897" s="56" t="s">
        <v>69</v>
      </c>
      <c r="E897" s="64" t="s">
        <v>1841</v>
      </c>
      <c r="F897" s="58">
        <v>45475</v>
      </c>
      <c r="G897" s="19">
        <v>296.613</v>
      </c>
      <c r="H897" s="56" t="s">
        <v>52</v>
      </c>
      <c r="I897" s="56" t="s">
        <v>2001</v>
      </c>
      <c r="J897" s="56"/>
      <c r="K897" s="56"/>
      <c r="L897" s="56"/>
      <c r="M897" s="87"/>
      <c r="N897" s="57"/>
      <c r="O897" s="57"/>
    </row>
    <row r="898" spans="1:15" s="61" customFormat="1" ht="259.95" customHeight="1" x14ac:dyDescent="0.3">
      <c r="A898" s="56">
        <v>76</v>
      </c>
      <c r="B898" s="64" t="s">
        <v>1837</v>
      </c>
      <c r="C898" s="56" t="s">
        <v>198</v>
      </c>
      <c r="D898" s="56" t="s">
        <v>69</v>
      </c>
      <c r="E898" s="64" t="s">
        <v>1840</v>
      </c>
      <c r="F898" s="58">
        <v>45476</v>
      </c>
      <c r="G898" s="19">
        <v>1249</v>
      </c>
      <c r="H898" s="56" t="s">
        <v>52</v>
      </c>
      <c r="I898" s="56" t="s">
        <v>2000</v>
      </c>
      <c r="J898" s="56"/>
      <c r="K898" s="56"/>
      <c r="L898" s="56"/>
      <c r="M898" s="87"/>
      <c r="N898" s="57"/>
      <c r="O898" s="57"/>
    </row>
    <row r="899" spans="1:15" s="61" customFormat="1" ht="95.4" customHeight="1" x14ac:dyDescent="0.3">
      <c r="A899" s="56">
        <v>77</v>
      </c>
      <c r="B899" s="64" t="s">
        <v>1837</v>
      </c>
      <c r="C899" s="56" t="s">
        <v>198</v>
      </c>
      <c r="D899" s="56" t="s">
        <v>69</v>
      </c>
      <c r="E899" s="64" t="s">
        <v>1839</v>
      </c>
      <c r="F899" s="58">
        <v>45476</v>
      </c>
      <c r="G899" s="19">
        <v>935.38</v>
      </c>
      <c r="H899" s="56" t="s">
        <v>52</v>
      </c>
      <c r="I899" s="56" t="s">
        <v>1999</v>
      </c>
      <c r="J899" s="56"/>
      <c r="K899" s="56"/>
      <c r="L899" s="56"/>
      <c r="M899" s="87"/>
      <c r="N899" s="57"/>
      <c r="O899" s="57"/>
    </row>
    <row r="900" spans="1:15" s="61" customFormat="1" ht="409.2" customHeight="1" x14ac:dyDescent="0.3">
      <c r="A900" s="56">
        <v>78</v>
      </c>
      <c r="B900" s="64" t="s">
        <v>1837</v>
      </c>
      <c r="C900" s="56" t="s">
        <v>198</v>
      </c>
      <c r="D900" s="56" t="s">
        <v>69</v>
      </c>
      <c r="E900" s="64" t="s">
        <v>1838</v>
      </c>
      <c r="F900" s="58">
        <v>45476</v>
      </c>
      <c r="G900" s="19">
        <v>1907.3</v>
      </c>
      <c r="H900" s="56" t="s">
        <v>52</v>
      </c>
      <c r="I900" s="56" t="s">
        <v>1941</v>
      </c>
      <c r="J900" s="56"/>
      <c r="K900" s="56"/>
      <c r="L900" s="56"/>
      <c r="M900" s="87"/>
      <c r="N900" s="57"/>
      <c r="O900" s="57"/>
    </row>
    <row r="901" spans="1:15" s="61" customFormat="1" ht="161.4" customHeight="1" x14ac:dyDescent="0.3">
      <c r="A901" s="56">
        <v>79</v>
      </c>
      <c r="B901" s="64" t="s">
        <v>1837</v>
      </c>
      <c r="C901" s="56" t="s">
        <v>198</v>
      </c>
      <c r="D901" s="56" t="s">
        <v>69</v>
      </c>
      <c r="E901" s="64" t="s">
        <v>2045</v>
      </c>
      <c r="F901" s="58">
        <v>45485</v>
      </c>
      <c r="G901" s="19">
        <v>338.79300000000001</v>
      </c>
      <c r="H901" s="56" t="s">
        <v>52</v>
      </c>
      <c r="I901" s="56" t="s">
        <v>2070</v>
      </c>
      <c r="J901" s="56"/>
      <c r="K901" s="56"/>
      <c r="L901" s="56"/>
      <c r="M901" s="87"/>
      <c r="N901" s="57"/>
      <c r="O901" s="57"/>
    </row>
    <row r="902" spans="1:15" s="61" customFormat="1" ht="94.2" customHeight="1" x14ac:dyDescent="0.3">
      <c r="A902" s="56">
        <v>80</v>
      </c>
      <c r="B902" s="64" t="s">
        <v>1837</v>
      </c>
      <c r="C902" s="56" t="s">
        <v>523</v>
      </c>
      <c r="D902" s="56" t="s">
        <v>69</v>
      </c>
      <c r="E902" s="64" t="s">
        <v>1940</v>
      </c>
      <c r="F902" s="58">
        <v>45488</v>
      </c>
      <c r="G902" s="19">
        <v>470</v>
      </c>
      <c r="H902" s="56" t="s">
        <v>52</v>
      </c>
      <c r="I902" s="56" t="s">
        <v>1998</v>
      </c>
      <c r="J902" s="56"/>
      <c r="K902" s="56"/>
      <c r="L902" s="56"/>
      <c r="M902" s="87"/>
      <c r="N902" s="57"/>
      <c r="O902" s="57"/>
    </row>
    <row r="903" spans="1:15" s="61" customFormat="1" ht="16.2" x14ac:dyDescent="0.3">
      <c r="A903" s="51"/>
      <c r="B903" s="52" t="s">
        <v>34</v>
      </c>
      <c r="C903" s="53" t="s">
        <v>71</v>
      </c>
      <c r="D903" s="53"/>
      <c r="E903" s="54"/>
      <c r="F903" s="51"/>
      <c r="G903" s="55"/>
      <c r="H903" s="51"/>
      <c r="I903" s="51"/>
      <c r="J903" s="51"/>
      <c r="K903" s="51"/>
      <c r="L903" s="51"/>
      <c r="M903" s="142"/>
      <c r="N903" s="54"/>
      <c r="O903" s="54"/>
    </row>
    <row r="904" spans="1:15" ht="16.2" x14ac:dyDescent="0.3">
      <c r="A904" s="51"/>
      <c r="B904" s="52" t="s">
        <v>36</v>
      </c>
      <c r="C904" s="53"/>
      <c r="D904" s="53"/>
      <c r="E904" s="54"/>
      <c r="F904" s="51"/>
      <c r="G904" s="59"/>
      <c r="H904" s="51"/>
      <c r="I904" s="51"/>
      <c r="J904" s="51"/>
      <c r="K904" s="51"/>
      <c r="L904" s="51"/>
      <c r="M904" s="142"/>
      <c r="N904" s="54"/>
      <c r="O904" s="54"/>
    </row>
    <row r="905" spans="1:15" s="61" customFormat="1" ht="66" customHeight="1" x14ac:dyDescent="0.3">
      <c r="A905" s="56">
        <v>1</v>
      </c>
      <c r="B905" s="64" t="s">
        <v>1571</v>
      </c>
      <c r="C905" s="56" t="s">
        <v>76</v>
      </c>
      <c r="D905" s="56" t="s">
        <v>69</v>
      </c>
      <c r="E905" s="64" t="s">
        <v>1570</v>
      </c>
      <c r="F905" s="58">
        <v>45449</v>
      </c>
      <c r="G905" s="19">
        <v>350</v>
      </c>
      <c r="H905" s="56" t="s">
        <v>6</v>
      </c>
      <c r="I905" s="56" t="s">
        <v>786</v>
      </c>
      <c r="J905" s="56"/>
      <c r="K905" s="56"/>
      <c r="L905" s="56"/>
      <c r="M905" s="87"/>
      <c r="N905" s="57"/>
      <c r="O905" s="57"/>
    </row>
    <row r="906" spans="1:15" s="61" customFormat="1" ht="52.95" customHeight="1" x14ac:dyDescent="0.3">
      <c r="A906" s="56">
        <v>2</v>
      </c>
      <c r="B906" s="64" t="s">
        <v>1571</v>
      </c>
      <c r="C906" s="56" t="s">
        <v>523</v>
      </c>
      <c r="D906" s="56" t="s">
        <v>69</v>
      </c>
      <c r="E906" s="64" t="s">
        <v>2241</v>
      </c>
      <c r="F906" s="30">
        <v>45510</v>
      </c>
      <c r="G906" s="19">
        <v>200</v>
      </c>
      <c r="H906" s="56" t="s">
        <v>6</v>
      </c>
      <c r="I906" s="56" t="s">
        <v>2242</v>
      </c>
      <c r="J906" s="15">
        <v>30256061</v>
      </c>
      <c r="K906" s="15" t="s">
        <v>2096</v>
      </c>
      <c r="L906" s="15">
        <v>8</v>
      </c>
      <c r="M906" s="88">
        <v>25000</v>
      </c>
      <c r="N906" s="16" t="s">
        <v>2243</v>
      </c>
      <c r="O906" s="159" t="s">
        <v>2244</v>
      </c>
    </row>
    <row r="907" spans="1:15" ht="16.2" x14ac:dyDescent="0.3">
      <c r="A907" s="51"/>
      <c r="B907" s="52" t="s">
        <v>47</v>
      </c>
      <c r="C907" s="53" t="s">
        <v>71</v>
      </c>
      <c r="D907" s="53"/>
      <c r="E907" s="54"/>
      <c r="F907" s="51"/>
      <c r="G907" s="55"/>
      <c r="H907" s="51"/>
      <c r="I907" s="51"/>
      <c r="J907" s="51"/>
      <c r="K907" s="51"/>
      <c r="L907" s="51"/>
      <c r="M907" s="142"/>
      <c r="N907" s="54"/>
      <c r="O907" s="54"/>
    </row>
    <row r="908" spans="1:15" ht="16.2" x14ac:dyDescent="0.3">
      <c r="A908" s="51"/>
      <c r="B908" s="52" t="s">
        <v>41</v>
      </c>
      <c r="C908" s="53"/>
      <c r="D908" s="53"/>
      <c r="E908" s="54"/>
      <c r="F908" s="51"/>
      <c r="G908" s="59"/>
      <c r="H908" s="51"/>
      <c r="I908" s="51"/>
      <c r="J908" s="51"/>
      <c r="K908" s="51"/>
      <c r="L908" s="51"/>
      <c r="M908" s="142"/>
      <c r="N908" s="54"/>
      <c r="O908" s="54"/>
    </row>
    <row r="909" spans="1:15" s="61" customFormat="1" ht="78" x14ac:dyDescent="0.3">
      <c r="A909" s="56">
        <v>1</v>
      </c>
      <c r="B909" s="64" t="s">
        <v>1573</v>
      </c>
      <c r="C909" s="56" t="s">
        <v>76</v>
      </c>
      <c r="D909" s="56" t="s">
        <v>69</v>
      </c>
      <c r="E909" s="57" t="s">
        <v>1572</v>
      </c>
      <c r="F909" s="58">
        <v>45446</v>
      </c>
      <c r="G909" s="19">
        <v>277.27999999999997</v>
      </c>
      <c r="H909" s="56" t="s">
        <v>6</v>
      </c>
      <c r="I909" s="56" t="s">
        <v>786</v>
      </c>
      <c r="J909" s="15">
        <v>44838860</v>
      </c>
      <c r="K909" s="15" t="s">
        <v>2091</v>
      </c>
      <c r="L909" s="15">
        <v>5384</v>
      </c>
      <c r="M909" s="88">
        <v>51.5</v>
      </c>
      <c r="N909" s="16" t="s">
        <v>681</v>
      </c>
      <c r="O909" s="57" t="s">
        <v>2240</v>
      </c>
    </row>
    <row r="910" spans="1:15" x14ac:dyDescent="0.3">
      <c r="A910" s="45"/>
      <c r="B910" s="46" t="s">
        <v>64</v>
      </c>
      <c r="C910" s="47"/>
      <c r="D910" s="47"/>
      <c r="E910" s="48"/>
      <c r="F910" s="45"/>
      <c r="G910" s="62"/>
      <c r="H910" s="45"/>
      <c r="I910" s="45"/>
      <c r="J910" s="45"/>
      <c r="K910" s="45"/>
      <c r="L910" s="45"/>
      <c r="M910" s="50"/>
      <c r="N910" s="48"/>
      <c r="O910" s="48"/>
    </row>
    <row r="911" spans="1:15" ht="16.2" x14ac:dyDescent="0.3">
      <c r="A911" s="51"/>
      <c r="B911" s="52" t="s">
        <v>27</v>
      </c>
      <c r="C911" s="53"/>
      <c r="D911" s="53"/>
      <c r="E911" s="54"/>
      <c r="F911" s="51"/>
      <c r="G911" s="59"/>
      <c r="H911" s="51"/>
      <c r="I911" s="51"/>
      <c r="J911" s="51"/>
      <c r="K911" s="51"/>
      <c r="L911" s="51"/>
      <c r="M911" s="142"/>
      <c r="N911" s="54"/>
      <c r="O911" s="54"/>
    </row>
    <row r="912" spans="1:15" s="68" customFormat="1" ht="49.2" customHeight="1" x14ac:dyDescent="0.3">
      <c r="A912" s="56">
        <v>1</v>
      </c>
      <c r="B912" s="57" t="s">
        <v>420</v>
      </c>
      <c r="C912" s="56" t="s">
        <v>72</v>
      </c>
      <c r="D912" s="56" t="s">
        <v>69</v>
      </c>
      <c r="E912" s="57" t="s">
        <v>421</v>
      </c>
      <c r="F912" s="58">
        <v>45314</v>
      </c>
      <c r="G912" s="19">
        <v>299.50400000000002</v>
      </c>
      <c r="H912" s="56" t="s">
        <v>6</v>
      </c>
      <c r="I912" s="56" t="s">
        <v>366</v>
      </c>
      <c r="J912" s="56"/>
      <c r="K912" s="56"/>
      <c r="L912" s="56"/>
      <c r="M912" s="87"/>
      <c r="N912" s="57"/>
      <c r="O912" s="57"/>
    </row>
    <row r="913" spans="1:15" s="68" customFormat="1" ht="50.4" customHeight="1" x14ac:dyDescent="0.3">
      <c r="A913" s="56">
        <v>2</v>
      </c>
      <c r="B913" s="57" t="s">
        <v>420</v>
      </c>
      <c r="C913" s="56" t="s">
        <v>105</v>
      </c>
      <c r="D913" s="56" t="s">
        <v>69</v>
      </c>
      <c r="E913" s="57" t="s">
        <v>423</v>
      </c>
      <c r="F913" s="58">
        <v>45342</v>
      </c>
      <c r="G913" s="19">
        <v>685</v>
      </c>
      <c r="H913" s="56" t="s">
        <v>6</v>
      </c>
      <c r="I913" s="56" t="s">
        <v>603</v>
      </c>
      <c r="J913" s="56"/>
      <c r="K913" s="56"/>
      <c r="L913" s="56"/>
      <c r="M913" s="87"/>
      <c r="N913" s="57"/>
      <c r="O913" s="57"/>
    </row>
    <row r="914" spans="1:15" s="68" customFormat="1" ht="93.6" x14ac:dyDescent="0.3">
      <c r="A914" s="56">
        <v>3</v>
      </c>
      <c r="B914" s="57" t="s">
        <v>420</v>
      </c>
      <c r="C914" s="56" t="s">
        <v>387</v>
      </c>
      <c r="D914" s="56" t="s">
        <v>70</v>
      </c>
      <c r="E914" s="57" t="s">
        <v>422</v>
      </c>
      <c r="F914" s="58">
        <v>45342</v>
      </c>
      <c r="G914" s="19">
        <v>255.08</v>
      </c>
      <c r="H914" s="56" t="s">
        <v>6</v>
      </c>
      <c r="I914" s="56" t="s">
        <v>604</v>
      </c>
      <c r="J914" s="56"/>
      <c r="K914" s="56"/>
      <c r="L914" s="56"/>
      <c r="M914" s="87"/>
      <c r="N914" s="57"/>
      <c r="O914" s="57"/>
    </row>
    <row r="915" spans="1:15" s="68" customFormat="1" ht="93.6" x14ac:dyDescent="0.3">
      <c r="A915" s="56">
        <v>4</v>
      </c>
      <c r="B915" s="57" t="s">
        <v>420</v>
      </c>
      <c r="C915" s="56" t="s">
        <v>387</v>
      </c>
      <c r="D915" s="56" t="s">
        <v>70</v>
      </c>
      <c r="E915" s="57" t="s">
        <v>422</v>
      </c>
      <c r="F915" s="58">
        <v>45338</v>
      </c>
      <c r="G915" s="19">
        <v>200</v>
      </c>
      <c r="H915" s="56" t="s">
        <v>6</v>
      </c>
      <c r="I915" s="56" t="s">
        <v>1044</v>
      </c>
      <c r="J915" s="56"/>
      <c r="K915" s="56"/>
      <c r="L915" s="56"/>
      <c r="M915" s="87"/>
      <c r="N915" s="57"/>
      <c r="O915" s="57"/>
    </row>
    <row r="916" spans="1:15" s="68" customFormat="1" ht="93.6" x14ac:dyDescent="0.3">
      <c r="A916" s="56">
        <v>5</v>
      </c>
      <c r="B916" s="57" t="s">
        <v>420</v>
      </c>
      <c r="C916" s="56" t="s">
        <v>387</v>
      </c>
      <c r="D916" s="56" t="s">
        <v>70</v>
      </c>
      <c r="E916" s="57" t="s">
        <v>422</v>
      </c>
      <c r="F916" s="58">
        <v>45341</v>
      </c>
      <c r="G916" s="19">
        <v>200</v>
      </c>
      <c r="H916" s="56" t="s">
        <v>6</v>
      </c>
      <c r="I916" s="56" t="s">
        <v>1045</v>
      </c>
      <c r="J916" s="56"/>
      <c r="K916" s="56"/>
      <c r="L916" s="56"/>
      <c r="M916" s="87"/>
      <c r="N916" s="57"/>
      <c r="O916" s="57"/>
    </row>
    <row r="917" spans="1:15" s="68" customFormat="1" ht="31.2" x14ac:dyDescent="0.3">
      <c r="A917" s="56">
        <v>6</v>
      </c>
      <c r="B917" s="57" t="s">
        <v>420</v>
      </c>
      <c r="C917" s="56" t="s">
        <v>523</v>
      </c>
      <c r="D917" s="56" t="s">
        <v>70</v>
      </c>
      <c r="E917" s="57" t="s">
        <v>612</v>
      </c>
      <c r="F917" s="58">
        <v>45385</v>
      </c>
      <c r="G917" s="19">
        <v>1152</v>
      </c>
      <c r="H917" s="56" t="s">
        <v>6</v>
      </c>
      <c r="I917" s="56" t="s">
        <v>892</v>
      </c>
      <c r="J917" s="56"/>
      <c r="K917" s="56"/>
      <c r="L917" s="56"/>
      <c r="M917" s="87"/>
      <c r="N917" s="57"/>
      <c r="O917" s="57"/>
    </row>
    <row r="918" spans="1:15" s="80" customFormat="1" ht="31.2" x14ac:dyDescent="0.3">
      <c r="A918" s="56">
        <v>7</v>
      </c>
      <c r="B918" s="57" t="s">
        <v>812</v>
      </c>
      <c r="C918" s="56" t="s">
        <v>523</v>
      </c>
      <c r="D918" s="56" t="s">
        <v>70</v>
      </c>
      <c r="E918" s="57" t="s">
        <v>813</v>
      </c>
      <c r="F918" s="58">
        <v>45390</v>
      </c>
      <c r="G918" s="19">
        <v>354.64800000000002</v>
      </c>
      <c r="H918" s="56" t="s">
        <v>6</v>
      </c>
      <c r="I918" s="56" t="s">
        <v>990</v>
      </c>
      <c r="J918" s="15"/>
      <c r="K918" s="15"/>
      <c r="L918" s="15"/>
      <c r="M918" s="88"/>
      <c r="N918" s="16"/>
      <c r="O918" s="57"/>
    </row>
    <row r="919" spans="1:15" s="61" customFormat="1" ht="33.6" customHeight="1" x14ac:dyDescent="0.3">
      <c r="A919" s="56">
        <v>8</v>
      </c>
      <c r="B919" s="57" t="s">
        <v>420</v>
      </c>
      <c r="C919" s="56" t="s">
        <v>523</v>
      </c>
      <c r="D919" s="56" t="s">
        <v>70</v>
      </c>
      <c r="E919" s="57" t="s">
        <v>813</v>
      </c>
      <c r="F919" s="58">
        <v>45408</v>
      </c>
      <c r="G919" s="19">
        <v>580.63300000000004</v>
      </c>
      <c r="H919" s="56" t="s">
        <v>6</v>
      </c>
      <c r="I919" s="56" t="s">
        <v>1281</v>
      </c>
      <c r="J919" s="56"/>
      <c r="K919" s="56"/>
      <c r="L919" s="56"/>
      <c r="M919" s="87"/>
      <c r="N919" s="57"/>
      <c r="O919" s="57"/>
    </row>
    <row r="920" spans="1:15" s="61" customFormat="1" ht="36" customHeight="1" x14ac:dyDescent="0.3">
      <c r="A920" s="56">
        <v>9</v>
      </c>
      <c r="B920" s="57" t="s">
        <v>420</v>
      </c>
      <c r="C920" s="56" t="s">
        <v>149</v>
      </c>
      <c r="D920" s="56" t="s">
        <v>69</v>
      </c>
      <c r="E920" s="57" t="s">
        <v>1388</v>
      </c>
      <c r="F920" s="58">
        <v>45429</v>
      </c>
      <c r="G920" s="19">
        <v>12899</v>
      </c>
      <c r="H920" s="56" t="s">
        <v>6</v>
      </c>
      <c r="I920" s="56" t="s">
        <v>1681</v>
      </c>
      <c r="J920" s="56"/>
      <c r="K920" s="56"/>
      <c r="L920" s="56"/>
      <c r="M920" s="87"/>
      <c r="N920" s="57"/>
      <c r="O920" s="57"/>
    </row>
    <row r="921" spans="1:15" s="61" customFormat="1" ht="62.4" x14ac:dyDescent="0.3">
      <c r="A921" s="56">
        <v>10</v>
      </c>
      <c r="B921" s="57" t="s">
        <v>420</v>
      </c>
      <c r="C921" s="56" t="s">
        <v>825</v>
      </c>
      <c r="D921" s="56" t="s">
        <v>70</v>
      </c>
      <c r="E921" s="57" t="s">
        <v>1472</v>
      </c>
      <c r="F921" s="58">
        <v>45512</v>
      </c>
      <c r="G921" s="19">
        <v>300</v>
      </c>
      <c r="H921" s="56" t="s">
        <v>6</v>
      </c>
      <c r="I921" s="15" t="s">
        <v>1775</v>
      </c>
      <c r="J921" s="15"/>
      <c r="K921" s="15"/>
      <c r="L921" s="15"/>
      <c r="M921" s="88"/>
      <c r="N921" s="16"/>
      <c r="O921" s="161" t="s">
        <v>2308</v>
      </c>
    </row>
    <row r="922" spans="1:15" s="68" customFormat="1" ht="64.2" customHeight="1" x14ac:dyDescent="0.3">
      <c r="A922" s="56">
        <v>11</v>
      </c>
      <c r="B922" s="57" t="s">
        <v>138</v>
      </c>
      <c r="C922" s="56" t="s">
        <v>105</v>
      </c>
      <c r="D922" s="56" t="s">
        <v>69</v>
      </c>
      <c r="E922" s="57" t="s">
        <v>134</v>
      </c>
      <c r="F922" s="60" t="s">
        <v>575</v>
      </c>
      <c r="G922" s="19">
        <v>1514.204</v>
      </c>
      <c r="H922" s="56" t="s">
        <v>6</v>
      </c>
      <c r="I922" s="56" t="s">
        <v>292</v>
      </c>
      <c r="J922" s="56"/>
      <c r="K922" s="56"/>
      <c r="L922" s="56"/>
      <c r="M922" s="87"/>
      <c r="N922" s="57"/>
      <c r="O922" s="57"/>
    </row>
    <row r="923" spans="1:15" s="68" customFormat="1" ht="66.599999999999994" customHeight="1" x14ac:dyDescent="0.3">
      <c r="A923" s="56">
        <v>12</v>
      </c>
      <c r="B923" s="57" t="s">
        <v>138</v>
      </c>
      <c r="C923" s="56" t="s">
        <v>77</v>
      </c>
      <c r="D923" s="56" t="s">
        <v>69</v>
      </c>
      <c r="E923" s="57" t="s">
        <v>139</v>
      </c>
      <c r="F923" s="60" t="s">
        <v>203</v>
      </c>
      <c r="G923" s="19">
        <v>210</v>
      </c>
      <c r="H923" s="56" t="s">
        <v>6</v>
      </c>
      <c r="I923" s="56" t="s">
        <v>364</v>
      </c>
      <c r="J923" s="56"/>
      <c r="K923" s="56"/>
      <c r="L923" s="56"/>
      <c r="M923" s="87"/>
      <c r="N923" s="57"/>
      <c r="O923" s="57"/>
    </row>
    <row r="924" spans="1:15" s="68" customFormat="1" ht="66.599999999999994" customHeight="1" x14ac:dyDescent="0.3">
      <c r="A924" s="56">
        <v>13</v>
      </c>
      <c r="B924" s="57" t="s">
        <v>138</v>
      </c>
      <c r="C924" s="56" t="s">
        <v>72</v>
      </c>
      <c r="D924" s="56" t="s">
        <v>69</v>
      </c>
      <c r="E924" s="57" t="s">
        <v>2310</v>
      </c>
      <c r="F924" s="60" t="s">
        <v>2309</v>
      </c>
      <c r="G924" s="19">
        <v>245</v>
      </c>
      <c r="H924" s="56" t="s">
        <v>6</v>
      </c>
      <c r="I924" s="56" t="s">
        <v>416</v>
      </c>
      <c r="J924" s="15">
        <v>43741891</v>
      </c>
      <c r="K924" s="15" t="s">
        <v>2311</v>
      </c>
      <c r="L924" s="15">
        <v>23300</v>
      </c>
      <c r="M924" s="88">
        <v>10.5</v>
      </c>
      <c r="N924" s="16" t="s">
        <v>2312</v>
      </c>
      <c r="O924" s="161" t="s">
        <v>2313</v>
      </c>
    </row>
    <row r="925" spans="1:15" s="68" customFormat="1" ht="66" customHeight="1" x14ac:dyDescent="0.3">
      <c r="A925" s="56">
        <v>14</v>
      </c>
      <c r="B925" s="57" t="s">
        <v>131</v>
      </c>
      <c r="C925" s="56" t="s">
        <v>73</v>
      </c>
      <c r="D925" s="56" t="s">
        <v>69</v>
      </c>
      <c r="E925" s="57" t="s">
        <v>74</v>
      </c>
      <c r="F925" s="58">
        <v>45293</v>
      </c>
      <c r="G925" s="19">
        <v>263.89999999999998</v>
      </c>
      <c r="H925" s="56" t="s">
        <v>6</v>
      </c>
      <c r="I925" s="56" t="s">
        <v>292</v>
      </c>
      <c r="J925" s="56"/>
      <c r="K925" s="56"/>
      <c r="L925" s="56"/>
      <c r="M925" s="87"/>
      <c r="N925" s="57"/>
      <c r="O925" s="57"/>
    </row>
    <row r="926" spans="1:15" s="68" customFormat="1" ht="46.8" x14ac:dyDescent="0.3">
      <c r="A926" s="56">
        <v>15</v>
      </c>
      <c r="B926" s="57" t="s">
        <v>187</v>
      </c>
      <c r="C926" s="56" t="s">
        <v>198</v>
      </c>
      <c r="D926" s="56" t="s">
        <v>70</v>
      </c>
      <c r="E926" s="57" t="s">
        <v>188</v>
      </c>
      <c r="F926" s="58" t="s">
        <v>189</v>
      </c>
      <c r="G926" s="19">
        <v>2500</v>
      </c>
      <c r="H926" s="56" t="s">
        <v>6</v>
      </c>
      <c r="I926" s="56" t="s">
        <v>1030</v>
      </c>
      <c r="J926" s="56"/>
      <c r="K926" s="56"/>
      <c r="L926" s="56"/>
      <c r="M926" s="87"/>
      <c r="N926" s="57"/>
      <c r="O926" s="57"/>
    </row>
    <row r="927" spans="1:15" s="68" customFormat="1" ht="46.8" x14ac:dyDescent="0.3">
      <c r="A927" s="56">
        <v>16</v>
      </c>
      <c r="B927" s="57" t="s">
        <v>187</v>
      </c>
      <c r="C927" s="56" t="s">
        <v>198</v>
      </c>
      <c r="D927" s="56" t="s">
        <v>70</v>
      </c>
      <c r="E927" s="57" t="s">
        <v>188</v>
      </c>
      <c r="F927" s="58" t="s">
        <v>189</v>
      </c>
      <c r="G927" s="19">
        <v>500</v>
      </c>
      <c r="H927" s="56" t="s">
        <v>6</v>
      </c>
      <c r="I927" s="56" t="s">
        <v>190</v>
      </c>
      <c r="J927" s="56"/>
      <c r="K927" s="56"/>
      <c r="L927" s="56"/>
      <c r="M927" s="87"/>
      <c r="N927" s="57"/>
      <c r="O927" s="57"/>
    </row>
    <row r="928" spans="1:15" s="68" customFormat="1" ht="46.8" x14ac:dyDescent="0.3">
      <c r="A928" s="56">
        <v>17</v>
      </c>
      <c r="B928" s="57" t="s">
        <v>187</v>
      </c>
      <c r="C928" s="56" t="s">
        <v>72</v>
      </c>
      <c r="D928" s="56" t="s">
        <v>70</v>
      </c>
      <c r="E928" s="57" t="s">
        <v>191</v>
      </c>
      <c r="F928" s="58" t="s">
        <v>192</v>
      </c>
      <c r="G928" s="19">
        <v>265</v>
      </c>
      <c r="H928" s="56" t="s">
        <v>6</v>
      </c>
      <c r="I928" s="56" t="s">
        <v>186</v>
      </c>
      <c r="J928" s="56"/>
      <c r="K928" s="56"/>
      <c r="L928" s="56"/>
      <c r="M928" s="87"/>
      <c r="N928" s="57"/>
      <c r="O928" s="57"/>
    </row>
    <row r="929" spans="1:15" s="68" customFormat="1" ht="78" x14ac:dyDescent="0.3">
      <c r="A929" s="56">
        <v>18</v>
      </c>
      <c r="B929" s="57" t="s">
        <v>1817</v>
      </c>
      <c r="C929" s="56" t="s">
        <v>105</v>
      </c>
      <c r="D929" s="56" t="s">
        <v>69</v>
      </c>
      <c r="E929" s="57" t="s">
        <v>289</v>
      </c>
      <c r="F929" s="58">
        <v>44949</v>
      </c>
      <c r="G929" s="19">
        <v>7090.0559999999996</v>
      </c>
      <c r="H929" s="56" t="s">
        <v>6</v>
      </c>
      <c r="I929" s="56" t="s">
        <v>1000</v>
      </c>
      <c r="J929" s="56"/>
      <c r="K929" s="56"/>
      <c r="L929" s="56"/>
      <c r="M929" s="87"/>
      <c r="N929" s="57"/>
      <c r="O929" s="57"/>
    </row>
    <row r="930" spans="1:15" s="68" customFormat="1" ht="78" x14ac:dyDescent="0.3">
      <c r="A930" s="56">
        <v>19</v>
      </c>
      <c r="B930" s="57" t="s">
        <v>1817</v>
      </c>
      <c r="C930" s="56" t="s">
        <v>72</v>
      </c>
      <c r="D930" s="56" t="s">
        <v>70</v>
      </c>
      <c r="E930" s="57" t="s">
        <v>514</v>
      </c>
      <c r="F930" s="58">
        <v>45322</v>
      </c>
      <c r="G930" s="19">
        <v>1395.4</v>
      </c>
      <c r="H930" s="56" t="s">
        <v>6</v>
      </c>
      <c r="I930" s="56" t="s">
        <v>366</v>
      </c>
      <c r="J930" s="56"/>
      <c r="K930" s="56"/>
      <c r="L930" s="56"/>
      <c r="M930" s="87"/>
      <c r="N930" s="57"/>
      <c r="O930" s="57"/>
    </row>
    <row r="931" spans="1:15" s="68" customFormat="1" ht="78" x14ac:dyDescent="0.3">
      <c r="A931" s="56">
        <v>20</v>
      </c>
      <c r="B931" s="57" t="s">
        <v>1817</v>
      </c>
      <c r="C931" s="56" t="s">
        <v>198</v>
      </c>
      <c r="D931" s="56" t="s">
        <v>69</v>
      </c>
      <c r="E931" s="57" t="s">
        <v>515</v>
      </c>
      <c r="F931" s="58">
        <v>45322</v>
      </c>
      <c r="G931" s="19">
        <v>432</v>
      </c>
      <c r="H931" s="56" t="s">
        <v>6</v>
      </c>
      <c r="I931" s="56" t="s">
        <v>576</v>
      </c>
      <c r="J931" s="56"/>
      <c r="K931" s="56"/>
      <c r="L931" s="56"/>
      <c r="M931" s="87"/>
      <c r="N931" s="57"/>
      <c r="O931" s="57"/>
    </row>
    <row r="932" spans="1:15" s="68" customFormat="1" ht="78" x14ac:dyDescent="0.3">
      <c r="A932" s="56">
        <v>21</v>
      </c>
      <c r="B932" s="57" t="s">
        <v>1817</v>
      </c>
      <c r="C932" s="56" t="s">
        <v>123</v>
      </c>
      <c r="D932" s="56" t="s">
        <v>70</v>
      </c>
      <c r="E932" s="57" t="s">
        <v>630</v>
      </c>
      <c r="F932" s="58">
        <v>45344</v>
      </c>
      <c r="G932" s="19">
        <v>634.5</v>
      </c>
      <c r="H932" s="56" t="s">
        <v>6</v>
      </c>
      <c r="I932" s="56" t="s">
        <v>299</v>
      </c>
      <c r="J932" s="56"/>
      <c r="K932" s="56"/>
      <c r="L932" s="56"/>
      <c r="M932" s="87"/>
      <c r="N932" s="57"/>
      <c r="O932" s="57"/>
    </row>
    <row r="933" spans="1:15" s="68" customFormat="1" ht="78" x14ac:dyDescent="0.3">
      <c r="A933" s="56">
        <v>22</v>
      </c>
      <c r="B933" s="57" t="s">
        <v>1817</v>
      </c>
      <c r="C933" s="56" t="s">
        <v>104</v>
      </c>
      <c r="D933" s="56" t="s">
        <v>70</v>
      </c>
      <c r="E933" s="57" t="s">
        <v>631</v>
      </c>
      <c r="F933" s="58">
        <v>45344</v>
      </c>
      <c r="G933" s="19">
        <v>333.8</v>
      </c>
      <c r="H933" s="56" t="s">
        <v>6</v>
      </c>
      <c r="I933" s="56" t="s">
        <v>299</v>
      </c>
      <c r="J933" s="56"/>
      <c r="K933" s="56"/>
      <c r="L933" s="56"/>
      <c r="M933" s="87"/>
      <c r="N933" s="57"/>
      <c r="O933" s="57"/>
    </row>
    <row r="934" spans="1:15" s="68" customFormat="1" ht="78" x14ac:dyDescent="0.3">
      <c r="A934" s="56">
        <v>23</v>
      </c>
      <c r="B934" s="57" t="s">
        <v>1817</v>
      </c>
      <c r="C934" s="56" t="s">
        <v>198</v>
      </c>
      <c r="D934" s="56" t="s">
        <v>69</v>
      </c>
      <c r="E934" s="57" t="s">
        <v>1816</v>
      </c>
      <c r="F934" s="58">
        <v>45470</v>
      </c>
      <c r="G934" s="19">
        <v>620.40099999999995</v>
      </c>
      <c r="H934" s="56" t="s">
        <v>6</v>
      </c>
      <c r="I934" s="56" t="s">
        <v>1880</v>
      </c>
      <c r="J934" s="56"/>
      <c r="K934" s="56"/>
      <c r="L934" s="56"/>
      <c r="M934" s="87"/>
      <c r="N934" s="57"/>
      <c r="O934" s="57"/>
    </row>
    <row r="935" spans="1:15" s="68" customFormat="1" ht="36" customHeight="1" x14ac:dyDescent="0.3">
      <c r="A935" s="56">
        <v>24</v>
      </c>
      <c r="B935" s="57" t="s">
        <v>288</v>
      </c>
      <c r="C935" s="56" t="s">
        <v>105</v>
      </c>
      <c r="D935" s="56" t="s">
        <v>69</v>
      </c>
      <c r="E935" s="57" t="s">
        <v>289</v>
      </c>
      <c r="F935" s="58">
        <v>45302</v>
      </c>
      <c r="G935" s="19">
        <v>1575.6</v>
      </c>
      <c r="H935" s="56" t="s">
        <v>6</v>
      </c>
      <c r="I935" s="56" t="s">
        <v>1000</v>
      </c>
      <c r="J935" s="56"/>
      <c r="K935" s="56"/>
      <c r="L935" s="56"/>
      <c r="M935" s="87"/>
      <c r="N935" s="57"/>
      <c r="O935" s="57"/>
    </row>
    <row r="936" spans="1:15" s="68" customFormat="1" ht="46.95" customHeight="1" x14ac:dyDescent="0.3">
      <c r="A936" s="56">
        <v>25</v>
      </c>
      <c r="B936" s="57" t="s">
        <v>187</v>
      </c>
      <c r="C936" s="56" t="s">
        <v>105</v>
      </c>
      <c r="D936" s="56" t="s">
        <v>69</v>
      </c>
      <c r="E936" s="57" t="s">
        <v>368</v>
      </c>
      <c r="F936" s="58">
        <v>45309</v>
      </c>
      <c r="G936" s="19">
        <v>2063.4</v>
      </c>
      <c r="H936" s="56" t="s">
        <v>6</v>
      </c>
      <c r="I936" s="56" t="s">
        <v>1000</v>
      </c>
      <c r="J936" s="56"/>
      <c r="K936" s="56"/>
      <c r="L936" s="56"/>
      <c r="M936" s="87"/>
      <c r="N936" s="57"/>
      <c r="O936" s="57"/>
    </row>
    <row r="937" spans="1:15" s="68" customFormat="1" ht="46.95" customHeight="1" x14ac:dyDescent="0.3">
      <c r="A937" s="56">
        <v>26</v>
      </c>
      <c r="B937" s="57" t="s">
        <v>187</v>
      </c>
      <c r="C937" s="56" t="s">
        <v>265</v>
      </c>
      <c r="D937" s="56" t="s">
        <v>69</v>
      </c>
      <c r="E937" s="57" t="s">
        <v>369</v>
      </c>
      <c r="F937" s="58">
        <v>45313</v>
      </c>
      <c r="G937" s="19">
        <v>237</v>
      </c>
      <c r="H937" s="56" t="s">
        <v>6</v>
      </c>
      <c r="I937" s="56" t="s">
        <v>415</v>
      </c>
      <c r="J937" s="56"/>
      <c r="K937" s="56"/>
      <c r="L937" s="56"/>
      <c r="M937" s="87"/>
      <c r="N937" s="57"/>
      <c r="O937" s="57"/>
    </row>
    <row r="938" spans="1:15" s="68" customFormat="1" ht="63" customHeight="1" x14ac:dyDescent="0.3">
      <c r="A938" s="56">
        <v>27</v>
      </c>
      <c r="B938" s="57" t="s">
        <v>609</v>
      </c>
      <c r="C938" s="56" t="s">
        <v>105</v>
      </c>
      <c r="D938" s="56" t="s">
        <v>70</v>
      </c>
      <c r="E938" s="57" t="s">
        <v>580</v>
      </c>
      <c r="F938" s="58">
        <v>45334</v>
      </c>
      <c r="G938" s="19">
        <v>2324</v>
      </c>
      <c r="H938" s="56" t="s">
        <v>6</v>
      </c>
      <c r="I938" s="56" t="s">
        <v>1000</v>
      </c>
      <c r="J938" s="56"/>
      <c r="K938" s="56"/>
      <c r="L938" s="56"/>
      <c r="M938" s="87"/>
      <c r="N938" s="57"/>
      <c r="O938" s="57"/>
    </row>
    <row r="939" spans="1:15" s="68" customFormat="1" ht="63.6" customHeight="1" x14ac:dyDescent="0.3">
      <c r="A939" s="56">
        <v>28</v>
      </c>
      <c r="B939" s="57" t="s">
        <v>609</v>
      </c>
      <c r="C939" s="56" t="s">
        <v>123</v>
      </c>
      <c r="D939" s="56" t="s">
        <v>70</v>
      </c>
      <c r="E939" s="57" t="s">
        <v>606</v>
      </c>
      <c r="F939" s="58">
        <v>45341</v>
      </c>
      <c r="G939" s="19">
        <v>420.2</v>
      </c>
      <c r="H939" s="56" t="s">
        <v>937</v>
      </c>
      <c r="I939" s="56" t="s">
        <v>299</v>
      </c>
      <c r="J939" s="56"/>
      <c r="K939" s="56"/>
      <c r="L939" s="56"/>
      <c r="M939" s="87"/>
      <c r="N939" s="57"/>
      <c r="O939" s="57"/>
    </row>
    <row r="940" spans="1:15" s="68" customFormat="1" ht="64.95" customHeight="1" x14ac:dyDescent="0.3">
      <c r="A940" s="56">
        <v>29</v>
      </c>
      <c r="B940" s="57" t="s">
        <v>609</v>
      </c>
      <c r="C940" s="56" t="s">
        <v>104</v>
      </c>
      <c r="D940" s="56" t="s">
        <v>70</v>
      </c>
      <c r="E940" s="57" t="s">
        <v>608</v>
      </c>
      <c r="F940" s="58">
        <v>45341</v>
      </c>
      <c r="G940" s="19">
        <v>373.9</v>
      </c>
      <c r="H940" s="56" t="s">
        <v>937</v>
      </c>
      <c r="I940" s="56" t="s">
        <v>299</v>
      </c>
      <c r="J940" s="56"/>
      <c r="K940" s="56"/>
      <c r="L940" s="56"/>
      <c r="M940" s="87"/>
      <c r="N940" s="57"/>
      <c r="O940" s="57"/>
    </row>
    <row r="941" spans="1:15" s="68" customFormat="1" ht="46.8" x14ac:dyDescent="0.3">
      <c r="A941" s="56">
        <v>30</v>
      </c>
      <c r="B941" s="57" t="s">
        <v>290</v>
      </c>
      <c r="C941" s="56" t="s">
        <v>105</v>
      </c>
      <c r="D941" s="56" t="s">
        <v>70</v>
      </c>
      <c r="E941" s="57" t="s">
        <v>291</v>
      </c>
      <c r="F941" s="58">
        <v>45301</v>
      </c>
      <c r="G941" s="19">
        <v>741.6</v>
      </c>
      <c r="H941" s="56" t="s">
        <v>6</v>
      </c>
      <c r="I941" s="56" t="s">
        <v>292</v>
      </c>
      <c r="J941" s="56"/>
      <c r="K941" s="56"/>
      <c r="L941" s="56"/>
      <c r="M941" s="87"/>
      <c r="N941" s="57"/>
      <c r="O941" s="57"/>
    </row>
    <row r="942" spans="1:15" s="68" customFormat="1" ht="64.95" customHeight="1" x14ac:dyDescent="0.3">
      <c r="A942" s="56">
        <v>31</v>
      </c>
      <c r="B942" s="57" t="s">
        <v>293</v>
      </c>
      <c r="C942" s="56" t="s">
        <v>105</v>
      </c>
      <c r="D942" s="56" t="s">
        <v>70</v>
      </c>
      <c r="E942" s="57" t="s">
        <v>294</v>
      </c>
      <c r="F942" s="58">
        <v>45303</v>
      </c>
      <c r="G942" s="19">
        <v>22955.452000000001</v>
      </c>
      <c r="H942" s="56" t="s">
        <v>6</v>
      </c>
      <c r="I942" s="56" t="s">
        <v>292</v>
      </c>
      <c r="J942" s="56"/>
      <c r="K942" s="56"/>
      <c r="L942" s="56"/>
      <c r="M942" s="87"/>
      <c r="N942" s="57"/>
      <c r="O942" s="57"/>
    </row>
    <row r="943" spans="1:15" s="68" customFormat="1" ht="99.6" customHeight="1" x14ac:dyDescent="0.3">
      <c r="A943" s="56">
        <v>32</v>
      </c>
      <c r="B943" s="57" t="s">
        <v>293</v>
      </c>
      <c r="C943" s="56" t="s">
        <v>105</v>
      </c>
      <c r="D943" s="56" t="s">
        <v>70</v>
      </c>
      <c r="E943" s="57" t="s">
        <v>295</v>
      </c>
      <c r="F943" s="58">
        <v>45307</v>
      </c>
      <c r="G943" s="19">
        <v>860.99800000000005</v>
      </c>
      <c r="H943" s="56" t="s">
        <v>6</v>
      </c>
      <c r="I943" s="56" t="s">
        <v>296</v>
      </c>
      <c r="J943" s="56"/>
      <c r="K943" s="56"/>
      <c r="L943" s="56"/>
      <c r="M943" s="87"/>
      <c r="N943" s="57"/>
      <c r="O943" s="57"/>
    </row>
    <row r="944" spans="1:15" s="68" customFormat="1" ht="46.8" x14ac:dyDescent="0.3">
      <c r="A944" s="56">
        <v>33</v>
      </c>
      <c r="B944" s="57" t="s">
        <v>293</v>
      </c>
      <c r="C944" s="56" t="s">
        <v>72</v>
      </c>
      <c r="D944" s="56" t="s">
        <v>70</v>
      </c>
      <c r="E944" s="57" t="s">
        <v>297</v>
      </c>
      <c r="F944" s="58">
        <v>45307</v>
      </c>
      <c r="G944" s="19">
        <v>6778.6360000000004</v>
      </c>
      <c r="H944" s="56" t="s">
        <v>6</v>
      </c>
      <c r="I944" s="56" t="s">
        <v>416</v>
      </c>
      <c r="J944" s="56"/>
      <c r="K944" s="56"/>
      <c r="L944" s="56"/>
      <c r="M944" s="87"/>
      <c r="N944" s="57"/>
      <c r="O944" s="57"/>
    </row>
    <row r="945" spans="1:15" s="68" customFormat="1" ht="129.6" customHeight="1" x14ac:dyDescent="0.3">
      <c r="A945" s="56">
        <v>34</v>
      </c>
      <c r="B945" s="57" t="s">
        <v>293</v>
      </c>
      <c r="C945" s="56" t="s">
        <v>207</v>
      </c>
      <c r="D945" s="56" t="s">
        <v>70</v>
      </c>
      <c r="E945" s="57" t="s">
        <v>516</v>
      </c>
      <c r="F945" s="58">
        <v>45327</v>
      </c>
      <c r="G945" s="19">
        <v>201.47499999999999</v>
      </c>
      <c r="H945" s="56" t="s">
        <v>6</v>
      </c>
      <c r="I945" s="56" t="s">
        <v>517</v>
      </c>
      <c r="J945" s="56"/>
      <c r="K945" s="56"/>
      <c r="L945" s="56"/>
      <c r="M945" s="87"/>
      <c r="N945" s="57"/>
      <c r="O945" s="57"/>
    </row>
    <row r="946" spans="1:15" s="68" customFormat="1" ht="54" customHeight="1" x14ac:dyDescent="0.3">
      <c r="A946" s="56">
        <v>35</v>
      </c>
      <c r="B946" s="57" t="s">
        <v>293</v>
      </c>
      <c r="C946" s="56" t="s">
        <v>123</v>
      </c>
      <c r="D946" s="56" t="s">
        <v>70</v>
      </c>
      <c r="E946" s="57" t="s">
        <v>298</v>
      </c>
      <c r="F946" s="58">
        <v>45328</v>
      </c>
      <c r="G946" s="19">
        <v>235.87200000000001</v>
      </c>
      <c r="H946" s="56" t="s">
        <v>6</v>
      </c>
      <c r="I946" s="56" t="s">
        <v>299</v>
      </c>
      <c r="J946" s="56"/>
      <c r="K946" s="56"/>
      <c r="L946" s="56"/>
      <c r="M946" s="87"/>
      <c r="N946" s="57"/>
      <c r="O946" s="57"/>
    </row>
    <row r="947" spans="1:15" s="68" customFormat="1" ht="83.4" customHeight="1" x14ac:dyDescent="0.3">
      <c r="A947" s="56">
        <v>36</v>
      </c>
      <c r="B947" s="57" t="s">
        <v>293</v>
      </c>
      <c r="C947" s="56" t="s">
        <v>72</v>
      </c>
      <c r="D947" s="56" t="s">
        <v>70</v>
      </c>
      <c r="E947" s="57" t="s">
        <v>300</v>
      </c>
      <c r="F947" s="58">
        <v>45320</v>
      </c>
      <c r="G947" s="19">
        <v>1500.17</v>
      </c>
      <c r="H947" s="56" t="s">
        <v>6</v>
      </c>
      <c r="I947" s="56" t="s">
        <v>186</v>
      </c>
      <c r="J947" s="56"/>
      <c r="K947" s="56"/>
      <c r="L947" s="56"/>
      <c r="M947" s="87"/>
      <c r="N947" s="57"/>
      <c r="O947" s="57"/>
    </row>
    <row r="948" spans="1:15" s="68" customFormat="1" ht="81" customHeight="1" x14ac:dyDescent="0.3">
      <c r="A948" s="56">
        <v>37</v>
      </c>
      <c r="B948" s="57" t="s">
        <v>293</v>
      </c>
      <c r="C948" s="56" t="s">
        <v>72</v>
      </c>
      <c r="D948" s="56" t="s">
        <v>70</v>
      </c>
      <c r="E948" s="57" t="s">
        <v>300</v>
      </c>
      <c r="F948" s="58">
        <v>45320</v>
      </c>
      <c r="G948" s="19">
        <v>441.786</v>
      </c>
      <c r="H948" s="56" t="s">
        <v>6</v>
      </c>
      <c r="I948" s="56" t="s">
        <v>186</v>
      </c>
      <c r="J948" s="56"/>
      <c r="K948" s="56"/>
      <c r="L948" s="56"/>
      <c r="M948" s="87"/>
      <c r="N948" s="57"/>
      <c r="O948" s="57"/>
    </row>
    <row r="949" spans="1:15" s="68" customFormat="1" ht="81" customHeight="1" x14ac:dyDescent="0.3">
      <c r="A949" s="56">
        <v>38</v>
      </c>
      <c r="B949" s="57" t="s">
        <v>293</v>
      </c>
      <c r="C949" s="56" t="s">
        <v>72</v>
      </c>
      <c r="D949" s="56" t="s">
        <v>70</v>
      </c>
      <c r="E949" s="57" t="s">
        <v>300</v>
      </c>
      <c r="F949" s="58">
        <v>45320</v>
      </c>
      <c r="G949" s="19">
        <v>466.25900000000001</v>
      </c>
      <c r="H949" s="56" t="s">
        <v>6</v>
      </c>
      <c r="I949" s="56" t="s">
        <v>186</v>
      </c>
      <c r="J949" s="56"/>
      <c r="K949" s="56"/>
      <c r="L949" s="56"/>
      <c r="M949" s="87"/>
      <c r="N949" s="57"/>
      <c r="O949" s="57"/>
    </row>
    <row r="950" spans="1:15" s="68" customFormat="1" ht="98.4" customHeight="1" x14ac:dyDescent="0.3">
      <c r="A950" s="56">
        <v>39</v>
      </c>
      <c r="B950" s="57" t="s">
        <v>293</v>
      </c>
      <c r="C950" s="56" t="s">
        <v>105</v>
      </c>
      <c r="D950" s="56" t="s">
        <v>69</v>
      </c>
      <c r="E950" s="57" t="s">
        <v>424</v>
      </c>
      <c r="F950" s="58">
        <v>45338</v>
      </c>
      <c r="G950" s="19">
        <v>394.14100000000002</v>
      </c>
      <c r="H950" s="56" t="s">
        <v>6</v>
      </c>
      <c r="I950" s="56" t="s">
        <v>425</v>
      </c>
      <c r="J950" s="56"/>
      <c r="K950" s="56"/>
      <c r="L950" s="56"/>
      <c r="M950" s="87"/>
      <c r="N950" s="57"/>
      <c r="O950" s="57"/>
    </row>
    <row r="951" spans="1:15" s="68" customFormat="1" ht="46.8" x14ac:dyDescent="0.3">
      <c r="A951" s="56">
        <v>40</v>
      </c>
      <c r="B951" s="57" t="s">
        <v>293</v>
      </c>
      <c r="C951" s="56" t="s">
        <v>579</v>
      </c>
      <c r="D951" s="56" t="s">
        <v>70</v>
      </c>
      <c r="E951" s="57" t="s">
        <v>578</v>
      </c>
      <c r="F951" s="58">
        <v>45359</v>
      </c>
      <c r="G951" s="19">
        <v>411.48599999999999</v>
      </c>
      <c r="H951" s="56" t="s">
        <v>6</v>
      </c>
      <c r="I951" s="56" t="s">
        <v>711</v>
      </c>
      <c r="J951" s="56"/>
      <c r="K951" s="56"/>
      <c r="L951" s="56"/>
      <c r="M951" s="87"/>
      <c r="N951" s="57"/>
      <c r="O951" s="57"/>
    </row>
    <row r="952" spans="1:15" s="68" customFormat="1" ht="117" customHeight="1" x14ac:dyDescent="0.3">
      <c r="A952" s="56">
        <v>41</v>
      </c>
      <c r="B952" s="57" t="s">
        <v>293</v>
      </c>
      <c r="C952" s="56" t="s">
        <v>207</v>
      </c>
      <c r="D952" s="56" t="s">
        <v>213</v>
      </c>
      <c r="E952" s="57" t="s">
        <v>739</v>
      </c>
      <c r="F952" s="58">
        <v>45362</v>
      </c>
      <c r="G952" s="19">
        <v>339.06700000000001</v>
      </c>
      <c r="H952" s="56" t="s">
        <v>6</v>
      </c>
      <c r="I952" s="56" t="s">
        <v>740</v>
      </c>
      <c r="J952" s="56"/>
      <c r="K952" s="56"/>
      <c r="L952" s="56"/>
      <c r="M952" s="87"/>
      <c r="N952" s="57"/>
      <c r="O952" s="57"/>
    </row>
    <row r="953" spans="1:15" s="68" customFormat="1" ht="156" x14ac:dyDescent="0.3">
      <c r="A953" s="56">
        <v>42</v>
      </c>
      <c r="B953" s="57" t="s">
        <v>293</v>
      </c>
      <c r="C953" s="56" t="s">
        <v>207</v>
      </c>
      <c r="D953" s="56" t="s">
        <v>213</v>
      </c>
      <c r="E953" s="57" t="s">
        <v>1819</v>
      </c>
      <c r="F953" s="58">
        <v>45475</v>
      </c>
      <c r="G953" s="19">
        <v>349.64699999999999</v>
      </c>
      <c r="H953" s="56" t="s">
        <v>6</v>
      </c>
      <c r="I953" s="56" t="s">
        <v>1818</v>
      </c>
      <c r="J953" s="56"/>
      <c r="K953" s="56"/>
      <c r="L953" s="56"/>
      <c r="M953" s="87"/>
      <c r="N953" s="57"/>
      <c r="O953" s="57"/>
    </row>
    <row r="954" spans="1:15" s="68" customFormat="1" ht="83.4" customHeight="1" x14ac:dyDescent="0.3">
      <c r="A954" s="56">
        <v>43</v>
      </c>
      <c r="B954" s="57" t="s">
        <v>193</v>
      </c>
      <c r="C954" s="56" t="s">
        <v>197</v>
      </c>
      <c r="D954" s="56" t="s">
        <v>70</v>
      </c>
      <c r="E954" s="57" t="s">
        <v>194</v>
      </c>
      <c r="F954" s="58">
        <v>45295</v>
      </c>
      <c r="G954" s="19">
        <v>799.9</v>
      </c>
      <c r="H954" s="56" t="s">
        <v>6</v>
      </c>
      <c r="I954" s="56" t="s">
        <v>365</v>
      </c>
      <c r="J954" s="56"/>
      <c r="K954" s="56"/>
      <c r="L954" s="56"/>
      <c r="M954" s="87"/>
      <c r="N954" s="57"/>
      <c r="O954" s="57"/>
    </row>
    <row r="955" spans="1:15" s="68" customFormat="1" ht="67.2" customHeight="1" x14ac:dyDescent="0.3">
      <c r="A955" s="56">
        <v>44</v>
      </c>
      <c r="B955" s="57" t="s">
        <v>193</v>
      </c>
      <c r="C955" s="56" t="s">
        <v>370</v>
      </c>
      <c r="D955" s="56" t="s">
        <v>70</v>
      </c>
      <c r="E955" s="57" t="s">
        <v>367</v>
      </c>
      <c r="F955" s="58">
        <v>45310</v>
      </c>
      <c r="G955" s="19">
        <v>396.60199999999998</v>
      </c>
      <c r="H955" s="56" t="s">
        <v>6</v>
      </c>
      <c r="I955" s="56" t="s">
        <v>417</v>
      </c>
      <c r="J955" s="56"/>
      <c r="K955" s="56"/>
      <c r="L955" s="56"/>
      <c r="M955" s="87"/>
      <c r="N955" s="57"/>
      <c r="O955" s="57"/>
    </row>
    <row r="956" spans="1:15" s="68" customFormat="1" ht="130.94999999999999" customHeight="1" x14ac:dyDescent="0.3">
      <c r="A956" s="56">
        <v>45</v>
      </c>
      <c r="B956" s="57" t="s">
        <v>193</v>
      </c>
      <c r="C956" s="56" t="s">
        <v>148</v>
      </c>
      <c r="D956" s="56" t="s">
        <v>70</v>
      </c>
      <c r="E956" s="57" t="s">
        <v>195</v>
      </c>
      <c r="F956" s="58">
        <v>45320</v>
      </c>
      <c r="G956" s="19">
        <v>1564.4880000000001</v>
      </c>
      <c r="H956" s="56" t="s">
        <v>6</v>
      </c>
      <c r="I956" s="56" t="s">
        <v>577</v>
      </c>
      <c r="J956" s="56"/>
      <c r="K956" s="56"/>
      <c r="L956" s="56"/>
      <c r="M956" s="87"/>
      <c r="N956" s="57"/>
      <c r="O956" s="57"/>
    </row>
    <row r="957" spans="1:15" s="76" customFormat="1" ht="49.2" customHeight="1" x14ac:dyDescent="0.3">
      <c r="A957" s="56">
        <v>46</v>
      </c>
      <c r="B957" s="70" t="s">
        <v>193</v>
      </c>
      <c r="C957" s="69" t="s">
        <v>197</v>
      </c>
      <c r="D957" s="69" t="s">
        <v>69</v>
      </c>
      <c r="E957" s="70" t="s">
        <v>455</v>
      </c>
      <c r="F957" s="73">
        <v>45365</v>
      </c>
      <c r="G957" s="71">
        <v>1334.25</v>
      </c>
      <c r="H957" s="69" t="s">
        <v>6</v>
      </c>
      <c r="I957" s="69" t="s">
        <v>811</v>
      </c>
      <c r="J957" s="74"/>
      <c r="K957" s="74"/>
      <c r="L957" s="74"/>
      <c r="M957" s="146"/>
      <c r="N957" s="120"/>
      <c r="O957" s="70"/>
    </row>
    <row r="958" spans="1:15" s="61" customFormat="1" ht="113.4" customHeight="1" x14ac:dyDescent="0.3">
      <c r="A958" s="56">
        <v>47</v>
      </c>
      <c r="B958" s="57" t="s">
        <v>193</v>
      </c>
      <c r="C958" s="56" t="s">
        <v>370</v>
      </c>
      <c r="D958" s="56" t="s">
        <v>213</v>
      </c>
      <c r="E958" s="57" t="s">
        <v>893</v>
      </c>
      <c r="F958" s="58">
        <v>45376</v>
      </c>
      <c r="G958" s="19">
        <v>465.15600000000001</v>
      </c>
      <c r="H958" s="56" t="s">
        <v>6</v>
      </c>
      <c r="I958" s="56" t="s">
        <v>894</v>
      </c>
      <c r="J958" s="56"/>
      <c r="K958" s="56"/>
      <c r="L958" s="56"/>
      <c r="M958" s="87"/>
      <c r="N958" s="57"/>
      <c r="O958" s="57"/>
    </row>
    <row r="959" spans="1:15" s="61" customFormat="1" ht="64.95" customHeight="1" x14ac:dyDescent="0.3">
      <c r="A959" s="56">
        <v>48</v>
      </c>
      <c r="B959" s="57" t="s">
        <v>193</v>
      </c>
      <c r="C959" s="56" t="s">
        <v>370</v>
      </c>
      <c r="D959" s="56" t="s">
        <v>70</v>
      </c>
      <c r="E959" s="57" t="s">
        <v>1265</v>
      </c>
      <c r="F959" s="58">
        <v>45407</v>
      </c>
      <c r="G959" s="19">
        <v>490</v>
      </c>
      <c r="H959" s="56" t="s">
        <v>6</v>
      </c>
      <c r="I959" s="56" t="s">
        <v>1266</v>
      </c>
      <c r="J959" s="56"/>
      <c r="K959" s="56"/>
      <c r="L959" s="56"/>
      <c r="M959" s="87"/>
      <c r="N959" s="57"/>
      <c r="O959" s="57"/>
    </row>
    <row r="960" spans="1:15" s="61" customFormat="1" ht="78" x14ac:dyDescent="0.3">
      <c r="A960" s="56">
        <v>49</v>
      </c>
      <c r="B960" s="57" t="s">
        <v>193</v>
      </c>
      <c r="C960" s="56" t="s">
        <v>228</v>
      </c>
      <c r="D960" s="56" t="s">
        <v>70</v>
      </c>
      <c r="E960" s="57" t="s">
        <v>1267</v>
      </c>
      <c r="F960" s="58">
        <v>45407</v>
      </c>
      <c r="G960" s="19">
        <v>369.28699999999998</v>
      </c>
      <c r="H960" s="56" t="s">
        <v>6</v>
      </c>
      <c r="I960" s="56" t="s">
        <v>577</v>
      </c>
      <c r="J960" s="56"/>
      <c r="K960" s="56"/>
      <c r="L960" s="56"/>
      <c r="M960" s="87"/>
      <c r="N960" s="57"/>
      <c r="O960" s="57"/>
    </row>
    <row r="961" spans="1:15" s="61" customFormat="1" ht="78" x14ac:dyDescent="0.3">
      <c r="A961" s="56">
        <v>50</v>
      </c>
      <c r="B961" s="57" t="s">
        <v>193</v>
      </c>
      <c r="C961" s="56" t="s">
        <v>228</v>
      </c>
      <c r="D961" s="56" t="s">
        <v>70</v>
      </c>
      <c r="E961" s="57" t="s">
        <v>1268</v>
      </c>
      <c r="F961" s="58">
        <v>45408</v>
      </c>
      <c r="G961" s="19">
        <v>1293.634</v>
      </c>
      <c r="H961" s="56" t="s">
        <v>6</v>
      </c>
      <c r="I961" s="56" t="s">
        <v>577</v>
      </c>
      <c r="J961" s="56"/>
      <c r="K961" s="56"/>
      <c r="L961" s="56"/>
      <c r="M961" s="87"/>
      <c r="N961" s="57"/>
      <c r="O961" s="57"/>
    </row>
    <row r="962" spans="1:15" s="61" customFormat="1" ht="78" x14ac:dyDescent="0.3">
      <c r="A962" s="56">
        <v>51</v>
      </c>
      <c r="B962" s="57" t="s">
        <v>193</v>
      </c>
      <c r="C962" s="56" t="s">
        <v>228</v>
      </c>
      <c r="D962" s="56" t="s">
        <v>70</v>
      </c>
      <c r="E962" s="57" t="s">
        <v>1269</v>
      </c>
      <c r="F962" s="58">
        <v>45408</v>
      </c>
      <c r="G962" s="19">
        <v>2730.3290000000002</v>
      </c>
      <c r="H962" s="56" t="s">
        <v>6</v>
      </c>
      <c r="I962" s="56" t="s">
        <v>577</v>
      </c>
      <c r="J962" s="56"/>
      <c r="K962" s="56"/>
      <c r="L962" s="56"/>
      <c r="M962" s="87"/>
      <c r="N962" s="57"/>
      <c r="O962" s="57"/>
    </row>
    <row r="963" spans="1:15" s="61" customFormat="1" ht="78" x14ac:dyDescent="0.3">
      <c r="A963" s="56">
        <v>52</v>
      </c>
      <c r="B963" s="57" t="s">
        <v>193</v>
      </c>
      <c r="C963" s="56" t="s">
        <v>228</v>
      </c>
      <c r="D963" s="56" t="s">
        <v>70</v>
      </c>
      <c r="E963" s="57" t="s">
        <v>1270</v>
      </c>
      <c r="F963" s="58">
        <v>45411</v>
      </c>
      <c r="G963" s="19">
        <v>2539.317</v>
      </c>
      <c r="H963" s="56" t="s">
        <v>6</v>
      </c>
      <c r="I963" s="56" t="s">
        <v>577</v>
      </c>
      <c r="J963" s="56"/>
      <c r="K963" s="56"/>
      <c r="L963" s="56"/>
      <c r="M963" s="87"/>
      <c r="N963" s="57"/>
      <c r="O963" s="57"/>
    </row>
    <row r="964" spans="1:15" s="61" customFormat="1" ht="84.6" customHeight="1" x14ac:dyDescent="0.3">
      <c r="A964" s="56">
        <v>53</v>
      </c>
      <c r="B964" s="57" t="s">
        <v>193</v>
      </c>
      <c r="C964" s="56" t="s">
        <v>228</v>
      </c>
      <c r="D964" s="56" t="s">
        <v>70</v>
      </c>
      <c r="E964" s="57" t="s">
        <v>1271</v>
      </c>
      <c r="F964" s="58">
        <v>45411</v>
      </c>
      <c r="G964" s="19">
        <v>2263.018</v>
      </c>
      <c r="H964" s="56" t="s">
        <v>6</v>
      </c>
      <c r="I964" s="56" t="s">
        <v>577</v>
      </c>
      <c r="J964" s="56"/>
      <c r="K964" s="56"/>
      <c r="L964" s="56"/>
      <c r="M964" s="87"/>
      <c r="N964" s="57"/>
      <c r="O964" s="57"/>
    </row>
    <row r="965" spans="1:15" s="61" customFormat="1" ht="65.400000000000006" customHeight="1" x14ac:dyDescent="0.3">
      <c r="A965" s="56">
        <v>54</v>
      </c>
      <c r="B965" s="57" t="s">
        <v>193</v>
      </c>
      <c r="C965" s="56" t="s">
        <v>370</v>
      </c>
      <c r="D965" s="56" t="s">
        <v>69</v>
      </c>
      <c r="E965" s="57" t="s">
        <v>1574</v>
      </c>
      <c r="F965" s="58">
        <v>45439</v>
      </c>
      <c r="G965" s="19">
        <v>980</v>
      </c>
      <c r="H965" s="56" t="s">
        <v>6</v>
      </c>
      <c r="I965" s="56" t="s">
        <v>1266</v>
      </c>
      <c r="J965" s="56"/>
      <c r="K965" s="56"/>
      <c r="L965" s="56"/>
      <c r="M965" s="87"/>
      <c r="N965" s="57"/>
      <c r="O965" s="57"/>
    </row>
    <row r="966" spans="1:15" s="61" customFormat="1" ht="49.95" customHeight="1" x14ac:dyDescent="0.3">
      <c r="A966" s="56">
        <v>55</v>
      </c>
      <c r="B966" s="57" t="s">
        <v>193</v>
      </c>
      <c r="C966" s="56" t="s">
        <v>370</v>
      </c>
      <c r="D966" s="56" t="s">
        <v>69</v>
      </c>
      <c r="E966" s="57" t="s">
        <v>1575</v>
      </c>
      <c r="F966" s="58">
        <v>45441</v>
      </c>
      <c r="G966" s="19">
        <v>1435</v>
      </c>
      <c r="H966" s="56" t="s">
        <v>6</v>
      </c>
      <c r="I966" s="56" t="s">
        <v>1577</v>
      </c>
      <c r="J966" s="56"/>
      <c r="K966" s="56"/>
      <c r="L966" s="56"/>
      <c r="M966" s="87"/>
      <c r="N966" s="57"/>
      <c r="O966" s="57"/>
    </row>
    <row r="967" spans="1:15" s="61" customFormat="1" ht="94.95" customHeight="1" x14ac:dyDescent="0.3">
      <c r="A967" s="56">
        <v>56</v>
      </c>
      <c r="B967" s="57" t="s">
        <v>193</v>
      </c>
      <c r="C967" s="56" t="s">
        <v>370</v>
      </c>
      <c r="D967" s="56" t="s">
        <v>213</v>
      </c>
      <c r="E967" s="57" t="s">
        <v>1576</v>
      </c>
      <c r="F967" s="58">
        <v>45447</v>
      </c>
      <c r="G967" s="19">
        <v>1386.14</v>
      </c>
      <c r="H967" s="56" t="s">
        <v>6</v>
      </c>
      <c r="I967" s="56" t="s">
        <v>1820</v>
      </c>
      <c r="J967" s="56"/>
      <c r="K967" s="56"/>
      <c r="L967" s="56"/>
      <c r="M967" s="87"/>
      <c r="N967" s="57"/>
      <c r="O967" s="57"/>
    </row>
    <row r="968" spans="1:15" s="61" customFormat="1" ht="78" x14ac:dyDescent="0.3">
      <c r="A968" s="56">
        <v>57</v>
      </c>
      <c r="B968" s="57" t="s">
        <v>193</v>
      </c>
      <c r="C968" s="56" t="s">
        <v>228</v>
      </c>
      <c r="D968" s="56" t="s">
        <v>70</v>
      </c>
      <c r="E968" s="57" t="s">
        <v>1693</v>
      </c>
      <c r="F968" s="58">
        <v>45460</v>
      </c>
      <c r="G968" s="19">
        <v>4040.857</v>
      </c>
      <c r="H968" s="56" t="s">
        <v>6</v>
      </c>
      <c r="I968" s="56" t="s">
        <v>577</v>
      </c>
      <c r="J968" s="56"/>
      <c r="K968" s="56"/>
      <c r="L968" s="56"/>
      <c r="M968" s="87"/>
      <c r="N968" s="57"/>
      <c r="O968" s="57"/>
    </row>
    <row r="969" spans="1:15" s="61" customFormat="1" ht="78" x14ac:dyDescent="0.3">
      <c r="A969" s="56">
        <v>58</v>
      </c>
      <c r="B969" s="57" t="s">
        <v>193</v>
      </c>
      <c r="C969" s="56" t="s">
        <v>228</v>
      </c>
      <c r="D969" s="56" t="s">
        <v>70</v>
      </c>
      <c r="E969" s="57" t="s">
        <v>1694</v>
      </c>
      <c r="F969" s="58">
        <v>45460</v>
      </c>
      <c r="G969" s="19">
        <v>594.53499999999997</v>
      </c>
      <c r="H969" s="56" t="s">
        <v>6</v>
      </c>
      <c r="I969" s="56" t="s">
        <v>577</v>
      </c>
      <c r="J969" s="56"/>
      <c r="K969" s="56"/>
      <c r="L969" s="56"/>
      <c r="M969" s="87"/>
      <c r="N969" s="57"/>
      <c r="O969" s="57"/>
    </row>
    <row r="970" spans="1:15" s="61" customFormat="1" ht="78" x14ac:dyDescent="0.3">
      <c r="A970" s="56">
        <v>59</v>
      </c>
      <c r="B970" s="57" t="s">
        <v>193</v>
      </c>
      <c r="C970" s="56" t="s">
        <v>228</v>
      </c>
      <c r="D970" s="56" t="s">
        <v>70</v>
      </c>
      <c r="E970" s="57" t="s">
        <v>1695</v>
      </c>
      <c r="F970" s="58">
        <v>45461</v>
      </c>
      <c r="G970" s="19">
        <v>4586.5230000000001</v>
      </c>
      <c r="H970" s="56" t="s">
        <v>6</v>
      </c>
      <c r="I970" s="56" t="s">
        <v>1821</v>
      </c>
      <c r="J970" s="56"/>
      <c r="K970" s="56"/>
      <c r="L970" s="56"/>
      <c r="M970" s="87"/>
      <c r="N970" s="57"/>
      <c r="O970" s="57"/>
    </row>
    <row r="971" spans="1:15" s="61" customFormat="1" ht="62.4" x14ac:dyDescent="0.3">
      <c r="A971" s="56">
        <v>60</v>
      </c>
      <c r="B971" s="57" t="s">
        <v>193</v>
      </c>
      <c r="C971" s="56" t="s">
        <v>263</v>
      </c>
      <c r="D971" s="56" t="s">
        <v>70</v>
      </c>
      <c r="E971" s="57" t="s">
        <v>367</v>
      </c>
      <c r="F971" s="58">
        <v>45492</v>
      </c>
      <c r="G971" s="19">
        <v>330.50099999999998</v>
      </c>
      <c r="H971" s="56" t="s">
        <v>6</v>
      </c>
      <c r="I971" s="56" t="s">
        <v>2058</v>
      </c>
      <c r="J971" s="56"/>
      <c r="K971" s="56"/>
      <c r="L971" s="56"/>
      <c r="M971" s="87"/>
      <c r="N971" s="57"/>
      <c r="O971" s="57"/>
    </row>
    <row r="972" spans="1:15" s="61" customFormat="1" ht="62.4" x14ac:dyDescent="0.3">
      <c r="A972" s="56">
        <v>61</v>
      </c>
      <c r="B972" s="57" t="s">
        <v>193</v>
      </c>
      <c r="C972" s="56" t="s">
        <v>370</v>
      </c>
      <c r="D972" s="56" t="s">
        <v>69</v>
      </c>
      <c r="E972" s="57" t="s">
        <v>2314</v>
      </c>
      <c r="F972" s="58">
        <v>45513</v>
      </c>
      <c r="G972" s="19">
        <v>980</v>
      </c>
      <c r="H972" s="56" t="s">
        <v>6</v>
      </c>
      <c r="I972" s="56" t="s">
        <v>1266</v>
      </c>
      <c r="J972" s="115">
        <v>3095602684</v>
      </c>
      <c r="K972" s="15" t="s">
        <v>2096</v>
      </c>
      <c r="L972" s="15">
        <v>2000</v>
      </c>
      <c r="M972" s="88">
        <v>490</v>
      </c>
      <c r="N972" s="16" t="s">
        <v>2315</v>
      </c>
      <c r="O972" s="161" t="s">
        <v>2316</v>
      </c>
    </row>
    <row r="973" spans="1:15" s="61" customFormat="1" ht="147.6" customHeight="1" x14ac:dyDescent="0.3">
      <c r="A973" s="56">
        <v>62</v>
      </c>
      <c r="B973" s="57" t="s">
        <v>193</v>
      </c>
      <c r="C973" s="56" t="s">
        <v>104</v>
      </c>
      <c r="D973" s="56" t="s">
        <v>213</v>
      </c>
      <c r="E973" s="57" t="s">
        <v>2580</v>
      </c>
      <c r="F973" s="58">
        <v>45520</v>
      </c>
      <c r="G973" s="19">
        <v>761</v>
      </c>
      <c r="H973" s="56" t="s">
        <v>6</v>
      </c>
      <c r="I973" s="56"/>
      <c r="J973" s="115"/>
      <c r="K973" s="15"/>
      <c r="L973" s="15"/>
      <c r="M973" s="88"/>
      <c r="N973" s="16"/>
      <c r="O973" s="161" t="s">
        <v>2581</v>
      </c>
    </row>
    <row r="974" spans="1:15" s="78" customFormat="1" ht="48" customHeight="1" x14ac:dyDescent="0.3">
      <c r="A974" s="56">
        <v>63</v>
      </c>
      <c r="B974" s="70" t="s">
        <v>418</v>
      </c>
      <c r="C974" s="69" t="s">
        <v>72</v>
      </c>
      <c r="D974" s="69" t="s">
        <v>70</v>
      </c>
      <c r="E974" s="70" t="s">
        <v>419</v>
      </c>
      <c r="F974" s="73">
        <v>45317</v>
      </c>
      <c r="G974" s="71">
        <v>16927.21</v>
      </c>
      <c r="H974" s="69" t="s">
        <v>6</v>
      </c>
      <c r="I974" s="69" t="s">
        <v>366</v>
      </c>
      <c r="J974" s="69"/>
      <c r="K974" s="69"/>
      <c r="L974" s="69"/>
      <c r="M974" s="144"/>
      <c r="N974" s="70"/>
      <c r="O974" s="70"/>
    </row>
    <row r="975" spans="1:15" s="68" customFormat="1" ht="48" customHeight="1" x14ac:dyDescent="0.3">
      <c r="A975" s="56">
        <v>64</v>
      </c>
      <c r="B975" s="57" t="s">
        <v>418</v>
      </c>
      <c r="C975" s="56" t="s">
        <v>263</v>
      </c>
      <c r="D975" s="56" t="s">
        <v>69</v>
      </c>
      <c r="E975" s="57" t="s">
        <v>1462</v>
      </c>
      <c r="F975" s="58">
        <v>45432</v>
      </c>
      <c r="G975" s="19">
        <v>509.49</v>
      </c>
      <c r="H975" s="56" t="s">
        <v>6</v>
      </c>
      <c r="I975" s="56" t="s">
        <v>1682</v>
      </c>
      <c r="J975" s="56"/>
      <c r="K975" s="56"/>
      <c r="L975" s="56"/>
      <c r="M975" s="87"/>
      <c r="N975" s="57"/>
      <c r="O975" s="57"/>
    </row>
    <row r="976" spans="1:15" s="61" customFormat="1" ht="33.6" customHeight="1" x14ac:dyDescent="0.3">
      <c r="A976" s="56">
        <v>65</v>
      </c>
      <c r="B976" s="57" t="s">
        <v>607</v>
      </c>
      <c r="C976" s="56" t="s">
        <v>825</v>
      </c>
      <c r="D976" s="56" t="s">
        <v>69</v>
      </c>
      <c r="E976" s="57" t="s">
        <v>863</v>
      </c>
      <c r="F976" s="58">
        <v>45380</v>
      </c>
      <c r="G976" s="19">
        <v>1680</v>
      </c>
      <c r="H976" s="56" t="s">
        <v>6</v>
      </c>
      <c r="I976" s="15" t="s">
        <v>1282</v>
      </c>
      <c r="J976" s="56"/>
      <c r="K976" s="56"/>
      <c r="L976" s="56"/>
      <c r="M976" s="87"/>
      <c r="N976" s="57"/>
      <c r="O976" s="57"/>
    </row>
    <row r="977" spans="1:15" s="68" customFormat="1" ht="96.6" customHeight="1" x14ac:dyDescent="0.3">
      <c r="A977" s="56">
        <v>66</v>
      </c>
      <c r="B977" s="57" t="s">
        <v>521</v>
      </c>
      <c r="C977" s="56" t="s">
        <v>72</v>
      </c>
      <c r="D977" s="56" t="s">
        <v>70</v>
      </c>
      <c r="E977" s="57" t="s">
        <v>518</v>
      </c>
      <c r="F977" s="60" t="s">
        <v>582</v>
      </c>
      <c r="G977" s="19">
        <v>1600.6110000000001</v>
      </c>
      <c r="H977" s="56" t="s">
        <v>6</v>
      </c>
      <c r="I977" s="56" t="s">
        <v>366</v>
      </c>
      <c r="J977" s="56"/>
      <c r="K977" s="56"/>
      <c r="L977" s="56"/>
      <c r="M977" s="87"/>
      <c r="N977" s="57"/>
      <c r="O977" s="57"/>
    </row>
    <row r="978" spans="1:15" s="68" customFormat="1" ht="95.4" customHeight="1" x14ac:dyDescent="0.3">
      <c r="A978" s="56">
        <v>67</v>
      </c>
      <c r="B978" s="57" t="s">
        <v>521</v>
      </c>
      <c r="C978" s="56" t="s">
        <v>72</v>
      </c>
      <c r="D978" s="56" t="s">
        <v>69</v>
      </c>
      <c r="E978" s="57" t="s">
        <v>519</v>
      </c>
      <c r="F978" s="60" t="s">
        <v>173</v>
      </c>
      <c r="G978" s="19">
        <v>4809.5060000000003</v>
      </c>
      <c r="H978" s="56" t="s">
        <v>6</v>
      </c>
      <c r="I978" s="56" t="s">
        <v>520</v>
      </c>
      <c r="J978" s="56"/>
      <c r="K978" s="56"/>
      <c r="L978" s="56"/>
      <c r="M978" s="87"/>
      <c r="N978" s="57"/>
      <c r="O978" s="57"/>
    </row>
    <row r="979" spans="1:15" s="68" customFormat="1" ht="93.6" customHeight="1" x14ac:dyDescent="0.3">
      <c r="A979" s="56">
        <v>68</v>
      </c>
      <c r="B979" s="57" t="s">
        <v>521</v>
      </c>
      <c r="C979" s="56" t="s">
        <v>197</v>
      </c>
      <c r="D979" s="56" t="s">
        <v>70</v>
      </c>
      <c r="E979" s="57" t="s">
        <v>605</v>
      </c>
      <c r="F979" s="60" t="s">
        <v>611</v>
      </c>
      <c r="G979" s="19">
        <v>556.197</v>
      </c>
      <c r="H979" s="56" t="s">
        <v>6</v>
      </c>
      <c r="I979" s="56" t="s">
        <v>712</v>
      </c>
      <c r="J979" s="56"/>
      <c r="K979" s="56"/>
      <c r="L979" s="56"/>
      <c r="M979" s="87"/>
      <c r="N979" s="57"/>
      <c r="O979" s="57"/>
    </row>
    <row r="980" spans="1:15" s="68" customFormat="1" ht="94.2" customHeight="1" x14ac:dyDescent="0.3">
      <c r="A980" s="56">
        <v>69</v>
      </c>
      <c r="B980" s="57" t="s">
        <v>521</v>
      </c>
      <c r="C980" s="56" t="s">
        <v>76</v>
      </c>
      <c r="D980" s="56" t="s">
        <v>69</v>
      </c>
      <c r="E980" s="57" t="s">
        <v>524</v>
      </c>
      <c r="F980" s="58">
        <v>45355</v>
      </c>
      <c r="G980" s="19">
        <v>5655.66</v>
      </c>
      <c r="H980" s="56" t="s">
        <v>6</v>
      </c>
      <c r="I980" s="56" t="s">
        <v>738</v>
      </c>
      <c r="J980" s="56"/>
      <c r="K980" s="56"/>
      <c r="L980" s="56"/>
      <c r="M980" s="87"/>
      <c r="N980" s="57"/>
      <c r="O980" s="57"/>
    </row>
    <row r="981" spans="1:15" s="68" customFormat="1" ht="96.6" customHeight="1" x14ac:dyDescent="0.3">
      <c r="A981" s="56">
        <v>70</v>
      </c>
      <c r="B981" s="57" t="s">
        <v>521</v>
      </c>
      <c r="C981" s="56" t="s">
        <v>148</v>
      </c>
      <c r="D981" s="56" t="s">
        <v>70</v>
      </c>
      <c r="E981" s="57" t="s">
        <v>605</v>
      </c>
      <c r="F981" s="58">
        <v>45362</v>
      </c>
      <c r="G981" s="19">
        <v>1170</v>
      </c>
      <c r="H981" s="56" t="s">
        <v>6</v>
      </c>
      <c r="I981" s="56" t="s">
        <v>1463</v>
      </c>
      <c r="J981" s="56"/>
      <c r="K981" s="56"/>
      <c r="L981" s="56"/>
      <c r="M981" s="87"/>
      <c r="N981" s="57"/>
      <c r="O981" s="57"/>
    </row>
    <row r="982" spans="1:15" s="78" customFormat="1" ht="94.95" customHeight="1" x14ac:dyDescent="0.3">
      <c r="A982" s="56">
        <v>71</v>
      </c>
      <c r="B982" s="70" t="s">
        <v>521</v>
      </c>
      <c r="C982" s="69" t="s">
        <v>148</v>
      </c>
      <c r="D982" s="69" t="s">
        <v>70</v>
      </c>
      <c r="E982" s="70" t="s">
        <v>810</v>
      </c>
      <c r="F982" s="73">
        <v>45363</v>
      </c>
      <c r="G982" s="71">
        <v>600</v>
      </c>
      <c r="H982" s="69" t="s">
        <v>6</v>
      </c>
      <c r="I982" s="69" t="s">
        <v>862</v>
      </c>
      <c r="J982" s="69"/>
      <c r="K982" s="69"/>
      <c r="L982" s="69"/>
      <c r="M982" s="144"/>
      <c r="N982" s="70"/>
      <c r="O982" s="70"/>
    </row>
    <row r="983" spans="1:15" s="61" customFormat="1" ht="93.6" x14ac:dyDescent="0.3">
      <c r="A983" s="56">
        <v>72</v>
      </c>
      <c r="B983" s="57" t="s">
        <v>521</v>
      </c>
      <c r="C983" s="56" t="s">
        <v>148</v>
      </c>
      <c r="D983" s="56" t="s">
        <v>69</v>
      </c>
      <c r="E983" s="57" t="s">
        <v>1389</v>
      </c>
      <c r="F983" s="58">
        <v>45412</v>
      </c>
      <c r="G983" s="19">
        <v>2242.5</v>
      </c>
      <c r="H983" s="56" t="s">
        <v>6</v>
      </c>
      <c r="I983" s="56" t="s">
        <v>1390</v>
      </c>
      <c r="J983" s="56"/>
      <c r="K983" s="56"/>
      <c r="L983" s="56"/>
      <c r="M983" s="87"/>
      <c r="N983" s="57"/>
      <c r="O983" s="57"/>
    </row>
    <row r="984" spans="1:15" s="61" customFormat="1" ht="93.6" x14ac:dyDescent="0.3">
      <c r="A984" s="56">
        <v>73</v>
      </c>
      <c r="B984" s="57" t="s">
        <v>521</v>
      </c>
      <c r="C984" s="56" t="s">
        <v>148</v>
      </c>
      <c r="D984" s="56" t="s">
        <v>69</v>
      </c>
      <c r="E984" s="57" t="s">
        <v>1822</v>
      </c>
      <c r="F984" s="58">
        <v>45462</v>
      </c>
      <c r="G984" s="19">
        <v>588.31799999999998</v>
      </c>
      <c r="H984" s="56" t="s">
        <v>6</v>
      </c>
      <c r="I984" s="56" t="s">
        <v>1823</v>
      </c>
      <c r="J984" s="56"/>
      <c r="K984" s="56"/>
      <c r="L984" s="56"/>
      <c r="M984" s="87"/>
      <c r="N984" s="57"/>
      <c r="O984" s="57"/>
    </row>
    <row r="985" spans="1:15" s="61" customFormat="1" ht="93.6" x14ac:dyDescent="0.3">
      <c r="A985" s="56">
        <v>74</v>
      </c>
      <c r="B985" s="57" t="s">
        <v>521</v>
      </c>
      <c r="C985" s="56" t="s">
        <v>76</v>
      </c>
      <c r="D985" s="56" t="s">
        <v>69</v>
      </c>
      <c r="E985" s="57" t="s">
        <v>524</v>
      </c>
      <c r="F985" s="58">
        <v>45462</v>
      </c>
      <c r="G985" s="19">
        <v>5643.06</v>
      </c>
      <c r="H985" s="56" t="s">
        <v>6</v>
      </c>
      <c r="I985" s="56" t="s">
        <v>738</v>
      </c>
      <c r="J985" s="56"/>
      <c r="K985" s="56"/>
      <c r="L985" s="56"/>
      <c r="M985" s="87"/>
      <c r="N985" s="57"/>
      <c r="O985" s="57"/>
    </row>
    <row r="986" spans="1:15" s="61" customFormat="1" ht="93.6" x14ac:dyDescent="0.3">
      <c r="A986" s="56">
        <v>75</v>
      </c>
      <c r="B986" s="57" t="s">
        <v>521</v>
      </c>
      <c r="C986" s="56" t="s">
        <v>825</v>
      </c>
      <c r="D986" s="56" t="s">
        <v>70</v>
      </c>
      <c r="E986" s="57" t="s">
        <v>1824</v>
      </c>
      <c r="F986" s="58">
        <v>45474</v>
      </c>
      <c r="G986" s="19">
        <v>468.29199999999997</v>
      </c>
      <c r="H986" s="56" t="s">
        <v>6</v>
      </c>
      <c r="I986" s="56" t="s">
        <v>712</v>
      </c>
      <c r="J986" s="56"/>
      <c r="K986" s="56"/>
      <c r="L986" s="56"/>
      <c r="M986" s="87"/>
      <c r="N986" s="57"/>
      <c r="O986" s="57"/>
    </row>
    <row r="987" spans="1:15" s="61" customFormat="1" ht="93.6" x14ac:dyDescent="0.3">
      <c r="A987" s="56">
        <v>76</v>
      </c>
      <c r="B987" s="57" t="s">
        <v>521</v>
      </c>
      <c r="C987" s="56" t="s">
        <v>825</v>
      </c>
      <c r="D987" s="56" t="s">
        <v>70</v>
      </c>
      <c r="E987" s="57" t="s">
        <v>1825</v>
      </c>
      <c r="F987" s="58">
        <v>45474</v>
      </c>
      <c r="G987" s="19">
        <v>502.32</v>
      </c>
      <c r="H987" s="56" t="s">
        <v>6</v>
      </c>
      <c r="I987" s="56" t="s">
        <v>1881</v>
      </c>
      <c r="J987" s="56"/>
      <c r="K987" s="56"/>
      <c r="L987" s="56"/>
      <c r="M987" s="87"/>
      <c r="N987" s="57"/>
      <c r="O987" s="57"/>
    </row>
    <row r="988" spans="1:15" s="61" customFormat="1" ht="93.6" x14ac:dyDescent="0.3">
      <c r="A988" s="56">
        <v>77</v>
      </c>
      <c r="B988" s="57" t="s">
        <v>521</v>
      </c>
      <c r="C988" s="56" t="s">
        <v>825</v>
      </c>
      <c r="D988" s="56" t="s">
        <v>70</v>
      </c>
      <c r="E988" s="57" t="s">
        <v>1824</v>
      </c>
      <c r="F988" s="58">
        <v>45474</v>
      </c>
      <c r="G988" s="19">
        <v>242.79</v>
      </c>
      <c r="H988" s="56" t="s">
        <v>6</v>
      </c>
      <c r="I988" s="56" t="s">
        <v>712</v>
      </c>
      <c r="J988" s="56"/>
      <c r="K988" s="56"/>
      <c r="L988" s="56"/>
      <c r="M988" s="87"/>
      <c r="N988" s="57"/>
      <c r="O988" s="57"/>
    </row>
    <row r="989" spans="1:15" s="61" customFormat="1" ht="93.6" x14ac:dyDescent="0.3">
      <c r="A989" s="56">
        <v>78</v>
      </c>
      <c r="B989" s="57" t="s">
        <v>521</v>
      </c>
      <c r="C989" s="56" t="s">
        <v>197</v>
      </c>
      <c r="D989" s="56" t="s">
        <v>69</v>
      </c>
      <c r="E989" s="57" t="s">
        <v>2007</v>
      </c>
      <c r="F989" s="58">
        <v>45495</v>
      </c>
      <c r="G989" s="19">
        <v>359.7</v>
      </c>
      <c r="H989" s="56" t="s">
        <v>6</v>
      </c>
      <c r="I989" s="56" t="s">
        <v>2008</v>
      </c>
      <c r="J989" s="56"/>
      <c r="K989" s="56"/>
      <c r="L989" s="56"/>
      <c r="M989" s="87"/>
      <c r="N989" s="57"/>
      <c r="O989" s="57"/>
    </row>
    <row r="990" spans="1:15" s="61" customFormat="1" ht="93.6" x14ac:dyDescent="0.3">
      <c r="A990" s="56">
        <v>79</v>
      </c>
      <c r="B990" s="57" t="s">
        <v>521</v>
      </c>
      <c r="C990" s="56" t="s">
        <v>825</v>
      </c>
      <c r="D990" s="56" t="s">
        <v>69</v>
      </c>
      <c r="E990" s="57" t="s">
        <v>2009</v>
      </c>
      <c r="F990" s="58">
        <v>45485</v>
      </c>
      <c r="G990" s="19">
        <v>1425</v>
      </c>
      <c r="H990" s="56" t="s">
        <v>6</v>
      </c>
      <c r="I990" s="56"/>
      <c r="J990" s="56"/>
      <c r="K990" s="15" t="s">
        <v>2096</v>
      </c>
      <c r="L990" s="15">
        <v>106</v>
      </c>
      <c r="M990" s="88">
        <v>13443.4</v>
      </c>
      <c r="N990" s="16" t="s">
        <v>2317</v>
      </c>
      <c r="O990" s="161" t="s">
        <v>2318</v>
      </c>
    </row>
    <row r="991" spans="1:15" s="61" customFormat="1" ht="117.6" customHeight="1" x14ac:dyDescent="0.3">
      <c r="A991" s="56">
        <v>80</v>
      </c>
      <c r="B991" s="57" t="s">
        <v>521</v>
      </c>
      <c r="C991" s="56" t="s">
        <v>825</v>
      </c>
      <c r="D991" s="56" t="s">
        <v>70</v>
      </c>
      <c r="E991" s="57" t="s">
        <v>2582</v>
      </c>
      <c r="F991" s="58">
        <v>45523</v>
      </c>
      <c r="G991" s="19">
        <v>352</v>
      </c>
      <c r="H991" s="56" t="s">
        <v>6</v>
      </c>
      <c r="I991" s="56"/>
      <c r="J991" s="56"/>
      <c r="K991" s="15"/>
      <c r="L991" s="15"/>
      <c r="M991" s="88"/>
      <c r="N991" s="16"/>
      <c r="O991" s="161" t="s">
        <v>2583</v>
      </c>
    </row>
    <row r="992" spans="1:15" s="68" customFormat="1" ht="48" customHeight="1" x14ac:dyDescent="0.3">
      <c r="A992" s="56">
        <v>81</v>
      </c>
      <c r="B992" s="57" t="s">
        <v>610</v>
      </c>
      <c r="C992" s="56" t="s">
        <v>132</v>
      </c>
      <c r="D992" s="56" t="s">
        <v>69</v>
      </c>
      <c r="E992" s="57" t="s">
        <v>133</v>
      </c>
      <c r="F992" s="60" t="s">
        <v>713</v>
      </c>
      <c r="G992" s="19">
        <v>450</v>
      </c>
      <c r="H992" s="56" t="s">
        <v>6</v>
      </c>
      <c r="I992" s="56" t="s">
        <v>2742</v>
      </c>
      <c r="J992" s="56"/>
      <c r="K992" s="56"/>
      <c r="L992" s="56"/>
      <c r="M992" s="87"/>
      <c r="N992" s="57"/>
      <c r="O992" s="57"/>
    </row>
    <row r="993" spans="1:15" ht="19.2" customHeight="1" x14ac:dyDescent="0.3">
      <c r="A993" s="51"/>
      <c r="B993" s="52" t="s">
        <v>9</v>
      </c>
      <c r="C993" s="53"/>
      <c r="D993" s="53"/>
      <c r="E993" s="54"/>
      <c r="F993" s="51"/>
      <c r="G993" s="55"/>
      <c r="H993" s="51"/>
      <c r="I993" s="51"/>
      <c r="J993" s="51"/>
      <c r="K993" s="51"/>
      <c r="L993" s="51"/>
      <c r="M993" s="142"/>
      <c r="N993" s="54"/>
      <c r="O993" s="54"/>
    </row>
    <row r="994" spans="1:15" s="80" customFormat="1" ht="76.95" customHeight="1" x14ac:dyDescent="0.3">
      <c r="A994" s="56">
        <v>1</v>
      </c>
      <c r="B994" s="64" t="s">
        <v>1102</v>
      </c>
      <c r="C994" s="56" t="s">
        <v>198</v>
      </c>
      <c r="D994" s="56" t="s">
        <v>69</v>
      </c>
      <c r="E994" s="64" t="s">
        <v>1103</v>
      </c>
      <c r="F994" s="58">
        <v>45398</v>
      </c>
      <c r="G994" s="19">
        <v>310</v>
      </c>
      <c r="H994" s="56" t="s">
        <v>52</v>
      </c>
      <c r="I994" s="15" t="s">
        <v>1272</v>
      </c>
      <c r="J994" s="122">
        <v>36406334</v>
      </c>
      <c r="K994" s="122" t="s">
        <v>2645</v>
      </c>
      <c r="L994" s="122">
        <v>130</v>
      </c>
      <c r="M994" s="125"/>
      <c r="N994" s="110" t="s">
        <v>2262</v>
      </c>
      <c r="O994" s="164" t="s">
        <v>2263</v>
      </c>
    </row>
    <row r="995" spans="1:15" s="80" customFormat="1" ht="97.2" customHeight="1" x14ac:dyDescent="0.3">
      <c r="A995" s="56">
        <v>2</v>
      </c>
      <c r="B995" s="64" t="s">
        <v>1283</v>
      </c>
      <c r="C995" s="56" t="s">
        <v>76</v>
      </c>
      <c r="D995" s="56" t="s">
        <v>69</v>
      </c>
      <c r="E995" s="64" t="s">
        <v>1284</v>
      </c>
      <c r="F995" s="60" t="s">
        <v>1391</v>
      </c>
      <c r="G995" s="19">
        <v>328.39</v>
      </c>
      <c r="H995" s="56" t="s">
        <v>6</v>
      </c>
      <c r="I995" s="15" t="s">
        <v>786</v>
      </c>
      <c r="J995" s="15">
        <v>44838860</v>
      </c>
      <c r="K995" s="15" t="s">
        <v>2091</v>
      </c>
      <c r="L995" s="15">
        <v>6000</v>
      </c>
      <c r="M995" s="88"/>
      <c r="N995" s="16" t="s">
        <v>2264</v>
      </c>
      <c r="O995" s="161" t="s">
        <v>2265</v>
      </c>
    </row>
    <row r="996" spans="1:15" s="80" customFormat="1" ht="97.2" customHeight="1" x14ac:dyDescent="0.3">
      <c r="A996" s="56">
        <v>3</v>
      </c>
      <c r="B996" s="64" t="s">
        <v>1283</v>
      </c>
      <c r="C996" s="56" t="s">
        <v>76</v>
      </c>
      <c r="D996" s="56" t="s">
        <v>69</v>
      </c>
      <c r="E996" s="64" t="s">
        <v>2050</v>
      </c>
      <c r="F996" s="60" t="s">
        <v>2049</v>
      </c>
      <c r="G996" s="19">
        <v>319.43</v>
      </c>
      <c r="H996" s="56" t="s">
        <v>6</v>
      </c>
      <c r="I996" s="15" t="s">
        <v>786</v>
      </c>
      <c r="J996" s="15">
        <v>44838860</v>
      </c>
      <c r="K996" s="15" t="s">
        <v>2091</v>
      </c>
      <c r="L996" s="15">
        <v>6000</v>
      </c>
      <c r="M996" s="88"/>
      <c r="N996" s="16" t="s">
        <v>2264</v>
      </c>
      <c r="O996" s="161" t="s">
        <v>2266</v>
      </c>
    </row>
    <row r="997" spans="1:15" ht="16.2" x14ac:dyDescent="0.3">
      <c r="A997" s="51"/>
      <c r="B997" s="52" t="s">
        <v>14</v>
      </c>
      <c r="C997" s="53"/>
      <c r="D997" s="53"/>
      <c r="E997" s="54"/>
      <c r="F997" s="51"/>
      <c r="G997" s="59"/>
      <c r="H997" s="51"/>
      <c r="I997" s="51"/>
      <c r="J997" s="51"/>
      <c r="K997" s="51"/>
      <c r="L997" s="51"/>
      <c r="M997" s="142"/>
      <c r="N997" s="54"/>
      <c r="O997" s="54"/>
    </row>
    <row r="998" spans="1:15" s="61" customFormat="1" ht="31.2" x14ac:dyDescent="0.3">
      <c r="A998" s="56">
        <v>1</v>
      </c>
      <c r="B998" s="64" t="s">
        <v>135</v>
      </c>
      <c r="C998" s="56" t="s">
        <v>72</v>
      </c>
      <c r="D998" s="56" t="s">
        <v>69</v>
      </c>
      <c r="E998" s="64" t="s">
        <v>136</v>
      </c>
      <c r="F998" s="60" t="s">
        <v>1630</v>
      </c>
      <c r="G998" s="19">
        <v>580.51300000000003</v>
      </c>
      <c r="H998" s="56" t="s">
        <v>6</v>
      </c>
      <c r="I998" s="56" t="s">
        <v>79</v>
      </c>
      <c r="J998" s="56"/>
      <c r="K998" s="56"/>
      <c r="L998" s="56"/>
      <c r="M998" s="87"/>
      <c r="N998" s="57"/>
      <c r="O998" s="57"/>
    </row>
    <row r="999" spans="1:15" s="61" customFormat="1" ht="66.599999999999994" customHeight="1" x14ac:dyDescent="0.3">
      <c r="A999" s="56">
        <v>2</v>
      </c>
      <c r="B999" s="64" t="s">
        <v>135</v>
      </c>
      <c r="C999" s="56" t="s">
        <v>72</v>
      </c>
      <c r="D999" s="56" t="s">
        <v>140</v>
      </c>
      <c r="E999" s="64" t="s">
        <v>141</v>
      </c>
      <c r="F999" s="60" t="s">
        <v>203</v>
      </c>
      <c r="G999" s="19">
        <v>287.98</v>
      </c>
      <c r="H999" s="56" t="s">
        <v>6</v>
      </c>
      <c r="I999" s="56" t="s">
        <v>186</v>
      </c>
      <c r="J999" s="56"/>
      <c r="K999" s="56"/>
      <c r="L999" s="56"/>
      <c r="M999" s="87"/>
      <c r="N999" s="57"/>
      <c r="O999" s="57"/>
    </row>
    <row r="1000" spans="1:15" s="61" customFormat="1" ht="46.2" customHeight="1" x14ac:dyDescent="0.3">
      <c r="A1000" s="56">
        <v>3</v>
      </c>
      <c r="B1000" s="64" t="s">
        <v>135</v>
      </c>
      <c r="C1000" s="56" t="s">
        <v>105</v>
      </c>
      <c r="D1000" s="56" t="s">
        <v>140</v>
      </c>
      <c r="E1000" s="64" t="s">
        <v>232</v>
      </c>
      <c r="F1000" s="60" t="s">
        <v>676</v>
      </c>
      <c r="G1000" s="19">
        <v>7097.7</v>
      </c>
      <c r="H1000" s="56" t="s">
        <v>6</v>
      </c>
      <c r="I1000" s="56" t="s">
        <v>233</v>
      </c>
      <c r="J1000" s="56"/>
      <c r="K1000" s="56"/>
      <c r="L1000" s="56"/>
      <c r="M1000" s="87"/>
      <c r="N1000" s="57"/>
      <c r="O1000" s="57"/>
    </row>
    <row r="1001" spans="1:15" s="61" customFormat="1" ht="241.2" customHeight="1" x14ac:dyDescent="0.3">
      <c r="A1001" s="56">
        <v>4</v>
      </c>
      <c r="B1001" s="64" t="s">
        <v>135</v>
      </c>
      <c r="C1001" s="56" t="s">
        <v>207</v>
      </c>
      <c r="D1001" s="56" t="s">
        <v>213</v>
      </c>
      <c r="E1001" s="64" t="s">
        <v>865</v>
      </c>
      <c r="F1001" s="60" t="s">
        <v>991</v>
      </c>
      <c r="G1001" s="19">
        <v>282.59699999999998</v>
      </c>
      <c r="H1001" s="56" t="s">
        <v>6</v>
      </c>
      <c r="I1001" s="56" t="s">
        <v>866</v>
      </c>
      <c r="J1001" s="56"/>
      <c r="K1001" s="56"/>
      <c r="L1001" s="56"/>
      <c r="M1001" s="87"/>
      <c r="N1001" s="57"/>
      <c r="O1001" s="57"/>
    </row>
    <row r="1002" spans="1:15" s="61" customFormat="1" ht="48.6" customHeight="1" x14ac:dyDescent="0.3">
      <c r="A1002" s="56">
        <v>5</v>
      </c>
      <c r="B1002" s="64" t="s">
        <v>135</v>
      </c>
      <c r="C1002" s="56" t="s">
        <v>72</v>
      </c>
      <c r="D1002" s="56" t="s">
        <v>164</v>
      </c>
      <c r="E1002" s="64" t="s">
        <v>1213</v>
      </c>
      <c r="F1002" s="58">
        <v>45408</v>
      </c>
      <c r="G1002" s="19">
        <v>1337.6369999999999</v>
      </c>
      <c r="H1002" s="56" t="s">
        <v>6</v>
      </c>
      <c r="I1002" s="56" t="s">
        <v>335</v>
      </c>
      <c r="J1002" s="56"/>
      <c r="K1002" s="56"/>
      <c r="L1002" s="56"/>
      <c r="M1002" s="87"/>
      <c r="N1002" s="57"/>
      <c r="O1002" s="57"/>
    </row>
    <row r="1003" spans="1:15" s="61" customFormat="1" ht="182.4" customHeight="1" x14ac:dyDescent="0.3">
      <c r="A1003" s="56">
        <v>6</v>
      </c>
      <c r="B1003" s="64" t="s">
        <v>135</v>
      </c>
      <c r="C1003" s="56" t="s">
        <v>271</v>
      </c>
      <c r="D1003" s="56" t="s">
        <v>213</v>
      </c>
      <c r="E1003" s="64" t="s">
        <v>1760</v>
      </c>
      <c r="F1003" s="58">
        <v>45475</v>
      </c>
      <c r="G1003" s="19">
        <v>630</v>
      </c>
      <c r="H1003" s="56" t="s">
        <v>6</v>
      </c>
      <c r="I1003" s="56" t="s">
        <v>1761</v>
      </c>
      <c r="J1003" s="56"/>
      <c r="K1003" s="56"/>
      <c r="L1003" s="56"/>
      <c r="M1003" s="87"/>
      <c r="N1003" s="57"/>
      <c r="O1003" s="57"/>
    </row>
    <row r="1004" spans="1:15" s="61" customFormat="1" ht="51.6" customHeight="1" x14ac:dyDescent="0.3">
      <c r="A1004" s="56">
        <v>7</v>
      </c>
      <c r="B1004" s="64" t="s">
        <v>142</v>
      </c>
      <c r="C1004" s="56" t="s">
        <v>72</v>
      </c>
      <c r="D1004" s="56" t="s">
        <v>140</v>
      </c>
      <c r="E1004" s="64" t="s">
        <v>119</v>
      </c>
      <c r="F1004" s="58">
        <v>45299</v>
      </c>
      <c r="G1004" s="19">
        <v>316.86599999999999</v>
      </c>
      <c r="H1004" s="56" t="s">
        <v>938</v>
      </c>
      <c r="I1004" s="56" t="s">
        <v>186</v>
      </c>
      <c r="J1004" s="56"/>
      <c r="K1004" s="56"/>
      <c r="L1004" s="56"/>
      <c r="M1004" s="87"/>
      <c r="N1004" s="57"/>
      <c r="O1004" s="57"/>
    </row>
    <row r="1005" spans="1:15" s="61" customFormat="1" ht="50.4" customHeight="1" x14ac:dyDescent="0.3">
      <c r="A1005" s="56">
        <v>8</v>
      </c>
      <c r="B1005" s="64" t="s">
        <v>142</v>
      </c>
      <c r="C1005" s="56" t="s">
        <v>73</v>
      </c>
      <c r="D1005" s="56" t="s">
        <v>140</v>
      </c>
      <c r="E1005" s="64" t="s">
        <v>234</v>
      </c>
      <c r="F1005" s="58">
        <v>45306</v>
      </c>
      <c r="G1005" s="19">
        <v>538.803</v>
      </c>
      <c r="H1005" s="56" t="s">
        <v>938</v>
      </c>
      <c r="I1005" s="56" t="s">
        <v>233</v>
      </c>
      <c r="J1005" s="56"/>
      <c r="K1005" s="56"/>
      <c r="L1005" s="56"/>
      <c r="M1005" s="87"/>
      <c r="N1005" s="57"/>
      <c r="O1005" s="57"/>
    </row>
    <row r="1006" spans="1:15" ht="55.95" customHeight="1" x14ac:dyDescent="0.3">
      <c r="A1006" s="56">
        <v>9</v>
      </c>
      <c r="B1006" s="64" t="s">
        <v>448</v>
      </c>
      <c r="C1006" s="56" t="s">
        <v>105</v>
      </c>
      <c r="D1006" s="56" t="s">
        <v>140</v>
      </c>
      <c r="E1006" s="64" t="s">
        <v>234</v>
      </c>
      <c r="F1006" s="58">
        <v>45323</v>
      </c>
      <c r="G1006" s="19">
        <v>264.84199999999998</v>
      </c>
      <c r="H1006" s="56" t="s">
        <v>6</v>
      </c>
      <c r="I1006" s="56" t="s">
        <v>233</v>
      </c>
      <c r="J1006" s="111"/>
      <c r="K1006" s="111"/>
      <c r="L1006" s="111"/>
      <c r="M1006" s="127"/>
      <c r="N1006" s="121"/>
      <c r="O1006" s="121"/>
    </row>
    <row r="1007" spans="1:15" s="61" customFormat="1" ht="48" customHeight="1" x14ac:dyDescent="0.3">
      <c r="A1007" s="56">
        <v>10</v>
      </c>
      <c r="B1007" s="64" t="s">
        <v>448</v>
      </c>
      <c r="C1007" s="56" t="s">
        <v>271</v>
      </c>
      <c r="D1007" s="56" t="s">
        <v>69</v>
      </c>
      <c r="E1007" s="64" t="s">
        <v>1684</v>
      </c>
      <c r="F1007" s="58">
        <v>45460</v>
      </c>
      <c r="G1007" s="19">
        <v>1165.8699999999999</v>
      </c>
      <c r="H1007" s="56" t="s">
        <v>6</v>
      </c>
      <c r="I1007" s="56" t="s">
        <v>639</v>
      </c>
      <c r="J1007" s="56"/>
      <c r="K1007" s="56"/>
      <c r="L1007" s="56"/>
      <c r="M1007" s="87"/>
      <c r="N1007" s="57"/>
      <c r="O1007" s="57"/>
    </row>
    <row r="1008" spans="1:15" ht="16.2" x14ac:dyDescent="0.3">
      <c r="A1008" s="51"/>
      <c r="B1008" s="52" t="s">
        <v>33</v>
      </c>
      <c r="C1008" s="53"/>
      <c r="D1008" s="53"/>
      <c r="E1008" s="54"/>
      <c r="F1008" s="51"/>
      <c r="G1008" s="59"/>
      <c r="H1008" s="51"/>
      <c r="I1008" s="51"/>
      <c r="J1008" s="51"/>
      <c r="K1008" s="51"/>
      <c r="L1008" s="51"/>
      <c r="M1008" s="142"/>
      <c r="N1008" s="54"/>
      <c r="O1008" s="54"/>
    </row>
    <row r="1009" spans="1:15" s="61" customFormat="1" ht="47.4" customHeight="1" x14ac:dyDescent="0.3">
      <c r="A1009" s="56">
        <v>1</v>
      </c>
      <c r="B1009" s="57" t="s">
        <v>82</v>
      </c>
      <c r="C1009" s="56" t="s">
        <v>72</v>
      </c>
      <c r="D1009" s="56" t="s">
        <v>69</v>
      </c>
      <c r="E1009" s="57" t="s">
        <v>87</v>
      </c>
      <c r="F1009" s="58">
        <v>45294</v>
      </c>
      <c r="G1009" s="19">
        <v>873.3</v>
      </c>
      <c r="H1009" s="56" t="s">
        <v>6</v>
      </c>
      <c r="I1009" s="65" t="s">
        <v>373</v>
      </c>
      <c r="J1009" s="56"/>
      <c r="K1009" s="56"/>
      <c r="L1009" s="56"/>
      <c r="M1009" s="87"/>
      <c r="N1009" s="57"/>
      <c r="O1009" s="57"/>
    </row>
    <row r="1010" spans="1:15" s="61" customFormat="1" ht="139.94999999999999" customHeight="1" x14ac:dyDescent="0.3">
      <c r="A1010" s="56">
        <v>2</v>
      </c>
      <c r="B1010" s="57" t="s">
        <v>99</v>
      </c>
      <c r="C1010" s="56" t="s">
        <v>72</v>
      </c>
      <c r="D1010" s="56" t="s">
        <v>69</v>
      </c>
      <c r="E1010" s="57" t="s">
        <v>87</v>
      </c>
      <c r="F1010" s="58">
        <v>45293</v>
      </c>
      <c r="G1010" s="19">
        <v>314.10000000000002</v>
      </c>
      <c r="H1010" s="56" t="s">
        <v>6</v>
      </c>
      <c r="I1010" s="65" t="s">
        <v>79</v>
      </c>
      <c r="J1010" s="56"/>
      <c r="K1010" s="56"/>
      <c r="L1010" s="56"/>
      <c r="M1010" s="87"/>
      <c r="N1010" s="57"/>
      <c r="O1010" s="57"/>
    </row>
    <row r="1011" spans="1:15" s="61" customFormat="1" ht="96" customHeight="1" x14ac:dyDescent="0.3">
      <c r="A1011" s="56">
        <v>3</v>
      </c>
      <c r="B1011" s="57" t="s">
        <v>100</v>
      </c>
      <c r="C1011" s="56" t="s">
        <v>72</v>
      </c>
      <c r="D1011" s="56" t="s">
        <v>69</v>
      </c>
      <c r="E1011" s="57" t="s">
        <v>87</v>
      </c>
      <c r="F1011" s="58">
        <v>45293</v>
      </c>
      <c r="G1011" s="19">
        <v>209.7</v>
      </c>
      <c r="H1011" s="56" t="s">
        <v>6</v>
      </c>
      <c r="I1011" s="65" t="s">
        <v>79</v>
      </c>
      <c r="J1011" s="56"/>
      <c r="K1011" s="56"/>
      <c r="L1011" s="56"/>
      <c r="M1011" s="87"/>
      <c r="N1011" s="57"/>
      <c r="O1011" s="57"/>
    </row>
    <row r="1012" spans="1:15" s="61" customFormat="1" ht="99.6" customHeight="1" x14ac:dyDescent="0.3">
      <c r="A1012" s="56">
        <v>4</v>
      </c>
      <c r="B1012" s="57" t="s">
        <v>323</v>
      </c>
      <c r="C1012" s="56" t="s">
        <v>72</v>
      </c>
      <c r="D1012" s="56" t="s">
        <v>69</v>
      </c>
      <c r="E1012" s="57" t="s">
        <v>87</v>
      </c>
      <c r="F1012" s="58">
        <v>45300</v>
      </c>
      <c r="G1012" s="19">
        <v>479.1</v>
      </c>
      <c r="H1012" s="56" t="s">
        <v>6</v>
      </c>
      <c r="I1012" s="65" t="s">
        <v>79</v>
      </c>
      <c r="J1012" s="56"/>
      <c r="K1012" s="56"/>
      <c r="L1012" s="56"/>
      <c r="M1012" s="87"/>
      <c r="N1012" s="57"/>
      <c r="O1012" s="57"/>
    </row>
    <row r="1013" spans="1:15" s="61" customFormat="1" ht="107.4" customHeight="1" x14ac:dyDescent="0.3">
      <c r="A1013" s="56">
        <v>5</v>
      </c>
      <c r="B1013" s="57" t="s">
        <v>231</v>
      </c>
      <c r="C1013" s="56" t="s">
        <v>72</v>
      </c>
      <c r="D1013" s="56" t="s">
        <v>69</v>
      </c>
      <c r="E1013" s="57" t="s">
        <v>87</v>
      </c>
      <c r="F1013" s="58">
        <v>45300</v>
      </c>
      <c r="G1013" s="19">
        <v>444</v>
      </c>
      <c r="H1013" s="56" t="s">
        <v>6</v>
      </c>
      <c r="I1013" s="65" t="s">
        <v>79</v>
      </c>
      <c r="J1013" s="56"/>
      <c r="K1013" s="56"/>
      <c r="L1013" s="56"/>
      <c r="M1013" s="87"/>
      <c r="N1013" s="57"/>
      <c r="O1013" s="57"/>
    </row>
    <row r="1014" spans="1:15" s="61" customFormat="1" ht="52.2" customHeight="1" x14ac:dyDescent="0.3">
      <c r="A1014" s="56">
        <v>6</v>
      </c>
      <c r="B1014" s="57" t="s">
        <v>82</v>
      </c>
      <c r="C1014" s="56" t="s">
        <v>105</v>
      </c>
      <c r="D1014" s="56" t="s">
        <v>69</v>
      </c>
      <c r="E1014" s="57" t="s">
        <v>357</v>
      </c>
      <c r="F1014" s="58">
        <v>45316</v>
      </c>
      <c r="G1014" s="19">
        <v>383.1</v>
      </c>
      <c r="H1014" s="56" t="s">
        <v>6</v>
      </c>
      <c r="I1014" s="56" t="s">
        <v>1000</v>
      </c>
      <c r="J1014" s="56"/>
      <c r="K1014" s="56"/>
      <c r="L1014" s="56"/>
      <c r="M1014" s="87"/>
      <c r="N1014" s="57"/>
      <c r="O1014" s="57"/>
    </row>
    <row r="1015" spans="1:15" ht="75.599999999999994" customHeight="1" x14ac:dyDescent="0.3">
      <c r="A1015" s="56">
        <v>7</v>
      </c>
      <c r="B1015" s="57" t="s">
        <v>374</v>
      </c>
      <c r="C1015" s="56" t="s">
        <v>105</v>
      </c>
      <c r="D1015" s="56" t="s">
        <v>70</v>
      </c>
      <c r="E1015" s="57" t="s">
        <v>375</v>
      </c>
      <c r="F1015" s="58">
        <v>45314</v>
      </c>
      <c r="G1015" s="19">
        <v>1683.8</v>
      </c>
      <c r="H1015" s="56" t="s">
        <v>6</v>
      </c>
      <c r="I1015" s="65" t="s">
        <v>376</v>
      </c>
      <c r="J1015" s="111"/>
      <c r="K1015" s="111"/>
      <c r="L1015" s="111"/>
      <c r="M1015" s="127"/>
      <c r="N1015" s="121"/>
      <c r="O1015" s="121"/>
    </row>
    <row r="1016" spans="1:15" s="61" customFormat="1" ht="74.400000000000006" customHeight="1" x14ac:dyDescent="0.3">
      <c r="A1016" s="56">
        <v>8</v>
      </c>
      <c r="B1016" s="57" t="s">
        <v>374</v>
      </c>
      <c r="C1016" s="56" t="s">
        <v>72</v>
      </c>
      <c r="D1016" s="56" t="s">
        <v>69</v>
      </c>
      <c r="E1016" s="57" t="s">
        <v>87</v>
      </c>
      <c r="F1016" s="58">
        <v>45335</v>
      </c>
      <c r="G1016" s="19">
        <v>316.60000000000002</v>
      </c>
      <c r="H1016" s="56" t="s">
        <v>6</v>
      </c>
      <c r="I1016" s="65" t="s">
        <v>79</v>
      </c>
      <c r="J1016" s="56"/>
      <c r="K1016" s="56"/>
      <c r="L1016" s="56"/>
      <c r="M1016" s="87"/>
      <c r="N1016" s="57"/>
      <c r="O1016" s="57"/>
    </row>
    <row r="1017" spans="1:15" s="75" customFormat="1" ht="62.4" x14ac:dyDescent="0.3">
      <c r="A1017" s="56">
        <v>9</v>
      </c>
      <c r="B1017" s="70" t="s">
        <v>775</v>
      </c>
      <c r="C1017" s="69" t="s">
        <v>76</v>
      </c>
      <c r="D1017" s="69" t="s">
        <v>69</v>
      </c>
      <c r="E1017" s="70" t="s">
        <v>776</v>
      </c>
      <c r="F1017" s="73">
        <v>45366</v>
      </c>
      <c r="G1017" s="71">
        <v>300.39999999999998</v>
      </c>
      <c r="H1017" s="69" t="s">
        <v>6</v>
      </c>
      <c r="I1017" s="79" t="s">
        <v>738</v>
      </c>
      <c r="J1017" s="74"/>
      <c r="K1017" s="74"/>
      <c r="L1017" s="74"/>
      <c r="M1017" s="146"/>
      <c r="N1017" s="120"/>
      <c r="O1017" s="70"/>
    </row>
    <row r="1018" spans="1:15" s="18" customFormat="1" ht="109.2" customHeight="1" x14ac:dyDescent="0.3">
      <c r="A1018" s="56">
        <v>10</v>
      </c>
      <c r="B1018" s="57" t="s">
        <v>82</v>
      </c>
      <c r="C1018" s="56" t="s">
        <v>387</v>
      </c>
      <c r="D1018" s="56" t="s">
        <v>213</v>
      </c>
      <c r="E1018" s="57" t="s">
        <v>867</v>
      </c>
      <c r="F1018" s="58">
        <v>45385</v>
      </c>
      <c r="G1018" s="19">
        <v>234</v>
      </c>
      <c r="H1018" s="56" t="s">
        <v>6</v>
      </c>
      <c r="I1018" s="65" t="s">
        <v>868</v>
      </c>
      <c r="J1018" s="15"/>
      <c r="K1018" s="15"/>
      <c r="L1018" s="15"/>
      <c r="M1018" s="88"/>
      <c r="N1018" s="16"/>
      <c r="O1018" s="57"/>
    </row>
    <row r="1019" spans="1:15" s="18" customFormat="1" ht="142.94999999999999" customHeight="1" x14ac:dyDescent="0.3">
      <c r="A1019" s="56">
        <v>11</v>
      </c>
      <c r="B1019" s="57" t="s">
        <v>99</v>
      </c>
      <c r="C1019" s="56" t="s">
        <v>72</v>
      </c>
      <c r="D1019" s="56" t="s">
        <v>69</v>
      </c>
      <c r="E1019" s="57" t="s">
        <v>87</v>
      </c>
      <c r="F1019" s="58">
        <v>45384</v>
      </c>
      <c r="G1019" s="19">
        <v>243.4</v>
      </c>
      <c r="H1019" s="56" t="s">
        <v>6</v>
      </c>
      <c r="I1019" s="65" t="s">
        <v>79</v>
      </c>
      <c r="J1019" s="15"/>
      <c r="K1019" s="15"/>
      <c r="L1019" s="15"/>
      <c r="M1019" s="88"/>
      <c r="N1019" s="16"/>
      <c r="O1019" s="57"/>
    </row>
    <row r="1020" spans="1:15" s="80" customFormat="1" ht="63" customHeight="1" x14ac:dyDescent="0.3">
      <c r="A1020" s="56">
        <v>12</v>
      </c>
      <c r="B1020" s="57" t="s">
        <v>775</v>
      </c>
      <c r="C1020" s="56" t="s">
        <v>76</v>
      </c>
      <c r="D1020" s="56" t="s">
        <v>69</v>
      </c>
      <c r="E1020" s="57" t="s">
        <v>776</v>
      </c>
      <c r="F1020" s="58">
        <v>45399</v>
      </c>
      <c r="G1020" s="19">
        <v>600</v>
      </c>
      <c r="H1020" s="56" t="s">
        <v>6</v>
      </c>
      <c r="I1020" s="15" t="s">
        <v>1285</v>
      </c>
      <c r="J1020" s="15"/>
      <c r="K1020" s="15"/>
      <c r="L1020" s="15"/>
      <c r="M1020" s="88"/>
      <c r="N1020" s="16"/>
      <c r="O1020" s="57"/>
    </row>
    <row r="1021" spans="1:15" s="80" customFormat="1" ht="145.19999999999999" customHeight="1" x14ac:dyDescent="0.3">
      <c r="A1021" s="56">
        <v>13</v>
      </c>
      <c r="B1021" s="57" t="s">
        <v>374</v>
      </c>
      <c r="C1021" s="56" t="s">
        <v>207</v>
      </c>
      <c r="D1021" s="56" t="s">
        <v>70</v>
      </c>
      <c r="E1021" s="57" t="s">
        <v>1104</v>
      </c>
      <c r="F1021" s="58">
        <v>45398</v>
      </c>
      <c r="G1021" s="19">
        <v>493.9</v>
      </c>
      <c r="H1021" s="56" t="s">
        <v>6</v>
      </c>
      <c r="I1021" s="15" t="s">
        <v>1286</v>
      </c>
      <c r="J1021" s="15"/>
      <c r="K1021" s="15"/>
      <c r="L1021" s="15"/>
      <c r="M1021" s="88"/>
      <c r="N1021" s="16"/>
      <c r="O1021" s="57"/>
    </row>
    <row r="1022" spans="1:15" s="18" customFormat="1" ht="112.95" customHeight="1" x14ac:dyDescent="0.3">
      <c r="A1022" s="56">
        <v>14</v>
      </c>
      <c r="B1022" s="57" t="s">
        <v>1185</v>
      </c>
      <c r="C1022" s="56" t="s">
        <v>76</v>
      </c>
      <c r="D1022" s="56" t="s">
        <v>69</v>
      </c>
      <c r="E1022" s="57" t="s">
        <v>1186</v>
      </c>
      <c r="F1022" s="58">
        <v>45405</v>
      </c>
      <c r="G1022" s="19">
        <v>520.79999999999995</v>
      </c>
      <c r="H1022" s="56" t="s">
        <v>6</v>
      </c>
      <c r="I1022" s="15" t="s">
        <v>1275</v>
      </c>
      <c r="J1022" s="15"/>
      <c r="K1022" s="15"/>
      <c r="L1022" s="15"/>
      <c r="M1022" s="88"/>
      <c r="N1022" s="16"/>
      <c r="O1022" s="57"/>
    </row>
    <row r="1023" spans="1:15" s="18" customFormat="1" ht="60" customHeight="1" x14ac:dyDescent="0.3">
      <c r="A1023" s="56">
        <v>15</v>
      </c>
      <c r="B1023" s="57" t="s">
        <v>775</v>
      </c>
      <c r="C1023" s="56" t="s">
        <v>271</v>
      </c>
      <c r="D1023" s="56" t="s">
        <v>69</v>
      </c>
      <c r="E1023" s="57" t="s">
        <v>1426</v>
      </c>
      <c r="F1023" s="58">
        <v>45428</v>
      </c>
      <c r="G1023" s="19">
        <v>19600</v>
      </c>
      <c r="H1023" s="56" t="s">
        <v>6</v>
      </c>
      <c r="I1023" s="15" t="s">
        <v>1427</v>
      </c>
      <c r="J1023" s="15"/>
      <c r="K1023" s="15"/>
      <c r="L1023" s="15"/>
      <c r="M1023" s="88"/>
      <c r="N1023" s="16"/>
      <c r="O1023" s="57"/>
    </row>
    <row r="1024" spans="1:15" s="18" customFormat="1" ht="68.400000000000006" customHeight="1" x14ac:dyDescent="0.3">
      <c r="A1024" s="56">
        <v>16</v>
      </c>
      <c r="B1024" s="57" t="s">
        <v>775</v>
      </c>
      <c r="C1024" s="56" t="s">
        <v>271</v>
      </c>
      <c r="D1024" s="56" t="s">
        <v>69</v>
      </c>
      <c r="E1024" s="57" t="s">
        <v>1428</v>
      </c>
      <c r="F1024" s="58">
        <v>45432</v>
      </c>
      <c r="G1024" s="19">
        <v>3460.8</v>
      </c>
      <c r="H1024" s="56" t="s">
        <v>6</v>
      </c>
      <c r="I1024" s="15" t="s">
        <v>1158</v>
      </c>
      <c r="J1024" s="15"/>
      <c r="K1024" s="15"/>
      <c r="L1024" s="15"/>
      <c r="M1024" s="88"/>
      <c r="N1024" s="16"/>
      <c r="O1024" s="57"/>
    </row>
    <row r="1025" spans="1:15" s="18" customFormat="1" ht="72.599999999999994" customHeight="1" x14ac:dyDescent="0.3">
      <c r="A1025" s="56">
        <v>17</v>
      </c>
      <c r="B1025" s="57" t="s">
        <v>775</v>
      </c>
      <c r="C1025" s="56" t="s">
        <v>271</v>
      </c>
      <c r="D1025" s="56" t="s">
        <v>69</v>
      </c>
      <c r="E1025" s="57" t="s">
        <v>1428</v>
      </c>
      <c r="F1025" s="58">
        <v>45476</v>
      </c>
      <c r="G1025" s="19">
        <v>2696.4</v>
      </c>
      <c r="H1025" s="56" t="s">
        <v>6</v>
      </c>
      <c r="I1025" s="15" t="s">
        <v>1158</v>
      </c>
      <c r="J1025" s="15"/>
      <c r="K1025" s="15"/>
      <c r="L1025" s="15"/>
      <c r="M1025" s="88"/>
      <c r="N1025" s="16"/>
      <c r="O1025" s="57"/>
    </row>
    <row r="1026" spans="1:15" s="18" customFormat="1" ht="81" customHeight="1" x14ac:dyDescent="0.3">
      <c r="A1026" s="56">
        <v>18</v>
      </c>
      <c r="B1026" s="57" t="s">
        <v>775</v>
      </c>
      <c r="C1026" s="56" t="s">
        <v>825</v>
      </c>
      <c r="D1026" s="56" t="s">
        <v>70</v>
      </c>
      <c r="E1026" s="57" t="s">
        <v>1852</v>
      </c>
      <c r="F1026" s="58">
        <v>45482</v>
      </c>
      <c r="G1026" s="19">
        <v>399</v>
      </c>
      <c r="H1026" s="56" t="s">
        <v>6</v>
      </c>
      <c r="I1026" s="15" t="s">
        <v>1853</v>
      </c>
      <c r="J1026" s="15"/>
      <c r="K1026" s="15"/>
      <c r="L1026" s="15"/>
      <c r="M1026" s="88"/>
      <c r="N1026" s="16"/>
      <c r="O1026" s="57"/>
    </row>
    <row r="1027" spans="1:15" s="18" customFormat="1" ht="62.4" x14ac:dyDescent="0.3">
      <c r="A1027" s="56">
        <v>19</v>
      </c>
      <c r="B1027" s="57" t="s">
        <v>775</v>
      </c>
      <c r="C1027" s="56" t="s">
        <v>271</v>
      </c>
      <c r="D1027" s="56" t="s">
        <v>69</v>
      </c>
      <c r="E1027" s="57" t="s">
        <v>1426</v>
      </c>
      <c r="F1027" s="58">
        <v>45488</v>
      </c>
      <c r="G1027" s="19">
        <v>12075</v>
      </c>
      <c r="H1027" s="56" t="s">
        <v>6</v>
      </c>
      <c r="I1027" s="15" t="s">
        <v>1427</v>
      </c>
      <c r="J1027" s="15"/>
      <c r="K1027" s="15"/>
      <c r="L1027" s="15"/>
      <c r="M1027" s="88"/>
      <c r="N1027" s="16"/>
      <c r="O1027" s="57"/>
    </row>
    <row r="1028" spans="1:15" s="18" customFormat="1" ht="63" customHeight="1" x14ac:dyDescent="0.3">
      <c r="A1028" s="56">
        <v>20</v>
      </c>
      <c r="B1028" s="57" t="s">
        <v>775</v>
      </c>
      <c r="C1028" s="56" t="s">
        <v>271</v>
      </c>
      <c r="D1028" s="56" t="s">
        <v>69</v>
      </c>
      <c r="E1028" s="57" t="s">
        <v>1894</v>
      </c>
      <c r="F1028" s="58">
        <v>45489</v>
      </c>
      <c r="G1028" s="19">
        <v>3981</v>
      </c>
      <c r="H1028" s="56" t="s">
        <v>6</v>
      </c>
      <c r="I1028" s="15" t="s">
        <v>1987</v>
      </c>
      <c r="J1028" s="15"/>
      <c r="K1028" s="15"/>
      <c r="L1028" s="15"/>
      <c r="M1028" s="88"/>
      <c r="N1028" s="16"/>
      <c r="O1028" s="57"/>
    </row>
    <row r="1029" spans="1:15" s="18" customFormat="1" ht="54.6" customHeight="1" x14ac:dyDescent="0.3">
      <c r="A1029" s="56">
        <v>21</v>
      </c>
      <c r="B1029" s="57" t="s">
        <v>82</v>
      </c>
      <c r="C1029" s="56" t="s">
        <v>72</v>
      </c>
      <c r="D1029" s="56" t="s">
        <v>69</v>
      </c>
      <c r="E1029" s="57" t="s">
        <v>87</v>
      </c>
      <c r="F1029" s="58">
        <v>45502</v>
      </c>
      <c r="G1029" s="19">
        <v>300</v>
      </c>
      <c r="H1029" s="56" t="s">
        <v>6</v>
      </c>
      <c r="I1029" s="15" t="s">
        <v>1216</v>
      </c>
      <c r="J1029" s="15">
        <v>32654545</v>
      </c>
      <c r="K1029" s="15" t="s">
        <v>2311</v>
      </c>
      <c r="L1029" s="15">
        <v>30000</v>
      </c>
      <c r="M1029" s="88">
        <v>10</v>
      </c>
      <c r="N1029" s="16" t="s">
        <v>455</v>
      </c>
      <c r="O1029" s="57" t="s">
        <v>2267</v>
      </c>
    </row>
    <row r="1030" spans="1:15" s="18" customFormat="1" ht="66.599999999999994" customHeight="1" x14ac:dyDescent="0.3">
      <c r="A1030" s="56">
        <v>22</v>
      </c>
      <c r="B1030" s="57" t="s">
        <v>775</v>
      </c>
      <c r="C1030" s="56" t="s">
        <v>76</v>
      </c>
      <c r="D1030" s="56" t="s">
        <v>69</v>
      </c>
      <c r="E1030" s="57" t="s">
        <v>776</v>
      </c>
      <c r="F1030" s="58">
        <v>45509</v>
      </c>
      <c r="G1030" s="19">
        <v>589.79999999999995</v>
      </c>
      <c r="H1030" s="56" t="s">
        <v>6</v>
      </c>
      <c r="I1030" s="15" t="s">
        <v>738</v>
      </c>
      <c r="J1030" s="15">
        <v>44520690</v>
      </c>
      <c r="K1030" s="15" t="s">
        <v>2091</v>
      </c>
      <c r="L1030" s="15">
        <v>10000</v>
      </c>
      <c r="M1030" s="88">
        <v>58.98</v>
      </c>
      <c r="N1030" s="16" t="s">
        <v>681</v>
      </c>
      <c r="O1030" s="159" t="s">
        <v>2568</v>
      </c>
    </row>
    <row r="1031" spans="1:15" s="18" customFormat="1" ht="67.2" customHeight="1" x14ac:dyDescent="0.3">
      <c r="A1031" s="56">
        <v>23</v>
      </c>
      <c r="B1031" s="57" t="s">
        <v>775</v>
      </c>
      <c r="C1031" s="56" t="s">
        <v>271</v>
      </c>
      <c r="D1031" s="56" t="s">
        <v>69</v>
      </c>
      <c r="E1031" s="57" t="s">
        <v>2268</v>
      </c>
      <c r="F1031" s="58">
        <v>45518</v>
      </c>
      <c r="G1031" s="19">
        <v>226.8</v>
      </c>
      <c r="H1031" s="56" t="s">
        <v>6</v>
      </c>
      <c r="I1031" s="15" t="s">
        <v>2571</v>
      </c>
      <c r="J1031" s="15">
        <v>41634330</v>
      </c>
      <c r="K1031" s="15" t="s">
        <v>2096</v>
      </c>
      <c r="L1031" s="15">
        <v>33</v>
      </c>
      <c r="M1031" s="88">
        <v>6893</v>
      </c>
      <c r="N1031" s="16" t="s">
        <v>2569</v>
      </c>
      <c r="O1031" s="159" t="s">
        <v>2570</v>
      </c>
    </row>
    <row r="1032" spans="1:15" ht="16.2" x14ac:dyDescent="0.3">
      <c r="A1032" s="51"/>
      <c r="B1032" s="52" t="s">
        <v>17</v>
      </c>
      <c r="C1032" s="53"/>
      <c r="D1032" s="53"/>
      <c r="E1032" s="54"/>
      <c r="F1032" s="51"/>
      <c r="G1032" s="59"/>
      <c r="H1032" s="51"/>
      <c r="I1032" s="51"/>
      <c r="J1032" s="51"/>
      <c r="K1032" s="51"/>
      <c r="L1032" s="51"/>
      <c r="M1032" s="142"/>
      <c r="N1032" s="54"/>
      <c r="O1032" s="54"/>
    </row>
    <row r="1033" spans="1:15" s="61" customFormat="1" ht="75.75" customHeight="1" x14ac:dyDescent="0.3">
      <c r="A1033" s="56">
        <v>1</v>
      </c>
      <c r="B1033" s="57" t="s">
        <v>98</v>
      </c>
      <c r="C1033" s="56" t="s">
        <v>148</v>
      </c>
      <c r="D1033" s="56" t="s">
        <v>70</v>
      </c>
      <c r="E1033" s="57" t="s">
        <v>95</v>
      </c>
      <c r="F1033" s="60" t="s">
        <v>277</v>
      </c>
      <c r="G1033" s="19">
        <v>535.91999999999996</v>
      </c>
      <c r="H1033" s="56" t="s">
        <v>6</v>
      </c>
      <c r="I1033" s="56" t="s">
        <v>335</v>
      </c>
      <c r="J1033" s="56"/>
      <c r="K1033" s="56"/>
      <c r="L1033" s="56"/>
      <c r="M1033" s="87"/>
      <c r="N1033" s="57"/>
      <c r="O1033" s="57"/>
    </row>
    <row r="1034" spans="1:15" s="61" customFormat="1" ht="154.94999999999999" customHeight="1" x14ac:dyDescent="0.3">
      <c r="A1034" s="56">
        <v>2</v>
      </c>
      <c r="B1034" s="57" t="s">
        <v>98</v>
      </c>
      <c r="C1034" s="56" t="s">
        <v>104</v>
      </c>
      <c r="D1034" s="56" t="s">
        <v>70</v>
      </c>
      <c r="E1034" s="57" t="s">
        <v>102</v>
      </c>
      <c r="F1034" s="60" t="s">
        <v>532</v>
      </c>
      <c r="G1034" s="19">
        <v>968.58799999999997</v>
      </c>
      <c r="H1034" s="56" t="s">
        <v>6</v>
      </c>
      <c r="I1034" s="56" t="s">
        <v>147</v>
      </c>
      <c r="J1034" s="56"/>
      <c r="K1034" s="56"/>
      <c r="L1034" s="56"/>
      <c r="M1034" s="87"/>
      <c r="N1034" s="57"/>
      <c r="O1034" s="57"/>
    </row>
    <row r="1035" spans="1:15" s="61" customFormat="1" ht="80.400000000000006" customHeight="1" x14ac:dyDescent="0.3">
      <c r="A1035" s="56">
        <v>3</v>
      </c>
      <c r="B1035" s="57" t="s">
        <v>98</v>
      </c>
      <c r="C1035" s="56" t="s">
        <v>105</v>
      </c>
      <c r="D1035" s="56" t="s">
        <v>70</v>
      </c>
      <c r="E1035" s="57" t="s">
        <v>103</v>
      </c>
      <c r="F1035" s="60" t="s">
        <v>533</v>
      </c>
      <c r="G1035" s="19">
        <v>1256.066</v>
      </c>
      <c r="H1035" s="56" t="s">
        <v>6</v>
      </c>
      <c r="I1035" s="56" t="s">
        <v>1001</v>
      </c>
      <c r="J1035" s="56"/>
      <c r="K1035" s="56"/>
      <c r="L1035" s="56"/>
      <c r="M1035" s="87"/>
      <c r="N1035" s="57"/>
      <c r="O1035" s="57"/>
    </row>
    <row r="1036" spans="1:15" s="61" customFormat="1" ht="100.2" customHeight="1" x14ac:dyDescent="0.3">
      <c r="A1036" s="56">
        <v>4</v>
      </c>
      <c r="B1036" s="57" t="s">
        <v>98</v>
      </c>
      <c r="C1036" s="56" t="s">
        <v>148</v>
      </c>
      <c r="D1036" s="56" t="s">
        <v>70</v>
      </c>
      <c r="E1036" s="57" t="s">
        <v>1466</v>
      </c>
      <c r="F1036" s="60" t="s">
        <v>1464</v>
      </c>
      <c r="G1036" s="19">
        <v>907.17600000000004</v>
      </c>
      <c r="H1036" s="56" t="s">
        <v>6</v>
      </c>
      <c r="I1036" s="56" t="s">
        <v>1465</v>
      </c>
      <c r="J1036" s="56"/>
      <c r="K1036" s="56"/>
      <c r="L1036" s="56"/>
      <c r="M1036" s="87"/>
      <c r="N1036" s="57"/>
      <c r="O1036" s="57"/>
    </row>
    <row r="1037" spans="1:15" s="61" customFormat="1" ht="78" x14ac:dyDescent="0.3">
      <c r="A1037" s="56">
        <v>5</v>
      </c>
      <c r="B1037" s="57" t="s">
        <v>98</v>
      </c>
      <c r="C1037" s="56" t="s">
        <v>148</v>
      </c>
      <c r="D1037" s="56" t="s">
        <v>213</v>
      </c>
      <c r="E1037" s="57" t="s">
        <v>1496</v>
      </c>
      <c r="F1037" s="60" t="s">
        <v>1631</v>
      </c>
      <c r="G1037" s="19">
        <v>295.56700000000001</v>
      </c>
      <c r="H1037" s="56" t="s">
        <v>6</v>
      </c>
      <c r="I1037" s="56" t="s">
        <v>1733</v>
      </c>
      <c r="J1037" s="56"/>
      <c r="K1037" s="56"/>
      <c r="L1037" s="56"/>
      <c r="M1037" s="87"/>
      <c r="N1037" s="57"/>
      <c r="O1037" s="57"/>
    </row>
    <row r="1038" spans="1:15" s="61" customFormat="1" ht="78" x14ac:dyDescent="0.3">
      <c r="A1038" s="56">
        <v>6</v>
      </c>
      <c r="B1038" s="57" t="s">
        <v>98</v>
      </c>
      <c r="C1038" s="56" t="s">
        <v>825</v>
      </c>
      <c r="D1038" s="56" t="s">
        <v>69</v>
      </c>
      <c r="E1038" s="57" t="s">
        <v>1633</v>
      </c>
      <c r="F1038" s="60" t="s">
        <v>1632</v>
      </c>
      <c r="G1038" s="19">
        <v>3500</v>
      </c>
      <c r="H1038" s="56" t="s">
        <v>6</v>
      </c>
      <c r="I1038" s="56" t="s">
        <v>468</v>
      </c>
      <c r="J1038" s="56"/>
      <c r="K1038" s="56"/>
      <c r="L1038" s="56"/>
      <c r="M1038" s="87"/>
      <c r="N1038" s="57"/>
      <c r="O1038" s="57"/>
    </row>
    <row r="1039" spans="1:15" s="61" customFormat="1" ht="98.4" customHeight="1" x14ac:dyDescent="0.3">
      <c r="A1039" s="56">
        <v>7</v>
      </c>
      <c r="B1039" s="57" t="s">
        <v>98</v>
      </c>
      <c r="C1039" s="56" t="s">
        <v>370</v>
      </c>
      <c r="D1039" s="56" t="s">
        <v>213</v>
      </c>
      <c r="E1039" s="57" t="s">
        <v>1882</v>
      </c>
      <c r="F1039" s="58">
        <v>45481</v>
      </c>
      <c r="G1039" s="19">
        <v>872.05</v>
      </c>
      <c r="H1039" s="56" t="s">
        <v>6</v>
      </c>
      <c r="I1039" s="56" t="s">
        <v>1883</v>
      </c>
      <c r="J1039" s="56"/>
      <c r="K1039" s="56"/>
      <c r="L1039" s="56"/>
      <c r="M1039" s="87"/>
      <c r="N1039" s="57"/>
      <c r="O1039" s="57"/>
    </row>
    <row r="1040" spans="1:15" s="61" customFormat="1" ht="98.4" customHeight="1" x14ac:dyDescent="0.3">
      <c r="A1040" s="56">
        <v>8</v>
      </c>
      <c r="B1040" s="57" t="s">
        <v>98</v>
      </c>
      <c r="C1040" s="56" t="s">
        <v>370</v>
      </c>
      <c r="D1040" s="56" t="s">
        <v>213</v>
      </c>
      <c r="E1040" s="57" t="s">
        <v>1988</v>
      </c>
      <c r="F1040" s="58">
        <v>45483</v>
      </c>
      <c r="G1040" s="19">
        <v>907.17600000000004</v>
      </c>
      <c r="H1040" s="56" t="s">
        <v>6</v>
      </c>
      <c r="I1040" s="56" t="s">
        <v>1465</v>
      </c>
      <c r="J1040" s="56"/>
      <c r="K1040" s="56"/>
      <c r="L1040" s="56"/>
      <c r="M1040" s="87"/>
      <c r="N1040" s="57"/>
      <c r="O1040" s="57"/>
    </row>
    <row r="1041" spans="1:15" s="61" customFormat="1" ht="83.4" customHeight="1" x14ac:dyDescent="0.3">
      <c r="A1041" s="56">
        <v>9</v>
      </c>
      <c r="B1041" s="57" t="s">
        <v>98</v>
      </c>
      <c r="C1041" s="56" t="s">
        <v>264</v>
      </c>
      <c r="D1041" s="56" t="s">
        <v>213</v>
      </c>
      <c r="E1041" s="57" t="s">
        <v>1989</v>
      </c>
      <c r="F1041" s="58">
        <v>45496</v>
      </c>
      <c r="G1041" s="19">
        <v>1497.0060000000001</v>
      </c>
      <c r="H1041" s="56" t="s">
        <v>6</v>
      </c>
      <c r="I1041" s="56" t="s">
        <v>1536</v>
      </c>
      <c r="J1041" s="116">
        <v>37941143</v>
      </c>
      <c r="K1041" s="15" t="s">
        <v>2096</v>
      </c>
      <c r="L1041" s="15">
        <v>15</v>
      </c>
      <c r="M1041" s="88">
        <v>99800.4</v>
      </c>
      <c r="N1041" s="16" t="s">
        <v>2269</v>
      </c>
      <c r="O1041" s="57" t="s">
        <v>2270</v>
      </c>
    </row>
    <row r="1042" spans="1:15" s="61" customFormat="1" ht="83.4" customHeight="1" x14ac:dyDescent="0.3">
      <c r="A1042" s="56">
        <v>10</v>
      </c>
      <c r="B1042" s="57" t="s">
        <v>98</v>
      </c>
      <c r="C1042" s="56" t="s">
        <v>104</v>
      </c>
      <c r="D1042" s="56" t="s">
        <v>213</v>
      </c>
      <c r="E1042" s="57" t="s">
        <v>1496</v>
      </c>
      <c r="F1042" s="58">
        <v>45505</v>
      </c>
      <c r="G1042" s="19">
        <v>271.67099999999999</v>
      </c>
      <c r="H1042" s="56" t="s">
        <v>6</v>
      </c>
      <c r="I1042" s="56" t="s">
        <v>1733</v>
      </c>
      <c r="J1042" s="116">
        <v>43225418</v>
      </c>
      <c r="K1042" s="15" t="s">
        <v>213</v>
      </c>
      <c r="L1042" s="15">
        <v>1</v>
      </c>
      <c r="M1042" s="88"/>
      <c r="N1042" s="16" t="s">
        <v>2647</v>
      </c>
      <c r="O1042" s="57" t="s">
        <v>2648</v>
      </c>
    </row>
    <row r="1043" spans="1:15" s="61" customFormat="1" ht="50.4" customHeight="1" x14ac:dyDescent="0.3">
      <c r="A1043" s="56">
        <v>11</v>
      </c>
      <c r="B1043" s="57" t="s">
        <v>143</v>
      </c>
      <c r="C1043" s="56" t="s">
        <v>149</v>
      </c>
      <c r="D1043" s="56" t="s">
        <v>69</v>
      </c>
      <c r="E1043" s="57" t="s">
        <v>144</v>
      </c>
      <c r="F1043" s="60" t="s">
        <v>203</v>
      </c>
      <c r="G1043" s="19">
        <v>5599.8</v>
      </c>
      <c r="H1043" s="56" t="s">
        <v>6</v>
      </c>
      <c r="I1043" s="56" t="s">
        <v>534</v>
      </c>
      <c r="J1043" s="56"/>
      <c r="K1043" s="56"/>
      <c r="L1043" s="56"/>
      <c r="M1043" s="87"/>
      <c r="N1043" s="57"/>
      <c r="O1043" s="57"/>
    </row>
    <row r="1044" spans="1:15" s="61" customFormat="1" ht="47.4" customHeight="1" x14ac:dyDescent="0.3">
      <c r="A1044" s="56">
        <v>12</v>
      </c>
      <c r="B1044" s="57" t="s">
        <v>143</v>
      </c>
      <c r="C1044" s="56" t="s">
        <v>72</v>
      </c>
      <c r="D1044" s="56" t="s">
        <v>70</v>
      </c>
      <c r="E1044" s="57" t="s">
        <v>95</v>
      </c>
      <c r="F1044" s="60" t="s">
        <v>507</v>
      </c>
      <c r="G1044" s="19">
        <v>7535.1610000000001</v>
      </c>
      <c r="H1044" s="56" t="s">
        <v>6</v>
      </c>
      <c r="I1044" s="56" t="s">
        <v>335</v>
      </c>
      <c r="J1044" s="56"/>
      <c r="K1044" s="56"/>
      <c r="L1044" s="56"/>
      <c r="M1044" s="87"/>
      <c r="N1044" s="57"/>
      <c r="O1044" s="57"/>
    </row>
    <row r="1045" spans="1:15" s="61" customFormat="1" ht="55.2" customHeight="1" x14ac:dyDescent="0.3">
      <c r="A1045" s="56">
        <v>13</v>
      </c>
      <c r="B1045" s="57" t="s">
        <v>143</v>
      </c>
      <c r="C1045" s="56" t="s">
        <v>105</v>
      </c>
      <c r="D1045" s="56" t="s">
        <v>70</v>
      </c>
      <c r="E1045" s="57" t="s">
        <v>449</v>
      </c>
      <c r="F1045" s="60" t="s">
        <v>530</v>
      </c>
      <c r="G1045" s="19">
        <v>11546.293</v>
      </c>
      <c r="H1045" s="56" t="s">
        <v>6</v>
      </c>
      <c r="I1045" s="56" t="s">
        <v>1001</v>
      </c>
      <c r="J1045" s="56"/>
      <c r="K1045" s="56"/>
      <c r="L1045" s="56"/>
      <c r="M1045" s="87"/>
      <c r="N1045" s="57"/>
      <c r="O1045" s="57"/>
    </row>
    <row r="1046" spans="1:15" s="80" customFormat="1" ht="48" customHeight="1" x14ac:dyDescent="0.3">
      <c r="A1046" s="56">
        <v>14</v>
      </c>
      <c r="B1046" s="57" t="s">
        <v>143</v>
      </c>
      <c r="C1046" s="56" t="s">
        <v>207</v>
      </c>
      <c r="D1046" s="56" t="s">
        <v>70</v>
      </c>
      <c r="E1046" s="57" t="s">
        <v>895</v>
      </c>
      <c r="F1046" s="60" t="s">
        <v>896</v>
      </c>
      <c r="G1046" s="19">
        <v>334.45100000000002</v>
      </c>
      <c r="H1046" s="56" t="s">
        <v>6</v>
      </c>
      <c r="I1046" s="56" t="s">
        <v>940</v>
      </c>
      <c r="J1046" s="15"/>
      <c r="K1046" s="15"/>
      <c r="L1046" s="15"/>
      <c r="M1046" s="88"/>
      <c r="N1046" s="16"/>
      <c r="O1046" s="57"/>
    </row>
    <row r="1047" spans="1:15" s="80" customFormat="1" ht="48" customHeight="1" x14ac:dyDescent="0.3">
      <c r="A1047" s="56">
        <v>15</v>
      </c>
      <c r="B1047" s="57" t="s">
        <v>143</v>
      </c>
      <c r="C1047" s="56" t="s">
        <v>104</v>
      </c>
      <c r="D1047" s="56" t="s">
        <v>70</v>
      </c>
      <c r="E1047" s="57" t="s">
        <v>1383</v>
      </c>
      <c r="F1047" s="60" t="s">
        <v>1382</v>
      </c>
      <c r="G1047" s="19">
        <v>324.08600000000001</v>
      </c>
      <c r="H1047" s="56" t="s">
        <v>6</v>
      </c>
      <c r="I1047" s="56" t="s">
        <v>1467</v>
      </c>
      <c r="J1047" s="15"/>
      <c r="K1047" s="15"/>
      <c r="L1047" s="15"/>
      <c r="M1047" s="88"/>
      <c r="N1047" s="16"/>
      <c r="O1047" s="57"/>
    </row>
    <row r="1048" spans="1:15" s="80" customFormat="1" ht="48" customHeight="1" x14ac:dyDescent="0.3">
      <c r="A1048" s="56">
        <v>16</v>
      </c>
      <c r="B1048" s="57" t="s">
        <v>143</v>
      </c>
      <c r="C1048" s="56" t="s">
        <v>207</v>
      </c>
      <c r="D1048" s="56" t="s">
        <v>213</v>
      </c>
      <c r="E1048" s="57" t="s">
        <v>1496</v>
      </c>
      <c r="F1048" s="60" t="s">
        <v>1494</v>
      </c>
      <c r="G1048" s="19">
        <v>712.56</v>
      </c>
      <c r="H1048" s="56" t="s">
        <v>6</v>
      </c>
      <c r="I1048" s="56" t="s">
        <v>1495</v>
      </c>
      <c r="J1048" s="15"/>
      <c r="K1048" s="15"/>
      <c r="L1048" s="15"/>
      <c r="M1048" s="88"/>
      <c r="N1048" s="16"/>
      <c r="O1048" s="57"/>
    </row>
    <row r="1049" spans="1:15" s="80" customFormat="1" ht="62.4" x14ac:dyDescent="0.3">
      <c r="A1049" s="56">
        <v>17</v>
      </c>
      <c r="B1049" s="57" t="s">
        <v>143</v>
      </c>
      <c r="C1049" s="56" t="s">
        <v>207</v>
      </c>
      <c r="D1049" s="56" t="s">
        <v>213</v>
      </c>
      <c r="E1049" s="57" t="s">
        <v>1690</v>
      </c>
      <c r="F1049" s="60" t="s">
        <v>1884</v>
      </c>
      <c r="G1049" s="19">
        <v>6800</v>
      </c>
      <c r="H1049" s="56" t="s">
        <v>6</v>
      </c>
      <c r="I1049" s="56" t="s">
        <v>2004</v>
      </c>
      <c r="J1049" s="15"/>
      <c r="K1049" s="15"/>
      <c r="L1049" s="15"/>
      <c r="M1049" s="88"/>
      <c r="N1049" s="16"/>
      <c r="O1049" s="57"/>
    </row>
    <row r="1050" spans="1:15" s="61" customFormat="1" ht="46.8" x14ac:dyDescent="0.3">
      <c r="A1050" s="56">
        <v>18</v>
      </c>
      <c r="B1050" s="57" t="s">
        <v>145</v>
      </c>
      <c r="C1050" s="56" t="s">
        <v>148</v>
      </c>
      <c r="D1050" s="56" t="s">
        <v>70</v>
      </c>
      <c r="E1050" s="57" t="s">
        <v>146</v>
      </c>
      <c r="F1050" s="60" t="s">
        <v>533</v>
      </c>
      <c r="G1050" s="19">
        <v>3711.386</v>
      </c>
      <c r="H1050" s="56" t="s">
        <v>6</v>
      </c>
      <c r="I1050" s="56" t="s">
        <v>235</v>
      </c>
      <c r="J1050" s="56"/>
      <c r="K1050" s="56"/>
      <c r="L1050" s="56"/>
      <c r="M1050" s="87"/>
      <c r="N1050" s="57"/>
      <c r="O1050" s="57"/>
    </row>
    <row r="1051" spans="1:15" s="61" customFormat="1" ht="31.2" x14ac:dyDescent="0.3">
      <c r="A1051" s="56">
        <v>19</v>
      </c>
      <c r="B1051" s="57" t="s">
        <v>145</v>
      </c>
      <c r="C1051" s="56" t="s">
        <v>76</v>
      </c>
      <c r="D1051" s="56" t="s">
        <v>69</v>
      </c>
      <c r="E1051" s="57" t="s">
        <v>237</v>
      </c>
      <c r="F1051" s="60" t="s">
        <v>632</v>
      </c>
      <c r="G1051" s="19">
        <v>2472.922</v>
      </c>
      <c r="H1051" s="56" t="s">
        <v>6</v>
      </c>
      <c r="I1051" s="56" t="s">
        <v>1031</v>
      </c>
      <c r="J1051" s="56"/>
      <c r="K1051" s="56"/>
      <c r="L1051" s="56"/>
      <c r="M1051" s="87"/>
      <c r="N1051" s="57"/>
      <c r="O1051" s="57"/>
    </row>
    <row r="1052" spans="1:15" s="18" customFormat="1" ht="30.6" customHeight="1" x14ac:dyDescent="0.3">
      <c r="A1052" s="56">
        <v>20</v>
      </c>
      <c r="B1052" s="57" t="s">
        <v>145</v>
      </c>
      <c r="C1052" s="56" t="s">
        <v>825</v>
      </c>
      <c r="D1052" s="56" t="s">
        <v>69</v>
      </c>
      <c r="E1052" s="57" t="s">
        <v>824</v>
      </c>
      <c r="F1052" s="58">
        <v>45365</v>
      </c>
      <c r="G1052" s="19">
        <v>6500</v>
      </c>
      <c r="H1052" s="56" t="s">
        <v>6</v>
      </c>
      <c r="I1052" s="56" t="s">
        <v>1003</v>
      </c>
      <c r="J1052" s="15"/>
      <c r="K1052" s="15"/>
      <c r="L1052" s="15"/>
      <c r="M1052" s="88"/>
      <c r="N1052" s="16"/>
      <c r="O1052" s="57"/>
    </row>
    <row r="1053" spans="1:15" s="18" customFormat="1" ht="64.2" customHeight="1" x14ac:dyDescent="0.3">
      <c r="A1053" s="56">
        <v>21</v>
      </c>
      <c r="B1053" s="57" t="s">
        <v>145</v>
      </c>
      <c r="C1053" s="56" t="s">
        <v>228</v>
      </c>
      <c r="D1053" s="56" t="s">
        <v>70</v>
      </c>
      <c r="E1053" s="57" t="s">
        <v>1214</v>
      </c>
      <c r="F1053" s="58">
        <v>45412</v>
      </c>
      <c r="G1053" s="19">
        <v>2731.634</v>
      </c>
      <c r="H1053" s="56" t="s">
        <v>6</v>
      </c>
      <c r="I1053" s="56" t="s">
        <v>1242</v>
      </c>
      <c r="J1053" s="15"/>
      <c r="K1053" s="15"/>
      <c r="L1053" s="15"/>
      <c r="M1053" s="88"/>
      <c r="N1053" s="16"/>
      <c r="O1053" s="57"/>
    </row>
    <row r="1054" spans="1:15" s="18" customFormat="1" ht="62.4" customHeight="1" x14ac:dyDescent="0.3">
      <c r="A1054" s="56">
        <v>22</v>
      </c>
      <c r="B1054" s="57" t="s">
        <v>145</v>
      </c>
      <c r="C1054" s="56" t="s">
        <v>228</v>
      </c>
      <c r="D1054" s="56" t="s">
        <v>70</v>
      </c>
      <c r="E1054" s="57" t="s">
        <v>1214</v>
      </c>
      <c r="F1054" s="58">
        <v>45413</v>
      </c>
      <c r="G1054" s="19">
        <v>737.78800000000001</v>
      </c>
      <c r="H1054" s="56" t="s">
        <v>6</v>
      </c>
      <c r="I1054" s="56" t="s">
        <v>1242</v>
      </c>
      <c r="J1054" s="15"/>
      <c r="K1054" s="15"/>
      <c r="L1054" s="15"/>
      <c r="M1054" s="88"/>
      <c r="N1054" s="16"/>
      <c r="O1054" s="57"/>
    </row>
    <row r="1055" spans="1:15" s="18" customFormat="1" ht="66.599999999999994" customHeight="1" x14ac:dyDescent="0.3">
      <c r="A1055" s="56">
        <v>23</v>
      </c>
      <c r="B1055" s="57" t="s">
        <v>145</v>
      </c>
      <c r="C1055" s="56" t="s">
        <v>228</v>
      </c>
      <c r="D1055" s="56" t="s">
        <v>70</v>
      </c>
      <c r="E1055" s="57" t="s">
        <v>1214</v>
      </c>
      <c r="F1055" s="58">
        <v>45413</v>
      </c>
      <c r="G1055" s="19">
        <v>1995.5640000000001</v>
      </c>
      <c r="H1055" s="56" t="s">
        <v>6</v>
      </c>
      <c r="I1055" s="56" t="s">
        <v>1242</v>
      </c>
      <c r="J1055" s="15"/>
      <c r="K1055" s="15"/>
      <c r="L1055" s="15"/>
      <c r="M1055" s="88"/>
      <c r="N1055" s="16"/>
      <c r="O1055" s="57"/>
    </row>
    <row r="1056" spans="1:15" s="18" customFormat="1" ht="63" customHeight="1" x14ac:dyDescent="0.3">
      <c r="A1056" s="56">
        <v>24</v>
      </c>
      <c r="B1056" s="57" t="s">
        <v>145</v>
      </c>
      <c r="C1056" s="56" t="s">
        <v>228</v>
      </c>
      <c r="D1056" s="56" t="s">
        <v>70</v>
      </c>
      <c r="E1056" s="57" t="s">
        <v>1214</v>
      </c>
      <c r="F1056" s="58">
        <v>45413</v>
      </c>
      <c r="G1056" s="19">
        <v>517.32000000000005</v>
      </c>
      <c r="H1056" s="56" t="s">
        <v>6</v>
      </c>
      <c r="I1056" s="56" t="s">
        <v>1242</v>
      </c>
      <c r="J1056" s="15"/>
      <c r="K1056" s="15"/>
      <c r="L1056" s="15"/>
      <c r="M1056" s="88"/>
      <c r="N1056" s="16"/>
      <c r="O1056" s="57"/>
    </row>
    <row r="1057" spans="1:15" s="18" customFormat="1" ht="67.2" customHeight="1" x14ac:dyDescent="0.3">
      <c r="A1057" s="56">
        <v>25</v>
      </c>
      <c r="B1057" s="57" t="s">
        <v>145</v>
      </c>
      <c r="C1057" s="56" t="s">
        <v>228</v>
      </c>
      <c r="D1057" s="56" t="s">
        <v>70</v>
      </c>
      <c r="E1057" s="57" t="s">
        <v>1214</v>
      </c>
      <c r="F1057" s="58">
        <v>45413</v>
      </c>
      <c r="G1057" s="19">
        <v>449.82499999999999</v>
      </c>
      <c r="H1057" s="56" t="s">
        <v>6</v>
      </c>
      <c r="I1057" s="56" t="s">
        <v>1242</v>
      </c>
      <c r="J1057" s="15"/>
      <c r="K1057" s="15"/>
      <c r="L1057" s="15"/>
      <c r="M1057" s="88"/>
      <c r="N1057" s="16"/>
      <c r="O1057" s="57"/>
    </row>
    <row r="1058" spans="1:15" s="18" customFormat="1" ht="66" customHeight="1" x14ac:dyDescent="0.3">
      <c r="A1058" s="56">
        <v>26</v>
      </c>
      <c r="B1058" s="57" t="s">
        <v>145</v>
      </c>
      <c r="C1058" s="56" t="s">
        <v>228</v>
      </c>
      <c r="D1058" s="56" t="s">
        <v>70</v>
      </c>
      <c r="E1058" s="57" t="s">
        <v>1214</v>
      </c>
      <c r="F1058" s="58">
        <v>45413</v>
      </c>
      <c r="G1058" s="19">
        <v>406.07</v>
      </c>
      <c r="H1058" s="56" t="s">
        <v>6</v>
      </c>
      <c r="I1058" s="56" t="s">
        <v>1242</v>
      </c>
      <c r="J1058" s="15"/>
      <c r="K1058" s="15"/>
      <c r="L1058" s="15"/>
      <c r="M1058" s="88"/>
      <c r="N1058" s="16"/>
      <c r="O1058" s="57"/>
    </row>
    <row r="1059" spans="1:15" s="18" customFormat="1" ht="64.95" customHeight="1" x14ac:dyDescent="0.3">
      <c r="A1059" s="56">
        <v>27</v>
      </c>
      <c r="B1059" s="57" t="s">
        <v>145</v>
      </c>
      <c r="C1059" s="56" t="s">
        <v>228</v>
      </c>
      <c r="D1059" s="56" t="s">
        <v>70</v>
      </c>
      <c r="E1059" s="57" t="s">
        <v>1214</v>
      </c>
      <c r="F1059" s="58">
        <v>45413</v>
      </c>
      <c r="G1059" s="19">
        <v>344.875</v>
      </c>
      <c r="H1059" s="56" t="s">
        <v>6</v>
      </c>
      <c r="I1059" s="56" t="s">
        <v>1242</v>
      </c>
      <c r="J1059" s="15"/>
      <c r="K1059" s="15"/>
      <c r="L1059" s="15"/>
      <c r="M1059" s="88"/>
      <c r="N1059" s="16"/>
      <c r="O1059" s="57"/>
    </row>
    <row r="1060" spans="1:15" s="18" customFormat="1" ht="62.4" customHeight="1" x14ac:dyDescent="0.3">
      <c r="A1060" s="56">
        <v>28</v>
      </c>
      <c r="B1060" s="57" t="s">
        <v>145</v>
      </c>
      <c r="C1060" s="56" t="s">
        <v>228</v>
      </c>
      <c r="D1060" s="56" t="s">
        <v>70</v>
      </c>
      <c r="E1060" s="57" t="s">
        <v>1214</v>
      </c>
      <c r="F1060" s="58">
        <v>45413</v>
      </c>
      <c r="G1060" s="19">
        <v>466.67599999999999</v>
      </c>
      <c r="H1060" s="56" t="s">
        <v>6</v>
      </c>
      <c r="I1060" s="56" t="s">
        <v>1242</v>
      </c>
      <c r="J1060" s="15"/>
      <c r="K1060" s="15"/>
      <c r="L1060" s="15"/>
      <c r="M1060" s="88"/>
      <c r="N1060" s="16"/>
      <c r="O1060" s="57"/>
    </row>
    <row r="1061" spans="1:15" s="18" customFormat="1" ht="64.2" customHeight="1" x14ac:dyDescent="0.3">
      <c r="A1061" s="56">
        <v>29</v>
      </c>
      <c r="B1061" s="57" t="s">
        <v>145</v>
      </c>
      <c r="C1061" s="56" t="s">
        <v>228</v>
      </c>
      <c r="D1061" s="56" t="s">
        <v>70</v>
      </c>
      <c r="E1061" s="57" t="s">
        <v>1214</v>
      </c>
      <c r="F1061" s="58">
        <v>45413</v>
      </c>
      <c r="G1061" s="19">
        <v>353.798</v>
      </c>
      <c r="H1061" s="56" t="s">
        <v>6</v>
      </c>
      <c r="I1061" s="56" t="s">
        <v>1242</v>
      </c>
      <c r="J1061" s="15"/>
      <c r="K1061" s="15"/>
      <c r="L1061" s="15"/>
      <c r="M1061" s="88"/>
      <c r="N1061" s="16"/>
      <c r="O1061" s="57"/>
    </row>
    <row r="1062" spans="1:15" s="18" customFormat="1" ht="64.2" customHeight="1" x14ac:dyDescent="0.3">
      <c r="A1062" s="56">
        <v>30</v>
      </c>
      <c r="B1062" s="57" t="s">
        <v>145</v>
      </c>
      <c r="C1062" s="56" t="s">
        <v>228</v>
      </c>
      <c r="D1062" s="56" t="s">
        <v>70</v>
      </c>
      <c r="E1062" s="57" t="s">
        <v>1214</v>
      </c>
      <c r="F1062" s="58">
        <v>45413</v>
      </c>
      <c r="G1062" s="19">
        <v>525.87199999999996</v>
      </c>
      <c r="H1062" s="56" t="s">
        <v>6</v>
      </c>
      <c r="I1062" s="56" t="s">
        <v>1242</v>
      </c>
      <c r="J1062" s="15"/>
      <c r="K1062" s="15"/>
      <c r="L1062" s="15"/>
      <c r="M1062" s="88"/>
      <c r="N1062" s="16"/>
      <c r="O1062" s="57"/>
    </row>
    <row r="1063" spans="1:15" s="18" customFormat="1" ht="64.2" customHeight="1" x14ac:dyDescent="0.3">
      <c r="A1063" s="56">
        <v>31</v>
      </c>
      <c r="B1063" s="57" t="s">
        <v>145</v>
      </c>
      <c r="C1063" s="56" t="s">
        <v>228</v>
      </c>
      <c r="D1063" s="56" t="s">
        <v>70</v>
      </c>
      <c r="E1063" s="57" t="s">
        <v>1214</v>
      </c>
      <c r="F1063" s="58">
        <v>45413</v>
      </c>
      <c r="G1063" s="19">
        <v>1001.375</v>
      </c>
      <c r="H1063" s="56" t="s">
        <v>6</v>
      </c>
      <c r="I1063" s="56" t="s">
        <v>1242</v>
      </c>
      <c r="J1063" s="15"/>
      <c r="K1063" s="15"/>
      <c r="L1063" s="15"/>
      <c r="M1063" s="88"/>
      <c r="N1063" s="16"/>
      <c r="O1063" s="57"/>
    </row>
    <row r="1064" spans="1:15" s="18" customFormat="1" ht="64.2" customHeight="1" x14ac:dyDescent="0.3">
      <c r="A1064" s="56">
        <v>32</v>
      </c>
      <c r="B1064" s="57" t="s">
        <v>145</v>
      </c>
      <c r="C1064" s="56" t="s">
        <v>228</v>
      </c>
      <c r="D1064" s="56" t="s">
        <v>70</v>
      </c>
      <c r="E1064" s="57" t="s">
        <v>2572</v>
      </c>
      <c r="F1064" s="58">
        <v>45525</v>
      </c>
      <c r="G1064" s="19">
        <v>700</v>
      </c>
      <c r="H1064" s="56" t="s">
        <v>6</v>
      </c>
      <c r="I1064" s="56"/>
      <c r="J1064" s="15"/>
      <c r="K1064" s="15"/>
      <c r="L1064" s="15"/>
      <c r="M1064" s="88"/>
      <c r="N1064" s="16"/>
      <c r="O1064" s="159" t="s">
        <v>2573</v>
      </c>
    </row>
    <row r="1065" spans="1:15" s="61" customFormat="1" ht="61.5" customHeight="1" x14ac:dyDescent="0.3">
      <c r="A1065" s="56">
        <v>33</v>
      </c>
      <c r="B1065" s="57" t="s">
        <v>236</v>
      </c>
      <c r="C1065" s="56" t="s">
        <v>105</v>
      </c>
      <c r="D1065" s="56" t="s">
        <v>70</v>
      </c>
      <c r="E1065" s="57" t="s">
        <v>103</v>
      </c>
      <c r="F1065" s="58">
        <v>45308</v>
      </c>
      <c r="G1065" s="19">
        <v>1023.159</v>
      </c>
      <c r="H1065" s="56" t="s">
        <v>6</v>
      </c>
      <c r="I1065" s="56" t="s">
        <v>1001</v>
      </c>
      <c r="J1065" s="56"/>
      <c r="K1065" s="56"/>
      <c r="L1065" s="56"/>
      <c r="M1065" s="87"/>
      <c r="N1065" s="57"/>
      <c r="O1065" s="57"/>
    </row>
    <row r="1066" spans="1:15" s="61" customFormat="1" ht="62.4" x14ac:dyDescent="0.3">
      <c r="A1066" s="56">
        <v>34</v>
      </c>
      <c r="B1066" s="57" t="s">
        <v>236</v>
      </c>
      <c r="C1066" s="56" t="s">
        <v>76</v>
      </c>
      <c r="D1066" s="56" t="s">
        <v>69</v>
      </c>
      <c r="E1066" s="57" t="s">
        <v>237</v>
      </c>
      <c r="F1066" s="58">
        <v>45327</v>
      </c>
      <c r="G1066" s="19">
        <v>253.51</v>
      </c>
      <c r="H1066" s="56" t="s">
        <v>6</v>
      </c>
      <c r="I1066" s="56" t="s">
        <v>392</v>
      </c>
      <c r="J1066" s="56"/>
      <c r="K1066" s="56"/>
      <c r="L1066" s="56"/>
      <c r="M1066" s="87"/>
      <c r="N1066" s="57"/>
      <c r="O1066" s="57"/>
    </row>
    <row r="1067" spans="1:15" s="61" customFormat="1" ht="61.5" customHeight="1" x14ac:dyDescent="0.3">
      <c r="A1067" s="56">
        <v>35</v>
      </c>
      <c r="B1067" s="57" t="s">
        <v>236</v>
      </c>
      <c r="C1067" s="56" t="s">
        <v>264</v>
      </c>
      <c r="D1067" s="56" t="s">
        <v>70</v>
      </c>
      <c r="E1067" s="57" t="s">
        <v>682</v>
      </c>
      <c r="F1067" s="58">
        <v>45352</v>
      </c>
      <c r="G1067" s="19">
        <v>688.35400000000004</v>
      </c>
      <c r="H1067" s="56" t="s">
        <v>6</v>
      </c>
      <c r="I1067" s="56" t="s">
        <v>145</v>
      </c>
      <c r="J1067" s="56"/>
      <c r="K1067" s="56"/>
      <c r="L1067" s="56"/>
      <c r="M1067" s="87"/>
      <c r="N1067" s="57"/>
      <c r="O1067" s="57"/>
    </row>
    <row r="1068" spans="1:15" s="72" customFormat="1" ht="67.2" customHeight="1" x14ac:dyDescent="0.3">
      <c r="A1068" s="56">
        <v>36</v>
      </c>
      <c r="B1068" s="70" t="s">
        <v>236</v>
      </c>
      <c r="C1068" s="69" t="s">
        <v>266</v>
      </c>
      <c r="D1068" s="69" t="s">
        <v>70</v>
      </c>
      <c r="E1068" s="70" t="s">
        <v>597</v>
      </c>
      <c r="F1068" s="73">
        <v>45356</v>
      </c>
      <c r="G1068" s="71">
        <v>240.17599999999999</v>
      </c>
      <c r="H1068" s="69" t="s">
        <v>6</v>
      </c>
      <c r="I1068" s="69" t="s">
        <v>823</v>
      </c>
      <c r="J1068" s="69"/>
      <c r="K1068" s="69"/>
      <c r="L1068" s="69"/>
      <c r="M1068" s="144"/>
      <c r="N1068" s="70"/>
      <c r="O1068" s="70"/>
    </row>
    <row r="1069" spans="1:15" s="18" customFormat="1" ht="75.599999999999994" customHeight="1" x14ac:dyDescent="0.3">
      <c r="A1069" s="56">
        <v>37</v>
      </c>
      <c r="B1069" s="57" t="s">
        <v>236</v>
      </c>
      <c r="C1069" s="56" t="s">
        <v>387</v>
      </c>
      <c r="D1069" s="56" t="s">
        <v>69</v>
      </c>
      <c r="E1069" s="57" t="s">
        <v>1554</v>
      </c>
      <c r="F1069" s="58">
        <v>45376</v>
      </c>
      <c r="G1069" s="19">
        <v>250</v>
      </c>
      <c r="H1069" s="56" t="s">
        <v>6</v>
      </c>
      <c r="I1069" s="56" t="s">
        <v>1130</v>
      </c>
      <c r="J1069" s="15"/>
      <c r="K1069" s="15"/>
      <c r="L1069" s="15"/>
      <c r="M1069" s="88"/>
      <c r="N1069" s="16"/>
      <c r="O1069" s="57"/>
    </row>
    <row r="1070" spans="1:15" s="80" customFormat="1" ht="65.400000000000006" customHeight="1" x14ac:dyDescent="0.3">
      <c r="A1070" s="56">
        <v>38</v>
      </c>
      <c r="B1070" s="57" t="s">
        <v>236</v>
      </c>
      <c r="C1070" s="56" t="s">
        <v>148</v>
      </c>
      <c r="D1070" s="56" t="s">
        <v>70</v>
      </c>
      <c r="E1070" s="57" t="s">
        <v>1105</v>
      </c>
      <c r="F1070" s="58">
        <v>45378</v>
      </c>
      <c r="G1070" s="19">
        <v>219.14</v>
      </c>
      <c r="H1070" s="56" t="s">
        <v>6</v>
      </c>
      <c r="I1070" s="56" t="s">
        <v>235</v>
      </c>
      <c r="J1070" s="15"/>
      <c r="K1070" s="15"/>
      <c r="L1070" s="15"/>
      <c r="M1070" s="88"/>
      <c r="N1070" s="16"/>
      <c r="O1070" s="57"/>
    </row>
    <row r="1071" spans="1:15" s="80" customFormat="1" ht="72.599999999999994" customHeight="1" x14ac:dyDescent="0.3">
      <c r="A1071" s="56">
        <v>39</v>
      </c>
      <c r="B1071" s="57" t="s">
        <v>236</v>
      </c>
      <c r="C1071" s="56" t="s">
        <v>76</v>
      </c>
      <c r="D1071" s="56" t="s">
        <v>69</v>
      </c>
      <c r="E1071" s="57" t="s">
        <v>237</v>
      </c>
      <c r="F1071" s="58">
        <v>45491</v>
      </c>
      <c r="G1071" s="19">
        <v>753.86500000000001</v>
      </c>
      <c r="H1071" s="56" t="s">
        <v>6</v>
      </c>
      <c r="I1071" s="56" t="s">
        <v>1935</v>
      </c>
      <c r="J1071" s="15"/>
      <c r="K1071" s="15"/>
      <c r="L1071" s="15"/>
      <c r="M1071" s="88"/>
      <c r="N1071" s="16"/>
      <c r="O1071" s="57"/>
    </row>
    <row r="1072" spans="1:15" s="80" customFormat="1" ht="66.599999999999994" customHeight="1" x14ac:dyDescent="0.3">
      <c r="A1072" s="56">
        <v>40</v>
      </c>
      <c r="B1072" s="57" t="s">
        <v>236</v>
      </c>
      <c r="C1072" s="56" t="s">
        <v>76</v>
      </c>
      <c r="D1072" s="56" t="s">
        <v>69</v>
      </c>
      <c r="E1072" s="57" t="s">
        <v>237</v>
      </c>
      <c r="F1072" s="58">
        <v>45505</v>
      </c>
      <c r="G1072" s="19">
        <v>999.8</v>
      </c>
      <c r="H1072" s="56" t="s">
        <v>6</v>
      </c>
      <c r="I1072" s="56" t="s">
        <v>1935</v>
      </c>
      <c r="J1072" s="117">
        <v>36942874</v>
      </c>
      <c r="K1072" s="15" t="s">
        <v>2091</v>
      </c>
      <c r="L1072" s="15">
        <v>20000</v>
      </c>
      <c r="M1072" s="88">
        <v>49.99</v>
      </c>
      <c r="N1072" s="16" t="s">
        <v>681</v>
      </c>
      <c r="O1072" s="57" t="s">
        <v>2271</v>
      </c>
    </row>
    <row r="1073" spans="1:15" s="61" customFormat="1" ht="62.4" x14ac:dyDescent="0.3">
      <c r="A1073" s="56">
        <v>41</v>
      </c>
      <c r="B1073" s="57" t="s">
        <v>236</v>
      </c>
      <c r="C1073" s="56" t="s">
        <v>271</v>
      </c>
      <c r="D1073" s="56" t="s">
        <v>69</v>
      </c>
      <c r="E1073" s="57" t="s">
        <v>2649</v>
      </c>
      <c r="F1073" s="58">
        <v>45528</v>
      </c>
      <c r="G1073" s="19">
        <v>1846.8</v>
      </c>
      <c r="H1073" s="56" t="s">
        <v>6</v>
      </c>
      <c r="I1073" s="56"/>
      <c r="J1073" s="117"/>
      <c r="K1073" s="15" t="s">
        <v>2650</v>
      </c>
      <c r="L1073" s="15">
        <v>54000</v>
      </c>
      <c r="M1073" s="88"/>
      <c r="N1073" s="16" t="s">
        <v>2651</v>
      </c>
      <c r="O1073" s="57" t="s">
        <v>2652</v>
      </c>
    </row>
    <row r="1074" spans="1:15" s="61" customFormat="1" ht="62.4" x14ac:dyDescent="0.3">
      <c r="A1074" s="56">
        <v>42</v>
      </c>
      <c r="B1074" s="57" t="s">
        <v>236</v>
      </c>
      <c r="C1074" s="56" t="s">
        <v>271</v>
      </c>
      <c r="D1074" s="56" t="s">
        <v>69</v>
      </c>
      <c r="E1074" s="57" t="s">
        <v>2653</v>
      </c>
      <c r="F1074" s="58">
        <v>45528</v>
      </c>
      <c r="G1074" s="19">
        <v>321.42500000000001</v>
      </c>
      <c r="H1074" s="56" t="s">
        <v>6</v>
      </c>
      <c r="I1074" s="56"/>
      <c r="J1074" s="117"/>
      <c r="K1074" s="15" t="s">
        <v>2650</v>
      </c>
      <c r="L1074" s="15">
        <v>16250</v>
      </c>
      <c r="M1074" s="88"/>
      <c r="N1074" s="16" t="s">
        <v>2654</v>
      </c>
      <c r="O1074" s="57" t="s">
        <v>2655</v>
      </c>
    </row>
    <row r="1075" spans="1:15" s="61" customFormat="1" ht="62.4" x14ac:dyDescent="0.3">
      <c r="A1075" s="56">
        <v>43</v>
      </c>
      <c r="B1075" s="57" t="s">
        <v>236</v>
      </c>
      <c r="C1075" s="56" t="s">
        <v>271</v>
      </c>
      <c r="D1075" s="56" t="s">
        <v>69</v>
      </c>
      <c r="E1075" s="57" t="s">
        <v>2656</v>
      </c>
      <c r="F1075" s="58">
        <v>45528</v>
      </c>
      <c r="G1075" s="19">
        <v>243.309</v>
      </c>
      <c r="H1075" s="56" t="s">
        <v>6</v>
      </c>
      <c r="I1075" s="56"/>
      <c r="J1075" s="117"/>
      <c r="K1075" s="15" t="s">
        <v>2466</v>
      </c>
      <c r="L1075" s="15">
        <v>3960</v>
      </c>
      <c r="M1075" s="88"/>
      <c r="N1075" s="16" t="s">
        <v>2670</v>
      </c>
      <c r="O1075" s="57" t="s">
        <v>2657</v>
      </c>
    </row>
    <row r="1076" spans="1:15" s="61" customFormat="1" ht="62.4" x14ac:dyDescent="0.3">
      <c r="A1076" s="56">
        <v>44</v>
      </c>
      <c r="B1076" s="57" t="s">
        <v>236</v>
      </c>
      <c r="C1076" s="56" t="s">
        <v>271</v>
      </c>
      <c r="D1076" s="56" t="s">
        <v>69</v>
      </c>
      <c r="E1076" s="57" t="s">
        <v>2658</v>
      </c>
      <c r="F1076" s="58">
        <v>45528</v>
      </c>
      <c r="G1076" s="19">
        <v>1646.645</v>
      </c>
      <c r="H1076" s="56" t="s">
        <v>6</v>
      </c>
      <c r="I1076" s="56"/>
      <c r="J1076" s="117"/>
      <c r="K1076" s="15" t="s">
        <v>2659</v>
      </c>
      <c r="L1076" s="15">
        <v>46060</v>
      </c>
      <c r="M1076" s="88"/>
      <c r="N1076" s="16" t="s">
        <v>2660</v>
      </c>
      <c r="O1076" s="57" t="s">
        <v>2661</v>
      </c>
    </row>
    <row r="1077" spans="1:15" s="61" customFormat="1" ht="62.4" x14ac:dyDescent="0.3">
      <c r="A1077" s="56">
        <v>45</v>
      </c>
      <c r="B1077" s="57" t="s">
        <v>236</v>
      </c>
      <c r="C1077" s="56" t="s">
        <v>271</v>
      </c>
      <c r="D1077" s="56" t="s">
        <v>69</v>
      </c>
      <c r="E1077" s="57" t="s">
        <v>2662</v>
      </c>
      <c r="F1077" s="58">
        <v>45528</v>
      </c>
      <c r="G1077" s="19">
        <v>27540</v>
      </c>
      <c r="H1077" s="56" t="s">
        <v>6</v>
      </c>
      <c r="I1077" s="56"/>
      <c r="J1077" s="117"/>
      <c r="K1077" s="15" t="s">
        <v>2659</v>
      </c>
      <c r="L1077" s="15">
        <v>17000</v>
      </c>
      <c r="M1077" s="88"/>
      <c r="N1077" s="16" t="s">
        <v>2663</v>
      </c>
      <c r="O1077" s="57" t="s">
        <v>2664</v>
      </c>
    </row>
    <row r="1078" spans="1:15" s="61" customFormat="1" ht="62.4" x14ac:dyDescent="0.3">
      <c r="A1078" s="56">
        <v>46</v>
      </c>
      <c r="B1078" s="57" t="s">
        <v>236</v>
      </c>
      <c r="C1078" s="56" t="s">
        <v>271</v>
      </c>
      <c r="D1078" s="56" t="s">
        <v>69</v>
      </c>
      <c r="E1078" s="57" t="s">
        <v>2665</v>
      </c>
      <c r="F1078" s="58">
        <v>45528</v>
      </c>
      <c r="G1078" s="19">
        <v>22756.083999999999</v>
      </c>
      <c r="H1078" s="56" t="s">
        <v>6</v>
      </c>
      <c r="I1078" s="56"/>
      <c r="J1078" s="117"/>
      <c r="K1078" s="15" t="s">
        <v>2668</v>
      </c>
      <c r="L1078" s="15" t="s">
        <v>2669</v>
      </c>
      <c r="M1078" s="88"/>
      <c r="N1078" s="16" t="s">
        <v>2666</v>
      </c>
      <c r="O1078" s="57" t="s">
        <v>2667</v>
      </c>
    </row>
    <row r="1079" spans="1:15" s="61" customFormat="1" ht="63" customHeight="1" x14ac:dyDescent="0.3">
      <c r="A1079" s="56">
        <v>47</v>
      </c>
      <c r="B1079" s="57" t="s">
        <v>1129</v>
      </c>
      <c r="C1079" s="56" t="s">
        <v>76</v>
      </c>
      <c r="D1079" s="56" t="s">
        <v>69</v>
      </c>
      <c r="E1079" s="57" t="s">
        <v>237</v>
      </c>
      <c r="F1079" s="58">
        <v>45314</v>
      </c>
      <c r="G1079" s="19">
        <v>723.89800000000002</v>
      </c>
      <c r="H1079" s="56" t="s">
        <v>6</v>
      </c>
      <c r="I1079" s="56" t="s">
        <v>392</v>
      </c>
      <c r="J1079" s="56"/>
      <c r="K1079" s="56"/>
      <c r="L1079" s="56"/>
      <c r="M1079" s="87"/>
      <c r="N1079" s="57"/>
      <c r="O1079" s="57"/>
    </row>
    <row r="1080" spans="1:15" s="61" customFormat="1" ht="70.2" customHeight="1" x14ac:dyDescent="0.3">
      <c r="A1080" s="56">
        <v>48</v>
      </c>
      <c r="B1080" s="57" t="s">
        <v>324</v>
      </c>
      <c r="C1080" s="56" t="s">
        <v>73</v>
      </c>
      <c r="D1080" s="56" t="s">
        <v>70</v>
      </c>
      <c r="E1080" s="57" t="s">
        <v>325</v>
      </c>
      <c r="F1080" s="58" t="s">
        <v>345</v>
      </c>
      <c r="G1080" s="19">
        <v>220.88200000000001</v>
      </c>
      <c r="H1080" s="56" t="s">
        <v>6</v>
      </c>
      <c r="I1080" s="56" t="s">
        <v>1001</v>
      </c>
      <c r="J1080" s="56"/>
      <c r="K1080" s="56"/>
      <c r="L1080" s="56"/>
      <c r="M1080" s="87"/>
      <c r="N1080" s="57"/>
      <c r="O1080" s="57"/>
    </row>
    <row r="1081" spans="1:15" s="61" customFormat="1" ht="130.94999999999999" customHeight="1" x14ac:dyDescent="0.3">
      <c r="A1081" s="56">
        <v>49</v>
      </c>
      <c r="B1081" s="57" t="s">
        <v>535</v>
      </c>
      <c r="C1081" s="56" t="s">
        <v>198</v>
      </c>
      <c r="D1081" s="56" t="s">
        <v>164</v>
      </c>
      <c r="E1081" s="57" t="s">
        <v>536</v>
      </c>
      <c r="F1081" s="58">
        <v>45331</v>
      </c>
      <c r="G1081" s="19">
        <v>737</v>
      </c>
      <c r="H1081" s="56" t="s">
        <v>6</v>
      </c>
      <c r="I1081" s="56" t="s">
        <v>596</v>
      </c>
      <c r="J1081" s="56"/>
      <c r="K1081" s="56"/>
      <c r="L1081" s="56"/>
      <c r="M1081" s="87"/>
      <c r="N1081" s="57"/>
      <c r="O1081" s="57"/>
    </row>
    <row r="1082" spans="1:15" s="61" customFormat="1" ht="64.2" customHeight="1" x14ac:dyDescent="0.3">
      <c r="A1082" s="56">
        <v>50</v>
      </c>
      <c r="B1082" s="57" t="s">
        <v>537</v>
      </c>
      <c r="C1082" s="56" t="s">
        <v>105</v>
      </c>
      <c r="D1082" s="56" t="s">
        <v>70</v>
      </c>
      <c r="E1082" s="57" t="s">
        <v>538</v>
      </c>
      <c r="F1082" s="58">
        <v>45324</v>
      </c>
      <c r="G1082" s="19">
        <v>1625.655</v>
      </c>
      <c r="H1082" s="56" t="s">
        <v>6</v>
      </c>
      <c r="I1082" s="56" t="s">
        <v>1001</v>
      </c>
      <c r="J1082" s="56"/>
      <c r="K1082" s="56"/>
      <c r="L1082" s="56"/>
      <c r="M1082" s="87"/>
      <c r="N1082" s="57"/>
      <c r="O1082" s="57"/>
    </row>
    <row r="1083" spans="1:15" ht="15.6" customHeight="1" x14ac:dyDescent="0.3">
      <c r="A1083" s="51"/>
      <c r="B1083" s="52" t="s">
        <v>49</v>
      </c>
      <c r="C1083" s="53"/>
      <c r="D1083" s="53"/>
      <c r="E1083" s="54"/>
      <c r="F1083" s="51"/>
      <c r="G1083" s="59"/>
      <c r="H1083" s="51"/>
      <c r="I1083" s="51"/>
      <c r="J1083" s="51"/>
      <c r="K1083" s="51"/>
      <c r="L1083" s="51"/>
      <c r="M1083" s="142"/>
      <c r="N1083" s="54"/>
      <c r="O1083" s="54"/>
    </row>
    <row r="1084" spans="1:15" s="18" customFormat="1" ht="84" customHeight="1" x14ac:dyDescent="0.3">
      <c r="A1084" s="56">
        <v>1</v>
      </c>
      <c r="B1084" s="57" t="s">
        <v>1077</v>
      </c>
      <c r="C1084" s="56" t="s">
        <v>198</v>
      </c>
      <c r="D1084" s="56" t="s">
        <v>69</v>
      </c>
      <c r="E1084" s="57" t="s">
        <v>1078</v>
      </c>
      <c r="F1084" s="58">
        <v>45393</v>
      </c>
      <c r="G1084" s="19">
        <v>270</v>
      </c>
      <c r="H1084" s="56" t="s">
        <v>6</v>
      </c>
      <c r="I1084" s="15" t="s">
        <v>1218</v>
      </c>
      <c r="J1084" s="15"/>
      <c r="K1084" s="15"/>
      <c r="L1084" s="15"/>
      <c r="M1084" s="88"/>
      <c r="N1084" s="16"/>
      <c r="O1084" s="57"/>
    </row>
    <row r="1085" spans="1:15" s="18" customFormat="1" ht="237.6" customHeight="1" x14ac:dyDescent="0.3">
      <c r="A1085" s="56">
        <v>2</v>
      </c>
      <c r="B1085" s="57" t="s">
        <v>972</v>
      </c>
      <c r="C1085" s="56" t="s">
        <v>387</v>
      </c>
      <c r="D1085" s="56" t="s">
        <v>70</v>
      </c>
      <c r="E1085" s="57" t="s">
        <v>973</v>
      </c>
      <c r="F1085" s="58">
        <v>45387</v>
      </c>
      <c r="G1085" s="19">
        <v>580</v>
      </c>
      <c r="H1085" s="56" t="s">
        <v>6</v>
      </c>
      <c r="I1085" s="15" t="s">
        <v>1149</v>
      </c>
      <c r="J1085" s="15"/>
      <c r="K1085" s="15"/>
      <c r="L1085" s="15"/>
      <c r="M1085" s="88"/>
      <c r="N1085" s="16"/>
      <c r="O1085" s="57"/>
    </row>
    <row r="1086" spans="1:15" ht="16.2" x14ac:dyDescent="0.3">
      <c r="A1086" s="51"/>
      <c r="B1086" s="52" t="s">
        <v>21</v>
      </c>
      <c r="C1086" s="53"/>
      <c r="D1086" s="53"/>
      <c r="E1086" s="54"/>
      <c r="F1086" s="51"/>
      <c r="G1086" s="59"/>
      <c r="H1086" s="51"/>
      <c r="I1086" s="51"/>
      <c r="J1086" s="51"/>
      <c r="K1086" s="51"/>
      <c r="L1086" s="51"/>
      <c r="M1086" s="142"/>
      <c r="N1086" s="54"/>
      <c r="O1086" s="54"/>
    </row>
    <row r="1087" spans="1:15" s="61" customFormat="1" ht="61.2" customHeight="1" x14ac:dyDescent="0.3">
      <c r="A1087" s="56">
        <v>1</v>
      </c>
      <c r="B1087" s="57" t="s">
        <v>54</v>
      </c>
      <c r="C1087" s="56" t="s">
        <v>104</v>
      </c>
      <c r="D1087" s="56" t="s">
        <v>69</v>
      </c>
      <c r="E1087" s="57" t="s">
        <v>633</v>
      </c>
      <c r="F1087" s="60" t="s">
        <v>699</v>
      </c>
      <c r="G1087" s="19">
        <v>274</v>
      </c>
      <c r="H1087" s="56" t="s">
        <v>6</v>
      </c>
      <c r="I1087" s="56" t="s">
        <v>700</v>
      </c>
      <c r="J1087" s="56"/>
      <c r="K1087" s="56"/>
      <c r="L1087" s="56"/>
      <c r="M1087" s="87"/>
      <c r="N1087" s="57"/>
      <c r="O1087" s="57"/>
    </row>
    <row r="1088" spans="1:15" s="61" customFormat="1" ht="115.2" customHeight="1" x14ac:dyDescent="0.3">
      <c r="A1088" s="56">
        <v>2</v>
      </c>
      <c r="B1088" s="57" t="s">
        <v>54</v>
      </c>
      <c r="C1088" s="56" t="s">
        <v>105</v>
      </c>
      <c r="D1088" s="56" t="s">
        <v>70</v>
      </c>
      <c r="E1088" s="57" t="s">
        <v>267</v>
      </c>
      <c r="F1088" s="60" t="s">
        <v>345</v>
      </c>
      <c r="G1088" s="19">
        <v>484.71</v>
      </c>
      <c r="H1088" s="56" t="s">
        <v>6</v>
      </c>
      <c r="I1088" s="56" t="s">
        <v>346</v>
      </c>
      <c r="J1088" s="56"/>
      <c r="K1088" s="56"/>
      <c r="L1088" s="56"/>
      <c r="M1088" s="87"/>
      <c r="N1088" s="57"/>
      <c r="O1088" s="57"/>
    </row>
    <row r="1089" spans="1:15" s="61" customFormat="1" ht="62.4" x14ac:dyDescent="0.3">
      <c r="A1089" s="56">
        <v>3</v>
      </c>
      <c r="B1089" s="57" t="s">
        <v>54</v>
      </c>
      <c r="C1089" s="56" t="s">
        <v>271</v>
      </c>
      <c r="D1089" s="56" t="s">
        <v>69</v>
      </c>
      <c r="E1089" s="57" t="s">
        <v>347</v>
      </c>
      <c r="F1089" s="60" t="s">
        <v>344</v>
      </c>
      <c r="G1089" s="19">
        <v>1899.98</v>
      </c>
      <c r="H1089" s="56" t="s">
        <v>6</v>
      </c>
      <c r="I1089" s="56" t="s">
        <v>1032</v>
      </c>
      <c r="J1089" s="56"/>
      <c r="K1089" s="56"/>
      <c r="L1089" s="56"/>
      <c r="M1089" s="87"/>
      <c r="N1089" s="57"/>
      <c r="O1089" s="57"/>
    </row>
    <row r="1090" spans="1:15" s="61" customFormat="1" ht="109.2" x14ac:dyDescent="0.3">
      <c r="A1090" s="56">
        <v>4</v>
      </c>
      <c r="B1090" s="57" t="s">
        <v>54</v>
      </c>
      <c r="C1090" s="56" t="s">
        <v>271</v>
      </c>
      <c r="D1090" s="56" t="s">
        <v>69</v>
      </c>
      <c r="E1090" s="57" t="s">
        <v>466</v>
      </c>
      <c r="F1090" s="60" t="s">
        <v>467</v>
      </c>
      <c r="G1090" s="19">
        <v>10311.35</v>
      </c>
      <c r="H1090" s="56" t="s">
        <v>6</v>
      </c>
      <c r="I1090" s="56" t="s">
        <v>741</v>
      </c>
      <c r="J1090" s="56"/>
      <c r="K1090" s="56"/>
      <c r="L1090" s="56"/>
      <c r="M1090" s="87"/>
      <c r="N1090" s="57"/>
      <c r="O1090" s="57"/>
    </row>
    <row r="1091" spans="1:15" s="61" customFormat="1" ht="48.6" customHeight="1" x14ac:dyDescent="0.3">
      <c r="A1091" s="56">
        <v>5</v>
      </c>
      <c r="B1091" s="57" t="s">
        <v>268</v>
      </c>
      <c r="C1091" s="56" t="s">
        <v>149</v>
      </c>
      <c r="D1091" s="56" t="s">
        <v>69</v>
      </c>
      <c r="E1091" s="57" t="s">
        <v>269</v>
      </c>
      <c r="F1091" s="58">
        <v>45307</v>
      </c>
      <c r="G1091" s="19">
        <v>258</v>
      </c>
      <c r="H1091" s="56" t="s">
        <v>6</v>
      </c>
      <c r="I1091" s="56" t="s">
        <v>348</v>
      </c>
      <c r="J1091" s="56"/>
      <c r="K1091" s="56"/>
      <c r="L1091" s="56"/>
      <c r="M1091" s="87"/>
      <c r="N1091" s="57"/>
      <c r="O1091" s="57"/>
    </row>
    <row r="1092" spans="1:15" s="61" customFormat="1" ht="80.400000000000006" customHeight="1" x14ac:dyDescent="0.3">
      <c r="A1092" s="56">
        <v>6</v>
      </c>
      <c r="B1092" s="57" t="s">
        <v>1724</v>
      </c>
      <c r="C1092" s="56" t="s">
        <v>72</v>
      </c>
      <c r="D1092" s="56" t="s">
        <v>69</v>
      </c>
      <c r="E1092" s="57" t="s">
        <v>270</v>
      </c>
      <c r="F1092" s="60" t="s">
        <v>388</v>
      </c>
      <c r="G1092" s="19">
        <v>916.74400000000003</v>
      </c>
      <c r="H1092" s="56" t="s">
        <v>6</v>
      </c>
      <c r="I1092" s="56" t="s">
        <v>389</v>
      </c>
      <c r="J1092" s="56"/>
      <c r="K1092" s="56"/>
      <c r="L1092" s="56"/>
      <c r="M1092" s="87"/>
      <c r="N1092" s="57"/>
      <c r="O1092" s="57"/>
    </row>
    <row r="1093" spans="1:15" s="61" customFormat="1" ht="78.599999999999994" customHeight="1" x14ac:dyDescent="0.3">
      <c r="A1093" s="56">
        <v>7</v>
      </c>
      <c r="B1093" s="57" t="s">
        <v>1724</v>
      </c>
      <c r="C1093" s="56" t="s">
        <v>72</v>
      </c>
      <c r="D1093" s="56" t="s">
        <v>69</v>
      </c>
      <c r="E1093" s="57" t="s">
        <v>270</v>
      </c>
      <c r="F1093" s="60" t="s">
        <v>388</v>
      </c>
      <c r="G1093" s="19">
        <v>2531.4810000000002</v>
      </c>
      <c r="H1093" s="56" t="s">
        <v>6</v>
      </c>
      <c r="I1093" s="56" t="s">
        <v>390</v>
      </c>
      <c r="J1093" s="56"/>
      <c r="K1093" s="56"/>
      <c r="L1093" s="56"/>
      <c r="M1093" s="87"/>
      <c r="N1093" s="57"/>
      <c r="O1093" s="57"/>
    </row>
    <row r="1094" spans="1:15" s="61" customFormat="1" ht="77.400000000000006" customHeight="1" x14ac:dyDescent="0.3">
      <c r="A1094" s="56">
        <v>8</v>
      </c>
      <c r="B1094" s="57" t="s">
        <v>1724</v>
      </c>
      <c r="C1094" s="56" t="s">
        <v>266</v>
      </c>
      <c r="D1094" s="56" t="s">
        <v>69</v>
      </c>
      <c r="E1094" s="57" t="s">
        <v>554</v>
      </c>
      <c r="F1094" s="60" t="s">
        <v>553</v>
      </c>
      <c r="G1094" s="19">
        <v>540</v>
      </c>
      <c r="H1094" s="56" t="s">
        <v>6</v>
      </c>
      <c r="I1094" s="56" t="s">
        <v>555</v>
      </c>
      <c r="J1094" s="56"/>
      <c r="K1094" s="56"/>
      <c r="L1094" s="56"/>
      <c r="M1094" s="87"/>
      <c r="N1094" s="57"/>
      <c r="O1094" s="57"/>
    </row>
    <row r="1095" spans="1:15" s="61" customFormat="1" ht="99" customHeight="1" x14ac:dyDescent="0.3">
      <c r="A1095" s="56">
        <v>9</v>
      </c>
      <c r="B1095" s="57" t="s">
        <v>1724</v>
      </c>
      <c r="C1095" s="56" t="s">
        <v>266</v>
      </c>
      <c r="D1095" s="56" t="s">
        <v>69</v>
      </c>
      <c r="E1095" s="57" t="s">
        <v>349</v>
      </c>
      <c r="F1095" s="58">
        <v>45314</v>
      </c>
      <c r="G1095" s="19">
        <v>6617.82</v>
      </c>
      <c r="H1095" s="56" t="s">
        <v>6</v>
      </c>
      <c r="I1095" s="56" t="s">
        <v>595</v>
      </c>
      <c r="J1095" s="56"/>
      <c r="K1095" s="56"/>
      <c r="L1095" s="56"/>
      <c r="M1095" s="87"/>
      <c r="N1095" s="57"/>
      <c r="O1095" s="57"/>
    </row>
    <row r="1096" spans="1:15" s="61" customFormat="1" ht="63.6" customHeight="1" x14ac:dyDescent="0.3">
      <c r="A1096" s="56">
        <v>10</v>
      </c>
      <c r="B1096" s="57" t="s">
        <v>54</v>
      </c>
      <c r="C1096" s="56" t="s">
        <v>271</v>
      </c>
      <c r="D1096" s="56" t="s">
        <v>70</v>
      </c>
      <c r="E1096" s="57" t="s">
        <v>469</v>
      </c>
      <c r="F1096" s="60" t="s">
        <v>634</v>
      </c>
      <c r="G1096" s="19">
        <v>747.6</v>
      </c>
      <c r="H1096" s="56" t="s">
        <v>6</v>
      </c>
      <c r="I1096" s="56" t="s">
        <v>1033</v>
      </c>
      <c r="J1096" s="56"/>
      <c r="K1096" s="56"/>
      <c r="L1096" s="56"/>
      <c r="M1096" s="87"/>
      <c r="N1096" s="57"/>
      <c r="O1096" s="57"/>
    </row>
    <row r="1097" spans="1:15" s="61" customFormat="1" ht="48" customHeight="1" x14ac:dyDescent="0.3">
      <c r="A1097" s="56">
        <v>11</v>
      </c>
      <c r="B1097" s="57" t="s">
        <v>268</v>
      </c>
      <c r="C1097" s="56" t="s">
        <v>105</v>
      </c>
      <c r="D1097" s="56" t="s">
        <v>70</v>
      </c>
      <c r="E1097" s="57" t="s">
        <v>556</v>
      </c>
      <c r="F1097" s="58">
        <v>45331</v>
      </c>
      <c r="G1097" s="19">
        <v>1128.402</v>
      </c>
      <c r="H1097" s="56" t="s">
        <v>6</v>
      </c>
      <c r="I1097" s="56" t="s">
        <v>470</v>
      </c>
      <c r="J1097" s="56"/>
      <c r="K1097" s="56"/>
      <c r="L1097" s="56"/>
      <c r="M1097" s="87"/>
      <c r="N1097" s="57"/>
      <c r="O1097" s="57"/>
    </row>
    <row r="1098" spans="1:15" s="18" customFormat="1" ht="82.2" customHeight="1" x14ac:dyDescent="0.3">
      <c r="A1098" s="56">
        <v>12</v>
      </c>
      <c r="B1098" s="57" t="s">
        <v>54</v>
      </c>
      <c r="C1098" s="15" t="s">
        <v>104</v>
      </c>
      <c r="D1098" s="15" t="s">
        <v>69</v>
      </c>
      <c r="E1098" s="57" t="s">
        <v>729</v>
      </c>
      <c r="F1098" s="67" t="s">
        <v>725</v>
      </c>
      <c r="G1098" s="19">
        <v>281.50200000000001</v>
      </c>
      <c r="H1098" s="56" t="s">
        <v>6</v>
      </c>
      <c r="I1098" s="56" t="s">
        <v>1004</v>
      </c>
      <c r="J1098" s="15"/>
      <c r="K1098" s="15"/>
      <c r="L1098" s="15"/>
      <c r="M1098" s="88"/>
      <c r="N1098" s="16"/>
      <c r="O1098" s="57"/>
    </row>
    <row r="1099" spans="1:15" s="18" customFormat="1" ht="80.400000000000006" customHeight="1" x14ac:dyDescent="0.3">
      <c r="A1099" s="56">
        <v>13</v>
      </c>
      <c r="B1099" s="57" t="s">
        <v>1724</v>
      </c>
      <c r="C1099" s="15" t="s">
        <v>266</v>
      </c>
      <c r="D1099" s="15" t="s">
        <v>69</v>
      </c>
      <c r="E1099" s="57" t="s">
        <v>554</v>
      </c>
      <c r="F1099" s="58">
        <v>45355</v>
      </c>
      <c r="G1099" s="19">
        <v>200</v>
      </c>
      <c r="H1099" s="56" t="s">
        <v>6</v>
      </c>
      <c r="I1099" s="56" t="s">
        <v>701</v>
      </c>
      <c r="J1099" s="15"/>
      <c r="K1099" s="15"/>
      <c r="L1099" s="15"/>
      <c r="M1099" s="88"/>
      <c r="N1099" s="16"/>
      <c r="O1099" s="57"/>
    </row>
    <row r="1100" spans="1:15" s="3" customFormat="1" ht="127.95" customHeight="1" x14ac:dyDescent="0.3">
      <c r="A1100" s="56">
        <v>14</v>
      </c>
      <c r="B1100" s="57" t="s">
        <v>557</v>
      </c>
      <c r="C1100" s="15" t="s">
        <v>558</v>
      </c>
      <c r="D1100" s="15" t="s">
        <v>70</v>
      </c>
      <c r="E1100" s="57" t="s">
        <v>742</v>
      </c>
      <c r="F1100" s="58">
        <v>45359</v>
      </c>
      <c r="G1100" s="19">
        <v>200</v>
      </c>
      <c r="H1100" s="56" t="s">
        <v>6</v>
      </c>
      <c r="I1100" s="56" t="s">
        <v>1287</v>
      </c>
      <c r="J1100" s="122"/>
      <c r="K1100" s="122"/>
      <c r="L1100" s="122"/>
      <c r="M1100" s="125"/>
      <c r="N1100" s="110"/>
      <c r="O1100" s="121"/>
    </row>
    <row r="1101" spans="1:15" s="18" customFormat="1" ht="80.400000000000006" customHeight="1" x14ac:dyDescent="0.3">
      <c r="A1101" s="56">
        <v>15</v>
      </c>
      <c r="B1101" s="57" t="s">
        <v>1724</v>
      </c>
      <c r="C1101" s="15" t="s">
        <v>266</v>
      </c>
      <c r="D1101" s="15" t="s">
        <v>69</v>
      </c>
      <c r="E1101" s="57" t="s">
        <v>554</v>
      </c>
      <c r="F1101" s="67" t="s">
        <v>991</v>
      </c>
      <c r="G1101" s="19">
        <v>222</v>
      </c>
      <c r="H1101" s="56" t="s">
        <v>6</v>
      </c>
      <c r="I1101" s="15" t="s">
        <v>992</v>
      </c>
      <c r="J1101" s="15"/>
      <c r="K1101" s="15"/>
      <c r="L1101" s="15"/>
      <c r="M1101" s="88"/>
      <c r="N1101" s="16"/>
      <c r="O1101" s="57"/>
    </row>
    <row r="1102" spans="1:15" s="18" customFormat="1" ht="114.6" customHeight="1" x14ac:dyDescent="0.3">
      <c r="A1102" s="56">
        <v>16</v>
      </c>
      <c r="B1102" s="57" t="s">
        <v>1724</v>
      </c>
      <c r="C1102" s="15" t="s">
        <v>266</v>
      </c>
      <c r="D1102" s="15" t="s">
        <v>69</v>
      </c>
      <c r="E1102" s="57" t="s">
        <v>898</v>
      </c>
      <c r="F1102" s="67" t="s">
        <v>991</v>
      </c>
      <c r="G1102" s="19">
        <v>274.166</v>
      </c>
      <c r="H1102" s="56" t="s">
        <v>6</v>
      </c>
      <c r="I1102" s="15" t="s">
        <v>1219</v>
      </c>
      <c r="J1102" s="15"/>
      <c r="K1102" s="15"/>
      <c r="L1102" s="15"/>
      <c r="M1102" s="88"/>
      <c r="N1102" s="16"/>
      <c r="O1102" s="57"/>
    </row>
    <row r="1103" spans="1:15" s="18" customFormat="1" ht="148.19999999999999" customHeight="1" x14ac:dyDescent="0.3">
      <c r="A1103" s="56">
        <v>17</v>
      </c>
      <c r="B1103" s="57" t="s">
        <v>54</v>
      </c>
      <c r="C1103" s="15" t="s">
        <v>104</v>
      </c>
      <c r="D1103" s="15" t="s">
        <v>213</v>
      </c>
      <c r="E1103" s="57" t="s">
        <v>854</v>
      </c>
      <c r="F1103" s="58">
        <v>45386</v>
      </c>
      <c r="G1103" s="19">
        <v>3541.21</v>
      </c>
      <c r="H1103" s="56" t="s">
        <v>6</v>
      </c>
      <c r="I1103" s="15" t="s">
        <v>1220</v>
      </c>
      <c r="J1103" s="15"/>
      <c r="K1103" s="15"/>
      <c r="L1103" s="15"/>
      <c r="M1103" s="88"/>
      <c r="N1103" s="16"/>
      <c r="O1103" s="57"/>
    </row>
    <row r="1104" spans="1:15" s="80" customFormat="1" ht="113.4" customHeight="1" x14ac:dyDescent="0.3">
      <c r="A1104" s="56">
        <v>18</v>
      </c>
      <c r="B1104" s="57" t="s">
        <v>54</v>
      </c>
      <c r="C1104" s="15" t="s">
        <v>104</v>
      </c>
      <c r="D1104" s="15" t="s">
        <v>70</v>
      </c>
      <c r="E1104" s="57" t="s">
        <v>897</v>
      </c>
      <c r="F1104" s="58">
        <v>45393</v>
      </c>
      <c r="G1104" s="19">
        <v>287.51900000000001</v>
      </c>
      <c r="H1104" s="56" t="s">
        <v>6</v>
      </c>
      <c r="I1104" s="15" t="s">
        <v>1288</v>
      </c>
      <c r="J1104" s="15"/>
      <c r="K1104" s="15"/>
      <c r="L1104" s="15"/>
      <c r="M1104" s="88"/>
      <c r="N1104" s="16"/>
      <c r="O1104" s="57"/>
    </row>
    <row r="1105" spans="1:15" s="80" customFormat="1" ht="102" customHeight="1" x14ac:dyDescent="0.3">
      <c r="A1105" s="56">
        <v>19</v>
      </c>
      <c r="B1105" s="57" t="s">
        <v>1724</v>
      </c>
      <c r="C1105" s="15" t="s">
        <v>266</v>
      </c>
      <c r="D1105" s="15" t="s">
        <v>69</v>
      </c>
      <c r="E1105" s="57" t="s">
        <v>1184</v>
      </c>
      <c r="F1105" s="58">
        <v>45397</v>
      </c>
      <c r="G1105" s="19">
        <v>6400</v>
      </c>
      <c r="H1105" s="56" t="s">
        <v>6</v>
      </c>
      <c r="I1105" s="15" t="s">
        <v>1289</v>
      </c>
      <c r="J1105" s="15"/>
      <c r="K1105" s="15"/>
      <c r="L1105" s="15"/>
      <c r="M1105" s="88"/>
      <c r="N1105" s="16"/>
      <c r="O1105" s="57"/>
    </row>
    <row r="1106" spans="1:15" s="18" customFormat="1" ht="51.6" customHeight="1" x14ac:dyDescent="0.3">
      <c r="A1106" s="56">
        <v>20</v>
      </c>
      <c r="B1106" s="57" t="s">
        <v>54</v>
      </c>
      <c r="C1106" s="15" t="s">
        <v>271</v>
      </c>
      <c r="D1106" s="15" t="s">
        <v>69</v>
      </c>
      <c r="E1106" s="57" t="s">
        <v>1180</v>
      </c>
      <c r="F1106" s="58">
        <v>45405</v>
      </c>
      <c r="G1106" s="19">
        <v>2014.8</v>
      </c>
      <c r="H1106" s="56" t="s">
        <v>6</v>
      </c>
      <c r="I1106" s="56" t="s">
        <v>1221</v>
      </c>
      <c r="J1106" s="15"/>
      <c r="K1106" s="15"/>
      <c r="L1106" s="15"/>
      <c r="M1106" s="88"/>
      <c r="N1106" s="16"/>
      <c r="O1106" s="57"/>
    </row>
    <row r="1107" spans="1:15" s="18" customFormat="1" ht="87" customHeight="1" x14ac:dyDescent="0.3">
      <c r="A1107" s="56">
        <v>21</v>
      </c>
      <c r="B1107" s="57" t="s">
        <v>1724</v>
      </c>
      <c r="C1107" s="15" t="s">
        <v>266</v>
      </c>
      <c r="D1107" s="15" t="s">
        <v>69</v>
      </c>
      <c r="E1107" s="57" t="s">
        <v>1181</v>
      </c>
      <c r="F1107" s="58">
        <v>45400</v>
      </c>
      <c r="G1107" s="19">
        <v>499.142</v>
      </c>
      <c r="H1107" s="56" t="s">
        <v>6</v>
      </c>
      <c r="I1107" s="56" t="s">
        <v>1222</v>
      </c>
      <c r="J1107" s="15"/>
      <c r="K1107" s="15"/>
      <c r="L1107" s="15"/>
      <c r="M1107" s="88"/>
      <c r="N1107" s="16"/>
      <c r="O1107" s="57"/>
    </row>
    <row r="1108" spans="1:15" s="18" customFormat="1" ht="66.599999999999994" customHeight="1" x14ac:dyDescent="0.3">
      <c r="A1108" s="56">
        <v>22</v>
      </c>
      <c r="B1108" s="57" t="s">
        <v>54</v>
      </c>
      <c r="C1108" s="15" t="s">
        <v>271</v>
      </c>
      <c r="D1108" s="15" t="s">
        <v>69</v>
      </c>
      <c r="E1108" s="57" t="s">
        <v>1182</v>
      </c>
      <c r="F1108" s="58">
        <v>45400</v>
      </c>
      <c r="G1108" s="19">
        <v>9600</v>
      </c>
      <c r="H1108" s="56" t="s">
        <v>6</v>
      </c>
      <c r="I1108" s="15" t="s">
        <v>1290</v>
      </c>
      <c r="J1108" s="15"/>
      <c r="K1108" s="15"/>
      <c r="L1108" s="15"/>
      <c r="M1108" s="88"/>
      <c r="N1108" s="16"/>
      <c r="O1108" s="57"/>
    </row>
    <row r="1109" spans="1:15" s="18" customFormat="1" ht="67.2" customHeight="1" x14ac:dyDescent="0.3">
      <c r="A1109" s="56">
        <v>23</v>
      </c>
      <c r="B1109" s="57" t="s">
        <v>54</v>
      </c>
      <c r="C1109" s="15" t="s">
        <v>104</v>
      </c>
      <c r="D1109" s="15" t="s">
        <v>69</v>
      </c>
      <c r="E1109" s="57" t="s">
        <v>1183</v>
      </c>
      <c r="F1109" s="58">
        <v>45425</v>
      </c>
      <c r="G1109" s="19">
        <v>1027.529</v>
      </c>
      <c r="H1109" s="56" t="s">
        <v>6</v>
      </c>
      <c r="I1109" s="15" t="s">
        <v>1439</v>
      </c>
      <c r="J1109" s="15"/>
      <c r="K1109" s="15"/>
      <c r="L1109" s="15"/>
      <c r="M1109" s="88"/>
      <c r="N1109" s="16"/>
      <c r="O1109" s="57"/>
    </row>
    <row r="1110" spans="1:15" s="18" customFormat="1" ht="46.8" x14ac:dyDescent="0.3">
      <c r="A1110" s="56">
        <v>24</v>
      </c>
      <c r="B1110" s="57" t="s">
        <v>54</v>
      </c>
      <c r="C1110" s="15" t="s">
        <v>271</v>
      </c>
      <c r="D1110" s="15" t="s">
        <v>69</v>
      </c>
      <c r="E1110" s="57" t="s">
        <v>1223</v>
      </c>
      <c r="F1110" s="58">
        <v>45412</v>
      </c>
      <c r="G1110" s="19">
        <v>2212.8000000000002</v>
      </c>
      <c r="H1110" s="56" t="s">
        <v>6</v>
      </c>
      <c r="I1110" s="15" t="s">
        <v>1291</v>
      </c>
      <c r="J1110" s="15"/>
      <c r="K1110" s="15"/>
      <c r="L1110" s="15"/>
      <c r="M1110" s="88"/>
      <c r="N1110" s="16"/>
      <c r="O1110" s="57"/>
    </row>
    <row r="1111" spans="1:15" s="18" customFormat="1" ht="46.8" x14ac:dyDescent="0.3">
      <c r="A1111" s="56">
        <v>25</v>
      </c>
      <c r="B1111" s="57" t="s">
        <v>54</v>
      </c>
      <c r="C1111" s="15" t="s">
        <v>271</v>
      </c>
      <c r="D1111" s="15" t="s">
        <v>69</v>
      </c>
      <c r="E1111" s="57" t="s">
        <v>1224</v>
      </c>
      <c r="F1111" s="58">
        <v>45412</v>
      </c>
      <c r="G1111" s="19">
        <v>1083.75</v>
      </c>
      <c r="H1111" s="56" t="s">
        <v>6</v>
      </c>
      <c r="I1111" s="15" t="s">
        <v>1292</v>
      </c>
      <c r="J1111" s="15"/>
      <c r="K1111" s="15"/>
      <c r="L1111" s="15"/>
      <c r="M1111" s="88"/>
      <c r="N1111" s="16"/>
      <c r="O1111" s="57"/>
    </row>
    <row r="1112" spans="1:15" s="18" customFormat="1" ht="54" customHeight="1" x14ac:dyDescent="0.3">
      <c r="A1112" s="56">
        <v>26</v>
      </c>
      <c r="B1112" s="57" t="s">
        <v>54</v>
      </c>
      <c r="C1112" s="15" t="s">
        <v>271</v>
      </c>
      <c r="D1112" s="15" t="s">
        <v>69</v>
      </c>
      <c r="E1112" s="57" t="s">
        <v>1225</v>
      </c>
      <c r="F1112" s="58">
        <v>45412</v>
      </c>
      <c r="G1112" s="19">
        <v>360.87799999999999</v>
      </c>
      <c r="H1112" s="56" t="s">
        <v>6</v>
      </c>
      <c r="I1112" s="15" t="s">
        <v>1293</v>
      </c>
      <c r="J1112" s="15"/>
      <c r="K1112" s="15"/>
      <c r="L1112" s="15"/>
      <c r="M1112" s="88"/>
      <c r="N1112" s="16"/>
      <c r="O1112" s="57"/>
    </row>
    <row r="1113" spans="1:15" s="18" customFormat="1" ht="49.95" customHeight="1" x14ac:dyDescent="0.3">
      <c r="A1113" s="56">
        <v>27</v>
      </c>
      <c r="B1113" s="57" t="s">
        <v>54</v>
      </c>
      <c r="C1113" s="15" t="s">
        <v>271</v>
      </c>
      <c r="D1113" s="15" t="s">
        <v>69</v>
      </c>
      <c r="E1113" s="57" t="s">
        <v>1294</v>
      </c>
      <c r="F1113" s="58">
        <v>45414</v>
      </c>
      <c r="G1113" s="19">
        <v>4620</v>
      </c>
      <c r="H1113" s="56" t="s">
        <v>6</v>
      </c>
      <c r="I1113" s="15" t="s">
        <v>1440</v>
      </c>
      <c r="J1113" s="15"/>
      <c r="K1113" s="15"/>
      <c r="L1113" s="15"/>
      <c r="M1113" s="88"/>
      <c r="N1113" s="16"/>
      <c r="O1113" s="57"/>
    </row>
    <row r="1114" spans="1:15" s="18" customFormat="1" ht="62.4" x14ac:dyDescent="0.3">
      <c r="A1114" s="56">
        <v>28</v>
      </c>
      <c r="B1114" s="57" t="s">
        <v>54</v>
      </c>
      <c r="C1114" s="15" t="s">
        <v>271</v>
      </c>
      <c r="D1114" s="15" t="s">
        <v>69</v>
      </c>
      <c r="E1114" s="57" t="s">
        <v>1295</v>
      </c>
      <c r="F1114" s="58">
        <v>45414</v>
      </c>
      <c r="G1114" s="19">
        <v>267.11599999999999</v>
      </c>
      <c r="H1114" s="56" t="s">
        <v>6</v>
      </c>
      <c r="I1114" s="15" t="s">
        <v>1301</v>
      </c>
      <c r="J1114" s="15"/>
      <c r="K1114" s="15"/>
      <c r="L1114" s="15"/>
      <c r="M1114" s="88"/>
      <c r="N1114" s="16"/>
      <c r="O1114" s="57"/>
    </row>
    <row r="1115" spans="1:15" s="18" customFormat="1" ht="84" customHeight="1" x14ac:dyDescent="0.3">
      <c r="A1115" s="56">
        <v>29</v>
      </c>
      <c r="B1115" s="57" t="s">
        <v>1724</v>
      </c>
      <c r="C1115" s="15" t="s">
        <v>825</v>
      </c>
      <c r="D1115" s="15" t="s">
        <v>69</v>
      </c>
      <c r="E1115" s="57" t="s">
        <v>1296</v>
      </c>
      <c r="F1115" s="30">
        <v>45421</v>
      </c>
      <c r="G1115" s="19">
        <v>3920</v>
      </c>
      <c r="H1115" s="56" t="s">
        <v>6</v>
      </c>
      <c r="I1115" s="15" t="s">
        <v>468</v>
      </c>
      <c r="J1115" s="15"/>
      <c r="K1115" s="15"/>
      <c r="L1115" s="15"/>
      <c r="M1115" s="88"/>
      <c r="N1115" s="16"/>
      <c r="O1115" s="57"/>
    </row>
    <row r="1116" spans="1:15" s="18" customFormat="1" ht="80.400000000000006" customHeight="1" x14ac:dyDescent="0.3">
      <c r="A1116" s="56">
        <v>30</v>
      </c>
      <c r="B1116" s="57" t="s">
        <v>1724</v>
      </c>
      <c r="C1116" s="15" t="s">
        <v>459</v>
      </c>
      <c r="D1116" s="15" t="s">
        <v>69</v>
      </c>
      <c r="E1116" s="57" t="s">
        <v>1297</v>
      </c>
      <c r="F1116" s="58">
        <v>45417</v>
      </c>
      <c r="G1116" s="19">
        <v>222</v>
      </c>
      <c r="H1116" s="56" t="s">
        <v>6</v>
      </c>
      <c r="I1116" s="15" t="s">
        <v>1302</v>
      </c>
      <c r="J1116" s="15"/>
      <c r="K1116" s="15"/>
      <c r="L1116" s="15"/>
      <c r="M1116" s="88"/>
      <c r="N1116" s="16"/>
      <c r="O1116" s="57"/>
    </row>
    <row r="1117" spans="1:15" s="18" customFormat="1" ht="48" customHeight="1" x14ac:dyDescent="0.3">
      <c r="A1117" s="56">
        <v>31</v>
      </c>
      <c r="B1117" s="57" t="s">
        <v>54</v>
      </c>
      <c r="C1117" s="15" t="s">
        <v>271</v>
      </c>
      <c r="D1117" s="15" t="s">
        <v>69</v>
      </c>
      <c r="E1117" s="57" t="s">
        <v>1298</v>
      </c>
      <c r="F1117" s="58">
        <v>45419</v>
      </c>
      <c r="G1117" s="19">
        <v>3168</v>
      </c>
      <c r="H1117" s="56" t="s">
        <v>6</v>
      </c>
      <c r="I1117" s="15" t="s">
        <v>1303</v>
      </c>
      <c r="J1117" s="15"/>
      <c r="K1117" s="15"/>
      <c r="L1117" s="15"/>
      <c r="M1117" s="88"/>
      <c r="N1117" s="16"/>
      <c r="O1117" s="57"/>
    </row>
    <row r="1118" spans="1:15" s="18" customFormat="1" ht="62.4" x14ac:dyDescent="0.3">
      <c r="A1118" s="56">
        <v>32</v>
      </c>
      <c r="B1118" s="57" t="s">
        <v>54</v>
      </c>
      <c r="C1118" s="15" t="s">
        <v>271</v>
      </c>
      <c r="D1118" s="15" t="s">
        <v>69</v>
      </c>
      <c r="E1118" s="57" t="s">
        <v>1392</v>
      </c>
      <c r="F1118" s="58">
        <v>45429</v>
      </c>
      <c r="G1118" s="19">
        <v>7200</v>
      </c>
      <c r="H1118" s="56" t="s">
        <v>6</v>
      </c>
      <c r="I1118" s="15" t="s">
        <v>1497</v>
      </c>
      <c r="J1118" s="15"/>
      <c r="K1118" s="15"/>
      <c r="L1118" s="15"/>
      <c r="M1118" s="88"/>
      <c r="N1118" s="16"/>
      <c r="O1118" s="57"/>
    </row>
    <row r="1119" spans="1:15" s="18" customFormat="1" ht="48.6" customHeight="1" x14ac:dyDescent="0.3">
      <c r="A1119" s="56">
        <v>33</v>
      </c>
      <c r="B1119" s="57" t="s">
        <v>54</v>
      </c>
      <c r="C1119" s="15" t="s">
        <v>271</v>
      </c>
      <c r="D1119" s="15" t="s">
        <v>69</v>
      </c>
      <c r="E1119" s="57" t="s">
        <v>1498</v>
      </c>
      <c r="F1119" s="58">
        <v>45435</v>
      </c>
      <c r="G1119" s="19">
        <v>375</v>
      </c>
      <c r="H1119" s="56" t="s">
        <v>6</v>
      </c>
      <c r="I1119" s="15" t="s">
        <v>1499</v>
      </c>
      <c r="J1119" s="15"/>
      <c r="K1119" s="15"/>
      <c r="L1119" s="15"/>
      <c r="M1119" s="88"/>
      <c r="N1119" s="16"/>
      <c r="O1119" s="57"/>
    </row>
    <row r="1120" spans="1:15" s="18" customFormat="1" ht="82.2" customHeight="1" x14ac:dyDescent="0.3">
      <c r="A1120" s="56">
        <v>34</v>
      </c>
      <c r="B1120" s="57" t="s">
        <v>1724</v>
      </c>
      <c r="C1120" s="15" t="s">
        <v>459</v>
      </c>
      <c r="D1120" s="15" t="s">
        <v>69</v>
      </c>
      <c r="E1120" s="57" t="s">
        <v>1578</v>
      </c>
      <c r="F1120" s="58">
        <v>45438</v>
      </c>
      <c r="G1120" s="19">
        <v>268.58</v>
      </c>
      <c r="H1120" s="56" t="s">
        <v>6</v>
      </c>
      <c r="I1120" s="15" t="s">
        <v>1579</v>
      </c>
      <c r="J1120" s="15"/>
      <c r="K1120" s="15"/>
      <c r="L1120" s="15"/>
      <c r="M1120" s="88"/>
      <c r="N1120" s="16"/>
      <c r="O1120" s="57"/>
    </row>
    <row r="1121" spans="1:15" s="18" customFormat="1" ht="159.6" customHeight="1" x14ac:dyDescent="0.3">
      <c r="A1121" s="56">
        <v>35</v>
      </c>
      <c r="B1121" s="57" t="s">
        <v>54</v>
      </c>
      <c r="C1121" s="15" t="s">
        <v>104</v>
      </c>
      <c r="D1121" s="15" t="s">
        <v>70</v>
      </c>
      <c r="E1121" s="57" t="s">
        <v>1734</v>
      </c>
      <c r="F1121" s="58">
        <v>45450</v>
      </c>
      <c r="G1121" s="19">
        <v>944.44</v>
      </c>
      <c r="H1121" s="56" t="s">
        <v>6</v>
      </c>
      <c r="I1121" s="15" t="s">
        <v>1781</v>
      </c>
      <c r="J1121" s="15"/>
      <c r="K1121" s="15"/>
      <c r="L1121" s="15"/>
      <c r="M1121" s="88"/>
      <c r="N1121" s="16"/>
      <c r="O1121" s="57"/>
    </row>
    <row r="1122" spans="1:15" s="18" customFormat="1" ht="83.4" customHeight="1" x14ac:dyDescent="0.3">
      <c r="A1122" s="56">
        <v>36</v>
      </c>
      <c r="B1122" s="57" t="s">
        <v>1724</v>
      </c>
      <c r="C1122" s="15" t="s">
        <v>76</v>
      </c>
      <c r="D1122" s="15" t="s">
        <v>69</v>
      </c>
      <c r="E1122" s="57" t="s">
        <v>1691</v>
      </c>
      <c r="F1122" s="58">
        <v>45457</v>
      </c>
      <c r="G1122" s="19">
        <v>1728</v>
      </c>
      <c r="H1122" s="56" t="s">
        <v>6</v>
      </c>
      <c r="I1122" s="15" t="s">
        <v>1778</v>
      </c>
      <c r="J1122" s="15"/>
      <c r="K1122" s="15"/>
      <c r="L1122" s="15"/>
      <c r="M1122" s="88"/>
      <c r="N1122" s="16"/>
      <c r="O1122" s="57"/>
    </row>
    <row r="1123" spans="1:15" s="18" customFormat="1" ht="82.2" customHeight="1" x14ac:dyDescent="0.3">
      <c r="A1123" s="56">
        <v>37</v>
      </c>
      <c r="B1123" s="57" t="s">
        <v>1724</v>
      </c>
      <c r="C1123" s="15" t="s">
        <v>76</v>
      </c>
      <c r="D1123" s="15" t="s">
        <v>69</v>
      </c>
      <c r="E1123" s="57" t="s">
        <v>1692</v>
      </c>
      <c r="F1123" s="58">
        <v>45457</v>
      </c>
      <c r="G1123" s="19">
        <v>7228</v>
      </c>
      <c r="H1123" s="56" t="s">
        <v>6</v>
      </c>
      <c r="I1123" s="15" t="s">
        <v>1779</v>
      </c>
      <c r="J1123" s="15"/>
      <c r="K1123" s="15"/>
      <c r="L1123" s="15"/>
      <c r="M1123" s="88"/>
      <c r="N1123" s="16"/>
      <c r="O1123" s="57"/>
    </row>
    <row r="1124" spans="1:15" s="18" customFormat="1" ht="82.2" customHeight="1" x14ac:dyDescent="0.3">
      <c r="A1124" s="56">
        <v>38</v>
      </c>
      <c r="B1124" s="57" t="s">
        <v>1724</v>
      </c>
      <c r="C1124" s="15" t="s">
        <v>825</v>
      </c>
      <c r="D1124" s="15" t="s">
        <v>69</v>
      </c>
      <c r="E1124" s="57" t="s">
        <v>1735</v>
      </c>
      <c r="F1124" s="60" t="s">
        <v>1767</v>
      </c>
      <c r="G1124" s="19">
        <v>770.58699999999999</v>
      </c>
      <c r="H1124" s="56" t="s">
        <v>6</v>
      </c>
      <c r="I1124" s="15"/>
      <c r="J1124" s="15"/>
      <c r="K1124" s="15"/>
      <c r="L1124" s="15"/>
      <c r="M1124" s="88"/>
      <c r="N1124" s="16"/>
      <c r="O1124" s="57"/>
    </row>
    <row r="1125" spans="1:15" s="18" customFormat="1" ht="84" customHeight="1" x14ac:dyDescent="0.3">
      <c r="A1125" s="56">
        <v>39</v>
      </c>
      <c r="B1125" s="57" t="s">
        <v>1299</v>
      </c>
      <c r="C1125" s="15" t="s">
        <v>825</v>
      </c>
      <c r="D1125" s="15" t="s">
        <v>69</v>
      </c>
      <c r="E1125" s="57" t="s">
        <v>1300</v>
      </c>
      <c r="F1125" s="60" t="s">
        <v>1780</v>
      </c>
      <c r="G1125" s="19">
        <v>3250</v>
      </c>
      <c r="H1125" s="56" t="s">
        <v>6</v>
      </c>
      <c r="I1125" s="15" t="s">
        <v>1900</v>
      </c>
      <c r="J1125" s="15"/>
      <c r="K1125" s="15"/>
      <c r="L1125" s="15"/>
      <c r="M1125" s="88"/>
      <c r="N1125" s="16"/>
      <c r="O1125" s="57"/>
    </row>
    <row r="1126" spans="1:15" s="18" customFormat="1" ht="84" customHeight="1" x14ac:dyDescent="0.3">
      <c r="A1126" s="56">
        <v>40</v>
      </c>
      <c r="B1126" s="57" t="s">
        <v>1724</v>
      </c>
      <c r="C1126" s="15" t="s">
        <v>459</v>
      </c>
      <c r="D1126" s="15" t="s">
        <v>69</v>
      </c>
      <c r="E1126" s="57" t="s">
        <v>554</v>
      </c>
      <c r="F1126" s="58">
        <v>45476</v>
      </c>
      <c r="G1126" s="19">
        <v>315</v>
      </c>
      <c r="H1126" s="56" t="s">
        <v>6</v>
      </c>
      <c r="I1126" s="15" t="s">
        <v>1864</v>
      </c>
      <c r="J1126" s="15"/>
      <c r="K1126" s="15"/>
      <c r="L1126" s="15"/>
      <c r="M1126" s="88"/>
      <c r="N1126" s="16"/>
      <c r="O1126" s="57"/>
    </row>
    <row r="1127" spans="1:15" s="18" customFormat="1" ht="37.950000000000003" customHeight="1" x14ac:dyDescent="0.3">
      <c r="A1127" s="56">
        <v>41</v>
      </c>
      <c r="B1127" s="57" t="s">
        <v>1863</v>
      </c>
      <c r="C1127" s="15" t="s">
        <v>271</v>
      </c>
      <c r="D1127" s="15" t="s">
        <v>69</v>
      </c>
      <c r="E1127" s="57" t="s">
        <v>1298</v>
      </c>
      <c r="F1127" s="58">
        <v>45478</v>
      </c>
      <c r="G1127" s="19">
        <v>4515</v>
      </c>
      <c r="H1127" s="56" t="s">
        <v>6</v>
      </c>
      <c r="I1127" s="15" t="s">
        <v>1990</v>
      </c>
      <c r="J1127" s="15"/>
      <c r="K1127" s="15"/>
      <c r="L1127" s="15"/>
      <c r="M1127" s="88"/>
      <c r="N1127" s="16"/>
      <c r="O1127" s="57"/>
    </row>
    <row r="1128" spans="1:15" s="18" customFormat="1" ht="49.2" customHeight="1" x14ac:dyDescent="0.3">
      <c r="A1128" s="56">
        <v>42</v>
      </c>
      <c r="B1128" s="57" t="s">
        <v>1863</v>
      </c>
      <c r="C1128" s="15" t="s">
        <v>271</v>
      </c>
      <c r="D1128" s="15" t="s">
        <v>69</v>
      </c>
      <c r="E1128" s="57" t="s">
        <v>1294</v>
      </c>
      <c r="F1128" s="58">
        <v>45484</v>
      </c>
      <c r="G1128" s="19">
        <v>3222</v>
      </c>
      <c r="H1128" s="56" t="s">
        <v>6</v>
      </c>
      <c r="I1128" s="15" t="s">
        <v>1901</v>
      </c>
      <c r="J1128" s="15"/>
      <c r="K1128" s="15"/>
      <c r="L1128" s="15"/>
      <c r="M1128" s="88"/>
      <c r="N1128" s="16"/>
      <c r="O1128" s="57"/>
    </row>
    <row r="1129" spans="1:15" s="18" customFormat="1" ht="46.95" customHeight="1" x14ac:dyDescent="0.3">
      <c r="A1129" s="56">
        <v>43</v>
      </c>
      <c r="B1129" s="57" t="s">
        <v>1902</v>
      </c>
      <c r="C1129" s="15" t="s">
        <v>271</v>
      </c>
      <c r="D1129" s="15" t="s">
        <v>69</v>
      </c>
      <c r="E1129" s="57" t="s">
        <v>1992</v>
      </c>
      <c r="F1129" s="58">
        <v>45490</v>
      </c>
      <c r="G1129" s="19">
        <v>395</v>
      </c>
      <c r="H1129" s="56" t="s">
        <v>6</v>
      </c>
      <c r="I1129" s="15" t="s">
        <v>2347</v>
      </c>
      <c r="J1129" s="15"/>
      <c r="K1129" s="15"/>
      <c r="L1129" s="15"/>
      <c r="M1129" s="88"/>
      <c r="N1129" s="16"/>
      <c r="O1129" s="57"/>
    </row>
    <row r="1130" spans="1:15" s="18" customFormat="1" ht="67.2" customHeight="1" x14ac:dyDescent="0.3">
      <c r="A1130" s="56">
        <v>44</v>
      </c>
      <c r="B1130" s="57" t="s">
        <v>1903</v>
      </c>
      <c r="C1130" s="15" t="s">
        <v>271</v>
      </c>
      <c r="D1130" s="15" t="s">
        <v>69</v>
      </c>
      <c r="E1130" s="57" t="s">
        <v>1392</v>
      </c>
      <c r="F1130" s="58">
        <v>45485</v>
      </c>
      <c r="G1130" s="19">
        <v>8000</v>
      </c>
      <c r="H1130" s="56" t="s">
        <v>6</v>
      </c>
      <c r="I1130" s="15" t="s">
        <v>2005</v>
      </c>
      <c r="J1130" s="15"/>
      <c r="K1130" s="15"/>
      <c r="L1130" s="15"/>
      <c r="M1130" s="88"/>
      <c r="N1130" s="16"/>
      <c r="O1130" s="57"/>
    </row>
    <row r="1131" spans="1:15" s="18" customFormat="1" ht="67.2" customHeight="1" x14ac:dyDescent="0.3">
      <c r="A1131" s="56">
        <v>45</v>
      </c>
      <c r="B1131" s="57" t="s">
        <v>1299</v>
      </c>
      <c r="C1131" s="15" t="s">
        <v>825</v>
      </c>
      <c r="D1131" s="15" t="s">
        <v>69</v>
      </c>
      <c r="E1131" s="57" t="s">
        <v>1993</v>
      </c>
      <c r="F1131" s="58">
        <v>45496</v>
      </c>
      <c r="G1131" s="19">
        <v>912</v>
      </c>
      <c r="H1131" s="56" t="s">
        <v>6</v>
      </c>
      <c r="I1131" s="15" t="s">
        <v>2574</v>
      </c>
      <c r="J1131" s="15">
        <v>36441012</v>
      </c>
      <c r="K1131" s="15"/>
      <c r="L1131" s="15"/>
      <c r="M1131" s="88"/>
      <c r="N1131" s="16"/>
      <c r="O1131" s="57"/>
    </row>
    <row r="1132" spans="1:15" s="18" customFormat="1" ht="62.4" customHeight="1" x14ac:dyDescent="0.3">
      <c r="A1132" s="56">
        <v>46</v>
      </c>
      <c r="B1132" s="57" t="s">
        <v>1299</v>
      </c>
      <c r="C1132" s="15" t="s">
        <v>459</v>
      </c>
      <c r="D1132" s="15" t="s">
        <v>69</v>
      </c>
      <c r="E1132" s="57" t="s">
        <v>1994</v>
      </c>
      <c r="F1132" s="58">
        <v>45491</v>
      </c>
      <c r="G1132" s="19">
        <v>216.72</v>
      </c>
      <c r="H1132" s="56" t="s">
        <v>6</v>
      </c>
      <c r="I1132" s="15" t="s">
        <v>1995</v>
      </c>
      <c r="J1132" s="15"/>
      <c r="K1132" s="15"/>
      <c r="L1132" s="15"/>
      <c r="M1132" s="88"/>
      <c r="N1132" s="16"/>
      <c r="O1132" s="57"/>
    </row>
    <row r="1133" spans="1:15" s="18" customFormat="1" ht="46.8" x14ac:dyDescent="0.3">
      <c r="A1133" s="56">
        <v>47</v>
      </c>
      <c r="B1133" s="57" t="s">
        <v>54</v>
      </c>
      <c r="C1133" s="15" t="s">
        <v>271</v>
      </c>
      <c r="D1133" s="15" t="s">
        <v>69</v>
      </c>
      <c r="E1133" s="57" t="s">
        <v>1224</v>
      </c>
      <c r="F1133" s="58">
        <v>45509</v>
      </c>
      <c r="G1133" s="19">
        <v>680</v>
      </c>
      <c r="H1133" s="56" t="s">
        <v>6</v>
      </c>
      <c r="I1133" s="15" t="s">
        <v>2051</v>
      </c>
      <c r="J1133" s="15"/>
      <c r="K1133" s="15"/>
      <c r="L1133" s="15"/>
      <c r="M1133" s="88"/>
      <c r="N1133" s="16"/>
      <c r="O1133" s="57"/>
    </row>
    <row r="1134" spans="1:15" s="18" customFormat="1" ht="46.8" x14ac:dyDescent="0.3">
      <c r="A1134" s="56">
        <v>48</v>
      </c>
      <c r="B1134" s="57" t="s">
        <v>54</v>
      </c>
      <c r="C1134" s="15" t="s">
        <v>271</v>
      </c>
      <c r="D1134" s="15" t="s">
        <v>69</v>
      </c>
      <c r="E1134" s="57" t="s">
        <v>2052</v>
      </c>
      <c r="F1134" s="58">
        <v>45509</v>
      </c>
      <c r="G1134" s="19">
        <v>239.76</v>
      </c>
      <c r="H1134" s="56" t="s">
        <v>6</v>
      </c>
      <c r="I1134" s="15" t="s">
        <v>2053</v>
      </c>
      <c r="J1134" s="15"/>
      <c r="K1134" s="15"/>
      <c r="L1134" s="15"/>
      <c r="M1134" s="88"/>
      <c r="N1134" s="16"/>
      <c r="O1134" s="57"/>
    </row>
    <row r="1135" spans="1:15" s="18" customFormat="1" ht="52.2" customHeight="1" x14ac:dyDescent="0.3">
      <c r="A1135" s="56">
        <v>49</v>
      </c>
      <c r="B1135" s="57" t="s">
        <v>54</v>
      </c>
      <c r="C1135" s="15" t="s">
        <v>271</v>
      </c>
      <c r="D1135" s="15" t="s">
        <v>69</v>
      </c>
      <c r="E1135" s="57" t="s">
        <v>1992</v>
      </c>
      <c r="F1135" s="58">
        <v>45509</v>
      </c>
      <c r="G1135" s="19">
        <v>820</v>
      </c>
      <c r="H1135" s="56" t="s">
        <v>6</v>
      </c>
      <c r="I1135" s="15" t="s">
        <v>2054</v>
      </c>
      <c r="J1135" s="15"/>
      <c r="K1135" s="15"/>
      <c r="L1135" s="15"/>
      <c r="M1135" s="88"/>
      <c r="N1135" s="16"/>
      <c r="O1135" s="57" t="s">
        <v>2273</v>
      </c>
    </row>
    <row r="1136" spans="1:15" s="18" customFormat="1" ht="52.2" customHeight="1" x14ac:dyDescent="0.3">
      <c r="A1136" s="56">
        <v>50</v>
      </c>
      <c r="B1136" s="57" t="s">
        <v>54</v>
      </c>
      <c r="C1136" s="15" t="s">
        <v>271</v>
      </c>
      <c r="D1136" s="15" t="s">
        <v>69</v>
      </c>
      <c r="E1136" s="57" t="s">
        <v>1294</v>
      </c>
      <c r="F1136" s="58">
        <v>45510</v>
      </c>
      <c r="G1136" s="19">
        <v>4833</v>
      </c>
      <c r="H1136" s="56" t="s">
        <v>6</v>
      </c>
      <c r="I1136" s="15" t="s">
        <v>2272</v>
      </c>
      <c r="J1136" s="15">
        <v>41130604</v>
      </c>
      <c r="K1136" s="15" t="s">
        <v>2096</v>
      </c>
      <c r="L1136" s="15">
        <v>3000</v>
      </c>
      <c r="M1136" s="88">
        <v>1611</v>
      </c>
      <c r="N1136" s="16" t="s">
        <v>2055</v>
      </c>
      <c r="O1136" s="57" t="s">
        <v>2273</v>
      </c>
    </row>
    <row r="1137" spans="1:15" s="18" customFormat="1" ht="52.2" customHeight="1" x14ac:dyDescent="0.3">
      <c r="A1137" s="56">
        <v>51</v>
      </c>
      <c r="B1137" s="57" t="s">
        <v>54</v>
      </c>
      <c r="C1137" s="15" t="s">
        <v>271</v>
      </c>
      <c r="D1137" s="15" t="s">
        <v>69</v>
      </c>
      <c r="E1137" s="57" t="s">
        <v>2274</v>
      </c>
      <c r="F1137" s="58">
        <v>45511</v>
      </c>
      <c r="G1137" s="19">
        <v>6537.4120000000003</v>
      </c>
      <c r="H1137" s="56" t="s">
        <v>6</v>
      </c>
      <c r="I1137" s="15" t="s">
        <v>2743</v>
      </c>
      <c r="J1137" s="15">
        <v>45112835</v>
      </c>
      <c r="K1137" s="15" t="s">
        <v>2096</v>
      </c>
      <c r="L1137" s="15" t="s">
        <v>2629</v>
      </c>
      <c r="M1137" s="88" t="s">
        <v>2275</v>
      </c>
      <c r="N1137" s="16" t="s">
        <v>2276</v>
      </c>
      <c r="O1137" s="57" t="s">
        <v>2277</v>
      </c>
    </row>
    <row r="1138" spans="1:15" ht="19.95" customHeight="1" x14ac:dyDescent="0.3">
      <c r="A1138" s="51"/>
      <c r="B1138" s="52" t="s">
        <v>24</v>
      </c>
      <c r="C1138" s="53"/>
      <c r="D1138" s="53"/>
      <c r="E1138" s="54"/>
      <c r="F1138" s="51"/>
      <c r="G1138" s="55"/>
      <c r="H1138" s="51"/>
      <c r="I1138" s="51"/>
      <c r="J1138" s="51"/>
      <c r="K1138" s="51"/>
      <c r="L1138" s="51"/>
      <c r="M1138" s="142"/>
      <c r="N1138" s="54"/>
      <c r="O1138" s="54"/>
    </row>
    <row r="1139" spans="1:15" s="18" customFormat="1" ht="80.400000000000006" customHeight="1" x14ac:dyDescent="0.3">
      <c r="A1139" s="56">
        <v>1</v>
      </c>
      <c r="B1139" s="57" t="s">
        <v>1189</v>
      </c>
      <c r="C1139" s="15" t="s">
        <v>825</v>
      </c>
      <c r="D1139" s="15" t="s">
        <v>69</v>
      </c>
      <c r="E1139" s="57" t="s">
        <v>1381</v>
      </c>
      <c r="F1139" s="58">
        <v>45401</v>
      </c>
      <c r="G1139" s="19">
        <v>3393.5</v>
      </c>
      <c r="H1139" s="56" t="s">
        <v>6</v>
      </c>
      <c r="I1139" s="56" t="s">
        <v>1190</v>
      </c>
      <c r="J1139" s="15">
        <v>37496722</v>
      </c>
      <c r="K1139" s="15" t="s">
        <v>2725</v>
      </c>
      <c r="L1139" s="15">
        <v>1</v>
      </c>
      <c r="M1139" s="88">
        <v>3393.5</v>
      </c>
      <c r="N1139" s="16" t="s">
        <v>2744</v>
      </c>
      <c r="O1139" s="57" t="s">
        <v>2745</v>
      </c>
    </row>
    <row r="1140" spans="1:15" s="18" customFormat="1" ht="61.95" customHeight="1" x14ac:dyDescent="0.3">
      <c r="A1140" s="56">
        <v>2</v>
      </c>
      <c r="B1140" s="57" t="s">
        <v>1189</v>
      </c>
      <c r="C1140" s="15" t="s">
        <v>271</v>
      </c>
      <c r="D1140" s="15" t="s">
        <v>69</v>
      </c>
      <c r="E1140" s="57" t="s">
        <v>1273</v>
      </c>
      <c r="F1140" s="58">
        <v>45407</v>
      </c>
      <c r="G1140" s="19">
        <v>285.8</v>
      </c>
      <c r="H1140" s="56" t="s">
        <v>6</v>
      </c>
      <c r="I1140" s="56" t="s">
        <v>1274</v>
      </c>
      <c r="J1140" s="15">
        <v>45258850</v>
      </c>
      <c r="K1140" s="15" t="s">
        <v>2096</v>
      </c>
      <c r="L1140" s="15">
        <v>160</v>
      </c>
      <c r="M1140" s="88">
        <v>1786.12</v>
      </c>
      <c r="N1140" s="16" t="s">
        <v>2746</v>
      </c>
      <c r="O1140" s="57" t="s">
        <v>2747</v>
      </c>
    </row>
    <row r="1141" spans="1:15" s="18" customFormat="1" ht="81.599999999999994" customHeight="1" x14ac:dyDescent="0.3">
      <c r="A1141" s="56">
        <v>3</v>
      </c>
      <c r="B1141" s="57" t="s">
        <v>1189</v>
      </c>
      <c r="C1141" s="15" t="s">
        <v>271</v>
      </c>
      <c r="D1141" s="15" t="s">
        <v>69</v>
      </c>
      <c r="E1141" s="57" t="s">
        <v>1394</v>
      </c>
      <c r="F1141" s="58">
        <v>45422</v>
      </c>
      <c r="G1141" s="19">
        <v>980</v>
      </c>
      <c r="H1141" s="56" t="s">
        <v>6</v>
      </c>
      <c r="I1141" s="56" t="s">
        <v>1393</v>
      </c>
      <c r="J1141" s="15">
        <v>3110901222</v>
      </c>
      <c r="K1141" s="15" t="s">
        <v>2622</v>
      </c>
      <c r="L1141" s="15">
        <v>200</v>
      </c>
      <c r="M1141" s="88" t="s">
        <v>2755</v>
      </c>
      <c r="N1141" s="16" t="s">
        <v>2748</v>
      </c>
      <c r="O1141" s="57" t="s">
        <v>2749</v>
      </c>
    </row>
    <row r="1142" spans="1:15" s="18" customFormat="1" ht="79.95" customHeight="1" x14ac:dyDescent="0.3">
      <c r="A1142" s="56">
        <v>4</v>
      </c>
      <c r="B1142" s="57" t="s">
        <v>1189</v>
      </c>
      <c r="C1142" s="15" t="s">
        <v>271</v>
      </c>
      <c r="D1142" s="15" t="s">
        <v>69</v>
      </c>
      <c r="E1142" s="57" t="s">
        <v>1394</v>
      </c>
      <c r="F1142" s="58">
        <v>45453</v>
      </c>
      <c r="G1142" s="19">
        <v>1960</v>
      </c>
      <c r="H1142" s="56" t="s">
        <v>6</v>
      </c>
      <c r="I1142" s="56" t="s">
        <v>1393</v>
      </c>
      <c r="J1142" s="15">
        <v>3110901222</v>
      </c>
      <c r="K1142" s="15" t="s">
        <v>2622</v>
      </c>
      <c r="L1142" s="15">
        <v>400</v>
      </c>
      <c r="M1142" s="88" t="s">
        <v>2755</v>
      </c>
      <c r="N1142" s="16" t="s">
        <v>2748</v>
      </c>
      <c r="O1142" s="57" t="s">
        <v>2750</v>
      </c>
    </row>
    <row r="1143" spans="1:15" s="18" customFormat="1" ht="61.95" customHeight="1" x14ac:dyDescent="0.3">
      <c r="A1143" s="56">
        <v>5</v>
      </c>
      <c r="B1143" s="57" t="s">
        <v>1189</v>
      </c>
      <c r="C1143" s="15" t="s">
        <v>271</v>
      </c>
      <c r="D1143" s="15" t="s">
        <v>69</v>
      </c>
      <c r="E1143" s="57" t="s">
        <v>1827</v>
      </c>
      <c r="F1143" s="58">
        <v>45469</v>
      </c>
      <c r="G1143" s="19">
        <v>652.5</v>
      </c>
      <c r="H1143" s="56" t="s">
        <v>6</v>
      </c>
      <c r="I1143" s="56" t="s">
        <v>1826</v>
      </c>
      <c r="J1143" s="15">
        <v>3411212400</v>
      </c>
      <c r="K1143" s="15" t="s">
        <v>2096</v>
      </c>
      <c r="L1143" s="15">
        <v>1673</v>
      </c>
      <c r="M1143" s="88" t="s">
        <v>2756</v>
      </c>
      <c r="N1143" s="16" t="s">
        <v>2751</v>
      </c>
      <c r="O1143" s="57" t="s">
        <v>2752</v>
      </c>
    </row>
    <row r="1144" spans="1:15" s="18" customFormat="1" ht="85.2" customHeight="1" x14ac:dyDescent="0.3">
      <c r="A1144" s="56">
        <v>6</v>
      </c>
      <c r="B1144" s="57" t="s">
        <v>1189</v>
      </c>
      <c r="C1144" s="15" t="s">
        <v>271</v>
      </c>
      <c r="D1144" s="15" t="s">
        <v>69</v>
      </c>
      <c r="E1144" s="57" t="s">
        <v>1885</v>
      </c>
      <c r="F1144" s="58">
        <v>45478</v>
      </c>
      <c r="G1144" s="19">
        <v>2450</v>
      </c>
      <c r="H1144" s="56" t="s">
        <v>6</v>
      </c>
      <c r="I1144" s="56" t="s">
        <v>1393</v>
      </c>
      <c r="J1144" s="15">
        <v>3110901222</v>
      </c>
      <c r="K1144" s="15" t="s">
        <v>2622</v>
      </c>
      <c r="L1144" s="15">
        <v>500</v>
      </c>
      <c r="M1144" s="88" t="s">
        <v>2755</v>
      </c>
      <c r="N1144" s="16" t="s">
        <v>2753</v>
      </c>
      <c r="O1144" s="57" t="s">
        <v>2754</v>
      </c>
    </row>
    <row r="1145" spans="1:15" s="18" customFormat="1" ht="66" customHeight="1" x14ac:dyDescent="0.3">
      <c r="A1145" s="56">
        <v>7</v>
      </c>
      <c r="B1145" s="57" t="s">
        <v>1189</v>
      </c>
      <c r="C1145" s="15" t="s">
        <v>271</v>
      </c>
      <c r="D1145" s="15" t="s">
        <v>69</v>
      </c>
      <c r="E1145" s="57" t="s">
        <v>2278</v>
      </c>
      <c r="F1145" s="58">
        <v>45511</v>
      </c>
      <c r="G1145" s="19">
        <v>2538</v>
      </c>
      <c r="H1145" s="56" t="s">
        <v>6</v>
      </c>
      <c r="I1145" s="56" t="s">
        <v>2281</v>
      </c>
      <c r="J1145" s="15">
        <v>3122003214</v>
      </c>
      <c r="K1145" s="15" t="s">
        <v>2622</v>
      </c>
      <c r="L1145" s="15">
        <v>180</v>
      </c>
      <c r="M1145" s="88" t="s">
        <v>2757</v>
      </c>
      <c r="N1145" s="16" t="s">
        <v>2279</v>
      </c>
      <c r="O1145" s="161" t="s">
        <v>2280</v>
      </c>
    </row>
    <row r="1146" spans="1:15" ht="16.2" x14ac:dyDescent="0.3">
      <c r="A1146" s="51"/>
      <c r="B1146" s="52" t="s">
        <v>25</v>
      </c>
      <c r="C1146" s="53"/>
      <c r="D1146" s="53"/>
      <c r="E1146" s="54"/>
      <c r="F1146" s="51"/>
      <c r="G1146" s="59"/>
      <c r="H1146" s="51"/>
      <c r="I1146" s="51"/>
      <c r="J1146" s="51"/>
      <c r="K1146" s="51"/>
      <c r="L1146" s="51"/>
      <c r="M1146" s="142"/>
      <c r="N1146" s="54"/>
      <c r="O1146" s="54"/>
    </row>
    <row r="1147" spans="1:15" s="61" customFormat="1" ht="124.8" x14ac:dyDescent="0.3">
      <c r="A1147" s="56">
        <v>1</v>
      </c>
      <c r="B1147" s="57" t="s">
        <v>616</v>
      </c>
      <c r="C1147" s="56" t="s">
        <v>104</v>
      </c>
      <c r="D1147" s="56" t="s">
        <v>70</v>
      </c>
      <c r="E1147" s="57" t="s">
        <v>111</v>
      </c>
      <c r="F1147" s="60" t="s">
        <v>735</v>
      </c>
      <c r="G1147" s="19">
        <v>282.14</v>
      </c>
      <c r="H1147" s="56" t="s">
        <v>121</v>
      </c>
      <c r="I1147" s="56" t="s">
        <v>2046</v>
      </c>
      <c r="J1147" s="56"/>
      <c r="K1147" s="56"/>
      <c r="L1147" s="56"/>
      <c r="M1147" s="87"/>
      <c r="N1147" s="57"/>
      <c r="O1147" s="57"/>
    </row>
    <row r="1148" spans="1:15" s="61" customFormat="1" ht="124.8" x14ac:dyDescent="0.3">
      <c r="A1148" s="56">
        <v>2</v>
      </c>
      <c r="B1148" s="57" t="s">
        <v>86</v>
      </c>
      <c r="C1148" s="56" t="s">
        <v>123</v>
      </c>
      <c r="D1148" s="56" t="s">
        <v>70</v>
      </c>
      <c r="E1148" s="57" t="s">
        <v>112</v>
      </c>
      <c r="F1148" s="60" t="s">
        <v>735</v>
      </c>
      <c r="G1148" s="19">
        <v>245.01</v>
      </c>
      <c r="H1148" s="56" t="s">
        <v>121</v>
      </c>
      <c r="I1148" s="56" t="s">
        <v>2046</v>
      </c>
      <c r="J1148" s="56"/>
      <c r="K1148" s="56"/>
      <c r="L1148" s="56"/>
      <c r="M1148" s="87"/>
      <c r="N1148" s="57"/>
      <c r="O1148" s="57"/>
    </row>
    <row r="1149" spans="1:15" s="61" customFormat="1" ht="94.95" customHeight="1" x14ac:dyDescent="0.3">
      <c r="A1149" s="56">
        <v>3</v>
      </c>
      <c r="B1149" s="57" t="s">
        <v>86</v>
      </c>
      <c r="C1149" s="56" t="s">
        <v>72</v>
      </c>
      <c r="D1149" s="56" t="s">
        <v>70</v>
      </c>
      <c r="E1149" s="57" t="s">
        <v>113</v>
      </c>
      <c r="F1149" s="60" t="s">
        <v>277</v>
      </c>
      <c r="G1149" s="19">
        <v>1609.52</v>
      </c>
      <c r="H1149" s="56" t="s">
        <v>121</v>
      </c>
      <c r="I1149" s="56" t="s">
        <v>186</v>
      </c>
      <c r="J1149" s="56"/>
      <c r="K1149" s="56"/>
      <c r="L1149" s="56"/>
      <c r="M1149" s="87"/>
      <c r="N1149" s="57"/>
      <c r="O1149" s="57"/>
    </row>
    <row r="1150" spans="1:15" s="61" customFormat="1" ht="93" customHeight="1" x14ac:dyDescent="0.3">
      <c r="A1150" s="56">
        <v>4</v>
      </c>
      <c r="B1150" s="57" t="s">
        <v>86</v>
      </c>
      <c r="C1150" s="56" t="s">
        <v>105</v>
      </c>
      <c r="D1150" s="56" t="s">
        <v>69</v>
      </c>
      <c r="E1150" s="57" t="s">
        <v>114</v>
      </c>
      <c r="F1150" s="58">
        <v>45294</v>
      </c>
      <c r="G1150" s="19">
        <v>6451.2309999999998</v>
      </c>
      <c r="H1150" s="56" t="s">
        <v>121</v>
      </c>
      <c r="I1150" s="56" t="s">
        <v>1036</v>
      </c>
      <c r="J1150" s="56"/>
      <c r="K1150" s="56"/>
      <c r="L1150" s="56"/>
      <c r="M1150" s="87"/>
      <c r="N1150" s="57"/>
      <c r="O1150" s="57"/>
    </row>
    <row r="1151" spans="1:15" s="61" customFormat="1" ht="104.4" customHeight="1" x14ac:dyDescent="0.3">
      <c r="A1151" s="56">
        <v>5</v>
      </c>
      <c r="B1151" s="57" t="s">
        <v>86</v>
      </c>
      <c r="C1151" s="56" t="s">
        <v>198</v>
      </c>
      <c r="D1151" s="56" t="s">
        <v>213</v>
      </c>
      <c r="E1151" s="57" t="s">
        <v>978</v>
      </c>
      <c r="F1151" s="58">
        <v>45387</v>
      </c>
      <c r="G1151" s="19">
        <v>596.07299999999998</v>
      </c>
      <c r="H1151" s="56" t="s">
        <v>6</v>
      </c>
      <c r="I1151" s="56" t="s">
        <v>977</v>
      </c>
      <c r="J1151" s="56"/>
      <c r="K1151" s="56"/>
      <c r="L1151" s="56"/>
      <c r="M1151" s="87"/>
      <c r="N1151" s="57"/>
      <c r="O1151" s="57"/>
    </row>
    <row r="1152" spans="1:15" s="18" customFormat="1" ht="259.2" customHeight="1" x14ac:dyDescent="0.3">
      <c r="A1152" s="56">
        <v>6</v>
      </c>
      <c r="B1152" s="57" t="s">
        <v>86</v>
      </c>
      <c r="C1152" s="56" t="s">
        <v>671</v>
      </c>
      <c r="D1152" s="56" t="s">
        <v>69</v>
      </c>
      <c r="E1152" s="57" t="s">
        <v>888</v>
      </c>
      <c r="F1152" s="58">
        <v>45380</v>
      </c>
      <c r="G1152" s="19">
        <v>240.626</v>
      </c>
      <c r="H1152" s="56" t="s">
        <v>52</v>
      </c>
      <c r="I1152" s="56" t="s">
        <v>341</v>
      </c>
      <c r="J1152" s="15"/>
      <c r="K1152" s="15"/>
      <c r="L1152" s="15"/>
      <c r="M1152" s="88"/>
      <c r="N1152" s="16"/>
      <c r="O1152" s="57"/>
    </row>
    <row r="1153" spans="1:15" s="18" customFormat="1" ht="96" customHeight="1" x14ac:dyDescent="0.3">
      <c r="A1153" s="56">
        <v>7</v>
      </c>
      <c r="B1153" s="57" t="s">
        <v>86</v>
      </c>
      <c r="C1153" s="56" t="s">
        <v>76</v>
      </c>
      <c r="D1153" s="56" t="s">
        <v>69</v>
      </c>
      <c r="E1153" s="57" t="s">
        <v>1276</v>
      </c>
      <c r="F1153" s="58">
        <v>45398</v>
      </c>
      <c r="G1153" s="19">
        <v>432</v>
      </c>
      <c r="H1153" s="56" t="s">
        <v>52</v>
      </c>
      <c r="I1153" s="56" t="s">
        <v>1275</v>
      </c>
      <c r="J1153" s="15"/>
      <c r="K1153" s="15"/>
      <c r="L1153" s="15"/>
      <c r="M1153" s="88"/>
      <c r="N1153" s="16"/>
      <c r="O1153" s="57"/>
    </row>
    <row r="1154" spans="1:15" s="68" customFormat="1" ht="78" x14ac:dyDescent="0.3">
      <c r="A1154" s="56">
        <v>8</v>
      </c>
      <c r="B1154" s="57" t="s">
        <v>615</v>
      </c>
      <c r="C1154" s="56" t="s">
        <v>76</v>
      </c>
      <c r="D1154" s="56" t="s">
        <v>69</v>
      </c>
      <c r="E1154" s="57" t="s">
        <v>115</v>
      </c>
      <c r="F1154" s="60" t="s">
        <v>388</v>
      </c>
      <c r="G1154" s="19">
        <v>5690.12</v>
      </c>
      <c r="H1154" s="56" t="s">
        <v>937</v>
      </c>
      <c r="I1154" s="56" t="s">
        <v>704</v>
      </c>
      <c r="J1154" s="56"/>
      <c r="K1154" s="56"/>
      <c r="L1154" s="56"/>
      <c r="M1154" s="87"/>
      <c r="N1154" s="57"/>
      <c r="O1154" s="57"/>
    </row>
    <row r="1155" spans="1:15" s="61" customFormat="1" ht="78" x14ac:dyDescent="0.3">
      <c r="A1155" s="56">
        <v>9</v>
      </c>
      <c r="B1155" s="57" t="s">
        <v>615</v>
      </c>
      <c r="C1155" s="56" t="s">
        <v>148</v>
      </c>
      <c r="D1155" s="56" t="s">
        <v>69</v>
      </c>
      <c r="E1155" s="57" t="s">
        <v>426</v>
      </c>
      <c r="F1155" s="60" t="s">
        <v>1552</v>
      </c>
      <c r="G1155" s="19">
        <v>1629.6</v>
      </c>
      <c r="H1155" s="56" t="s">
        <v>6</v>
      </c>
      <c r="I1155" s="56"/>
      <c r="J1155" s="56"/>
      <c r="K1155" s="56"/>
      <c r="L1155" s="56"/>
      <c r="M1155" s="87"/>
      <c r="N1155" s="57"/>
      <c r="O1155" s="57"/>
    </row>
    <row r="1156" spans="1:15" s="68" customFormat="1" ht="78" x14ac:dyDescent="0.3">
      <c r="A1156" s="56">
        <v>10</v>
      </c>
      <c r="B1156" s="57" t="s">
        <v>615</v>
      </c>
      <c r="C1156" s="56" t="s">
        <v>76</v>
      </c>
      <c r="D1156" s="56" t="s">
        <v>69</v>
      </c>
      <c r="E1156" s="57" t="s">
        <v>116</v>
      </c>
      <c r="F1156" s="60" t="s">
        <v>388</v>
      </c>
      <c r="G1156" s="19">
        <v>1049.19</v>
      </c>
      <c r="H1156" s="56" t="s">
        <v>6</v>
      </c>
      <c r="I1156" s="56" t="s">
        <v>704</v>
      </c>
      <c r="J1156" s="56"/>
      <c r="K1156" s="56"/>
      <c r="L1156" s="56"/>
      <c r="M1156" s="87"/>
      <c r="N1156" s="57"/>
      <c r="O1156" s="57"/>
    </row>
    <row r="1157" spans="1:15" s="18" customFormat="1" ht="98.4" customHeight="1" x14ac:dyDescent="0.3">
      <c r="A1157" s="56">
        <v>11</v>
      </c>
      <c r="B1157" s="57" t="s">
        <v>615</v>
      </c>
      <c r="C1157" s="56" t="s">
        <v>387</v>
      </c>
      <c r="D1157" s="56" t="s">
        <v>70</v>
      </c>
      <c r="E1157" s="57" t="s">
        <v>1106</v>
      </c>
      <c r="F1157" s="58">
        <v>45390</v>
      </c>
      <c r="G1157" s="19">
        <v>317.255</v>
      </c>
      <c r="H1157" s="56" t="s">
        <v>6</v>
      </c>
      <c r="I1157" s="56" t="s">
        <v>1107</v>
      </c>
      <c r="J1157" s="15"/>
      <c r="K1157" s="15"/>
      <c r="L1157" s="15"/>
      <c r="M1157" s="88"/>
      <c r="N1157" s="16"/>
      <c r="O1157" s="57"/>
    </row>
    <row r="1158" spans="1:15" s="18" customFormat="1" ht="78" x14ac:dyDescent="0.3">
      <c r="A1158" s="56">
        <v>12</v>
      </c>
      <c r="B1158" s="57" t="s">
        <v>615</v>
      </c>
      <c r="C1158" s="56" t="s">
        <v>76</v>
      </c>
      <c r="D1158" s="56" t="s">
        <v>69</v>
      </c>
      <c r="E1158" s="57" t="s">
        <v>1081</v>
      </c>
      <c r="F1158" s="58">
        <v>45377</v>
      </c>
      <c r="G1158" s="19">
        <v>420.4</v>
      </c>
      <c r="H1158" s="56" t="s">
        <v>6</v>
      </c>
      <c r="I1158" s="56" t="s">
        <v>1304</v>
      </c>
      <c r="J1158" s="15"/>
      <c r="K1158" s="15"/>
      <c r="L1158" s="15"/>
      <c r="M1158" s="88"/>
      <c r="N1158" s="16"/>
      <c r="O1158" s="57"/>
    </row>
    <row r="1159" spans="1:15" s="18" customFormat="1" ht="78" x14ac:dyDescent="0.3">
      <c r="A1159" s="56">
        <v>13</v>
      </c>
      <c r="B1159" s="57" t="s">
        <v>615</v>
      </c>
      <c r="C1159" s="56" t="s">
        <v>271</v>
      </c>
      <c r="D1159" s="56" t="s">
        <v>69</v>
      </c>
      <c r="E1159" s="57" t="s">
        <v>1082</v>
      </c>
      <c r="F1159" s="58">
        <v>45348</v>
      </c>
      <c r="G1159" s="19">
        <v>990</v>
      </c>
      <c r="H1159" s="56" t="s">
        <v>6</v>
      </c>
      <c r="I1159" s="56" t="s">
        <v>1305</v>
      </c>
      <c r="J1159" s="15"/>
      <c r="K1159" s="15"/>
      <c r="L1159" s="15"/>
      <c r="M1159" s="88"/>
      <c r="N1159" s="16"/>
      <c r="O1159" s="57"/>
    </row>
    <row r="1160" spans="1:15" s="18" customFormat="1" ht="78" x14ac:dyDescent="0.3">
      <c r="A1160" s="56">
        <v>14</v>
      </c>
      <c r="B1160" s="57" t="s">
        <v>615</v>
      </c>
      <c r="C1160" s="56" t="s">
        <v>271</v>
      </c>
      <c r="D1160" s="56" t="s">
        <v>69</v>
      </c>
      <c r="E1160" s="57" t="s">
        <v>1082</v>
      </c>
      <c r="F1160" s="58">
        <v>45342</v>
      </c>
      <c r="G1160" s="19">
        <v>980.77</v>
      </c>
      <c r="H1160" s="56" t="s">
        <v>6</v>
      </c>
      <c r="I1160" s="56" t="s">
        <v>1305</v>
      </c>
      <c r="J1160" s="15"/>
      <c r="K1160" s="15"/>
      <c r="L1160" s="15"/>
      <c r="M1160" s="88"/>
      <c r="N1160" s="16"/>
      <c r="O1160" s="57"/>
    </row>
    <row r="1161" spans="1:15" s="18" customFormat="1" ht="99.6" customHeight="1" x14ac:dyDescent="0.3">
      <c r="A1161" s="56">
        <v>15</v>
      </c>
      <c r="B1161" s="57" t="s">
        <v>615</v>
      </c>
      <c r="C1161" s="56" t="s">
        <v>228</v>
      </c>
      <c r="D1161" s="56" t="s">
        <v>70</v>
      </c>
      <c r="E1161" s="57" t="s">
        <v>1083</v>
      </c>
      <c r="F1161" s="58">
        <v>45399</v>
      </c>
      <c r="G1161" s="19">
        <v>253.67</v>
      </c>
      <c r="H1161" s="56" t="s">
        <v>6</v>
      </c>
      <c r="I1161" s="56" t="s">
        <v>1368</v>
      </c>
      <c r="J1161" s="15"/>
      <c r="K1161" s="15"/>
      <c r="L1161" s="15"/>
      <c r="M1161" s="88"/>
      <c r="N1161" s="16"/>
      <c r="O1161" s="57"/>
    </row>
    <row r="1162" spans="1:15" s="18" customFormat="1" ht="95.4" customHeight="1" x14ac:dyDescent="0.3">
      <c r="A1162" s="56">
        <v>16</v>
      </c>
      <c r="B1162" s="57" t="s">
        <v>615</v>
      </c>
      <c r="C1162" s="56" t="s">
        <v>228</v>
      </c>
      <c r="D1162" s="56" t="s">
        <v>70</v>
      </c>
      <c r="E1162" s="57" t="s">
        <v>1084</v>
      </c>
      <c r="F1162" s="58">
        <v>45399</v>
      </c>
      <c r="G1162" s="19">
        <v>280.83</v>
      </c>
      <c r="H1162" s="56" t="s">
        <v>6</v>
      </c>
      <c r="I1162" s="56" t="s">
        <v>1368</v>
      </c>
      <c r="J1162" s="15"/>
      <c r="K1162" s="15"/>
      <c r="L1162" s="15"/>
      <c r="M1162" s="88"/>
      <c r="N1162" s="16"/>
      <c r="O1162" s="57"/>
    </row>
    <row r="1163" spans="1:15" s="18" customFormat="1" ht="117.6" customHeight="1" x14ac:dyDescent="0.3">
      <c r="A1163" s="56">
        <v>17</v>
      </c>
      <c r="B1163" s="57" t="s">
        <v>615</v>
      </c>
      <c r="C1163" s="56" t="s">
        <v>228</v>
      </c>
      <c r="D1163" s="56" t="s">
        <v>70</v>
      </c>
      <c r="E1163" s="57" t="s">
        <v>1085</v>
      </c>
      <c r="F1163" s="58">
        <v>45399</v>
      </c>
      <c r="G1163" s="19">
        <v>245.58</v>
      </c>
      <c r="H1163" s="56" t="s">
        <v>6</v>
      </c>
      <c r="I1163" s="56" t="s">
        <v>1368</v>
      </c>
      <c r="J1163" s="15"/>
      <c r="K1163" s="15"/>
      <c r="L1163" s="15"/>
      <c r="M1163" s="88"/>
      <c r="N1163" s="16"/>
      <c r="O1163" s="57"/>
    </row>
    <row r="1164" spans="1:15" s="18" customFormat="1" ht="78" x14ac:dyDescent="0.3">
      <c r="A1164" s="56">
        <v>18</v>
      </c>
      <c r="B1164" s="57" t="s">
        <v>615</v>
      </c>
      <c r="C1164" s="56" t="s">
        <v>228</v>
      </c>
      <c r="D1164" s="56" t="s">
        <v>70</v>
      </c>
      <c r="E1164" s="57" t="s">
        <v>1086</v>
      </c>
      <c r="F1164" s="58">
        <v>45399</v>
      </c>
      <c r="G1164" s="19">
        <v>839.23</v>
      </c>
      <c r="H1164" s="56" t="s">
        <v>6</v>
      </c>
      <c r="I1164" s="56" t="s">
        <v>1369</v>
      </c>
      <c r="J1164" s="15"/>
      <c r="K1164" s="15"/>
      <c r="L1164" s="15"/>
      <c r="M1164" s="88"/>
      <c r="N1164" s="16"/>
      <c r="O1164" s="57"/>
    </row>
    <row r="1165" spans="1:15" s="18" customFormat="1" ht="78" x14ac:dyDescent="0.3">
      <c r="A1165" s="56">
        <v>19</v>
      </c>
      <c r="B1165" s="57" t="s">
        <v>615</v>
      </c>
      <c r="C1165" s="56" t="s">
        <v>264</v>
      </c>
      <c r="D1165" s="56" t="s">
        <v>70</v>
      </c>
      <c r="E1165" s="57" t="s">
        <v>1370</v>
      </c>
      <c r="F1165" s="58">
        <v>45413</v>
      </c>
      <c r="G1165" s="19">
        <v>352.8</v>
      </c>
      <c r="H1165" s="56" t="s">
        <v>6</v>
      </c>
      <c r="I1165" s="56" t="s">
        <v>1395</v>
      </c>
      <c r="J1165" s="15"/>
      <c r="K1165" s="15"/>
      <c r="L1165" s="15"/>
      <c r="M1165" s="88"/>
      <c r="N1165" s="16"/>
      <c r="O1165" s="57"/>
    </row>
    <row r="1166" spans="1:15" s="18" customFormat="1" ht="78" x14ac:dyDescent="0.3">
      <c r="A1166" s="56">
        <v>20</v>
      </c>
      <c r="B1166" s="57" t="s">
        <v>615</v>
      </c>
      <c r="C1166" s="56" t="s">
        <v>264</v>
      </c>
      <c r="D1166" s="56" t="s">
        <v>69</v>
      </c>
      <c r="E1166" s="57" t="s">
        <v>1371</v>
      </c>
      <c r="F1166" s="58">
        <v>45413</v>
      </c>
      <c r="G1166" s="19">
        <v>1372.5</v>
      </c>
      <c r="H1166" s="56" t="s">
        <v>6</v>
      </c>
      <c r="I1166" s="56" t="s">
        <v>1396</v>
      </c>
      <c r="J1166" s="15"/>
      <c r="K1166" s="15"/>
      <c r="L1166" s="15"/>
      <c r="M1166" s="88"/>
      <c r="N1166" s="16"/>
      <c r="O1166" s="57"/>
    </row>
    <row r="1167" spans="1:15" s="18" customFormat="1" ht="78" x14ac:dyDescent="0.3">
      <c r="A1167" s="56">
        <v>21</v>
      </c>
      <c r="B1167" s="57" t="s">
        <v>615</v>
      </c>
      <c r="C1167" s="56" t="s">
        <v>387</v>
      </c>
      <c r="D1167" s="56" t="s">
        <v>69</v>
      </c>
      <c r="E1167" s="57" t="s">
        <v>1372</v>
      </c>
      <c r="F1167" s="58">
        <v>45435</v>
      </c>
      <c r="G1167" s="19">
        <v>310.26400000000001</v>
      </c>
      <c r="H1167" s="56" t="s">
        <v>6</v>
      </c>
      <c r="I1167" s="56" t="s">
        <v>1649</v>
      </c>
      <c r="J1167" s="15"/>
      <c r="K1167" s="15"/>
      <c r="L1167" s="15"/>
      <c r="M1167" s="88"/>
      <c r="N1167" s="16"/>
      <c r="O1167" s="57"/>
    </row>
    <row r="1168" spans="1:15" s="18" customFormat="1" ht="78" x14ac:dyDescent="0.3">
      <c r="A1168" s="56">
        <v>22</v>
      </c>
      <c r="B1168" s="57" t="s">
        <v>615</v>
      </c>
      <c r="C1168" s="56" t="s">
        <v>228</v>
      </c>
      <c r="D1168" s="56" t="s">
        <v>70</v>
      </c>
      <c r="E1168" s="57" t="s">
        <v>1904</v>
      </c>
      <c r="F1168" s="58">
        <v>45490</v>
      </c>
      <c r="G1168" s="19">
        <v>314.08300000000003</v>
      </c>
      <c r="H1168" s="56" t="s">
        <v>6</v>
      </c>
      <c r="I1168" s="56" t="s">
        <v>1368</v>
      </c>
      <c r="J1168" s="15"/>
      <c r="K1168" s="15"/>
      <c r="L1168" s="15"/>
      <c r="M1168" s="88"/>
      <c r="N1168" s="16"/>
      <c r="O1168" s="57"/>
    </row>
    <row r="1169" spans="1:15" s="18" customFormat="1" ht="78" x14ac:dyDescent="0.3">
      <c r="A1169" s="56">
        <v>23</v>
      </c>
      <c r="B1169" s="57" t="s">
        <v>615</v>
      </c>
      <c r="C1169" s="56" t="s">
        <v>228</v>
      </c>
      <c r="D1169" s="56" t="s">
        <v>70</v>
      </c>
      <c r="E1169" s="57" t="s">
        <v>1905</v>
      </c>
      <c r="F1169" s="58">
        <v>45490</v>
      </c>
      <c r="G1169" s="19">
        <v>917.57299999999998</v>
      </c>
      <c r="H1169" s="56" t="s">
        <v>6</v>
      </c>
      <c r="I1169" s="56" t="s">
        <v>1368</v>
      </c>
      <c r="J1169" s="15"/>
      <c r="K1169" s="15"/>
      <c r="L1169" s="15"/>
      <c r="M1169" s="88"/>
      <c r="N1169" s="16"/>
      <c r="O1169" s="57"/>
    </row>
    <row r="1170" spans="1:15" s="18" customFormat="1" ht="78" x14ac:dyDescent="0.3">
      <c r="A1170" s="56">
        <v>24</v>
      </c>
      <c r="B1170" s="57" t="s">
        <v>615</v>
      </c>
      <c r="C1170" s="56" t="s">
        <v>228</v>
      </c>
      <c r="D1170" s="56" t="s">
        <v>70</v>
      </c>
      <c r="E1170" s="57" t="s">
        <v>1906</v>
      </c>
      <c r="F1170" s="58">
        <v>45490</v>
      </c>
      <c r="G1170" s="19">
        <v>4982.299</v>
      </c>
      <c r="H1170" s="56" t="s">
        <v>6</v>
      </c>
      <c r="I1170" s="56" t="s">
        <v>1368</v>
      </c>
      <c r="J1170" s="15"/>
      <c r="K1170" s="15"/>
      <c r="L1170" s="15"/>
      <c r="M1170" s="88"/>
      <c r="N1170" s="16"/>
      <c r="O1170" s="57"/>
    </row>
    <row r="1171" spans="1:15" s="61" customFormat="1" ht="46.8" x14ac:dyDescent="0.3">
      <c r="A1171" s="56">
        <v>25</v>
      </c>
      <c r="B1171" s="57" t="s">
        <v>56</v>
      </c>
      <c r="C1171" s="56" t="s">
        <v>76</v>
      </c>
      <c r="D1171" s="56" t="s">
        <v>69</v>
      </c>
      <c r="E1171" s="57" t="s">
        <v>278</v>
      </c>
      <c r="F1171" s="60" t="s">
        <v>344</v>
      </c>
      <c r="G1171" s="19">
        <v>577</v>
      </c>
      <c r="H1171" s="56" t="s">
        <v>6</v>
      </c>
      <c r="I1171" s="56" t="s">
        <v>279</v>
      </c>
      <c r="J1171" s="56"/>
      <c r="K1171" s="56"/>
      <c r="L1171" s="56"/>
      <c r="M1171" s="87"/>
      <c r="N1171" s="57"/>
      <c r="O1171" s="57"/>
    </row>
    <row r="1172" spans="1:15" s="61" customFormat="1" ht="46.8" x14ac:dyDescent="0.3">
      <c r="A1172" s="56">
        <v>26</v>
      </c>
      <c r="B1172" s="57" t="s">
        <v>56</v>
      </c>
      <c r="C1172" s="56" t="s">
        <v>202</v>
      </c>
      <c r="D1172" s="56" t="s">
        <v>69</v>
      </c>
      <c r="E1172" s="57" t="s">
        <v>280</v>
      </c>
      <c r="F1172" s="60" t="s">
        <v>530</v>
      </c>
      <c r="G1172" s="19">
        <v>297.065</v>
      </c>
      <c r="H1172" s="56" t="s">
        <v>6</v>
      </c>
      <c r="I1172" s="56" t="s">
        <v>281</v>
      </c>
      <c r="J1172" s="56"/>
      <c r="K1172" s="56"/>
      <c r="L1172" s="56"/>
      <c r="M1172" s="87"/>
      <c r="N1172" s="57"/>
      <c r="O1172" s="57"/>
    </row>
    <row r="1173" spans="1:15" s="61" customFormat="1" ht="78" x14ac:dyDescent="0.3">
      <c r="A1173" s="56">
        <v>27</v>
      </c>
      <c r="B1173" s="57" t="s">
        <v>56</v>
      </c>
      <c r="C1173" s="56" t="s">
        <v>202</v>
      </c>
      <c r="D1173" s="56" t="s">
        <v>69</v>
      </c>
      <c r="E1173" s="57" t="s">
        <v>574</v>
      </c>
      <c r="F1173" s="60" t="s">
        <v>530</v>
      </c>
      <c r="G1173" s="19">
        <v>847.44</v>
      </c>
      <c r="H1173" s="56" t="s">
        <v>6</v>
      </c>
      <c r="I1173" s="56" t="s">
        <v>282</v>
      </c>
      <c r="J1173" s="56"/>
      <c r="K1173" s="56"/>
      <c r="L1173" s="56"/>
      <c r="M1173" s="87"/>
      <c r="N1173" s="57"/>
      <c r="O1173" s="57"/>
    </row>
    <row r="1174" spans="1:15" s="61" customFormat="1" ht="46.8" x14ac:dyDescent="0.3">
      <c r="A1174" s="56">
        <v>28</v>
      </c>
      <c r="B1174" s="57" t="s">
        <v>56</v>
      </c>
      <c r="C1174" s="56" t="s">
        <v>271</v>
      </c>
      <c r="D1174" s="56" t="s">
        <v>69</v>
      </c>
      <c r="E1174" s="57" t="s">
        <v>2055</v>
      </c>
      <c r="F1174" s="60" t="s">
        <v>2282</v>
      </c>
      <c r="G1174" s="19">
        <v>32400</v>
      </c>
      <c r="H1174" s="56" t="s">
        <v>6</v>
      </c>
      <c r="I1174" s="56" t="s">
        <v>2288</v>
      </c>
      <c r="J1174" s="56">
        <v>40144878</v>
      </c>
      <c r="K1174" s="15" t="s">
        <v>2096</v>
      </c>
      <c r="L1174" s="15">
        <v>20000</v>
      </c>
      <c r="M1174" s="88">
        <v>1620</v>
      </c>
      <c r="N1174" s="16" t="s">
        <v>2055</v>
      </c>
      <c r="O1174" s="159" t="s">
        <v>2287</v>
      </c>
    </row>
    <row r="1175" spans="1:15" s="61" customFormat="1" ht="46.8" x14ac:dyDescent="0.3">
      <c r="A1175" s="56">
        <v>29</v>
      </c>
      <c r="B1175" s="57" t="s">
        <v>56</v>
      </c>
      <c r="C1175" s="56" t="s">
        <v>271</v>
      </c>
      <c r="D1175" s="56" t="s">
        <v>69</v>
      </c>
      <c r="E1175" s="57" t="s">
        <v>2056</v>
      </c>
      <c r="F1175" s="60" t="s">
        <v>2282</v>
      </c>
      <c r="G1175" s="19">
        <v>7704</v>
      </c>
      <c r="H1175" s="56" t="s">
        <v>6</v>
      </c>
      <c r="I1175" s="56" t="s">
        <v>2286</v>
      </c>
      <c r="J1175" s="56">
        <v>44437592</v>
      </c>
      <c r="K1175" s="15" t="s">
        <v>2289</v>
      </c>
      <c r="L1175" s="15">
        <v>60000</v>
      </c>
      <c r="M1175" s="88">
        <v>128.4</v>
      </c>
      <c r="N1175" s="16" t="s">
        <v>2290</v>
      </c>
      <c r="O1175" s="159" t="s">
        <v>2285</v>
      </c>
    </row>
    <row r="1176" spans="1:15" s="61" customFormat="1" ht="62.4" x14ac:dyDescent="0.3">
      <c r="A1176" s="56">
        <v>30</v>
      </c>
      <c r="B1176" s="57" t="s">
        <v>56</v>
      </c>
      <c r="C1176" s="56" t="s">
        <v>271</v>
      </c>
      <c r="D1176" s="56" t="s">
        <v>69</v>
      </c>
      <c r="E1176" s="57" t="s">
        <v>2057</v>
      </c>
      <c r="F1176" s="60" t="s">
        <v>2282</v>
      </c>
      <c r="G1176" s="19">
        <v>17280</v>
      </c>
      <c r="H1176" s="56" t="s">
        <v>6</v>
      </c>
      <c r="I1176" s="56" t="s">
        <v>2284</v>
      </c>
      <c r="J1176" s="56">
        <v>40986048</v>
      </c>
      <c r="K1176" s="15" t="s">
        <v>2096</v>
      </c>
      <c r="L1176" s="15">
        <v>2400</v>
      </c>
      <c r="M1176" s="88">
        <v>7200</v>
      </c>
      <c r="N1176" s="16" t="s">
        <v>2291</v>
      </c>
      <c r="O1176" s="159" t="s">
        <v>2283</v>
      </c>
    </row>
    <row r="1177" spans="1:15" s="61" customFormat="1" ht="78" x14ac:dyDescent="0.3">
      <c r="A1177" s="56">
        <v>31</v>
      </c>
      <c r="B1177" s="57" t="s">
        <v>56</v>
      </c>
      <c r="C1177" s="56" t="s">
        <v>271</v>
      </c>
      <c r="D1177" s="56" t="s">
        <v>69</v>
      </c>
      <c r="E1177" s="57" t="s">
        <v>2758</v>
      </c>
      <c r="F1177" s="58">
        <v>45530</v>
      </c>
      <c r="G1177" s="19">
        <v>17400</v>
      </c>
      <c r="H1177" s="56" t="s">
        <v>6</v>
      </c>
      <c r="I1177" s="56" t="s">
        <v>2764</v>
      </c>
      <c r="J1177" s="56">
        <v>8680075</v>
      </c>
      <c r="K1177" s="15" t="s">
        <v>2565</v>
      </c>
      <c r="L1177" s="15">
        <v>2000</v>
      </c>
      <c r="M1177" s="88">
        <v>8700</v>
      </c>
      <c r="N1177" s="16" t="s">
        <v>2759</v>
      </c>
      <c r="O1177" s="159" t="s">
        <v>2760</v>
      </c>
    </row>
    <row r="1178" spans="1:15" s="61" customFormat="1" ht="156" x14ac:dyDescent="0.3">
      <c r="A1178" s="56">
        <v>32</v>
      </c>
      <c r="B1178" s="57" t="s">
        <v>56</v>
      </c>
      <c r="C1178" s="56" t="s">
        <v>76</v>
      </c>
      <c r="D1178" s="56" t="s">
        <v>69</v>
      </c>
      <c r="E1178" s="57" t="s">
        <v>2761</v>
      </c>
      <c r="F1178" s="58">
        <v>45525</v>
      </c>
      <c r="G1178" s="19">
        <v>998</v>
      </c>
      <c r="H1178" s="56" t="s">
        <v>6</v>
      </c>
      <c r="I1178" s="56" t="s">
        <v>393</v>
      </c>
      <c r="J1178" s="56">
        <v>45067285</v>
      </c>
      <c r="K1178" s="15" t="s">
        <v>2091</v>
      </c>
      <c r="L1178" s="15">
        <v>20000</v>
      </c>
      <c r="M1178" s="88">
        <v>49.9</v>
      </c>
      <c r="N1178" s="16" t="s">
        <v>2762</v>
      </c>
      <c r="O1178" s="159" t="s">
        <v>2763</v>
      </c>
    </row>
    <row r="1179" spans="1:15" s="61" customFormat="1" ht="77.400000000000006" customHeight="1" x14ac:dyDescent="0.3">
      <c r="A1179" s="56">
        <v>33</v>
      </c>
      <c r="B1179" s="57" t="s">
        <v>118</v>
      </c>
      <c r="C1179" s="56" t="s">
        <v>198</v>
      </c>
      <c r="D1179" s="56" t="s">
        <v>70</v>
      </c>
      <c r="E1179" s="57" t="s">
        <v>285</v>
      </c>
      <c r="F1179" s="58">
        <v>45306</v>
      </c>
      <c r="G1179" s="19">
        <v>2059</v>
      </c>
      <c r="H1179" s="56" t="s">
        <v>6</v>
      </c>
      <c r="I1179" s="56" t="s">
        <v>531</v>
      </c>
      <c r="J1179" s="56"/>
      <c r="K1179" s="56"/>
      <c r="L1179" s="56"/>
      <c r="M1179" s="87"/>
      <c r="N1179" s="57"/>
      <c r="O1179" s="57"/>
    </row>
    <row r="1180" spans="1:15" s="61" customFormat="1" ht="77.400000000000006" customHeight="1" x14ac:dyDescent="0.3">
      <c r="A1180" s="56">
        <v>34</v>
      </c>
      <c r="B1180" s="57" t="s">
        <v>118</v>
      </c>
      <c r="C1180" s="56" t="s">
        <v>198</v>
      </c>
      <c r="D1180" s="56" t="s">
        <v>70</v>
      </c>
      <c r="E1180" s="57" t="s">
        <v>285</v>
      </c>
      <c r="F1180" s="58">
        <v>45306</v>
      </c>
      <c r="G1180" s="19">
        <v>500</v>
      </c>
      <c r="H1180" s="56" t="s">
        <v>6</v>
      </c>
      <c r="I1180" s="56" t="s">
        <v>707</v>
      </c>
      <c r="J1180" s="56"/>
      <c r="K1180" s="56"/>
      <c r="L1180" s="56"/>
      <c r="M1180" s="87"/>
      <c r="N1180" s="57"/>
      <c r="O1180" s="57"/>
    </row>
    <row r="1181" spans="1:15" s="18" customFormat="1" ht="80.400000000000006" customHeight="1" x14ac:dyDescent="0.3">
      <c r="A1181" s="56">
        <v>35</v>
      </c>
      <c r="B1181" s="57" t="s">
        <v>118</v>
      </c>
      <c r="C1181" s="56" t="s">
        <v>459</v>
      </c>
      <c r="D1181" s="56" t="s">
        <v>70</v>
      </c>
      <c r="E1181" s="57" t="s">
        <v>706</v>
      </c>
      <c r="F1181" s="58">
        <v>45334</v>
      </c>
      <c r="G1181" s="19">
        <v>782.37</v>
      </c>
      <c r="H1181" s="56" t="s">
        <v>6</v>
      </c>
      <c r="I1181" s="56" t="s">
        <v>1047</v>
      </c>
      <c r="J1181" s="15"/>
      <c r="K1181" s="15"/>
      <c r="L1181" s="15"/>
      <c r="M1181" s="88"/>
      <c r="N1181" s="16"/>
      <c r="O1181" s="57"/>
    </row>
    <row r="1182" spans="1:15" s="18" customFormat="1" ht="78.599999999999994" customHeight="1" x14ac:dyDescent="0.3">
      <c r="A1182" s="56">
        <v>36</v>
      </c>
      <c r="B1182" s="57" t="s">
        <v>118</v>
      </c>
      <c r="C1182" s="56" t="s">
        <v>198</v>
      </c>
      <c r="D1182" s="56" t="s">
        <v>70</v>
      </c>
      <c r="E1182" s="57" t="s">
        <v>1087</v>
      </c>
      <c r="F1182" s="58">
        <v>45413</v>
      </c>
      <c r="G1182" s="19">
        <v>607.64</v>
      </c>
      <c r="H1182" s="56" t="s">
        <v>52</v>
      </c>
      <c r="I1182" s="56" t="s">
        <v>1397</v>
      </c>
      <c r="J1182" s="15"/>
      <c r="K1182" s="15"/>
      <c r="L1182" s="15"/>
      <c r="M1182" s="88"/>
      <c r="N1182" s="16"/>
      <c r="O1182" s="57"/>
    </row>
    <row r="1183" spans="1:15" s="18" customFormat="1" ht="81.599999999999994" customHeight="1" x14ac:dyDescent="0.3">
      <c r="A1183" s="56">
        <v>37</v>
      </c>
      <c r="B1183" s="57" t="s">
        <v>118</v>
      </c>
      <c r="C1183" s="56" t="s">
        <v>122</v>
      </c>
      <c r="D1183" s="56" t="s">
        <v>69</v>
      </c>
      <c r="E1183" s="57" t="s">
        <v>1088</v>
      </c>
      <c r="F1183" s="58">
        <v>45418</v>
      </c>
      <c r="G1183" s="19">
        <v>297</v>
      </c>
      <c r="H1183" s="56" t="s">
        <v>52</v>
      </c>
      <c r="I1183" s="56" t="s">
        <v>1275</v>
      </c>
      <c r="J1183" s="15"/>
      <c r="K1183" s="15"/>
      <c r="L1183" s="15"/>
      <c r="M1183" s="88"/>
      <c r="N1183" s="16"/>
      <c r="O1183" s="57"/>
    </row>
    <row r="1184" spans="1:15" s="61" customFormat="1" ht="97.95" customHeight="1" x14ac:dyDescent="0.3">
      <c r="A1184" s="56">
        <v>38</v>
      </c>
      <c r="B1184" s="57" t="s">
        <v>427</v>
      </c>
      <c r="C1184" s="56" t="s">
        <v>105</v>
      </c>
      <c r="D1184" s="56" t="s">
        <v>69</v>
      </c>
      <c r="E1184" s="57" t="s">
        <v>284</v>
      </c>
      <c r="F1184" s="58">
        <v>45314</v>
      </c>
      <c r="G1184" s="19">
        <v>397.2</v>
      </c>
      <c r="H1184" s="56" t="s">
        <v>6</v>
      </c>
      <c r="I1184" s="56" t="s">
        <v>1048</v>
      </c>
      <c r="J1184" s="56"/>
      <c r="K1184" s="56"/>
      <c r="L1184" s="56"/>
      <c r="M1184" s="87"/>
      <c r="N1184" s="57"/>
      <c r="O1184" s="57"/>
    </row>
    <row r="1185" spans="1:15" s="61" customFormat="1" ht="64.95" customHeight="1" x14ac:dyDescent="0.3">
      <c r="A1185" s="56">
        <v>39</v>
      </c>
      <c r="B1185" s="57" t="s">
        <v>427</v>
      </c>
      <c r="C1185" s="56" t="s">
        <v>72</v>
      </c>
      <c r="D1185" s="56" t="s">
        <v>69</v>
      </c>
      <c r="E1185" s="57" t="s">
        <v>117</v>
      </c>
      <c r="F1185" s="58">
        <v>45316</v>
      </c>
      <c r="G1185" s="19">
        <v>303.50900000000001</v>
      </c>
      <c r="H1185" s="56" t="s">
        <v>6</v>
      </c>
      <c r="I1185" s="56" t="s">
        <v>1034</v>
      </c>
      <c r="J1185" s="56"/>
      <c r="K1185" s="56"/>
      <c r="L1185" s="56"/>
      <c r="M1185" s="87"/>
      <c r="N1185" s="57"/>
      <c r="O1185" s="57"/>
    </row>
    <row r="1186" spans="1:15" s="68" customFormat="1" ht="109.2" x14ac:dyDescent="0.3">
      <c r="A1186" s="56">
        <v>40</v>
      </c>
      <c r="B1186" s="57" t="s">
        <v>57</v>
      </c>
      <c r="C1186" s="56" t="s">
        <v>148</v>
      </c>
      <c r="D1186" s="56" t="s">
        <v>70</v>
      </c>
      <c r="E1186" s="57" t="s">
        <v>845</v>
      </c>
      <c r="F1186" s="60" t="s">
        <v>846</v>
      </c>
      <c r="G1186" s="19">
        <v>3176.83</v>
      </c>
      <c r="H1186" s="56" t="s">
        <v>6</v>
      </c>
      <c r="I1186" s="56" t="s">
        <v>1089</v>
      </c>
      <c r="J1186" s="56"/>
      <c r="K1186" s="56"/>
      <c r="L1186" s="56"/>
      <c r="M1186" s="87"/>
      <c r="N1186" s="57"/>
      <c r="O1186" s="57"/>
    </row>
    <row r="1187" spans="1:15" s="18" customFormat="1" ht="51.6" customHeight="1" x14ac:dyDescent="0.3">
      <c r="A1187" s="56">
        <v>41</v>
      </c>
      <c r="B1187" s="57" t="s">
        <v>57</v>
      </c>
      <c r="C1187" s="56" t="s">
        <v>72</v>
      </c>
      <c r="D1187" s="56" t="s">
        <v>70</v>
      </c>
      <c r="E1187" s="57" t="s">
        <v>119</v>
      </c>
      <c r="F1187" s="58">
        <v>45301</v>
      </c>
      <c r="G1187" s="19">
        <v>221.15299999999999</v>
      </c>
      <c r="H1187" s="56" t="s">
        <v>6</v>
      </c>
      <c r="I1187" s="56" t="s">
        <v>1091</v>
      </c>
      <c r="J1187" s="15"/>
      <c r="K1187" s="15"/>
      <c r="L1187" s="15"/>
      <c r="M1187" s="88"/>
      <c r="N1187" s="16"/>
      <c r="O1187" s="57"/>
    </row>
    <row r="1188" spans="1:15" s="18" customFormat="1" ht="114.6" customHeight="1" x14ac:dyDescent="0.3">
      <c r="A1188" s="56">
        <v>42</v>
      </c>
      <c r="B1188" s="57" t="s">
        <v>57</v>
      </c>
      <c r="C1188" s="56" t="s">
        <v>370</v>
      </c>
      <c r="D1188" s="56" t="s">
        <v>213</v>
      </c>
      <c r="E1188" s="57" t="s">
        <v>1580</v>
      </c>
      <c r="F1188" s="58">
        <v>45443</v>
      </c>
      <c r="G1188" s="19">
        <v>774.83500000000004</v>
      </c>
      <c r="H1188" s="56" t="s">
        <v>6</v>
      </c>
      <c r="I1188" s="56" t="s">
        <v>1107</v>
      </c>
      <c r="J1188" s="15"/>
      <c r="K1188" s="15"/>
      <c r="L1188" s="15"/>
      <c r="M1188" s="88"/>
      <c r="N1188" s="16"/>
      <c r="O1188" s="57"/>
    </row>
    <row r="1189" spans="1:15" s="18" customFormat="1" ht="114" customHeight="1" x14ac:dyDescent="0.3">
      <c r="A1189" s="56">
        <v>43</v>
      </c>
      <c r="B1189" s="57" t="s">
        <v>57</v>
      </c>
      <c r="C1189" s="56" t="s">
        <v>370</v>
      </c>
      <c r="D1189" s="56" t="s">
        <v>213</v>
      </c>
      <c r="E1189" s="57" t="s">
        <v>1581</v>
      </c>
      <c r="F1189" s="58">
        <v>45443</v>
      </c>
      <c r="G1189" s="19">
        <v>226.20400000000001</v>
      </c>
      <c r="H1189" s="56" t="s">
        <v>6</v>
      </c>
      <c r="I1189" s="56" t="s">
        <v>1650</v>
      </c>
      <c r="J1189" s="15"/>
      <c r="K1189" s="15"/>
      <c r="L1189" s="15"/>
      <c r="M1189" s="88"/>
      <c r="N1189" s="16"/>
      <c r="O1189" s="57"/>
    </row>
    <row r="1190" spans="1:15" s="18" customFormat="1" ht="114" customHeight="1" x14ac:dyDescent="0.3">
      <c r="A1190" s="56">
        <v>44</v>
      </c>
      <c r="B1190" s="57" t="s">
        <v>57</v>
      </c>
      <c r="C1190" s="56" t="s">
        <v>370</v>
      </c>
      <c r="D1190" s="56" t="s">
        <v>213</v>
      </c>
      <c r="E1190" s="57" t="s">
        <v>1582</v>
      </c>
      <c r="F1190" s="58">
        <v>45443</v>
      </c>
      <c r="G1190" s="19">
        <v>378.40499999999997</v>
      </c>
      <c r="H1190" s="56" t="s">
        <v>6</v>
      </c>
      <c r="I1190" s="56" t="s">
        <v>1651</v>
      </c>
      <c r="J1190" s="15"/>
      <c r="K1190" s="15"/>
      <c r="L1190" s="15"/>
      <c r="M1190" s="88"/>
      <c r="N1190" s="16"/>
      <c r="O1190" s="57"/>
    </row>
    <row r="1191" spans="1:15" s="18" customFormat="1" ht="114" customHeight="1" x14ac:dyDescent="0.3">
      <c r="A1191" s="56">
        <v>45</v>
      </c>
      <c r="B1191" s="57" t="s">
        <v>57</v>
      </c>
      <c r="C1191" s="56" t="s">
        <v>370</v>
      </c>
      <c r="D1191" s="56" t="s">
        <v>213</v>
      </c>
      <c r="E1191" s="57" t="s">
        <v>1583</v>
      </c>
      <c r="F1191" s="58">
        <v>45443</v>
      </c>
      <c r="G1191" s="19">
        <v>411.52600000000001</v>
      </c>
      <c r="H1191" s="56" t="s">
        <v>6</v>
      </c>
      <c r="I1191" s="56" t="s">
        <v>1651</v>
      </c>
      <c r="J1191" s="15"/>
      <c r="K1191" s="15"/>
      <c r="L1191" s="15"/>
      <c r="M1191" s="88"/>
      <c r="N1191" s="16"/>
      <c r="O1191" s="57"/>
    </row>
    <row r="1192" spans="1:15" s="61" customFormat="1" ht="64.95" customHeight="1" x14ac:dyDescent="0.3">
      <c r="A1192" s="56">
        <v>46</v>
      </c>
      <c r="B1192" s="57" t="s">
        <v>283</v>
      </c>
      <c r="C1192" s="56" t="s">
        <v>72</v>
      </c>
      <c r="D1192" s="56" t="s">
        <v>69</v>
      </c>
      <c r="E1192" s="57" t="s">
        <v>428</v>
      </c>
      <c r="F1192" s="60" t="s">
        <v>120</v>
      </c>
      <c r="G1192" s="19">
        <v>979.98400000000004</v>
      </c>
      <c r="H1192" s="56" t="s">
        <v>286</v>
      </c>
      <c r="I1192" s="56" t="s">
        <v>366</v>
      </c>
      <c r="J1192" s="56"/>
      <c r="K1192" s="56"/>
      <c r="L1192" s="56"/>
      <c r="M1192" s="87"/>
      <c r="N1192" s="57"/>
      <c r="O1192" s="57"/>
    </row>
    <row r="1193" spans="1:15" s="61" customFormat="1" ht="78" x14ac:dyDescent="0.3">
      <c r="A1193" s="56">
        <v>47</v>
      </c>
      <c r="B1193" s="57" t="s">
        <v>283</v>
      </c>
      <c r="C1193" s="56" t="s">
        <v>105</v>
      </c>
      <c r="D1193" s="56" t="s">
        <v>70</v>
      </c>
      <c r="E1193" s="57" t="s">
        <v>284</v>
      </c>
      <c r="F1193" s="60" t="s">
        <v>361</v>
      </c>
      <c r="G1193" s="19">
        <v>10906.709000000001</v>
      </c>
      <c r="H1193" s="56" t="s">
        <v>286</v>
      </c>
      <c r="I1193" s="56" t="s">
        <v>1036</v>
      </c>
      <c r="J1193" s="56"/>
      <c r="K1193" s="56"/>
      <c r="L1193" s="56"/>
      <c r="M1193" s="87"/>
      <c r="N1193" s="57"/>
      <c r="O1193" s="57"/>
    </row>
    <row r="1194" spans="1:15" s="61" customFormat="1" ht="79.95" customHeight="1" x14ac:dyDescent="0.3">
      <c r="A1194" s="56">
        <v>48</v>
      </c>
      <c r="B1194" s="57" t="s">
        <v>283</v>
      </c>
      <c r="C1194" s="56" t="s">
        <v>72</v>
      </c>
      <c r="D1194" s="56" t="s">
        <v>69</v>
      </c>
      <c r="E1194" s="57" t="s">
        <v>455</v>
      </c>
      <c r="F1194" s="58">
        <v>45350</v>
      </c>
      <c r="G1194" s="19">
        <v>1188.3900000000001</v>
      </c>
      <c r="H1194" s="56" t="s">
        <v>286</v>
      </c>
      <c r="I1194" s="56" t="s">
        <v>335</v>
      </c>
      <c r="J1194" s="56"/>
      <c r="K1194" s="56"/>
      <c r="L1194" s="56"/>
      <c r="M1194" s="87"/>
      <c r="N1194" s="57"/>
      <c r="O1194" s="57"/>
    </row>
    <row r="1195" spans="1:15" s="61" customFormat="1" ht="52.2" customHeight="1" x14ac:dyDescent="0.3">
      <c r="A1195" s="56">
        <v>49</v>
      </c>
      <c r="B1195" s="57" t="s">
        <v>283</v>
      </c>
      <c r="C1195" s="56" t="s">
        <v>72</v>
      </c>
      <c r="D1195" s="56" t="s">
        <v>70</v>
      </c>
      <c r="E1195" s="57" t="s">
        <v>635</v>
      </c>
      <c r="F1195" s="58">
        <v>45341</v>
      </c>
      <c r="G1195" s="19">
        <v>250.483</v>
      </c>
      <c r="H1195" s="56" t="s">
        <v>6</v>
      </c>
      <c r="I1195" s="56" t="s">
        <v>366</v>
      </c>
      <c r="J1195" s="56"/>
      <c r="K1195" s="56"/>
      <c r="L1195" s="56"/>
      <c r="M1195" s="87"/>
      <c r="N1195" s="57"/>
      <c r="O1195" s="57"/>
    </row>
    <row r="1196" spans="1:15" s="61" customFormat="1" ht="51" customHeight="1" x14ac:dyDescent="0.3">
      <c r="A1196" s="56">
        <v>50</v>
      </c>
      <c r="B1196" s="57" t="s">
        <v>283</v>
      </c>
      <c r="C1196" s="56" t="s">
        <v>72</v>
      </c>
      <c r="D1196" s="56" t="s">
        <v>70</v>
      </c>
      <c r="E1196" s="57" t="s">
        <v>635</v>
      </c>
      <c r="F1196" s="58">
        <v>45335</v>
      </c>
      <c r="G1196" s="19">
        <v>204.893</v>
      </c>
      <c r="H1196" s="56" t="s">
        <v>6</v>
      </c>
      <c r="I1196" s="56" t="s">
        <v>998</v>
      </c>
      <c r="J1196" s="56"/>
      <c r="K1196" s="56"/>
      <c r="L1196" s="56"/>
      <c r="M1196" s="87"/>
      <c r="N1196" s="57"/>
      <c r="O1196" s="57"/>
    </row>
    <row r="1197" spans="1:15" s="61" customFormat="1" ht="113.4" customHeight="1" x14ac:dyDescent="0.3">
      <c r="A1197" s="56">
        <v>51</v>
      </c>
      <c r="B1197" s="57" t="s">
        <v>283</v>
      </c>
      <c r="C1197" s="56" t="s">
        <v>264</v>
      </c>
      <c r="D1197" s="56" t="s">
        <v>70</v>
      </c>
      <c r="E1197" s="57" t="s">
        <v>287</v>
      </c>
      <c r="F1197" s="58">
        <v>45306</v>
      </c>
      <c r="G1197" s="19">
        <v>655.85400000000004</v>
      </c>
      <c r="H1197" s="56" t="s">
        <v>286</v>
      </c>
      <c r="I1197" s="56" t="s">
        <v>1002</v>
      </c>
      <c r="J1197" s="56"/>
      <c r="K1197" s="56"/>
      <c r="L1197" s="56"/>
      <c r="M1197" s="87"/>
      <c r="N1197" s="57"/>
      <c r="O1197" s="57"/>
    </row>
    <row r="1198" spans="1:15" s="68" customFormat="1" ht="78" x14ac:dyDescent="0.3">
      <c r="A1198" s="56">
        <v>52</v>
      </c>
      <c r="B1198" s="57" t="s">
        <v>283</v>
      </c>
      <c r="C1198" s="56" t="s">
        <v>72</v>
      </c>
      <c r="D1198" s="56" t="s">
        <v>69</v>
      </c>
      <c r="E1198" s="57" t="s">
        <v>455</v>
      </c>
      <c r="F1198" s="58">
        <v>45337</v>
      </c>
      <c r="G1198" s="19">
        <v>2678.58</v>
      </c>
      <c r="H1198" s="56" t="s">
        <v>286</v>
      </c>
      <c r="I1198" s="56" t="s">
        <v>256</v>
      </c>
      <c r="J1198" s="56"/>
      <c r="K1198" s="56"/>
      <c r="L1198" s="56"/>
      <c r="M1198" s="87"/>
      <c r="N1198" s="57"/>
      <c r="O1198" s="57"/>
    </row>
    <row r="1199" spans="1:15" s="68" customFormat="1" ht="86.4" customHeight="1" x14ac:dyDescent="0.3">
      <c r="A1199" s="56">
        <v>53</v>
      </c>
      <c r="B1199" s="57" t="s">
        <v>283</v>
      </c>
      <c r="C1199" s="56" t="s">
        <v>72</v>
      </c>
      <c r="D1199" s="56" t="s">
        <v>69</v>
      </c>
      <c r="E1199" s="57" t="s">
        <v>455</v>
      </c>
      <c r="F1199" s="58">
        <v>45337</v>
      </c>
      <c r="G1199" s="19">
        <v>1549.133</v>
      </c>
      <c r="H1199" s="56" t="s">
        <v>286</v>
      </c>
      <c r="I1199" s="56" t="s">
        <v>256</v>
      </c>
      <c r="J1199" s="56"/>
      <c r="K1199" s="56"/>
      <c r="L1199" s="56"/>
      <c r="M1199" s="87"/>
      <c r="N1199" s="57"/>
      <c r="O1199" s="57"/>
    </row>
    <row r="1200" spans="1:15" s="18" customFormat="1" ht="129.6" customHeight="1" x14ac:dyDescent="0.3">
      <c r="A1200" s="56">
        <v>54</v>
      </c>
      <c r="B1200" s="57" t="s">
        <v>283</v>
      </c>
      <c r="C1200" s="56" t="s">
        <v>73</v>
      </c>
      <c r="D1200" s="56" t="s">
        <v>213</v>
      </c>
      <c r="E1200" s="57" t="s">
        <v>705</v>
      </c>
      <c r="F1200" s="60" t="s">
        <v>743</v>
      </c>
      <c r="G1200" s="19">
        <v>875.08900000000006</v>
      </c>
      <c r="H1200" s="56" t="s">
        <v>6</v>
      </c>
      <c r="I1200" s="56" t="s">
        <v>744</v>
      </c>
      <c r="J1200" s="15"/>
      <c r="K1200" s="15"/>
      <c r="L1200" s="15"/>
      <c r="M1200" s="88"/>
      <c r="N1200" s="16"/>
      <c r="O1200" s="57"/>
    </row>
    <row r="1201" spans="1:15" s="18" customFormat="1" ht="76.95" customHeight="1" x14ac:dyDescent="0.3">
      <c r="A1201" s="56">
        <v>55</v>
      </c>
      <c r="B1201" s="57" t="s">
        <v>283</v>
      </c>
      <c r="C1201" s="56" t="s">
        <v>72</v>
      </c>
      <c r="D1201" s="56" t="s">
        <v>69</v>
      </c>
      <c r="E1201" s="57" t="s">
        <v>1090</v>
      </c>
      <c r="F1201" s="58">
        <v>45352</v>
      </c>
      <c r="G1201" s="19">
        <v>1042.0309999999999</v>
      </c>
      <c r="H1201" s="56" t="s">
        <v>6</v>
      </c>
      <c r="I1201" s="56" t="s">
        <v>1046</v>
      </c>
      <c r="J1201" s="15"/>
      <c r="K1201" s="15"/>
      <c r="L1201" s="15"/>
      <c r="M1201" s="88"/>
      <c r="N1201" s="16"/>
      <c r="O1201" s="57"/>
    </row>
    <row r="1202" spans="1:15" s="68" customFormat="1" ht="136.19999999999999" customHeight="1" x14ac:dyDescent="0.3">
      <c r="A1202" s="56">
        <v>56</v>
      </c>
      <c r="B1202" s="57" t="s">
        <v>283</v>
      </c>
      <c r="C1202" s="56" t="s">
        <v>271</v>
      </c>
      <c r="D1202" s="56" t="s">
        <v>614</v>
      </c>
      <c r="E1202" s="57" t="s">
        <v>613</v>
      </c>
      <c r="F1202" s="60" t="s">
        <v>1652</v>
      </c>
      <c r="G1202" s="19">
        <v>1396.2739999999999</v>
      </c>
      <c r="H1202" s="56" t="s">
        <v>6</v>
      </c>
      <c r="I1202" s="56"/>
      <c r="J1202" s="56"/>
      <c r="K1202" s="56"/>
      <c r="L1202" s="56"/>
      <c r="M1202" s="87"/>
      <c r="N1202" s="57"/>
      <c r="O1202" s="57"/>
    </row>
    <row r="1203" spans="1:15" ht="16.2" x14ac:dyDescent="0.3">
      <c r="A1203" s="51"/>
      <c r="B1203" s="52" t="s">
        <v>26</v>
      </c>
      <c r="C1203" s="53"/>
      <c r="D1203" s="53"/>
      <c r="E1203" s="54"/>
      <c r="F1203" s="51"/>
      <c r="G1203" s="59"/>
      <c r="H1203" s="51"/>
      <c r="I1203" s="51"/>
      <c r="J1203" s="51"/>
      <c r="K1203" s="51"/>
      <c r="L1203" s="51"/>
      <c r="M1203" s="142"/>
      <c r="N1203" s="54"/>
      <c r="O1203" s="54"/>
    </row>
    <row r="1204" spans="1:15" s="68" customFormat="1" ht="62.4" customHeight="1" x14ac:dyDescent="0.3">
      <c r="A1204" s="56">
        <v>1</v>
      </c>
      <c r="B1204" s="57" t="s">
        <v>174</v>
      </c>
      <c r="C1204" s="56" t="s">
        <v>72</v>
      </c>
      <c r="D1204" s="56" t="s">
        <v>69</v>
      </c>
      <c r="E1204" s="57" t="s">
        <v>175</v>
      </c>
      <c r="F1204" s="58">
        <v>45293</v>
      </c>
      <c r="G1204" s="19">
        <v>536</v>
      </c>
      <c r="H1204" s="56" t="s">
        <v>6</v>
      </c>
      <c r="I1204" s="56" t="s">
        <v>176</v>
      </c>
      <c r="J1204" s="56"/>
      <c r="K1204" s="56"/>
      <c r="L1204" s="56"/>
      <c r="M1204" s="87"/>
      <c r="N1204" s="57"/>
      <c r="O1204" s="57"/>
    </row>
    <row r="1205" spans="1:15" s="68" customFormat="1" ht="62.4" x14ac:dyDescent="0.3">
      <c r="A1205" s="56">
        <v>2</v>
      </c>
      <c r="B1205" s="57" t="s">
        <v>174</v>
      </c>
      <c r="C1205" s="56" t="s">
        <v>105</v>
      </c>
      <c r="D1205" s="56" t="s">
        <v>70</v>
      </c>
      <c r="E1205" s="57" t="s">
        <v>350</v>
      </c>
      <c r="F1205" s="58">
        <v>45323</v>
      </c>
      <c r="G1205" s="19">
        <v>354</v>
      </c>
      <c r="H1205" s="56" t="s">
        <v>6</v>
      </c>
      <c r="I1205" s="56" t="s">
        <v>512</v>
      </c>
      <c r="J1205" s="56"/>
      <c r="K1205" s="56"/>
      <c r="L1205" s="56"/>
      <c r="M1205" s="87"/>
      <c r="N1205" s="57"/>
      <c r="O1205" s="57"/>
    </row>
    <row r="1206" spans="1:15" s="68" customFormat="1" ht="65.400000000000006" customHeight="1" x14ac:dyDescent="0.3">
      <c r="A1206" s="56">
        <v>3</v>
      </c>
      <c r="B1206" s="57" t="s">
        <v>177</v>
      </c>
      <c r="C1206" s="56" t="s">
        <v>105</v>
      </c>
      <c r="D1206" s="56" t="s">
        <v>70</v>
      </c>
      <c r="E1206" s="57" t="s">
        <v>178</v>
      </c>
      <c r="F1206" s="58">
        <v>45335</v>
      </c>
      <c r="G1206" s="19">
        <v>509.3</v>
      </c>
      <c r="H1206" s="56" t="s">
        <v>6</v>
      </c>
      <c r="I1206" s="56" t="s">
        <v>512</v>
      </c>
      <c r="J1206" s="56"/>
      <c r="K1206" s="56"/>
      <c r="L1206" s="56"/>
      <c r="M1206" s="87"/>
      <c r="N1206" s="57"/>
      <c r="O1206" s="57"/>
    </row>
    <row r="1207" spans="1:15" s="68" customFormat="1" ht="127.2" customHeight="1" x14ac:dyDescent="0.3">
      <c r="A1207" s="56">
        <v>4</v>
      </c>
      <c r="B1207" s="57" t="s">
        <v>177</v>
      </c>
      <c r="C1207" s="56" t="s">
        <v>72</v>
      </c>
      <c r="D1207" s="56" t="s">
        <v>70</v>
      </c>
      <c r="E1207" s="57" t="s">
        <v>1445</v>
      </c>
      <c r="F1207" s="58">
        <v>45432</v>
      </c>
      <c r="G1207" s="19">
        <v>239.9</v>
      </c>
      <c r="H1207" s="56" t="s">
        <v>6</v>
      </c>
      <c r="I1207" s="56" t="s">
        <v>1444</v>
      </c>
      <c r="J1207" s="56"/>
      <c r="K1207" s="56"/>
      <c r="L1207" s="56"/>
      <c r="M1207" s="87"/>
      <c r="N1207" s="57"/>
      <c r="O1207" s="57"/>
    </row>
    <row r="1208" spans="1:15" s="68" customFormat="1" ht="62.4" x14ac:dyDescent="0.3">
      <c r="A1208" s="56">
        <v>5</v>
      </c>
      <c r="B1208" s="57" t="s">
        <v>179</v>
      </c>
      <c r="C1208" s="56" t="s">
        <v>105</v>
      </c>
      <c r="D1208" s="56" t="s">
        <v>70</v>
      </c>
      <c r="E1208" s="57" t="s">
        <v>180</v>
      </c>
      <c r="F1208" s="58">
        <v>45299</v>
      </c>
      <c r="G1208" s="19">
        <v>332.8</v>
      </c>
      <c r="H1208" s="56" t="s">
        <v>6</v>
      </c>
      <c r="I1208" s="56" t="s">
        <v>181</v>
      </c>
      <c r="J1208" s="56"/>
      <c r="K1208" s="56"/>
      <c r="L1208" s="56"/>
      <c r="M1208" s="87"/>
      <c r="N1208" s="57"/>
      <c r="O1208" s="57"/>
    </row>
    <row r="1209" spans="1:15" s="68" customFormat="1" ht="102.6" customHeight="1" x14ac:dyDescent="0.3">
      <c r="A1209" s="56">
        <v>6</v>
      </c>
      <c r="B1209" s="57" t="s">
        <v>179</v>
      </c>
      <c r="C1209" s="56" t="s">
        <v>265</v>
      </c>
      <c r="D1209" s="56" t="s">
        <v>70</v>
      </c>
      <c r="E1209" s="57" t="s">
        <v>636</v>
      </c>
      <c r="F1209" s="58">
        <v>45349</v>
      </c>
      <c r="G1209" s="19">
        <v>1287</v>
      </c>
      <c r="H1209" s="56" t="s">
        <v>6</v>
      </c>
      <c r="I1209" s="56" t="s">
        <v>637</v>
      </c>
      <c r="J1209" s="56"/>
      <c r="K1209" s="56"/>
      <c r="L1209" s="56"/>
      <c r="M1209" s="87"/>
      <c r="N1209" s="57"/>
      <c r="O1209" s="57"/>
    </row>
    <row r="1210" spans="1:15" s="76" customFormat="1" ht="78" x14ac:dyDescent="0.3">
      <c r="A1210" s="56">
        <v>7</v>
      </c>
      <c r="B1210" s="70" t="s">
        <v>179</v>
      </c>
      <c r="C1210" s="69" t="s">
        <v>799</v>
      </c>
      <c r="D1210" s="69" t="s">
        <v>70</v>
      </c>
      <c r="E1210" s="70" t="s">
        <v>798</v>
      </c>
      <c r="F1210" s="73">
        <v>45364</v>
      </c>
      <c r="G1210" s="71">
        <v>210</v>
      </c>
      <c r="H1210" s="69" t="s">
        <v>6</v>
      </c>
      <c r="I1210" s="77" t="s">
        <v>847</v>
      </c>
      <c r="J1210" s="74"/>
      <c r="K1210" s="74"/>
      <c r="L1210" s="74"/>
      <c r="M1210" s="146"/>
      <c r="N1210" s="120"/>
      <c r="O1210" s="70"/>
    </row>
    <row r="1211" spans="1:15" s="68" customFormat="1" ht="69.599999999999994" customHeight="1" x14ac:dyDescent="0.3">
      <c r="A1211" s="56">
        <v>8</v>
      </c>
      <c r="B1211" s="57" t="s">
        <v>182</v>
      </c>
      <c r="C1211" s="56" t="s">
        <v>72</v>
      </c>
      <c r="D1211" s="56" t="s">
        <v>69</v>
      </c>
      <c r="E1211" s="57" t="s">
        <v>183</v>
      </c>
      <c r="F1211" s="58">
        <v>45300</v>
      </c>
      <c r="G1211" s="19">
        <v>1987.5</v>
      </c>
      <c r="H1211" s="56" t="s">
        <v>6</v>
      </c>
      <c r="I1211" s="56" t="s">
        <v>79</v>
      </c>
      <c r="J1211" s="56"/>
      <c r="K1211" s="56"/>
      <c r="L1211" s="56"/>
      <c r="M1211" s="87"/>
      <c r="N1211" s="57"/>
      <c r="O1211" s="57"/>
    </row>
    <row r="1212" spans="1:15" s="68" customFormat="1" ht="68.400000000000006" customHeight="1" x14ac:dyDescent="0.3">
      <c r="A1212" s="56">
        <v>9</v>
      </c>
      <c r="B1212" s="57" t="s">
        <v>182</v>
      </c>
      <c r="C1212" s="56" t="s">
        <v>105</v>
      </c>
      <c r="D1212" s="56" t="s">
        <v>70</v>
      </c>
      <c r="E1212" s="57" t="s">
        <v>351</v>
      </c>
      <c r="F1212" s="58">
        <v>45323</v>
      </c>
      <c r="G1212" s="19">
        <v>2637.6</v>
      </c>
      <c r="H1212" s="56" t="s">
        <v>6</v>
      </c>
      <c r="I1212" s="56" t="s">
        <v>512</v>
      </c>
      <c r="J1212" s="56"/>
      <c r="K1212" s="56"/>
      <c r="L1212" s="56"/>
      <c r="M1212" s="87"/>
      <c r="N1212" s="57"/>
      <c r="O1212" s="57"/>
    </row>
    <row r="1213" spans="1:15" s="68" customFormat="1" ht="67.2" customHeight="1" x14ac:dyDescent="0.3">
      <c r="A1213" s="56">
        <v>10</v>
      </c>
      <c r="B1213" s="57" t="s">
        <v>182</v>
      </c>
      <c r="C1213" s="56" t="s">
        <v>105</v>
      </c>
      <c r="D1213" s="56" t="s">
        <v>70</v>
      </c>
      <c r="E1213" s="57" t="s">
        <v>351</v>
      </c>
      <c r="F1213" s="58">
        <v>45320</v>
      </c>
      <c r="G1213" s="19">
        <v>3195.3</v>
      </c>
      <c r="H1213" s="56" t="s">
        <v>6</v>
      </c>
      <c r="I1213" s="56" t="s">
        <v>181</v>
      </c>
      <c r="J1213" s="56"/>
      <c r="K1213" s="56"/>
      <c r="L1213" s="56"/>
      <c r="M1213" s="87"/>
      <c r="N1213" s="57"/>
      <c r="O1213" s="57"/>
    </row>
    <row r="1214" spans="1:15" s="68" customFormat="1" ht="148.94999999999999" customHeight="1" x14ac:dyDescent="0.3">
      <c r="A1214" s="56">
        <v>11</v>
      </c>
      <c r="B1214" s="57" t="s">
        <v>182</v>
      </c>
      <c r="C1214" s="56" t="s">
        <v>271</v>
      </c>
      <c r="D1214" s="56" t="s">
        <v>213</v>
      </c>
      <c r="E1214" s="57" t="s">
        <v>1277</v>
      </c>
      <c r="F1214" s="58">
        <v>45408</v>
      </c>
      <c r="G1214" s="19">
        <v>5587</v>
      </c>
      <c r="H1214" s="56" t="s">
        <v>6</v>
      </c>
      <c r="I1214" s="56" t="s">
        <v>1278</v>
      </c>
      <c r="J1214" s="56"/>
      <c r="K1214" s="56"/>
      <c r="L1214" s="56"/>
      <c r="M1214" s="87"/>
      <c r="N1214" s="57"/>
      <c r="O1214" s="57"/>
    </row>
    <row r="1215" spans="1:15" s="68" customFormat="1" ht="49.95" customHeight="1" x14ac:dyDescent="0.3">
      <c r="A1215" s="56">
        <v>12</v>
      </c>
      <c r="B1215" s="57" t="s">
        <v>272</v>
      </c>
      <c r="C1215" s="56" t="s">
        <v>105</v>
      </c>
      <c r="D1215" s="56" t="s">
        <v>70</v>
      </c>
      <c r="E1215" s="57" t="s">
        <v>273</v>
      </c>
      <c r="F1215" s="58">
        <v>45329</v>
      </c>
      <c r="G1215" s="19">
        <v>1159.0999999999999</v>
      </c>
      <c r="H1215" s="56" t="s">
        <v>6</v>
      </c>
      <c r="I1215" s="56" t="s">
        <v>512</v>
      </c>
      <c r="J1215" s="56"/>
      <c r="K1215" s="56"/>
      <c r="L1215" s="56"/>
      <c r="M1215" s="87"/>
      <c r="N1215" s="57"/>
      <c r="O1215" s="57"/>
    </row>
    <row r="1216" spans="1:15" s="68" customFormat="1" ht="52.2" customHeight="1" x14ac:dyDescent="0.3">
      <c r="A1216" s="56">
        <v>13</v>
      </c>
      <c r="B1216" s="57" t="s">
        <v>272</v>
      </c>
      <c r="C1216" s="56" t="s">
        <v>105</v>
      </c>
      <c r="D1216" s="56" t="s">
        <v>70</v>
      </c>
      <c r="E1216" s="57" t="s">
        <v>273</v>
      </c>
      <c r="F1216" s="58">
        <v>45310</v>
      </c>
      <c r="G1216" s="19">
        <v>757.9</v>
      </c>
      <c r="H1216" s="56" t="s">
        <v>6</v>
      </c>
      <c r="I1216" s="56" t="s">
        <v>181</v>
      </c>
      <c r="J1216" s="56"/>
      <c r="K1216" s="56"/>
      <c r="L1216" s="56"/>
      <c r="M1216" s="87"/>
      <c r="N1216" s="57"/>
      <c r="O1216" s="57"/>
    </row>
    <row r="1217" spans="1:15" s="80" customFormat="1" ht="51.6" customHeight="1" x14ac:dyDescent="0.3">
      <c r="A1217" s="56">
        <v>14</v>
      </c>
      <c r="B1217" s="57" t="s">
        <v>272</v>
      </c>
      <c r="C1217" s="56" t="s">
        <v>671</v>
      </c>
      <c r="D1217" s="56" t="s">
        <v>69</v>
      </c>
      <c r="E1217" s="57" t="s">
        <v>1109</v>
      </c>
      <c r="F1217" s="58">
        <v>45384</v>
      </c>
      <c r="G1217" s="19">
        <v>289.3</v>
      </c>
      <c r="H1217" s="56" t="s">
        <v>6</v>
      </c>
      <c r="I1217" s="56" t="s">
        <v>1110</v>
      </c>
      <c r="J1217" s="15"/>
      <c r="K1217" s="15"/>
      <c r="L1217" s="15"/>
      <c r="M1217" s="88"/>
      <c r="N1217" s="16"/>
      <c r="O1217" s="57"/>
    </row>
    <row r="1218" spans="1:15" s="80" customFormat="1" ht="124.8" x14ac:dyDescent="0.3">
      <c r="A1218" s="56">
        <v>15</v>
      </c>
      <c r="B1218" s="57" t="s">
        <v>272</v>
      </c>
      <c r="C1218" s="56" t="s">
        <v>198</v>
      </c>
      <c r="D1218" s="56" t="s">
        <v>70</v>
      </c>
      <c r="E1218" s="57" t="s">
        <v>1279</v>
      </c>
      <c r="F1218" s="58">
        <v>45407</v>
      </c>
      <c r="G1218" s="19">
        <v>1167.4000000000001</v>
      </c>
      <c r="H1218" s="56" t="s">
        <v>6</v>
      </c>
      <c r="I1218" s="56" t="s">
        <v>1280</v>
      </c>
      <c r="J1218" s="15"/>
      <c r="K1218" s="15"/>
      <c r="L1218" s="15"/>
      <c r="M1218" s="88"/>
      <c r="N1218" s="16"/>
      <c r="O1218" s="57"/>
    </row>
    <row r="1219" spans="1:15" s="80" customFormat="1" ht="228" customHeight="1" x14ac:dyDescent="0.3">
      <c r="A1219" s="56">
        <v>16</v>
      </c>
      <c r="B1219" s="57" t="s">
        <v>272</v>
      </c>
      <c r="C1219" s="56" t="s">
        <v>198</v>
      </c>
      <c r="D1219" s="56" t="s">
        <v>70</v>
      </c>
      <c r="E1219" s="57" t="s">
        <v>1399</v>
      </c>
      <c r="F1219" s="58">
        <v>45418</v>
      </c>
      <c r="G1219" s="19">
        <v>252</v>
      </c>
      <c r="H1219" s="56" t="s">
        <v>6</v>
      </c>
      <c r="I1219" s="56" t="s">
        <v>1398</v>
      </c>
      <c r="J1219" s="15"/>
      <c r="K1219" s="15"/>
      <c r="L1219" s="15"/>
      <c r="M1219" s="88"/>
      <c r="N1219" s="16"/>
      <c r="O1219" s="57"/>
    </row>
    <row r="1220" spans="1:15" s="80" customFormat="1" ht="156" x14ac:dyDescent="0.3">
      <c r="A1220" s="56">
        <v>17</v>
      </c>
      <c r="B1220" s="57" t="s">
        <v>272</v>
      </c>
      <c r="C1220" s="56" t="s">
        <v>198</v>
      </c>
      <c r="D1220" s="56" t="s">
        <v>70</v>
      </c>
      <c r="E1220" s="57" t="s">
        <v>2006</v>
      </c>
      <c r="F1220" s="58">
        <v>45502</v>
      </c>
      <c r="G1220" s="19">
        <v>2903.57</v>
      </c>
      <c r="H1220" s="56" t="s">
        <v>6</v>
      </c>
      <c r="I1220" s="56" t="s">
        <v>2292</v>
      </c>
      <c r="J1220" s="15">
        <v>45339395</v>
      </c>
      <c r="K1220" s="15"/>
      <c r="L1220" s="15"/>
      <c r="M1220" s="88"/>
      <c r="N1220" s="16"/>
      <c r="O1220" s="161" t="s">
        <v>2293</v>
      </c>
    </row>
    <row r="1221" spans="1:15" s="80" customFormat="1" ht="52.95" customHeight="1" x14ac:dyDescent="0.3">
      <c r="A1221" s="56">
        <v>18</v>
      </c>
      <c r="B1221" s="57" t="s">
        <v>1178</v>
      </c>
      <c r="C1221" s="56" t="s">
        <v>825</v>
      </c>
      <c r="D1221" s="56" t="s">
        <v>69</v>
      </c>
      <c r="E1221" s="57" t="s">
        <v>1179</v>
      </c>
      <c r="F1221" s="58">
        <v>45403</v>
      </c>
      <c r="G1221" s="19">
        <v>1550</v>
      </c>
      <c r="H1221" s="56" t="s">
        <v>6</v>
      </c>
      <c r="I1221" s="15" t="s">
        <v>468</v>
      </c>
      <c r="J1221" s="15"/>
      <c r="K1221" s="15"/>
      <c r="L1221" s="15"/>
      <c r="M1221" s="88"/>
      <c r="N1221" s="16"/>
      <c r="O1221" s="57"/>
    </row>
    <row r="1222" spans="1:15" s="80" customFormat="1" ht="78" x14ac:dyDescent="0.3">
      <c r="A1222" s="56">
        <v>19</v>
      </c>
      <c r="B1222" s="57" t="s">
        <v>1178</v>
      </c>
      <c r="C1222" s="56" t="s">
        <v>76</v>
      </c>
      <c r="D1222" s="56" t="s">
        <v>69</v>
      </c>
      <c r="E1222" s="57" t="s">
        <v>1401</v>
      </c>
      <c r="F1222" s="58">
        <v>45418</v>
      </c>
      <c r="G1222" s="19">
        <v>385.84</v>
      </c>
      <c r="H1222" s="56" t="s">
        <v>6</v>
      </c>
      <c r="I1222" s="15" t="s">
        <v>1400</v>
      </c>
      <c r="J1222" s="15"/>
      <c r="K1222" s="15"/>
      <c r="L1222" s="15"/>
      <c r="M1222" s="88"/>
      <c r="N1222" s="16"/>
      <c r="O1222" s="57"/>
    </row>
    <row r="1223" spans="1:15" s="68" customFormat="1" ht="66.599999999999994" customHeight="1" x14ac:dyDescent="0.3">
      <c r="A1223" s="56">
        <v>20</v>
      </c>
      <c r="B1223" s="57" t="s">
        <v>274</v>
      </c>
      <c r="C1223" s="56" t="s">
        <v>105</v>
      </c>
      <c r="D1223" s="56" t="s">
        <v>70</v>
      </c>
      <c r="E1223" s="57" t="s">
        <v>275</v>
      </c>
      <c r="F1223" s="58">
        <v>45301</v>
      </c>
      <c r="G1223" s="19">
        <v>399.4</v>
      </c>
      <c r="H1223" s="56" t="s">
        <v>6</v>
      </c>
      <c r="I1223" s="56" t="s">
        <v>181</v>
      </c>
      <c r="J1223" s="56"/>
      <c r="K1223" s="56"/>
      <c r="L1223" s="56"/>
      <c r="M1223" s="87"/>
      <c r="N1223" s="57"/>
      <c r="O1223" s="57"/>
    </row>
    <row r="1224" spans="1:15" s="68" customFormat="1" ht="47.4" customHeight="1" x14ac:dyDescent="0.3">
      <c r="A1224" s="56">
        <v>21</v>
      </c>
      <c r="B1224" s="57" t="s">
        <v>274</v>
      </c>
      <c r="C1224" s="56" t="s">
        <v>76</v>
      </c>
      <c r="D1224" s="56" t="s">
        <v>69</v>
      </c>
      <c r="E1224" s="57" t="s">
        <v>513</v>
      </c>
      <c r="F1224" s="58">
        <v>45324</v>
      </c>
      <c r="G1224" s="19">
        <v>246.95</v>
      </c>
      <c r="H1224" s="56" t="s">
        <v>6</v>
      </c>
      <c r="I1224" s="56" t="s">
        <v>549</v>
      </c>
      <c r="J1224" s="56"/>
      <c r="K1224" s="56"/>
      <c r="L1224" s="56"/>
      <c r="M1224" s="87"/>
      <c r="N1224" s="57"/>
      <c r="O1224" s="57"/>
    </row>
    <row r="1225" spans="1:15" s="68" customFormat="1" ht="69.599999999999994" customHeight="1" x14ac:dyDescent="0.3">
      <c r="A1225" s="56">
        <v>22</v>
      </c>
      <c r="B1225" s="57" t="s">
        <v>274</v>
      </c>
      <c r="C1225" s="56" t="s">
        <v>264</v>
      </c>
      <c r="D1225" s="56" t="s">
        <v>70</v>
      </c>
      <c r="E1225" s="57" t="s">
        <v>550</v>
      </c>
      <c r="F1225" s="58">
        <v>45335</v>
      </c>
      <c r="G1225" s="19">
        <v>949.8</v>
      </c>
      <c r="H1225" s="56" t="s">
        <v>6</v>
      </c>
      <c r="I1225" s="56" t="s">
        <v>512</v>
      </c>
      <c r="J1225" s="56"/>
      <c r="K1225" s="56"/>
      <c r="L1225" s="56"/>
      <c r="M1225" s="87"/>
      <c r="N1225" s="57"/>
      <c r="O1225" s="57"/>
    </row>
    <row r="1226" spans="1:15" s="80" customFormat="1" ht="52.95" customHeight="1" x14ac:dyDescent="0.3">
      <c r="A1226" s="56">
        <v>23</v>
      </c>
      <c r="B1226" s="57" t="s">
        <v>274</v>
      </c>
      <c r="C1226" s="56" t="s">
        <v>76</v>
      </c>
      <c r="D1226" s="56" t="s">
        <v>69</v>
      </c>
      <c r="E1226" s="57" t="s">
        <v>703</v>
      </c>
      <c r="F1226" s="58">
        <v>45351</v>
      </c>
      <c r="G1226" s="19">
        <v>467.91</v>
      </c>
      <c r="H1226" s="56" t="s">
        <v>6</v>
      </c>
      <c r="I1226" s="15" t="s">
        <v>549</v>
      </c>
      <c r="J1226" s="15"/>
      <c r="K1226" s="15"/>
      <c r="L1226" s="15"/>
      <c r="M1226" s="88"/>
      <c r="N1226" s="16"/>
      <c r="O1226" s="57"/>
    </row>
    <row r="1227" spans="1:15" s="76" customFormat="1" ht="66.599999999999994" customHeight="1" x14ac:dyDescent="0.3">
      <c r="A1227" s="56">
        <v>24</v>
      </c>
      <c r="B1227" s="70" t="s">
        <v>274</v>
      </c>
      <c r="C1227" s="69" t="s">
        <v>148</v>
      </c>
      <c r="D1227" s="69" t="s">
        <v>70</v>
      </c>
      <c r="E1227" s="70" t="s">
        <v>797</v>
      </c>
      <c r="F1227" s="73">
        <v>45363</v>
      </c>
      <c r="G1227" s="71">
        <v>200</v>
      </c>
      <c r="H1227" s="69" t="s">
        <v>6</v>
      </c>
      <c r="I1227" s="74" t="s">
        <v>590</v>
      </c>
      <c r="J1227" s="74"/>
      <c r="K1227" s="74"/>
      <c r="L1227" s="74"/>
      <c r="M1227" s="146"/>
      <c r="N1227" s="120"/>
      <c r="O1227" s="70"/>
    </row>
    <row r="1228" spans="1:15" s="80" customFormat="1" ht="49.95" customHeight="1" x14ac:dyDescent="0.3">
      <c r="A1228" s="56">
        <v>25</v>
      </c>
      <c r="B1228" s="57" t="s">
        <v>274</v>
      </c>
      <c r="C1228" s="56" t="s">
        <v>76</v>
      </c>
      <c r="D1228" s="56" t="s">
        <v>164</v>
      </c>
      <c r="E1228" s="57" t="s">
        <v>796</v>
      </c>
      <c r="F1228" s="58">
        <v>45369</v>
      </c>
      <c r="G1228" s="19">
        <v>1658.19</v>
      </c>
      <c r="H1228" s="56" t="s">
        <v>6</v>
      </c>
      <c r="I1228" s="15" t="s">
        <v>79</v>
      </c>
      <c r="J1228" s="15"/>
      <c r="K1228" s="15"/>
      <c r="L1228" s="15"/>
      <c r="M1228" s="88"/>
      <c r="N1228" s="16"/>
      <c r="O1228" s="57"/>
    </row>
    <row r="1229" spans="1:15" s="97" customFormat="1" ht="66.599999999999994" customHeight="1" x14ac:dyDescent="0.3">
      <c r="A1229" s="56">
        <v>26</v>
      </c>
      <c r="B1229" s="57" t="s">
        <v>274</v>
      </c>
      <c r="C1229" s="56" t="s">
        <v>459</v>
      </c>
      <c r="D1229" s="56" t="s">
        <v>164</v>
      </c>
      <c r="E1229" s="57" t="s">
        <v>848</v>
      </c>
      <c r="F1229" s="58">
        <v>45392</v>
      </c>
      <c r="G1229" s="19">
        <v>1215</v>
      </c>
      <c r="H1229" s="56" t="s">
        <v>6</v>
      </c>
      <c r="I1229" s="15" t="s">
        <v>1108</v>
      </c>
      <c r="J1229" s="15"/>
      <c r="K1229" s="15"/>
      <c r="L1229" s="15"/>
      <c r="M1229" s="88"/>
      <c r="N1229" s="16"/>
      <c r="O1229" s="57"/>
    </row>
    <row r="1230" spans="1:15" s="80" customFormat="1" ht="82.2" customHeight="1" x14ac:dyDescent="0.3">
      <c r="A1230" s="56">
        <v>27</v>
      </c>
      <c r="B1230" s="57" t="s">
        <v>274</v>
      </c>
      <c r="C1230" s="56" t="s">
        <v>148</v>
      </c>
      <c r="D1230" s="56" t="s">
        <v>70</v>
      </c>
      <c r="E1230" s="57" t="s">
        <v>1177</v>
      </c>
      <c r="F1230" s="58">
        <v>45404</v>
      </c>
      <c r="G1230" s="19">
        <v>650</v>
      </c>
      <c r="H1230" s="56" t="s">
        <v>6</v>
      </c>
      <c r="I1230" s="15" t="s">
        <v>512</v>
      </c>
      <c r="J1230" s="15"/>
      <c r="K1230" s="15"/>
      <c r="L1230" s="15"/>
      <c r="M1230" s="88"/>
      <c r="N1230" s="16"/>
      <c r="O1230" s="57"/>
    </row>
    <row r="1231" spans="1:15" s="80" customFormat="1" ht="48.6" customHeight="1" x14ac:dyDescent="0.3">
      <c r="A1231" s="56">
        <v>28</v>
      </c>
      <c r="B1231" s="57" t="s">
        <v>274</v>
      </c>
      <c r="C1231" s="100" t="s">
        <v>76</v>
      </c>
      <c r="D1231" s="56" t="s">
        <v>164</v>
      </c>
      <c r="E1231" s="57" t="s">
        <v>1306</v>
      </c>
      <c r="F1231" s="58">
        <v>45414</v>
      </c>
      <c r="G1231" s="19">
        <v>3126</v>
      </c>
      <c r="H1231" s="56" t="s">
        <v>6</v>
      </c>
      <c r="I1231" s="15" t="s">
        <v>1310</v>
      </c>
      <c r="J1231" s="15"/>
      <c r="K1231" s="15"/>
      <c r="L1231" s="15"/>
      <c r="M1231" s="88"/>
      <c r="N1231" s="16"/>
      <c r="O1231" s="57"/>
    </row>
    <row r="1232" spans="1:15" s="80" customFormat="1" ht="31.95" customHeight="1" x14ac:dyDescent="0.3">
      <c r="A1232" s="56">
        <v>29</v>
      </c>
      <c r="B1232" s="57" t="s">
        <v>274</v>
      </c>
      <c r="C1232" s="100" t="s">
        <v>271</v>
      </c>
      <c r="D1232" s="56" t="s">
        <v>164</v>
      </c>
      <c r="E1232" s="57" t="s">
        <v>1307</v>
      </c>
      <c r="F1232" s="58">
        <v>45414</v>
      </c>
      <c r="G1232" s="19">
        <v>240</v>
      </c>
      <c r="H1232" s="56" t="s">
        <v>6</v>
      </c>
      <c r="I1232" s="15" t="s">
        <v>1404</v>
      </c>
      <c r="J1232" s="15"/>
      <c r="K1232" s="15"/>
      <c r="L1232" s="15"/>
      <c r="M1232" s="88"/>
      <c r="N1232" s="16"/>
      <c r="O1232" s="57"/>
    </row>
    <row r="1233" spans="1:15" s="80" customFormat="1" ht="31.2" x14ac:dyDescent="0.3">
      <c r="A1233" s="56">
        <v>30</v>
      </c>
      <c r="B1233" s="57" t="s">
        <v>274</v>
      </c>
      <c r="C1233" s="100" t="s">
        <v>271</v>
      </c>
      <c r="D1233" s="56" t="s">
        <v>164</v>
      </c>
      <c r="E1233" s="57" t="s">
        <v>1308</v>
      </c>
      <c r="F1233" s="58">
        <v>45414</v>
      </c>
      <c r="G1233" s="19">
        <v>1682</v>
      </c>
      <c r="H1233" s="56" t="s">
        <v>6</v>
      </c>
      <c r="I1233" s="15" t="s">
        <v>1404</v>
      </c>
      <c r="J1233" s="15"/>
      <c r="K1233" s="15"/>
      <c r="L1233" s="15"/>
      <c r="M1233" s="88"/>
      <c r="N1233" s="16"/>
      <c r="O1233" s="57"/>
    </row>
    <row r="1234" spans="1:15" s="80" customFormat="1" ht="40.950000000000003" customHeight="1" x14ac:dyDescent="0.3">
      <c r="A1234" s="56">
        <v>31</v>
      </c>
      <c r="B1234" s="57" t="s">
        <v>274</v>
      </c>
      <c r="C1234" s="100" t="s">
        <v>271</v>
      </c>
      <c r="D1234" s="56" t="s">
        <v>164</v>
      </c>
      <c r="E1234" s="57" t="s">
        <v>1309</v>
      </c>
      <c r="F1234" s="58">
        <v>45414</v>
      </c>
      <c r="G1234" s="19">
        <v>874.5</v>
      </c>
      <c r="H1234" s="56" t="s">
        <v>6</v>
      </c>
      <c r="I1234" s="15" t="s">
        <v>1404</v>
      </c>
      <c r="J1234" s="15"/>
      <c r="K1234" s="15"/>
      <c r="L1234" s="15"/>
      <c r="M1234" s="88"/>
      <c r="N1234" s="16"/>
      <c r="O1234" s="57"/>
    </row>
    <row r="1235" spans="1:15" s="80" customFormat="1" ht="50.4" customHeight="1" x14ac:dyDescent="0.3">
      <c r="A1235" s="56">
        <v>32</v>
      </c>
      <c r="B1235" s="57" t="s">
        <v>274</v>
      </c>
      <c r="C1235" s="100" t="s">
        <v>271</v>
      </c>
      <c r="D1235" s="56" t="s">
        <v>164</v>
      </c>
      <c r="E1235" s="106" t="s">
        <v>1402</v>
      </c>
      <c r="F1235" s="107">
        <v>45421</v>
      </c>
      <c r="G1235" s="108">
        <v>8166.88</v>
      </c>
      <c r="H1235" s="56" t="s">
        <v>6</v>
      </c>
      <c r="I1235" s="15" t="s">
        <v>1403</v>
      </c>
      <c r="J1235" s="15"/>
      <c r="K1235" s="15"/>
      <c r="L1235" s="15"/>
      <c r="M1235" s="88"/>
      <c r="N1235" s="16"/>
      <c r="O1235" s="57"/>
    </row>
    <row r="1236" spans="1:15" s="80" customFormat="1" ht="112.95" customHeight="1" x14ac:dyDescent="0.3">
      <c r="A1236" s="56">
        <v>33</v>
      </c>
      <c r="B1236" s="57" t="s">
        <v>274</v>
      </c>
      <c r="C1236" s="100" t="s">
        <v>271</v>
      </c>
      <c r="D1236" s="56" t="s">
        <v>70</v>
      </c>
      <c r="E1236" s="106" t="s">
        <v>1446</v>
      </c>
      <c r="F1236" s="107">
        <v>45426</v>
      </c>
      <c r="G1236" s="108">
        <v>9124.75</v>
      </c>
      <c r="H1236" s="56" t="s">
        <v>6</v>
      </c>
      <c r="I1236" s="15" t="s">
        <v>1278</v>
      </c>
      <c r="J1236" s="15"/>
      <c r="K1236" s="15"/>
      <c r="L1236" s="15"/>
      <c r="M1236" s="88"/>
      <c r="N1236" s="16"/>
      <c r="O1236" s="57"/>
    </row>
    <row r="1237" spans="1:15" s="80" customFormat="1" ht="144" customHeight="1" x14ac:dyDescent="0.3">
      <c r="A1237" s="56">
        <v>34</v>
      </c>
      <c r="B1237" s="57" t="s">
        <v>274</v>
      </c>
      <c r="C1237" s="100" t="s">
        <v>271</v>
      </c>
      <c r="D1237" s="56" t="s">
        <v>70</v>
      </c>
      <c r="E1237" s="106" t="s">
        <v>1447</v>
      </c>
      <c r="F1237" s="107">
        <v>45426</v>
      </c>
      <c r="G1237" s="108">
        <v>254.18</v>
      </c>
      <c r="H1237" s="56" t="s">
        <v>6</v>
      </c>
      <c r="I1237" s="15" t="s">
        <v>1448</v>
      </c>
      <c r="J1237" s="15"/>
      <c r="K1237" s="15"/>
      <c r="L1237" s="15"/>
      <c r="M1237" s="88"/>
      <c r="N1237" s="16"/>
      <c r="O1237" s="57"/>
    </row>
    <row r="1238" spans="1:15" s="80" customFormat="1" ht="46.8" x14ac:dyDescent="0.3">
      <c r="A1238" s="56">
        <v>35</v>
      </c>
      <c r="B1238" s="57" t="s">
        <v>274</v>
      </c>
      <c r="C1238" s="100" t="s">
        <v>271</v>
      </c>
      <c r="D1238" s="56" t="s">
        <v>69</v>
      </c>
      <c r="E1238" s="106" t="s">
        <v>2294</v>
      </c>
      <c r="F1238" s="107">
        <v>45516</v>
      </c>
      <c r="G1238" s="108">
        <v>26697.599999999999</v>
      </c>
      <c r="H1238" s="56" t="s">
        <v>6</v>
      </c>
      <c r="I1238" s="15" t="s">
        <v>2295</v>
      </c>
      <c r="J1238" s="15">
        <v>32402522</v>
      </c>
      <c r="K1238" s="15" t="s">
        <v>2096</v>
      </c>
      <c r="L1238" s="15">
        <v>16480</v>
      </c>
      <c r="M1238" s="88">
        <v>1620</v>
      </c>
      <c r="N1238" s="16" t="s">
        <v>2055</v>
      </c>
      <c r="O1238" s="161" t="s">
        <v>2296</v>
      </c>
    </row>
    <row r="1239" spans="1:15" s="80" customFormat="1" ht="46.8" x14ac:dyDescent="0.3">
      <c r="A1239" s="56">
        <v>36</v>
      </c>
      <c r="B1239" s="57" t="s">
        <v>274</v>
      </c>
      <c r="C1239" s="100" t="s">
        <v>76</v>
      </c>
      <c r="D1239" s="56" t="s">
        <v>69</v>
      </c>
      <c r="E1239" s="106" t="s">
        <v>2575</v>
      </c>
      <c r="F1239" s="107">
        <v>45518</v>
      </c>
      <c r="G1239" s="108">
        <v>1859.67</v>
      </c>
      <c r="H1239" s="56" t="s">
        <v>6</v>
      </c>
      <c r="I1239" s="15" t="s">
        <v>549</v>
      </c>
      <c r="J1239" s="15">
        <v>44763104</v>
      </c>
      <c r="K1239" s="15" t="s">
        <v>2091</v>
      </c>
      <c r="L1239" s="15" t="s">
        <v>2596</v>
      </c>
      <c r="M1239" s="88" t="s">
        <v>2605</v>
      </c>
      <c r="N1239" s="16" t="s">
        <v>2597</v>
      </c>
      <c r="O1239" s="161" t="s">
        <v>2576</v>
      </c>
    </row>
    <row r="1240" spans="1:15" s="80" customFormat="1" ht="46.8" x14ac:dyDescent="0.3">
      <c r="A1240" s="56">
        <v>37</v>
      </c>
      <c r="B1240" s="57" t="s">
        <v>274</v>
      </c>
      <c r="C1240" s="100" t="s">
        <v>1126</v>
      </c>
      <c r="D1240" s="56" t="s">
        <v>69</v>
      </c>
      <c r="E1240" s="106" t="s">
        <v>2577</v>
      </c>
      <c r="F1240" s="107">
        <v>45518</v>
      </c>
      <c r="G1240" s="108">
        <v>2799.98</v>
      </c>
      <c r="H1240" s="56" t="s">
        <v>6</v>
      </c>
      <c r="I1240" s="15" t="s">
        <v>2578</v>
      </c>
      <c r="J1240" s="15">
        <v>45050858</v>
      </c>
      <c r="K1240" s="15" t="s">
        <v>2096</v>
      </c>
      <c r="L1240" s="15" t="s">
        <v>2631</v>
      </c>
      <c r="M1240" s="88" t="s">
        <v>2630</v>
      </c>
      <c r="N1240" s="16" t="s">
        <v>2632</v>
      </c>
      <c r="O1240" s="161" t="s">
        <v>2579</v>
      </c>
    </row>
    <row r="1241" spans="1:15" s="80" customFormat="1" ht="78" x14ac:dyDescent="0.3">
      <c r="A1241" s="56">
        <v>38</v>
      </c>
      <c r="B1241" s="57" t="s">
        <v>274</v>
      </c>
      <c r="C1241" s="100" t="s">
        <v>271</v>
      </c>
      <c r="D1241" s="56" t="s">
        <v>69</v>
      </c>
      <c r="E1241" s="106" t="s">
        <v>2765</v>
      </c>
      <c r="F1241" s="107">
        <v>45526</v>
      </c>
      <c r="G1241" s="108">
        <v>7656</v>
      </c>
      <c r="H1241" s="56" t="s">
        <v>6</v>
      </c>
      <c r="I1241" s="15" t="s">
        <v>2766</v>
      </c>
      <c r="J1241" s="15" t="s">
        <v>2767</v>
      </c>
      <c r="K1241" s="15" t="s">
        <v>2096</v>
      </c>
      <c r="L1241" s="15">
        <v>880</v>
      </c>
      <c r="M1241" s="88">
        <v>8700</v>
      </c>
      <c r="N1241" s="16" t="s">
        <v>2768</v>
      </c>
      <c r="O1241" s="161" t="s">
        <v>2769</v>
      </c>
    </row>
    <row r="1242" spans="1:15" ht="16.2" x14ac:dyDescent="0.3">
      <c r="A1242" s="51"/>
      <c r="B1242" s="52" t="s">
        <v>40</v>
      </c>
      <c r="C1242" s="53"/>
      <c r="D1242" s="53"/>
      <c r="E1242" s="54"/>
      <c r="F1242" s="51"/>
      <c r="G1242" s="59"/>
      <c r="H1242" s="51"/>
      <c r="I1242" s="51"/>
      <c r="J1242" s="51"/>
      <c r="K1242" s="51"/>
      <c r="L1242" s="51"/>
      <c r="M1242" s="142"/>
      <c r="N1242" s="54"/>
      <c r="O1242" s="54"/>
    </row>
    <row r="1243" spans="1:15" s="61" customFormat="1" ht="51" customHeight="1" x14ac:dyDescent="0.3">
      <c r="A1243" s="56">
        <v>1</v>
      </c>
      <c r="B1243" s="57" t="s">
        <v>471</v>
      </c>
      <c r="C1243" s="56" t="s">
        <v>76</v>
      </c>
      <c r="D1243" s="56" t="s">
        <v>69</v>
      </c>
      <c r="E1243" s="57" t="s">
        <v>472</v>
      </c>
      <c r="F1243" s="60" t="s">
        <v>507</v>
      </c>
      <c r="G1243" s="19">
        <v>213.96</v>
      </c>
      <c r="H1243" s="56" t="s">
        <v>6</v>
      </c>
      <c r="I1243" s="56" t="s">
        <v>473</v>
      </c>
      <c r="J1243" s="15">
        <v>44838860</v>
      </c>
      <c r="K1243" s="15" t="s">
        <v>2091</v>
      </c>
      <c r="L1243" s="15" t="s">
        <v>2598</v>
      </c>
      <c r="M1243" s="158">
        <v>53.49</v>
      </c>
      <c r="N1243" s="16" t="s">
        <v>2599</v>
      </c>
      <c r="O1243" s="161" t="s">
        <v>2297</v>
      </c>
    </row>
    <row r="1244" spans="1:15" s="80" customFormat="1" ht="93.6" x14ac:dyDescent="0.3">
      <c r="A1244" s="56">
        <v>2</v>
      </c>
      <c r="B1244" s="57" t="s">
        <v>471</v>
      </c>
      <c r="C1244" s="56" t="s">
        <v>271</v>
      </c>
      <c r="D1244" s="56" t="s">
        <v>69</v>
      </c>
      <c r="E1244" s="57" t="s">
        <v>1111</v>
      </c>
      <c r="F1244" s="58">
        <v>45397</v>
      </c>
      <c r="G1244" s="19">
        <v>10460</v>
      </c>
      <c r="H1244" s="56" t="s">
        <v>6</v>
      </c>
      <c r="I1244" s="56" t="s">
        <v>1112</v>
      </c>
      <c r="J1244" s="118">
        <v>44960018</v>
      </c>
      <c r="K1244" s="122" t="s">
        <v>2622</v>
      </c>
      <c r="L1244" s="119" t="s">
        <v>2349</v>
      </c>
      <c r="M1244" s="125" t="s">
        <v>2350</v>
      </c>
      <c r="N1244" s="110" t="s">
        <v>2348</v>
      </c>
      <c r="O1244" s="163" t="s">
        <v>2298</v>
      </c>
    </row>
    <row r="1245" spans="1:15" s="80" customFormat="1" ht="97.2" customHeight="1" x14ac:dyDescent="0.3">
      <c r="A1245" s="56">
        <v>3</v>
      </c>
      <c r="B1245" s="57" t="s">
        <v>471</v>
      </c>
      <c r="C1245" s="56" t="s">
        <v>825</v>
      </c>
      <c r="D1245" s="56" t="s">
        <v>69</v>
      </c>
      <c r="E1245" s="57" t="s">
        <v>1199</v>
      </c>
      <c r="F1245" s="58">
        <v>45405</v>
      </c>
      <c r="G1245" s="19">
        <v>3343.442</v>
      </c>
      <c r="H1245" s="56" t="s">
        <v>6</v>
      </c>
      <c r="I1245" s="56" t="s">
        <v>1201</v>
      </c>
      <c r="J1245" s="122">
        <v>37496722</v>
      </c>
      <c r="K1245" s="122" t="s">
        <v>2299</v>
      </c>
      <c r="L1245" s="122">
        <v>1</v>
      </c>
      <c r="M1245" s="125">
        <v>3393492</v>
      </c>
      <c r="N1245" s="110" t="s">
        <v>2300</v>
      </c>
      <c r="O1245" s="164" t="s">
        <v>2301</v>
      </c>
    </row>
    <row r="1246" spans="1:15" s="80" customFormat="1" ht="48" customHeight="1" x14ac:dyDescent="0.3">
      <c r="A1246" s="56">
        <v>4</v>
      </c>
      <c r="B1246" s="57" t="s">
        <v>471</v>
      </c>
      <c r="C1246" s="56" t="s">
        <v>76</v>
      </c>
      <c r="D1246" s="56" t="s">
        <v>69</v>
      </c>
      <c r="E1246" s="57" t="s">
        <v>1200</v>
      </c>
      <c r="F1246" s="58">
        <v>45397</v>
      </c>
      <c r="G1246" s="19">
        <v>232</v>
      </c>
      <c r="H1246" s="56" t="s">
        <v>6</v>
      </c>
      <c r="I1246" s="56" t="s">
        <v>1202</v>
      </c>
      <c r="J1246" s="15">
        <v>42513545</v>
      </c>
      <c r="K1246" s="15" t="s">
        <v>2091</v>
      </c>
      <c r="L1246" s="15">
        <v>4000</v>
      </c>
      <c r="M1246" s="88">
        <v>58</v>
      </c>
      <c r="N1246" s="16" t="s">
        <v>2302</v>
      </c>
      <c r="O1246" s="161" t="s">
        <v>2303</v>
      </c>
    </row>
    <row r="1247" spans="1:15" s="80" customFormat="1" ht="60.6" customHeight="1" x14ac:dyDescent="0.3">
      <c r="A1247" s="100">
        <v>5</v>
      </c>
      <c r="B1247" s="57" t="s">
        <v>471</v>
      </c>
      <c r="C1247" s="100" t="s">
        <v>271</v>
      </c>
      <c r="D1247" s="100" t="s">
        <v>69</v>
      </c>
      <c r="E1247" s="106" t="s">
        <v>1584</v>
      </c>
      <c r="F1247" s="107">
        <v>45447</v>
      </c>
      <c r="G1247" s="108">
        <v>1137.5</v>
      </c>
      <c r="H1247" s="56" t="s">
        <v>6</v>
      </c>
      <c r="I1247" s="100" t="s">
        <v>1585</v>
      </c>
      <c r="J1247" s="122">
        <v>44960018</v>
      </c>
      <c r="K1247" s="122" t="s">
        <v>2622</v>
      </c>
      <c r="L1247" s="122">
        <v>175</v>
      </c>
      <c r="M1247" s="125">
        <v>6500</v>
      </c>
      <c r="N1247" s="110" t="s">
        <v>2304</v>
      </c>
      <c r="O1247" s="164" t="s">
        <v>2305</v>
      </c>
    </row>
    <row r="1248" spans="1:15" s="80" customFormat="1" ht="52.2" customHeight="1" x14ac:dyDescent="0.3">
      <c r="A1248" s="100">
        <v>6</v>
      </c>
      <c r="B1248" s="57" t="s">
        <v>471</v>
      </c>
      <c r="C1248" s="100" t="s">
        <v>271</v>
      </c>
      <c r="D1248" s="100" t="s">
        <v>69</v>
      </c>
      <c r="E1248" s="106" t="s">
        <v>1736</v>
      </c>
      <c r="F1248" s="107">
        <v>45468</v>
      </c>
      <c r="G1248" s="108">
        <v>1495</v>
      </c>
      <c r="H1248" s="56" t="s">
        <v>6</v>
      </c>
      <c r="I1248" s="100" t="s">
        <v>1585</v>
      </c>
      <c r="J1248" s="122">
        <v>44960019</v>
      </c>
      <c r="K1248" s="122" t="s">
        <v>2622</v>
      </c>
      <c r="L1248" s="122">
        <v>230</v>
      </c>
      <c r="M1248" s="125">
        <v>6500</v>
      </c>
      <c r="N1248" s="110" t="s">
        <v>2304</v>
      </c>
      <c r="O1248" s="164" t="s">
        <v>2306</v>
      </c>
    </row>
    <row r="1249" spans="1:15" s="80" customFormat="1" ht="52.2" customHeight="1" x14ac:dyDescent="0.3">
      <c r="A1249" s="100">
        <v>7</v>
      </c>
      <c r="B1249" s="57" t="s">
        <v>471</v>
      </c>
      <c r="C1249" s="100" t="s">
        <v>76</v>
      </c>
      <c r="D1249" s="100" t="s">
        <v>69</v>
      </c>
      <c r="E1249" s="106" t="s">
        <v>472</v>
      </c>
      <c r="F1249" s="107">
        <v>45510</v>
      </c>
      <c r="G1249" s="108">
        <v>634</v>
      </c>
      <c r="H1249" s="56" t="s">
        <v>6</v>
      </c>
      <c r="I1249" s="15" t="s">
        <v>393</v>
      </c>
      <c r="J1249" s="15">
        <v>45067285</v>
      </c>
      <c r="K1249" s="15" t="s">
        <v>2091</v>
      </c>
      <c r="L1249" s="15" t="s">
        <v>2601</v>
      </c>
      <c r="M1249" s="88" t="s">
        <v>2602</v>
      </c>
      <c r="N1249" s="16" t="s">
        <v>2600</v>
      </c>
      <c r="O1249" s="161" t="s">
        <v>2307</v>
      </c>
    </row>
    <row r="1250" spans="1:15" ht="16.2" x14ac:dyDescent="0.3">
      <c r="A1250" s="92"/>
      <c r="B1250" s="93" t="s">
        <v>11</v>
      </c>
      <c r="C1250" s="94"/>
      <c r="D1250" s="94"/>
      <c r="E1250" s="95"/>
      <c r="F1250" s="92"/>
      <c r="G1250" s="96"/>
      <c r="H1250" s="92"/>
      <c r="I1250" s="92"/>
      <c r="J1250" s="92"/>
      <c r="K1250" s="92"/>
      <c r="L1250" s="92"/>
      <c r="M1250" s="147"/>
      <c r="N1250" s="95"/>
      <c r="O1250" s="95"/>
    </row>
    <row r="1251" spans="1:15" s="68" customFormat="1" ht="66" customHeight="1" x14ac:dyDescent="0.3">
      <c r="A1251" s="56">
        <v>1</v>
      </c>
      <c r="B1251" s="57" t="s">
        <v>1197</v>
      </c>
      <c r="C1251" s="56" t="s">
        <v>72</v>
      </c>
      <c r="D1251" s="56" t="s">
        <v>69</v>
      </c>
      <c r="E1251" s="57" t="s">
        <v>92</v>
      </c>
      <c r="F1251" s="58">
        <v>45293</v>
      </c>
      <c r="G1251" s="19">
        <v>600</v>
      </c>
      <c r="H1251" s="56" t="s">
        <v>6</v>
      </c>
      <c r="I1251" s="56" t="s">
        <v>1035</v>
      </c>
      <c r="J1251" s="56"/>
      <c r="K1251" s="56"/>
      <c r="L1251" s="56"/>
      <c r="M1251" s="87"/>
      <c r="N1251" s="57"/>
      <c r="O1251" s="57"/>
    </row>
    <row r="1252" spans="1:15" s="68" customFormat="1" ht="115.95" customHeight="1" x14ac:dyDescent="0.3">
      <c r="A1252" s="56">
        <v>2</v>
      </c>
      <c r="B1252" s="57" t="s">
        <v>1197</v>
      </c>
      <c r="C1252" s="56" t="s">
        <v>148</v>
      </c>
      <c r="D1252" s="56" t="s">
        <v>70</v>
      </c>
      <c r="E1252" s="57" t="s">
        <v>196</v>
      </c>
      <c r="F1252" s="58">
        <v>45306</v>
      </c>
      <c r="G1252" s="19">
        <v>392</v>
      </c>
      <c r="H1252" s="56" t="s">
        <v>6</v>
      </c>
      <c r="I1252" s="56" t="s">
        <v>339</v>
      </c>
      <c r="J1252" s="56"/>
      <c r="K1252" s="56"/>
      <c r="L1252" s="56"/>
      <c r="M1252" s="87"/>
      <c r="N1252" s="57"/>
      <c r="O1252" s="57"/>
    </row>
    <row r="1253" spans="1:15" s="61" customFormat="1" ht="39.6" customHeight="1" x14ac:dyDescent="0.3">
      <c r="A1253" s="56">
        <v>3</v>
      </c>
      <c r="B1253" s="57" t="s">
        <v>1197</v>
      </c>
      <c r="C1253" s="56" t="s">
        <v>76</v>
      </c>
      <c r="D1253" s="56" t="s">
        <v>69</v>
      </c>
      <c r="E1253" s="57" t="s">
        <v>379</v>
      </c>
      <c r="F1253" s="58">
        <v>45331</v>
      </c>
      <c r="G1253" s="19">
        <v>995</v>
      </c>
      <c r="H1253" s="56" t="s">
        <v>6</v>
      </c>
      <c r="I1253" s="56" t="s">
        <v>981</v>
      </c>
      <c r="J1253" s="56"/>
      <c r="K1253" s="56"/>
      <c r="L1253" s="56"/>
      <c r="M1253" s="87"/>
      <c r="N1253" s="57"/>
      <c r="O1253" s="57"/>
    </row>
    <row r="1254" spans="1:15" s="18" customFormat="1" ht="62.4" customHeight="1" x14ac:dyDescent="0.3">
      <c r="A1254" s="56">
        <v>4</v>
      </c>
      <c r="B1254" s="57" t="s">
        <v>1197</v>
      </c>
      <c r="C1254" s="56" t="s">
        <v>228</v>
      </c>
      <c r="D1254" s="56" t="s">
        <v>70</v>
      </c>
      <c r="E1254" s="57" t="s">
        <v>1191</v>
      </c>
      <c r="F1254" s="58">
        <v>45405</v>
      </c>
      <c r="G1254" s="19">
        <v>602.97799999999995</v>
      </c>
      <c r="H1254" s="56" t="s">
        <v>6</v>
      </c>
      <c r="I1254" s="15" t="s">
        <v>1242</v>
      </c>
      <c r="J1254" s="15"/>
      <c r="K1254" s="15"/>
      <c r="L1254" s="15"/>
      <c r="M1254" s="88"/>
      <c r="N1254" s="16"/>
      <c r="O1254" s="57"/>
    </row>
    <row r="1255" spans="1:15" s="18" customFormat="1" ht="66" customHeight="1" x14ac:dyDescent="0.3">
      <c r="A1255" s="56">
        <v>5</v>
      </c>
      <c r="B1255" s="57" t="s">
        <v>1197</v>
      </c>
      <c r="C1255" s="56" t="s">
        <v>228</v>
      </c>
      <c r="D1255" s="56" t="s">
        <v>70</v>
      </c>
      <c r="E1255" s="57" t="s">
        <v>1192</v>
      </c>
      <c r="F1255" s="58">
        <v>45405</v>
      </c>
      <c r="G1255" s="19">
        <v>1835.1880000000001</v>
      </c>
      <c r="H1255" s="56" t="s">
        <v>6</v>
      </c>
      <c r="I1255" s="15" t="s">
        <v>1242</v>
      </c>
      <c r="J1255" s="15"/>
      <c r="K1255" s="15"/>
      <c r="L1255" s="15"/>
      <c r="M1255" s="88"/>
      <c r="N1255" s="16"/>
      <c r="O1255" s="57"/>
    </row>
    <row r="1256" spans="1:15" s="18" customFormat="1" ht="64.2" customHeight="1" x14ac:dyDescent="0.3">
      <c r="A1256" s="56">
        <v>6</v>
      </c>
      <c r="B1256" s="57" t="s">
        <v>1197</v>
      </c>
      <c r="C1256" s="56" t="s">
        <v>228</v>
      </c>
      <c r="D1256" s="56" t="s">
        <v>70</v>
      </c>
      <c r="E1256" s="57" t="s">
        <v>1193</v>
      </c>
      <c r="F1256" s="58">
        <v>45405</v>
      </c>
      <c r="G1256" s="19">
        <v>485.16500000000002</v>
      </c>
      <c r="H1256" s="56" t="s">
        <v>6</v>
      </c>
      <c r="I1256" s="15" t="s">
        <v>1242</v>
      </c>
      <c r="J1256" s="15"/>
      <c r="K1256" s="15"/>
      <c r="L1256" s="15"/>
      <c r="M1256" s="88"/>
      <c r="N1256" s="16"/>
      <c r="O1256" s="57"/>
    </row>
    <row r="1257" spans="1:15" s="18" customFormat="1" ht="62.4" customHeight="1" x14ac:dyDescent="0.3">
      <c r="A1257" s="56">
        <v>7</v>
      </c>
      <c r="B1257" s="57" t="s">
        <v>1197</v>
      </c>
      <c r="C1257" s="56" t="s">
        <v>228</v>
      </c>
      <c r="D1257" s="56" t="s">
        <v>70</v>
      </c>
      <c r="E1257" s="57" t="s">
        <v>1194</v>
      </c>
      <c r="F1257" s="58">
        <v>45405</v>
      </c>
      <c r="G1257" s="19">
        <v>1582.2260000000001</v>
      </c>
      <c r="H1257" s="56" t="s">
        <v>6</v>
      </c>
      <c r="I1257" s="15" t="s">
        <v>1242</v>
      </c>
      <c r="J1257" s="15"/>
      <c r="K1257" s="15"/>
      <c r="L1257" s="15"/>
      <c r="M1257" s="88"/>
      <c r="N1257" s="16"/>
      <c r="O1257" s="57"/>
    </row>
    <row r="1258" spans="1:15" s="18" customFormat="1" ht="67.95" customHeight="1" x14ac:dyDescent="0.3">
      <c r="A1258" s="56">
        <v>8</v>
      </c>
      <c r="B1258" s="57" t="s">
        <v>1197</v>
      </c>
      <c r="C1258" s="56" t="s">
        <v>228</v>
      </c>
      <c r="D1258" s="56" t="s">
        <v>70</v>
      </c>
      <c r="E1258" s="57" t="s">
        <v>1195</v>
      </c>
      <c r="F1258" s="58">
        <v>45405</v>
      </c>
      <c r="G1258" s="19">
        <v>500.08100000000002</v>
      </c>
      <c r="H1258" s="56" t="s">
        <v>6</v>
      </c>
      <c r="I1258" s="15" t="s">
        <v>1242</v>
      </c>
      <c r="J1258" s="15"/>
      <c r="K1258" s="15"/>
      <c r="L1258" s="15"/>
      <c r="M1258" s="88"/>
      <c r="N1258" s="16"/>
      <c r="O1258" s="57"/>
    </row>
    <row r="1259" spans="1:15" s="18" customFormat="1" ht="64.95" customHeight="1" x14ac:dyDescent="0.3">
      <c r="A1259" s="56">
        <v>9</v>
      </c>
      <c r="B1259" s="57" t="s">
        <v>1197</v>
      </c>
      <c r="C1259" s="56" t="s">
        <v>228</v>
      </c>
      <c r="D1259" s="56" t="s">
        <v>70</v>
      </c>
      <c r="E1259" s="57" t="s">
        <v>1196</v>
      </c>
      <c r="F1259" s="58">
        <v>45405</v>
      </c>
      <c r="G1259" s="19">
        <v>410.68</v>
      </c>
      <c r="H1259" s="56" t="s">
        <v>6</v>
      </c>
      <c r="I1259" s="15" t="s">
        <v>1242</v>
      </c>
      <c r="J1259" s="15"/>
      <c r="K1259" s="15"/>
      <c r="L1259" s="15"/>
      <c r="M1259" s="88"/>
      <c r="N1259" s="16"/>
      <c r="O1259" s="57"/>
    </row>
    <row r="1260" spans="1:15" s="61" customFormat="1" ht="33" customHeight="1" x14ac:dyDescent="0.3">
      <c r="A1260" s="56">
        <v>10</v>
      </c>
      <c r="B1260" s="57" t="s">
        <v>1197</v>
      </c>
      <c r="C1260" s="56" t="s">
        <v>76</v>
      </c>
      <c r="D1260" s="56" t="s">
        <v>69</v>
      </c>
      <c r="E1260" s="57" t="s">
        <v>1244</v>
      </c>
      <c r="F1260" s="58">
        <v>45408</v>
      </c>
      <c r="G1260" s="19">
        <v>823.5</v>
      </c>
      <c r="H1260" s="56" t="s">
        <v>6</v>
      </c>
      <c r="I1260" s="15" t="s">
        <v>1275</v>
      </c>
      <c r="J1260" s="56"/>
      <c r="K1260" s="56"/>
      <c r="L1260" s="56"/>
      <c r="M1260" s="87"/>
      <c r="N1260" s="57"/>
      <c r="O1260" s="57"/>
    </row>
    <row r="1261" spans="1:15" s="61" customFormat="1" ht="112.2" customHeight="1" x14ac:dyDescent="0.3">
      <c r="A1261" s="56">
        <v>11</v>
      </c>
      <c r="B1261" s="57" t="s">
        <v>1197</v>
      </c>
      <c r="C1261" s="56" t="s">
        <v>228</v>
      </c>
      <c r="D1261" s="56" t="s">
        <v>70</v>
      </c>
      <c r="E1261" s="57" t="s">
        <v>1683</v>
      </c>
      <c r="F1261" s="58">
        <v>45455</v>
      </c>
      <c r="G1261" s="19">
        <v>263.21499999999997</v>
      </c>
      <c r="H1261" s="56" t="s">
        <v>6</v>
      </c>
      <c r="I1261" s="56" t="s">
        <v>1242</v>
      </c>
      <c r="J1261" s="56"/>
      <c r="K1261" s="56"/>
      <c r="L1261" s="56"/>
      <c r="M1261" s="87"/>
      <c r="N1261" s="57"/>
      <c r="O1261" s="57"/>
    </row>
    <row r="1262" spans="1:15" s="68" customFormat="1" ht="33.6" customHeight="1" x14ac:dyDescent="0.3">
      <c r="A1262" s="56">
        <v>12</v>
      </c>
      <c r="B1262" s="57" t="s">
        <v>80</v>
      </c>
      <c r="C1262" s="56" t="s">
        <v>72</v>
      </c>
      <c r="D1262" s="56" t="s">
        <v>69</v>
      </c>
      <c r="E1262" s="57" t="s">
        <v>92</v>
      </c>
      <c r="F1262" s="58">
        <v>45293</v>
      </c>
      <c r="G1262" s="19">
        <v>1177.5999999999999</v>
      </c>
      <c r="H1262" s="56" t="s">
        <v>6</v>
      </c>
      <c r="I1262" s="56" t="s">
        <v>1035</v>
      </c>
      <c r="J1262" s="56"/>
      <c r="K1262" s="56"/>
      <c r="L1262" s="56"/>
      <c r="M1262" s="87"/>
      <c r="N1262" s="57"/>
      <c r="O1262" s="57"/>
    </row>
    <row r="1263" spans="1:15" s="18" customFormat="1" ht="51.6" customHeight="1" x14ac:dyDescent="0.3">
      <c r="A1263" s="56">
        <v>13</v>
      </c>
      <c r="B1263" s="57" t="s">
        <v>80</v>
      </c>
      <c r="C1263" s="56" t="s">
        <v>1126</v>
      </c>
      <c r="D1263" s="56" t="s">
        <v>69</v>
      </c>
      <c r="E1263" s="57" t="s">
        <v>1094</v>
      </c>
      <c r="F1263" s="58">
        <v>45393</v>
      </c>
      <c r="G1263" s="19">
        <v>226</v>
      </c>
      <c r="H1263" s="56" t="s">
        <v>6</v>
      </c>
      <c r="I1263" s="15" t="s">
        <v>1198</v>
      </c>
      <c r="J1263" s="15"/>
      <c r="K1263" s="15"/>
      <c r="L1263" s="15"/>
      <c r="M1263" s="88"/>
      <c r="N1263" s="16"/>
      <c r="O1263" s="57"/>
    </row>
    <row r="1264" spans="1:15" s="18" customFormat="1" ht="67.95" customHeight="1" x14ac:dyDescent="0.3">
      <c r="A1264" s="56">
        <v>14</v>
      </c>
      <c r="B1264" s="57" t="s">
        <v>80</v>
      </c>
      <c r="C1264" s="56" t="s">
        <v>1126</v>
      </c>
      <c r="D1264" s="56" t="s">
        <v>69</v>
      </c>
      <c r="E1264" s="57" t="s">
        <v>1096</v>
      </c>
      <c r="F1264" s="58">
        <v>45393</v>
      </c>
      <c r="G1264" s="19">
        <v>294.98</v>
      </c>
      <c r="H1264" s="56" t="s">
        <v>6</v>
      </c>
      <c r="I1264" s="15" t="s">
        <v>1246</v>
      </c>
      <c r="J1264" s="15"/>
      <c r="K1264" s="15"/>
      <c r="L1264" s="15"/>
      <c r="M1264" s="88"/>
      <c r="N1264" s="16"/>
      <c r="O1264" s="57"/>
    </row>
    <row r="1265" spans="1:15" s="80" customFormat="1" ht="82.95" customHeight="1" x14ac:dyDescent="0.3">
      <c r="A1265" s="56">
        <v>15</v>
      </c>
      <c r="B1265" s="57" t="s">
        <v>80</v>
      </c>
      <c r="C1265" s="56" t="s">
        <v>264</v>
      </c>
      <c r="D1265" s="56" t="s">
        <v>70</v>
      </c>
      <c r="E1265" s="57" t="s">
        <v>899</v>
      </c>
      <c r="F1265" s="58">
        <v>45394</v>
      </c>
      <c r="G1265" s="19">
        <v>729.09699999999998</v>
      </c>
      <c r="H1265" s="56" t="s">
        <v>6</v>
      </c>
      <c r="I1265" s="15" t="s">
        <v>1248</v>
      </c>
      <c r="J1265" s="15"/>
      <c r="K1265" s="15"/>
      <c r="L1265" s="15"/>
      <c r="M1265" s="88"/>
      <c r="N1265" s="16"/>
      <c r="O1265" s="57"/>
    </row>
    <row r="1266" spans="1:15" s="18" customFormat="1" ht="49.2" customHeight="1" x14ac:dyDescent="0.3">
      <c r="A1266" s="56">
        <v>16</v>
      </c>
      <c r="B1266" s="57" t="s">
        <v>80</v>
      </c>
      <c r="C1266" s="56" t="s">
        <v>1126</v>
      </c>
      <c r="D1266" s="56" t="s">
        <v>69</v>
      </c>
      <c r="E1266" s="57" t="s">
        <v>1092</v>
      </c>
      <c r="F1266" s="58">
        <v>45401</v>
      </c>
      <c r="G1266" s="19">
        <v>519.48</v>
      </c>
      <c r="H1266" s="56" t="s">
        <v>6</v>
      </c>
      <c r="I1266" s="15" t="s">
        <v>1245</v>
      </c>
      <c r="J1266" s="15"/>
      <c r="K1266" s="15"/>
      <c r="L1266" s="15"/>
      <c r="M1266" s="88"/>
      <c r="N1266" s="16"/>
      <c r="O1266" s="57"/>
    </row>
    <row r="1267" spans="1:15" s="18" customFormat="1" ht="47.4" customHeight="1" x14ac:dyDescent="0.3">
      <c r="A1267" s="56">
        <v>17</v>
      </c>
      <c r="B1267" s="57" t="s">
        <v>80</v>
      </c>
      <c r="C1267" s="56" t="s">
        <v>1126</v>
      </c>
      <c r="D1267" s="56" t="s">
        <v>69</v>
      </c>
      <c r="E1267" s="57" t="s">
        <v>1093</v>
      </c>
      <c r="F1267" s="58">
        <v>45401</v>
      </c>
      <c r="G1267" s="19">
        <v>720.72</v>
      </c>
      <c r="H1267" s="56" t="s">
        <v>6</v>
      </c>
      <c r="I1267" s="15" t="s">
        <v>1405</v>
      </c>
      <c r="J1267" s="15"/>
      <c r="K1267" s="15"/>
      <c r="L1267" s="15"/>
      <c r="M1267" s="88"/>
      <c r="N1267" s="16"/>
      <c r="O1267" s="57"/>
    </row>
    <row r="1268" spans="1:15" s="18" customFormat="1" ht="48.6" customHeight="1" x14ac:dyDescent="0.3">
      <c r="A1268" s="56">
        <v>18</v>
      </c>
      <c r="B1268" s="57" t="s">
        <v>80</v>
      </c>
      <c r="C1268" s="56" t="s">
        <v>1126</v>
      </c>
      <c r="D1268" s="56" t="s">
        <v>69</v>
      </c>
      <c r="E1268" s="57" t="s">
        <v>1095</v>
      </c>
      <c r="F1268" s="58">
        <v>45401</v>
      </c>
      <c r="G1268" s="19">
        <v>9747.1890000000003</v>
      </c>
      <c r="H1268" s="56" t="s">
        <v>6</v>
      </c>
      <c r="I1268" s="15" t="s">
        <v>1247</v>
      </c>
      <c r="J1268" s="15"/>
      <c r="K1268" s="15"/>
      <c r="L1268" s="15"/>
      <c r="M1268" s="88"/>
      <c r="N1268" s="16"/>
      <c r="O1268" s="57"/>
    </row>
    <row r="1269" spans="1:15" s="61" customFormat="1" ht="34.950000000000003" customHeight="1" x14ac:dyDescent="0.3">
      <c r="A1269" s="56">
        <v>19</v>
      </c>
      <c r="B1269" s="57" t="s">
        <v>80</v>
      </c>
      <c r="C1269" s="56" t="s">
        <v>76</v>
      </c>
      <c r="D1269" s="56" t="s">
        <v>69</v>
      </c>
      <c r="E1269" s="57" t="s">
        <v>1243</v>
      </c>
      <c r="F1269" s="58">
        <v>45413</v>
      </c>
      <c r="G1269" s="19">
        <v>518.5</v>
      </c>
      <c r="H1269" s="56" t="s">
        <v>6</v>
      </c>
      <c r="I1269" s="15" t="s">
        <v>548</v>
      </c>
      <c r="J1269" s="56"/>
      <c r="K1269" s="56"/>
      <c r="L1269" s="56"/>
      <c r="M1269" s="87"/>
      <c r="N1269" s="57"/>
      <c r="O1269" s="57"/>
    </row>
    <row r="1270" spans="1:15" s="61" customFormat="1" ht="46.8" x14ac:dyDescent="0.3">
      <c r="A1270" s="56">
        <v>20</v>
      </c>
      <c r="B1270" s="57" t="s">
        <v>80</v>
      </c>
      <c r="C1270" s="56" t="s">
        <v>1126</v>
      </c>
      <c r="D1270" s="56" t="s">
        <v>69</v>
      </c>
      <c r="E1270" s="57" t="s">
        <v>1696</v>
      </c>
      <c r="F1270" s="58">
        <v>45460</v>
      </c>
      <c r="G1270" s="19">
        <v>216.46199999999999</v>
      </c>
      <c r="H1270" s="56" t="s">
        <v>6</v>
      </c>
      <c r="I1270" s="56" t="s">
        <v>1639</v>
      </c>
      <c r="J1270" s="56"/>
      <c r="K1270" s="56"/>
      <c r="L1270" s="56"/>
      <c r="M1270" s="87"/>
      <c r="N1270" s="57"/>
      <c r="O1270" s="57"/>
    </row>
    <row r="1271" spans="1:15" s="61" customFormat="1" ht="62.4" x14ac:dyDescent="0.3">
      <c r="A1271" s="56">
        <v>21</v>
      </c>
      <c r="B1271" s="57" t="s">
        <v>80</v>
      </c>
      <c r="C1271" s="56" t="s">
        <v>271</v>
      </c>
      <c r="D1271" s="56" t="s">
        <v>69</v>
      </c>
      <c r="E1271" s="57" t="s">
        <v>2059</v>
      </c>
      <c r="F1271" s="58">
        <v>45511</v>
      </c>
      <c r="G1271" s="19">
        <v>264</v>
      </c>
      <c r="H1271" s="56" t="s">
        <v>927</v>
      </c>
      <c r="I1271" s="56" t="s">
        <v>1405</v>
      </c>
      <c r="J1271" s="15">
        <v>42756975</v>
      </c>
      <c r="K1271" s="15" t="s">
        <v>2096</v>
      </c>
      <c r="L1271" s="15">
        <v>2000</v>
      </c>
      <c r="M1271" s="88" t="s">
        <v>2320</v>
      </c>
      <c r="N1271" s="16" t="s">
        <v>2321</v>
      </c>
      <c r="O1271" s="159" t="s">
        <v>2322</v>
      </c>
    </row>
    <row r="1272" spans="1:15" s="61" customFormat="1" ht="31.2" x14ac:dyDescent="0.3">
      <c r="A1272" s="56">
        <v>22</v>
      </c>
      <c r="B1272" s="57" t="s">
        <v>80</v>
      </c>
      <c r="C1272" s="56" t="s">
        <v>271</v>
      </c>
      <c r="D1272" s="56" t="s">
        <v>69</v>
      </c>
      <c r="E1272" s="57" t="s">
        <v>2060</v>
      </c>
      <c r="F1272" s="58">
        <v>45515</v>
      </c>
      <c r="G1272" s="19">
        <v>525</v>
      </c>
      <c r="H1272" s="56" t="s">
        <v>927</v>
      </c>
      <c r="I1272" s="56" t="s">
        <v>2319</v>
      </c>
      <c r="J1272" s="15">
        <v>2852500193</v>
      </c>
      <c r="K1272" s="15" t="s">
        <v>2096</v>
      </c>
      <c r="L1272" s="15">
        <v>15000</v>
      </c>
      <c r="M1272" s="88">
        <v>35</v>
      </c>
      <c r="N1272" s="16" t="s">
        <v>2323</v>
      </c>
      <c r="O1272" s="159" t="s">
        <v>2324</v>
      </c>
    </row>
    <row r="1273" spans="1:15" s="61" customFormat="1" ht="31.2" x14ac:dyDescent="0.3">
      <c r="A1273" s="56">
        <v>23</v>
      </c>
      <c r="B1273" s="57" t="s">
        <v>80</v>
      </c>
      <c r="C1273" s="56" t="s">
        <v>271</v>
      </c>
      <c r="D1273" s="56" t="s">
        <v>69</v>
      </c>
      <c r="E1273" s="57" t="s">
        <v>2061</v>
      </c>
      <c r="F1273" s="58">
        <v>45511</v>
      </c>
      <c r="G1273" s="19">
        <v>275</v>
      </c>
      <c r="H1273" s="56" t="s">
        <v>927</v>
      </c>
      <c r="I1273" s="56" t="s">
        <v>2062</v>
      </c>
      <c r="J1273" s="15">
        <v>20971740</v>
      </c>
      <c r="K1273" s="15" t="s">
        <v>2466</v>
      </c>
      <c r="L1273" s="15">
        <v>4900</v>
      </c>
      <c r="M1273" s="88" t="s">
        <v>2325</v>
      </c>
      <c r="N1273" s="16" t="s">
        <v>2326</v>
      </c>
      <c r="O1273" s="159" t="s">
        <v>2327</v>
      </c>
    </row>
    <row r="1274" spans="1:15" s="61" customFormat="1" ht="31.2" x14ac:dyDescent="0.3">
      <c r="A1274" s="56">
        <v>24</v>
      </c>
      <c r="B1274" s="57" t="s">
        <v>80</v>
      </c>
      <c r="C1274" s="56" t="s">
        <v>271</v>
      </c>
      <c r="D1274" s="56" t="s">
        <v>69</v>
      </c>
      <c r="E1274" s="57" t="s">
        <v>2063</v>
      </c>
      <c r="F1274" s="58">
        <v>45516</v>
      </c>
      <c r="G1274" s="19">
        <v>15900</v>
      </c>
      <c r="H1274" s="56" t="s">
        <v>927</v>
      </c>
      <c r="I1274" s="56" t="s">
        <v>2064</v>
      </c>
      <c r="J1274" s="15">
        <v>3177817779</v>
      </c>
      <c r="K1274" s="122" t="s">
        <v>2622</v>
      </c>
      <c r="L1274" s="15">
        <v>3000</v>
      </c>
      <c r="M1274" s="88" t="s">
        <v>2328</v>
      </c>
      <c r="N1274" s="16" t="s">
        <v>2329</v>
      </c>
      <c r="O1274" s="159" t="s">
        <v>2330</v>
      </c>
    </row>
    <row r="1275" spans="1:15" s="61" customFormat="1" ht="38.4" customHeight="1" x14ac:dyDescent="0.3">
      <c r="A1275" s="56">
        <v>25</v>
      </c>
      <c r="B1275" s="57" t="s">
        <v>80</v>
      </c>
      <c r="C1275" s="56" t="s">
        <v>825</v>
      </c>
      <c r="D1275" s="56" t="s">
        <v>69</v>
      </c>
      <c r="E1275" s="57" t="s">
        <v>2065</v>
      </c>
      <c r="F1275" s="58">
        <v>45511</v>
      </c>
      <c r="G1275" s="19">
        <v>3600</v>
      </c>
      <c r="H1275" s="56" t="s">
        <v>927</v>
      </c>
      <c r="I1275" s="56" t="s">
        <v>358</v>
      </c>
      <c r="J1275" s="15"/>
      <c r="K1275" s="15" t="s">
        <v>2096</v>
      </c>
      <c r="L1275" s="15">
        <v>1</v>
      </c>
      <c r="M1275" s="88"/>
      <c r="N1275" s="16" t="s">
        <v>2331</v>
      </c>
      <c r="O1275" s="159" t="s">
        <v>2332</v>
      </c>
    </row>
    <row r="1276" spans="1:15" s="61" customFormat="1" ht="81.599999999999994" customHeight="1" x14ac:dyDescent="0.3">
      <c r="A1276" s="56">
        <v>26</v>
      </c>
      <c r="B1276" s="57" t="s">
        <v>340</v>
      </c>
      <c r="C1276" s="56" t="s">
        <v>76</v>
      </c>
      <c r="D1276" s="56" t="s">
        <v>69</v>
      </c>
      <c r="E1276" s="57" t="s">
        <v>821</v>
      </c>
      <c r="F1276" s="58">
        <v>45308</v>
      </c>
      <c r="G1276" s="19">
        <v>546</v>
      </c>
      <c r="H1276" s="56" t="s">
        <v>52</v>
      </c>
      <c r="I1276" s="56" t="s">
        <v>981</v>
      </c>
      <c r="J1276" s="56"/>
      <c r="K1276" s="56"/>
      <c r="L1276" s="56"/>
      <c r="M1276" s="87"/>
      <c r="N1276" s="57"/>
      <c r="O1276" s="57"/>
    </row>
    <row r="1277" spans="1:15" s="61" customFormat="1" ht="52.2" customHeight="1" x14ac:dyDescent="0.3">
      <c r="A1277" s="56">
        <v>27</v>
      </c>
      <c r="B1277" s="57" t="s">
        <v>340</v>
      </c>
      <c r="C1277" s="56" t="s">
        <v>198</v>
      </c>
      <c r="D1277" s="56" t="s">
        <v>69</v>
      </c>
      <c r="E1277" s="57" t="s">
        <v>820</v>
      </c>
      <c r="F1277" s="58">
        <v>45313</v>
      </c>
      <c r="G1277" s="19">
        <v>1018</v>
      </c>
      <c r="H1277" s="56" t="s">
        <v>1893</v>
      </c>
      <c r="I1277" s="56" t="s">
        <v>380</v>
      </c>
      <c r="J1277" s="56"/>
      <c r="K1277" s="56"/>
      <c r="L1277" s="56"/>
      <c r="M1277" s="87"/>
      <c r="N1277" s="57"/>
      <c r="O1277" s="57"/>
    </row>
    <row r="1278" spans="1:15" s="18" customFormat="1" ht="61.95" customHeight="1" x14ac:dyDescent="0.3">
      <c r="A1278" s="56">
        <v>28</v>
      </c>
      <c r="B1278" s="57" t="s">
        <v>340</v>
      </c>
      <c r="C1278" s="56" t="s">
        <v>198</v>
      </c>
      <c r="D1278" s="56" t="s">
        <v>69</v>
      </c>
      <c r="E1278" s="57" t="s">
        <v>800</v>
      </c>
      <c r="F1278" s="58">
        <v>45364</v>
      </c>
      <c r="G1278" s="19">
        <v>249.42</v>
      </c>
      <c r="H1278" s="56" t="s">
        <v>52</v>
      </c>
      <c r="I1278" s="56" t="s">
        <v>849</v>
      </c>
      <c r="J1278" s="15"/>
      <c r="K1278" s="15"/>
      <c r="L1278" s="15"/>
      <c r="M1278" s="88"/>
      <c r="N1278" s="16"/>
      <c r="O1278" s="57"/>
    </row>
    <row r="1279" spans="1:15" s="75" customFormat="1" ht="48.6" customHeight="1" x14ac:dyDescent="0.3">
      <c r="A1279" s="56">
        <v>29</v>
      </c>
      <c r="B1279" s="70" t="s">
        <v>340</v>
      </c>
      <c r="C1279" s="69" t="s">
        <v>671</v>
      </c>
      <c r="D1279" s="69" t="s">
        <v>69</v>
      </c>
      <c r="E1279" s="70" t="s">
        <v>801</v>
      </c>
      <c r="F1279" s="73">
        <v>45365</v>
      </c>
      <c r="G1279" s="71">
        <v>333</v>
      </c>
      <c r="H1279" s="69" t="s">
        <v>52</v>
      </c>
      <c r="I1279" s="69" t="s">
        <v>850</v>
      </c>
      <c r="J1279" s="74"/>
      <c r="K1279" s="74"/>
      <c r="L1279" s="74"/>
      <c r="M1279" s="146"/>
      <c r="N1279" s="120"/>
      <c r="O1279" s="70"/>
    </row>
    <row r="1280" spans="1:15" s="61" customFormat="1" ht="64.2" customHeight="1" x14ac:dyDescent="0.3">
      <c r="A1280" s="56">
        <v>30</v>
      </c>
      <c r="B1280" s="57" t="s">
        <v>340</v>
      </c>
      <c r="C1280" s="56" t="s">
        <v>825</v>
      </c>
      <c r="D1280" s="56" t="s">
        <v>70</v>
      </c>
      <c r="E1280" s="57" t="s">
        <v>1586</v>
      </c>
      <c r="F1280" s="58">
        <v>45450</v>
      </c>
      <c r="G1280" s="19">
        <v>680</v>
      </c>
      <c r="H1280" s="56" t="s">
        <v>52</v>
      </c>
      <c r="I1280" s="56" t="s">
        <v>1697</v>
      </c>
      <c r="J1280" s="56"/>
      <c r="K1280" s="56"/>
      <c r="L1280" s="56"/>
      <c r="M1280" s="87"/>
      <c r="N1280" s="57"/>
      <c r="O1280" s="57"/>
    </row>
    <row r="1281" spans="1:15" s="61" customFormat="1" ht="48" customHeight="1" x14ac:dyDescent="0.3">
      <c r="A1281" s="56">
        <v>31</v>
      </c>
      <c r="B1281" s="57" t="s">
        <v>340</v>
      </c>
      <c r="C1281" s="56" t="s">
        <v>76</v>
      </c>
      <c r="D1281" s="56" t="s">
        <v>69</v>
      </c>
      <c r="E1281" s="57" t="s">
        <v>1886</v>
      </c>
      <c r="F1281" s="58">
        <v>45481</v>
      </c>
      <c r="G1281" s="19">
        <v>956.22</v>
      </c>
      <c r="H1281" s="56" t="s">
        <v>52</v>
      </c>
      <c r="I1281" s="56" t="s">
        <v>1275</v>
      </c>
      <c r="J1281" s="56"/>
      <c r="K1281" s="56"/>
      <c r="L1281" s="56"/>
      <c r="M1281" s="87"/>
      <c r="N1281" s="57"/>
      <c r="O1281" s="57"/>
    </row>
    <row r="1282" spans="1:15" s="61" customFormat="1" ht="84" customHeight="1" x14ac:dyDescent="0.3">
      <c r="A1282" s="56">
        <v>32</v>
      </c>
      <c r="B1282" s="57" t="s">
        <v>378</v>
      </c>
      <c r="C1282" s="56" t="s">
        <v>198</v>
      </c>
      <c r="D1282" s="56" t="s">
        <v>69</v>
      </c>
      <c r="E1282" s="57" t="s">
        <v>822</v>
      </c>
      <c r="F1282" s="58">
        <v>45323</v>
      </c>
      <c r="G1282" s="19">
        <v>767.5</v>
      </c>
      <c r="H1282" s="56" t="s">
        <v>6</v>
      </c>
      <c r="I1282" s="56" t="s">
        <v>551</v>
      </c>
      <c r="J1282" s="56"/>
      <c r="K1282" s="56"/>
      <c r="L1282" s="56"/>
      <c r="M1282" s="87"/>
      <c r="N1282" s="57"/>
      <c r="O1282" s="57"/>
    </row>
    <row r="1283" spans="1:15" s="68" customFormat="1" ht="31.2" x14ac:dyDescent="0.3">
      <c r="A1283" s="56">
        <v>33</v>
      </c>
      <c r="B1283" s="57" t="s">
        <v>96</v>
      </c>
      <c r="C1283" s="56" t="s">
        <v>72</v>
      </c>
      <c r="D1283" s="56" t="s">
        <v>69</v>
      </c>
      <c r="E1283" s="57" t="s">
        <v>92</v>
      </c>
      <c r="F1283" s="58">
        <v>45293</v>
      </c>
      <c r="G1283" s="19">
        <v>783.48</v>
      </c>
      <c r="H1283" s="56" t="s">
        <v>6</v>
      </c>
      <c r="I1283" s="56" t="s">
        <v>1035</v>
      </c>
      <c r="J1283" s="56"/>
      <c r="K1283" s="56"/>
      <c r="L1283" s="56"/>
      <c r="M1283" s="87"/>
      <c r="N1283" s="57"/>
      <c r="O1283" s="57"/>
    </row>
    <row r="1284" spans="1:15" s="68" customFormat="1" ht="46.8" x14ac:dyDescent="0.3">
      <c r="A1284" s="56">
        <v>34</v>
      </c>
      <c r="B1284" s="57" t="s">
        <v>97</v>
      </c>
      <c r="C1284" s="56" t="s">
        <v>72</v>
      </c>
      <c r="D1284" s="56" t="s">
        <v>69</v>
      </c>
      <c r="E1284" s="57" t="s">
        <v>92</v>
      </c>
      <c r="F1284" s="58">
        <v>45293</v>
      </c>
      <c r="G1284" s="19">
        <v>307.91800000000001</v>
      </c>
      <c r="H1284" s="56" t="s">
        <v>6</v>
      </c>
      <c r="I1284" s="56" t="s">
        <v>1035</v>
      </c>
      <c r="J1284" s="56"/>
      <c r="K1284" s="56"/>
      <c r="L1284" s="56"/>
      <c r="M1284" s="87"/>
      <c r="N1284" s="57"/>
      <c r="O1284" s="57"/>
    </row>
    <row r="1285" spans="1:15" s="68" customFormat="1" ht="36.6" customHeight="1" x14ac:dyDescent="0.3">
      <c r="A1285" s="56">
        <v>35</v>
      </c>
      <c r="B1285" s="57" t="s">
        <v>10</v>
      </c>
      <c r="C1285" s="56" t="s">
        <v>72</v>
      </c>
      <c r="D1285" s="56" t="s">
        <v>69</v>
      </c>
      <c r="E1285" s="57" t="s">
        <v>92</v>
      </c>
      <c r="F1285" s="58">
        <v>45293</v>
      </c>
      <c r="G1285" s="19">
        <v>2769</v>
      </c>
      <c r="H1285" s="56" t="s">
        <v>6</v>
      </c>
      <c r="I1285" s="56" t="s">
        <v>1035</v>
      </c>
      <c r="J1285" s="56"/>
      <c r="K1285" s="56"/>
      <c r="L1285" s="56"/>
      <c r="M1285" s="87"/>
      <c r="N1285" s="57"/>
      <c r="O1285" s="57"/>
    </row>
    <row r="1286" spans="1:15" s="1" customFormat="1" ht="145.94999999999999" customHeight="1" x14ac:dyDescent="0.3">
      <c r="A1286" s="56">
        <v>36</v>
      </c>
      <c r="B1286" s="57" t="s">
        <v>10</v>
      </c>
      <c r="C1286" s="56" t="s">
        <v>207</v>
      </c>
      <c r="D1286" s="56" t="s">
        <v>70</v>
      </c>
      <c r="E1286" s="57" t="s">
        <v>689</v>
      </c>
      <c r="F1286" s="58">
        <v>45349</v>
      </c>
      <c r="G1286" s="19">
        <v>299.976</v>
      </c>
      <c r="H1286" s="56" t="s">
        <v>6</v>
      </c>
      <c r="I1286" s="56" t="s">
        <v>690</v>
      </c>
      <c r="J1286" s="122"/>
      <c r="K1286" s="122"/>
      <c r="L1286" s="122"/>
      <c r="M1286" s="125"/>
      <c r="N1286" s="110"/>
      <c r="O1286" s="121"/>
    </row>
    <row r="1287" spans="1:15" ht="16.2" x14ac:dyDescent="0.3">
      <c r="A1287" s="53"/>
      <c r="B1287" s="52" t="s">
        <v>42</v>
      </c>
      <c r="C1287" s="53"/>
      <c r="D1287" s="53"/>
      <c r="E1287" s="54"/>
      <c r="F1287" s="51"/>
      <c r="G1287" s="59"/>
      <c r="H1287" s="51"/>
      <c r="I1287" s="51"/>
      <c r="J1287" s="51"/>
      <c r="K1287" s="51"/>
      <c r="L1287" s="51"/>
      <c r="M1287" s="142"/>
      <c r="N1287" s="54"/>
      <c r="O1287" s="54"/>
    </row>
    <row r="1288" spans="1:15" s="68" customFormat="1" ht="48" customHeight="1" x14ac:dyDescent="0.3">
      <c r="A1288" s="56">
        <v>1</v>
      </c>
      <c r="B1288" s="57" t="s">
        <v>301</v>
      </c>
      <c r="C1288" s="56" t="s">
        <v>72</v>
      </c>
      <c r="D1288" s="56" t="s">
        <v>70</v>
      </c>
      <c r="E1288" s="57" t="s">
        <v>302</v>
      </c>
      <c r="F1288" s="58">
        <v>45303</v>
      </c>
      <c r="G1288" s="19">
        <v>1020.638</v>
      </c>
      <c r="H1288" s="56" t="s">
        <v>6</v>
      </c>
      <c r="I1288" s="56" t="s">
        <v>79</v>
      </c>
      <c r="J1288" s="122">
        <v>42086719</v>
      </c>
      <c r="K1288" s="122" t="s">
        <v>2333</v>
      </c>
      <c r="L1288" s="122">
        <v>173000</v>
      </c>
      <c r="M1288" s="125">
        <v>5.9</v>
      </c>
      <c r="N1288" s="110"/>
      <c r="O1288" s="161" t="s">
        <v>2334</v>
      </c>
    </row>
    <row r="1289" spans="1:15" s="68" customFormat="1" ht="49.95" customHeight="1" x14ac:dyDescent="0.3">
      <c r="A1289" s="56">
        <v>2</v>
      </c>
      <c r="B1289" s="57" t="s">
        <v>301</v>
      </c>
      <c r="C1289" s="56" t="s">
        <v>72</v>
      </c>
      <c r="D1289" s="56" t="s">
        <v>70</v>
      </c>
      <c r="E1289" s="57" t="s">
        <v>303</v>
      </c>
      <c r="F1289" s="58">
        <v>45308</v>
      </c>
      <c r="G1289" s="19">
        <v>553.6</v>
      </c>
      <c r="H1289" s="56" t="s">
        <v>6</v>
      </c>
      <c r="I1289" s="56" t="s">
        <v>79</v>
      </c>
      <c r="J1289" s="122">
        <v>42086719</v>
      </c>
      <c r="K1289" s="122" t="s">
        <v>2311</v>
      </c>
      <c r="L1289" s="122">
        <v>173000</v>
      </c>
      <c r="M1289" s="125">
        <v>3.2</v>
      </c>
      <c r="N1289" s="110"/>
      <c r="O1289" s="161" t="s">
        <v>2335</v>
      </c>
    </row>
    <row r="1290" spans="1:15" s="68" customFormat="1" ht="67.2" customHeight="1" x14ac:dyDescent="0.3">
      <c r="A1290" s="56">
        <v>3</v>
      </c>
      <c r="B1290" s="57" t="s">
        <v>301</v>
      </c>
      <c r="C1290" s="56" t="s">
        <v>263</v>
      </c>
      <c r="D1290" s="56" t="s">
        <v>213</v>
      </c>
      <c r="E1290" s="57" t="s">
        <v>1501</v>
      </c>
      <c r="F1290" s="58">
        <v>45440</v>
      </c>
      <c r="G1290" s="19">
        <v>920.36</v>
      </c>
      <c r="H1290" s="56" t="s">
        <v>6</v>
      </c>
      <c r="I1290" s="56" t="s">
        <v>1500</v>
      </c>
      <c r="J1290" s="122">
        <v>38664022</v>
      </c>
      <c r="K1290" s="122" t="s">
        <v>213</v>
      </c>
      <c r="L1290" s="122">
        <v>1</v>
      </c>
      <c r="M1290" s="125">
        <v>920.36</v>
      </c>
      <c r="N1290" s="110"/>
      <c r="O1290" s="161" t="s">
        <v>2336</v>
      </c>
    </row>
    <row r="1291" spans="1:15" s="68" customFormat="1" ht="131.4" customHeight="1" x14ac:dyDescent="0.3">
      <c r="A1291" s="56">
        <v>4</v>
      </c>
      <c r="B1291" s="57" t="s">
        <v>301</v>
      </c>
      <c r="C1291" s="56" t="s">
        <v>370</v>
      </c>
      <c r="D1291" s="56" t="s">
        <v>213</v>
      </c>
      <c r="E1291" s="57" t="s">
        <v>1927</v>
      </c>
      <c r="F1291" s="58">
        <v>45482</v>
      </c>
      <c r="G1291" s="19">
        <v>241.59200000000001</v>
      </c>
      <c r="H1291" s="56" t="s">
        <v>6</v>
      </c>
      <c r="I1291" s="56" t="s">
        <v>1926</v>
      </c>
      <c r="J1291" s="122">
        <v>3002523362</v>
      </c>
      <c r="K1291" s="122" t="s">
        <v>213</v>
      </c>
      <c r="L1291" s="122">
        <v>1</v>
      </c>
      <c r="M1291" s="125">
        <v>241.59200000000001</v>
      </c>
      <c r="N1291" s="110"/>
      <c r="O1291" s="161" t="s">
        <v>2337</v>
      </c>
    </row>
    <row r="1292" spans="1:15" s="68" customFormat="1" ht="157.94999999999999" customHeight="1" x14ac:dyDescent="0.3">
      <c r="A1292" s="56">
        <v>5</v>
      </c>
      <c r="B1292" s="57" t="s">
        <v>301</v>
      </c>
      <c r="C1292" s="56" t="s">
        <v>104</v>
      </c>
      <c r="D1292" s="56" t="s">
        <v>213</v>
      </c>
      <c r="E1292" s="57" t="s">
        <v>2010</v>
      </c>
      <c r="F1292" s="58">
        <v>45497</v>
      </c>
      <c r="G1292" s="19">
        <v>941.09</v>
      </c>
      <c r="H1292" s="56" t="s">
        <v>6</v>
      </c>
      <c r="I1292" s="56" t="s">
        <v>1500</v>
      </c>
      <c r="J1292" s="122">
        <v>38664022</v>
      </c>
      <c r="K1292" s="122" t="s">
        <v>213</v>
      </c>
      <c r="L1292" s="122">
        <v>1</v>
      </c>
      <c r="M1292" s="125">
        <v>941.09</v>
      </c>
      <c r="N1292" s="110"/>
      <c r="O1292" s="164" t="s">
        <v>2338</v>
      </c>
    </row>
    <row r="1293" spans="1:15" ht="16.2" x14ac:dyDescent="0.3">
      <c r="A1293" s="51"/>
      <c r="B1293" s="52" t="s">
        <v>51</v>
      </c>
      <c r="C1293" s="53"/>
      <c r="D1293" s="53"/>
      <c r="E1293" s="54"/>
      <c r="F1293" s="51"/>
      <c r="G1293" s="59"/>
      <c r="H1293" s="51"/>
      <c r="I1293" s="51"/>
      <c r="J1293" s="51"/>
      <c r="K1293" s="51"/>
      <c r="L1293" s="51"/>
      <c r="M1293" s="142"/>
      <c r="N1293" s="54"/>
      <c r="O1293" s="54"/>
    </row>
    <row r="1294" spans="1:15" s="61" customFormat="1" ht="46.8" x14ac:dyDescent="0.3">
      <c r="A1294" s="56">
        <v>1</v>
      </c>
      <c r="B1294" s="57" t="s">
        <v>184</v>
      </c>
      <c r="C1294" s="56" t="s">
        <v>72</v>
      </c>
      <c r="D1294" s="56" t="s">
        <v>70</v>
      </c>
      <c r="E1294" s="57" t="s">
        <v>185</v>
      </c>
      <c r="F1294" s="58">
        <v>45295</v>
      </c>
      <c r="G1294" s="19">
        <v>746.91600000000005</v>
      </c>
      <c r="H1294" s="56" t="s">
        <v>6</v>
      </c>
      <c r="I1294" s="56" t="s">
        <v>186</v>
      </c>
      <c r="J1294" s="56"/>
      <c r="K1294" s="56"/>
      <c r="L1294" s="56"/>
      <c r="M1294" s="87"/>
      <c r="N1294" s="57"/>
      <c r="O1294" s="57"/>
    </row>
    <row r="1295" spans="1:15" s="68" customFormat="1" ht="94.95" customHeight="1" x14ac:dyDescent="0.3">
      <c r="A1295" s="56">
        <v>2</v>
      </c>
      <c r="B1295" s="57" t="s">
        <v>184</v>
      </c>
      <c r="C1295" s="56" t="s">
        <v>523</v>
      </c>
      <c r="D1295" s="56" t="s">
        <v>70</v>
      </c>
      <c r="E1295" s="57" t="s">
        <v>522</v>
      </c>
      <c r="F1295" s="58">
        <v>45329</v>
      </c>
      <c r="G1295" s="19">
        <v>233</v>
      </c>
      <c r="H1295" s="56" t="s">
        <v>6</v>
      </c>
      <c r="I1295" s="56" t="s">
        <v>600</v>
      </c>
      <c r="J1295" s="56"/>
      <c r="K1295" s="56"/>
      <c r="L1295" s="56"/>
      <c r="M1295" s="87"/>
      <c r="N1295" s="57"/>
      <c r="O1295" s="57"/>
    </row>
    <row r="1296" spans="1:15" s="80" customFormat="1" ht="46.8" x14ac:dyDescent="0.3">
      <c r="A1296" s="56">
        <v>3</v>
      </c>
      <c r="B1296" s="57" t="s">
        <v>184</v>
      </c>
      <c r="C1296" s="56" t="s">
        <v>76</v>
      </c>
      <c r="D1296" s="56" t="s">
        <v>69</v>
      </c>
      <c r="E1296" s="57" t="s">
        <v>629</v>
      </c>
      <c r="F1296" s="58">
        <v>45363</v>
      </c>
      <c r="G1296" s="19">
        <v>929.22</v>
      </c>
      <c r="H1296" s="56" t="s">
        <v>6</v>
      </c>
      <c r="I1296" s="56" t="s">
        <v>1031</v>
      </c>
      <c r="J1296" s="15"/>
      <c r="K1296" s="15"/>
      <c r="L1296" s="15"/>
      <c r="M1296" s="88"/>
      <c r="N1296" s="16"/>
      <c r="O1296" s="57"/>
    </row>
    <row r="1297" spans="1:15" s="80" customFormat="1" ht="46.8" x14ac:dyDescent="0.3">
      <c r="A1297" s="56">
        <v>4</v>
      </c>
      <c r="B1297" s="57" t="s">
        <v>184</v>
      </c>
      <c r="C1297" s="56" t="s">
        <v>76</v>
      </c>
      <c r="D1297" s="56" t="s">
        <v>69</v>
      </c>
      <c r="E1297" s="57" t="s">
        <v>629</v>
      </c>
      <c r="F1297" s="58">
        <v>45363</v>
      </c>
      <c r="G1297" s="19">
        <v>367.2</v>
      </c>
      <c r="H1297" s="56" t="s">
        <v>6</v>
      </c>
      <c r="I1297" s="56" t="s">
        <v>1031</v>
      </c>
      <c r="J1297" s="15"/>
      <c r="K1297" s="15"/>
      <c r="L1297" s="15"/>
      <c r="M1297" s="88"/>
      <c r="N1297" s="16"/>
      <c r="O1297" s="57"/>
    </row>
    <row r="1298" spans="1:15" s="80" customFormat="1" ht="161.4" customHeight="1" x14ac:dyDescent="0.3">
      <c r="A1298" s="56">
        <v>5</v>
      </c>
      <c r="B1298" s="57" t="s">
        <v>184</v>
      </c>
      <c r="C1298" s="56" t="s">
        <v>271</v>
      </c>
      <c r="D1298" s="56" t="s">
        <v>69</v>
      </c>
      <c r="E1298" s="57" t="s">
        <v>814</v>
      </c>
      <c r="F1298" s="58">
        <v>45365</v>
      </c>
      <c r="G1298" s="19">
        <v>984.92499999999995</v>
      </c>
      <c r="H1298" s="56" t="s">
        <v>6</v>
      </c>
      <c r="I1298" s="56" t="s">
        <v>861</v>
      </c>
      <c r="J1298" s="15"/>
      <c r="K1298" s="15"/>
      <c r="L1298" s="15"/>
      <c r="M1298" s="88"/>
      <c r="N1298" s="16"/>
      <c r="O1298" s="57"/>
    </row>
    <row r="1299" spans="1:15" s="18" customFormat="1" ht="78" x14ac:dyDescent="0.3">
      <c r="A1299" s="56">
        <v>6</v>
      </c>
      <c r="B1299" s="57" t="s">
        <v>184</v>
      </c>
      <c r="C1299" s="56" t="s">
        <v>271</v>
      </c>
      <c r="D1299" s="56" t="s">
        <v>69</v>
      </c>
      <c r="E1299" s="57" t="s">
        <v>1406</v>
      </c>
      <c r="F1299" s="58">
        <v>45422</v>
      </c>
      <c r="G1299" s="19">
        <v>389.9</v>
      </c>
      <c r="H1299" s="56" t="s">
        <v>6</v>
      </c>
      <c r="I1299" s="15" t="s">
        <v>1502</v>
      </c>
      <c r="J1299" s="15"/>
      <c r="K1299" s="15"/>
      <c r="L1299" s="15"/>
      <c r="M1299" s="88"/>
      <c r="N1299" s="16"/>
      <c r="O1299" s="57"/>
    </row>
    <row r="1300" spans="1:15" s="61" customFormat="1" ht="66" customHeight="1" x14ac:dyDescent="0.3">
      <c r="A1300" s="56">
        <v>7</v>
      </c>
      <c r="B1300" s="57" t="s">
        <v>184</v>
      </c>
      <c r="C1300" s="56" t="s">
        <v>149</v>
      </c>
      <c r="D1300" s="56" t="s">
        <v>69</v>
      </c>
      <c r="E1300" s="57" t="s">
        <v>1503</v>
      </c>
      <c r="F1300" s="58">
        <v>45440</v>
      </c>
      <c r="G1300" s="19">
        <v>483.8</v>
      </c>
      <c r="H1300" s="56" t="s">
        <v>6</v>
      </c>
      <c r="I1300" s="56" t="s">
        <v>1698</v>
      </c>
      <c r="J1300" s="56"/>
      <c r="K1300" s="56"/>
      <c r="L1300" s="56"/>
      <c r="M1300" s="87"/>
      <c r="N1300" s="57"/>
      <c r="O1300" s="57"/>
    </row>
    <row r="1301" spans="1:15" s="18" customFormat="1" ht="132.6" customHeight="1" x14ac:dyDescent="0.3">
      <c r="A1301" s="56">
        <v>8</v>
      </c>
      <c r="B1301" s="57" t="s">
        <v>184</v>
      </c>
      <c r="C1301" s="56" t="s">
        <v>387</v>
      </c>
      <c r="D1301" s="56" t="s">
        <v>70</v>
      </c>
      <c r="E1301" s="57" t="s">
        <v>1699</v>
      </c>
      <c r="F1301" s="58">
        <v>45455</v>
      </c>
      <c r="G1301" s="19">
        <v>608.36</v>
      </c>
      <c r="H1301" s="56" t="s">
        <v>6</v>
      </c>
      <c r="I1301" s="15" t="s">
        <v>1149</v>
      </c>
      <c r="J1301" s="15"/>
      <c r="K1301" s="15"/>
      <c r="L1301" s="15"/>
      <c r="M1301" s="88"/>
      <c r="N1301" s="16"/>
      <c r="O1301" s="57"/>
    </row>
    <row r="1302" spans="1:15" s="18" customFormat="1" ht="132.6" customHeight="1" x14ac:dyDescent="0.3">
      <c r="A1302" s="56">
        <v>9</v>
      </c>
      <c r="B1302" s="57" t="s">
        <v>184</v>
      </c>
      <c r="C1302" s="56" t="s">
        <v>523</v>
      </c>
      <c r="D1302" s="56" t="s">
        <v>70</v>
      </c>
      <c r="E1302" s="57" t="s">
        <v>1829</v>
      </c>
      <c r="F1302" s="58">
        <v>45470</v>
      </c>
      <c r="G1302" s="19">
        <v>252.48</v>
      </c>
      <c r="H1302" s="56" t="s">
        <v>6</v>
      </c>
      <c r="I1302" s="15" t="s">
        <v>1828</v>
      </c>
      <c r="J1302" s="15"/>
      <c r="K1302" s="15"/>
      <c r="L1302" s="15"/>
      <c r="M1302" s="88"/>
      <c r="N1302" s="16"/>
      <c r="O1302" s="57"/>
    </row>
    <row r="1303" spans="1:15" s="61" customFormat="1" ht="49.95" customHeight="1" x14ac:dyDescent="0.3">
      <c r="A1303" s="56">
        <v>10</v>
      </c>
      <c r="B1303" s="57" t="s">
        <v>184</v>
      </c>
      <c r="C1303" s="56" t="s">
        <v>76</v>
      </c>
      <c r="D1303" s="56" t="s">
        <v>69</v>
      </c>
      <c r="E1303" s="57" t="s">
        <v>1887</v>
      </c>
      <c r="F1303" s="58">
        <v>45478</v>
      </c>
      <c r="G1303" s="19">
        <v>225.75</v>
      </c>
      <c r="H1303" s="56" t="s">
        <v>6</v>
      </c>
      <c r="I1303" s="56" t="s">
        <v>759</v>
      </c>
      <c r="J1303" s="56"/>
      <c r="K1303" s="56"/>
      <c r="L1303" s="56"/>
      <c r="M1303" s="87"/>
      <c r="N1303" s="57"/>
      <c r="O1303" s="57"/>
    </row>
    <row r="1304" spans="1:15" s="61" customFormat="1" ht="49.95" customHeight="1" x14ac:dyDescent="0.3">
      <c r="A1304" s="56">
        <v>11</v>
      </c>
      <c r="B1304" s="57" t="s">
        <v>184</v>
      </c>
      <c r="C1304" s="56" t="s">
        <v>271</v>
      </c>
      <c r="D1304" s="56" t="s">
        <v>69</v>
      </c>
      <c r="E1304" s="57" t="s">
        <v>2588</v>
      </c>
      <c r="F1304" s="58">
        <v>45484</v>
      </c>
      <c r="G1304" s="19">
        <v>266.27999999999997</v>
      </c>
      <c r="H1304" s="56" t="s">
        <v>6</v>
      </c>
      <c r="I1304" s="56" t="s">
        <v>358</v>
      </c>
      <c r="J1304" s="56"/>
      <c r="K1304" s="56"/>
      <c r="L1304" s="56"/>
      <c r="M1304" s="87"/>
      <c r="N1304" s="57"/>
      <c r="O1304" s="57"/>
    </row>
    <row r="1305" spans="1:15" s="61" customFormat="1" ht="161.4" customHeight="1" x14ac:dyDescent="0.3">
      <c r="A1305" s="56">
        <v>12</v>
      </c>
      <c r="B1305" s="57" t="s">
        <v>184</v>
      </c>
      <c r="C1305" s="56" t="s">
        <v>228</v>
      </c>
      <c r="D1305" s="56" t="s">
        <v>70</v>
      </c>
      <c r="E1305" s="57" t="s">
        <v>1928</v>
      </c>
      <c r="F1305" s="58">
        <v>45485</v>
      </c>
      <c r="G1305" s="19">
        <v>784.62</v>
      </c>
      <c r="H1305" s="56" t="s">
        <v>6</v>
      </c>
      <c r="I1305" s="56" t="s">
        <v>1242</v>
      </c>
      <c r="J1305" s="56"/>
      <c r="K1305" s="56"/>
      <c r="L1305" s="56"/>
      <c r="M1305" s="87"/>
      <c r="N1305" s="57"/>
      <c r="O1305" s="57"/>
    </row>
    <row r="1306" spans="1:15" s="61" customFormat="1" ht="156" x14ac:dyDescent="0.3">
      <c r="A1306" s="56">
        <v>13</v>
      </c>
      <c r="B1306" s="57" t="s">
        <v>184</v>
      </c>
      <c r="C1306" s="56" t="s">
        <v>228</v>
      </c>
      <c r="D1306" s="56" t="s">
        <v>70</v>
      </c>
      <c r="E1306" s="57" t="s">
        <v>1929</v>
      </c>
      <c r="F1306" s="58">
        <v>45485</v>
      </c>
      <c r="G1306" s="19">
        <v>1242.9000000000001</v>
      </c>
      <c r="H1306" s="56" t="s">
        <v>6</v>
      </c>
      <c r="I1306" s="56" t="s">
        <v>1242</v>
      </c>
      <c r="J1306" s="56"/>
      <c r="K1306" s="56"/>
      <c r="L1306" s="56"/>
      <c r="M1306" s="87"/>
      <c r="N1306" s="57"/>
      <c r="O1306" s="57"/>
    </row>
    <row r="1307" spans="1:15" s="61" customFormat="1" ht="46.8" x14ac:dyDescent="0.3">
      <c r="A1307" s="56">
        <v>14</v>
      </c>
      <c r="B1307" s="57" t="s">
        <v>184</v>
      </c>
      <c r="C1307" s="56" t="s">
        <v>76</v>
      </c>
      <c r="D1307" s="56" t="s">
        <v>69</v>
      </c>
      <c r="E1307" s="57" t="s">
        <v>2011</v>
      </c>
      <c r="F1307" s="58">
        <v>45499</v>
      </c>
      <c r="G1307" s="19">
        <v>968.05</v>
      </c>
      <c r="H1307" s="56" t="s">
        <v>6</v>
      </c>
      <c r="I1307" s="56" t="s">
        <v>1031</v>
      </c>
      <c r="J1307" s="15">
        <v>40308189</v>
      </c>
      <c r="K1307" s="15" t="s">
        <v>2091</v>
      </c>
      <c r="L1307" s="15">
        <v>20000</v>
      </c>
      <c r="M1307" s="88">
        <v>48.4026</v>
      </c>
      <c r="N1307" s="16" t="s">
        <v>2339</v>
      </c>
      <c r="O1307" s="159" t="s">
        <v>2340</v>
      </c>
    </row>
    <row r="1308" spans="1:15" s="61" customFormat="1" ht="62.4" x14ac:dyDescent="0.3">
      <c r="A1308" s="56">
        <v>15</v>
      </c>
      <c r="B1308" s="57" t="s">
        <v>184</v>
      </c>
      <c r="C1308" s="56" t="s">
        <v>271</v>
      </c>
      <c r="D1308" s="56" t="s">
        <v>69</v>
      </c>
      <c r="E1308" s="57" t="s">
        <v>2589</v>
      </c>
      <c r="F1308" s="58">
        <v>45516</v>
      </c>
      <c r="G1308" s="19">
        <v>308</v>
      </c>
      <c r="H1308" s="56" t="s">
        <v>6</v>
      </c>
      <c r="I1308" s="56" t="s">
        <v>2341</v>
      </c>
      <c r="J1308" s="15">
        <v>31778043</v>
      </c>
      <c r="K1308" s="15" t="s">
        <v>2096</v>
      </c>
      <c r="L1308" s="15">
        <v>40</v>
      </c>
      <c r="M1308" s="88">
        <v>7700</v>
      </c>
      <c r="N1308" s="16" t="s">
        <v>2342</v>
      </c>
      <c r="O1308" s="159" t="s">
        <v>2343</v>
      </c>
    </row>
    <row r="1309" spans="1:15" s="61" customFormat="1" ht="46.8" x14ac:dyDescent="0.3">
      <c r="A1309" s="56">
        <v>16</v>
      </c>
      <c r="B1309" s="57" t="s">
        <v>184</v>
      </c>
      <c r="C1309" s="56" t="s">
        <v>76</v>
      </c>
      <c r="D1309" s="56" t="s">
        <v>69</v>
      </c>
      <c r="E1309" s="57" t="s">
        <v>629</v>
      </c>
      <c r="F1309" s="58">
        <v>45520</v>
      </c>
      <c r="G1309" s="19">
        <v>526.54999999999995</v>
      </c>
      <c r="H1309" s="56" t="s">
        <v>6</v>
      </c>
      <c r="I1309" s="15"/>
      <c r="J1309" s="15"/>
      <c r="K1309" s="15" t="s">
        <v>2091</v>
      </c>
      <c r="L1309" s="15" t="s">
        <v>2603</v>
      </c>
      <c r="M1309" s="88"/>
      <c r="N1309" s="16" t="s">
        <v>2604</v>
      </c>
      <c r="O1309" s="159" t="s">
        <v>2584</v>
      </c>
    </row>
    <row r="1310" spans="1:15" s="61" customFormat="1" ht="46.8" x14ac:dyDescent="0.3">
      <c r="A1310" s="56">
        <v>17</v>
      </c>
      <c r="B1310" s="57" t="s">
        <v>184</v>
      </c>
      <c r="C1310" s="56" t="s">
        <v>76</v>
      </c>
      <c r="D1310" s="56"/>
      <c r="E1310" s="57" t="s">
        <v>629</v>
      </c>
      <c r="F1310" s="58" t="s">
        <v>2770</v>
      </c>
      <c r="G1310" s="19">
        <v>1754.93</v>
      </c>
      <c r="H1310" s="56" t="s">
        <v>6</v>
      </c>
      <c r="I1310" s="56"/>
      <c r="J1310" s="15"/>
      <c r="K1310" s="15" t="s">
        <v>2091</v>
      </c>
      <c r="L1310" s="15" t="s">
        <v>2777</v>
      </c>
      <c r="M1310" s="88" t="s">
        <v>2771</v>
      </c>
      <c r="N1310" s="16" t="s">
        <v>2778</v>
      </c>
      <c r="O1310" s="159" t="s">
        <v>2772</v>
      </c>
    </row>
    <row r="1311" spans="1:15" s="61" customFormat="1" ht="78" x14ac:dyDescent="0.3">
      <c r="A1311" s="56">
        <v>18</v>
      </c>
      <c r="B1311" s="57" t="s">
        <v>184</v>
      </c>
      <c r="C1311" s="56" t="s">
        <v>271</v>
      </c>
      <c r="D1311" s="56"/>
      <c r="E1311" s="57" t="s">
        <v>2773</v>
      </c>
      <c r="F1311" s="58" t="s">
        <v>2774</v>
      </c>
      <c r="G1311" s="19">
        <v>260</v>
      </c>
      <c r="H1311" s="56" t="s">
        <v>6</v>
      </c>
      <c r="I1311" s="56"/>
      <c r="J1311" s="15"/>
      <c r="K1311" s="15" t="s">
        <v>2096</v>
      </c>
      <c r="L1311" s="15">
        <v>10</v>
      </c>
      <c r="M1311" s="88"/>
      <c r="N1311" s="16" t="s">
        <v>2775</v>
      </c>
      <c r="O1311" s="159" t="s">
        <v>2776</v>
      </c>
    </row>
    <row r="1312" spans="1:15" s="61" customFormat="1" ht="48.6" customHeight="1" x14ac:dyDescent="0.3">
      <c r="A1312" s="56">
        <v>19</v>
      </c>
      <c r="B1312" s="57" t="s">
        <v>276</v>
      </c>
      <c r="C1312" s="56" t="s">
        <v>76</v>
      </c>
      <c r="D1312" s="56" t="s">
        <v>69</v>
      </c>
      <c r="E1312" s="57" t="s">
        <v>629</v>
      </c>
      <c r="F1312" s="58">
        <v>45295</v>
      </c>
      <c r="G1312" s="19">
        <v>374.4</v>
      </c>
      <c r="H1312" s="56" t="s">
        <v>6</v>
      </c>
      <c r="I1312" s="56" t="s">
        <v>1039</v>
      </c>
      <c r="J1312" s="56"/>
      <c r="K1312" s="56"/>
      <c r="L1312" s="56"/>
      <c r="M1312" s="87"/>
      <c r="N1312" s="57"/>
      <c r="O1312" s="57"/>
    </row>
    <row r="1313" spans="1:15" s="61" customFormat="1" ht="62.4" x14ac:dyDescent="0.3">
      <c r="A1313" s="56">
        <v>20</v>
      </c>
      <c r="B1313" s="57" t="s">
        <v>601</v>
      </c>
      <c r="C1313" s="56" t="s">
        <v>76</v>
      </c>
      <c r="D1313" s="56" t="s">
        <v>69</v>
      </c>
      <c r="E1313" s="57" t="s">
        <v>602</v>
      </c>
      <c r="F1313" s="58">
        <v>45348</v>
      </c>
      <c r="G1313" s="19">
        <v>2659.913</v>
      </c>
      <c r="H1313" s="56" t="s">
        <v>6</v>
      </c>
      <c r="I1313" s="56" t="s">
        <v>759</v>
      </c>
      <c r="J1313" s="56"/>
      <c r="K1313" s="56"/>
      <c r="L1313" s="56"/>
      <c r="M1313" s="87"/>
      <c r="N1313" s="57"/>
      <c r="O1313" s="57"/>
    </row>
    <row r="1314" spans="1:15" s="80" customFormat="1" ht="159" customHeight="1" x14ac:dyDescent="0.3">
      <c r="A1314" s="56">
        <v>21</v>
      </c>
      <c r="B1314" s="57" t="s">
        <v>601</v>
      </c>
      <c r="C1314" s="56" t="s">
        <v>271</v>
      </c>
      <c r="D1314" s="56" t="s">
        <v>213</v>
      </c>
      <c r="E1314" s="57" t="s">
        <v>745</v>
      </c>
      <c r="F1314" s="58">
        <v>45363</v>
      </c>
      <c r="G1314" s="19">
        <v>462.83199999999999</v>
      </c>
      <c r="H1314" s="56" t="s">
        <v>6</v>
      </c>
      <c r="I1314" s="56" t="s">
        <v>746</v>
      </c>
      <c r="J1314" s="15"/>
      <c r="K1314" s="15"/>
      <c r="L1314" s="15"/>
      <c r="M1314" s="88"/>
      <c r="N1314" s="16"/>
      <c r="O1314" s="57"/>
    </row>
    <row r="1315" spans="1:15" s="18" customFormat="1" ht="67.2" customHeight="1" x14ac:dyDescent="0.3">
      <c r="A1315" s="56">
        <v>22</v>
      </c>
      <c r="B1315" s="57" t="s">
        <v>601</v>
      </c>
      <c r="C1315" s="56" t="s">
        <v>149</v>
      </c>
      <c r="D1315" s="56" t="s">
        <v>69</v>
      </c>
      <c r="E1315" s="57" t="s">
        <v>1588</v>
      </c>
      <c r="F1315" s="58">
        <v>45435</v>
      </c>
      <c r="G1315" s="19">
        <v>1180</v>
      </c>
      <c r="H1315" s="56" t="s">
        <v>6</v>
      </c>
      <c r="I1315" s="15" t="s">
        <v>1587</v>
      </c>
      <c r="J1315" s="15"/>
      <c r="K1315" s="15"/>
      <c r="L1315" s="15"/>
      <c r="M1315" s="88"/>
      <c r="N1315" s="16"/>
      <c r="O1315" s="57"/>
    </row>
    <row r="1316" spans="1:15" s="61" customFormat="1" ht="255.6" customHeight="1" x14ac:dyDescent="0.3">
      <c r="A1316" s="56">
        <v>23</v>
      </c>
      <c r="B1316" s="57" t="s">
        <v>601</v>
      </c>
      <c r="C1316" s="56" t="s">
        <v>207</v>
      </c>
      <c r="D1316" s="56" t="s">
        <v>70</v>
      </c>
      <c r="E1316" s="57" t="s">
        <v>1700</v>
      </c>
      <c r="F1316" s="58">
        <v>45461</v>
      </c>
      <c r="G1316" s="19">
        <v>383.33</v>
      </c>
      <c r="H1316" s="56" t="s">
        <v>6</v>
      </c>
      <c r="I1316" s="56" t="s">
        <v>1716</v>
      </c>
      <c r="J1316" s="56"/>
      <c r="K1316" s="56"/>
      <c r="L1316" s="56"/>
      <c r="M1316" s="87"/>
      <c r="N1316" s="57"/>
      <c r="O1316" s="57"/>
    </row>
    <row r="1317" spans="1:15" s="61" customFormat="1" ht="198.6" customHeight="1" x14ac:dyDescent="0.3">
      <c r="A1317" s="56">
        <v>24</v>
      </c>
      <c r="B1317" s="57" t="s">
        <v>601</v>
      </c>
      <c r="C1317" s="56" t="s">
        <v>207</v>
      </c>
      <c r="D1317" s="56" t="s">
        <v>70</v>
      </c>
      <c r="E1317" s="57" t="s">
        <v>1701</v>
      </c>
      <c r="F1317" s="58">
        <v>45461</v>
      </c>
      <c r="G1317" s="19">
        <v>616.4</v>
      </c>
      <c r="H1317" s="56" t="s">
        <v>6</v>
      </c>
      <c r="I1317" s="56" t="s">
        <v>1737</v>
      </c>
      <c r="J1317" s="56"/>
      <c r="K1317" s="56"/>
      <c r="L1317" s="56"/>
      <c r="M1317" s="87"/>
      <c r="N1317" s="57"/>
      <c r="O1317" s="57"/>
    </row>
    <row r="1322" spans="1:15" x14ac:dyDescent="0.3">
      <c r="F1322" s="34"/>
    </row>
  </sheetData>
  <autoFilter ref="A9:O1317" xr:uid="{00000000-0009-0000-0000-000000000000}"/>
  <mergeCells count="21">
    <mergeCell ref="O6:O8"/>
    <mergeCell ref="F6:F8"/>
    <mergeCell ref="G6:G7"/>
    <mergeCell ref="H6:H8"/>
    <mergeCell ref="I6:I8"/>
    <mergeCell ref="K6:N6"/>
    <mergeCell ref="J6:J8"/>
    <mergeCell ref="K7:K8"/>
    <mergeCell ref="L7:L8"/>
    <mergeCell ref="M7:M8"/>
    <mergeCell ref="N7:N8"/>
    <mergeCell ref="H1:I1"/>
    <mergeCell ref="H2:I2"/>
    <mergeCell ref="H3:I3"/>
    <mergeCell ref="A4:I4"/>
    <mergeCell ref="H5:I5"/>
    <mergeCell ref="A6:A8"/>
    <mergeCell ref="B6:B8"/>
    <mergeCell ref="C6:C8"/>
    <mergeCell ref="D6:D8"/>
    <mergeCell ref="E6:E7"/>
  </mergeCells>
  <hyperlinks>
    <hyperlink ref="E411" r:id="rId1" display="https://my.zakupivli.pro/cabinet/purchases/state_plan/view/27521279" xr:uid="{00000000-0004-0000-0000-000000000000}"/>
    <hyperlink ref="E586" r:id="rId2" display="https://my.zakupivli.pro/cabinet/purchases/state_plan/view/28639355" xr:uid="{00000000-0004-0000-0000-000001000000}"/>
    <hyperlink ref="O86" r:id="rId3" xr:uid="{00000000-0004-0000-0000-000002000000}"/>
    <hyperlink ref="O87" r:id="rId4" xr:uid="{00000000-0004-0000-0000-000003000000}"/>
    <hyperlink ref="O88" r:id="rId5" xr:uid="{00000000-0004-0000-0000-000004000000}"/>
    <hyperlink ref="O89" r:id="rId6" xr:uid="{00000000-0004-0000-0000-000005000000}"/>
    <hyperlink ref="O90" r:id="rId7" xr:uid="{00000000-0004-0000-0000-000006000000}"/>
    <hyperlink ref="O91" r:id="rId8" xr:uid="{00000000-0004-0000-0000-000007000000}"/>
    <hyperlink ref="O92" r:id="rId9" xr:uid="{00000000-0004-0000-0000-000008000000}"/>
    <hyperlink ref="O93" r:id="rId10" xr:uid="{00000000-0004-0000-0000-000009000000}"/>
    <hyperlink ref="O94" r:id="rId11" xr:uid="{00000000-0004-0000-0000-00000A000000}"/>
    <hyperlink ref="O95" r:id="rId12" xr:uid="{00000000-0004-0000-0000-00000B000000}"/>
    <hyperlink ref="O84" r:id="rId13" xr:uid="{00000000-0004-0000-0000-00000C000000}"/>
    <hyperlink ref="O97" r:id="rId14" xr:uid="{00000000-0004-0000-0000-00000D000000}"/>
    <hyperlink ref="O98" r:id="rId15" xr:uid="{00000000-0004-0000-0000-00000E000000}"/>
    <hyperlink ref="O99" r:id="rId16" xr:uid="{00000000-0004-0000-0000-00000F000000}"/>
    <hyperlink ref="O100" r:id="rId17" xr:uid="{00000000-0004-0000-0000-000010000000}"/>
    <hyperlink ref="O102" r:id="rId18" xr:uid="{00000000-0004-0000-0000-000011000000}"/>
    <hyperlink ref="O103" r:id="rId19" xr:uid="{00000000-0004-0000-0000-000012000000}"/>
    <hyperlink ref="O104" r:id="rId20" xr:uid="{00000000-0004-0000-0000-000013000000}"/>
    <hyperlink ref="O105" r:id="rId21" xr:uid="{00000000-0004-0000-0000-000014000000}"/>
    <hyperlink ref="O106" r:id="rId22" xr:uid="{00000000-0004-0000-0000-000015000000}"/>
    <hyperlink ref="O53" r:id="rId23" xr:uid="{00000000-0004-0000-0000-000016000000}"/>
    <hyperlink ref="O54" r:id="rId24" xr:uid="{00000000-0004-0000-0000-000017000000}"/>
    <hyperlink ref="O56" r:id="rId25" xr:uid="{00000000-0004-0000-0000-000018000000}"/>
    <hyperlink ref="O55" r:id="rId26" xr:uid="{00000000-0004-0000-0000-000019000000}"/>
    <hyperlink ref="O57" r:id="rId27" xr:uid="{00000000-0004-0000-0000-00001A000000}"/>
    <hyperlink ref="O71" r:id="rId28" xr:uid="{00000000-0004-0000-0000-00001B000000}"/>
    <hyperlink ref="O253" r:id="rId29" xr:uid="{00000000-0004-0000-0000-00001C000000}"/>
    <hyperlink ref="O254" r:id="rId30" xr:uid="{00000000-0004-0000-0000-00001D000000}"/>
    <hyperlink ref="O295" r:id="rId31" xr:uid="{00000000-0004-0000-0000-00001E000000}"/>
    <hyperlink ref="O308" r:id="rId32" xr:uid="{00000000-0004-0000-0000-00001F000000}"/>
    <hyperlink ref="O361" r:id="rId33" xr:uid="{00000000-0004-0000-0000-000020000000}"/>
    <hyperlink ref="O695" r:id="rId34" xr:uid="{00000000-0004-0000-0000-000021000000}"/>
    <hyperlink ref="O697" r:id="rId35" xr:uid="{00000000-0004-0000-0000-000022000000}"/>
    <hyperlink ref="O696" r:id="rId36" xr:uid="{00000000-0004-0000-0000-000023000000}"/>
    <hyperlink ref="O694" r:id="rId37" xr:uid="{00000000-0004-0000-0000-000024000000}"/>
    <hyperlink ref="O693" r:id="rId38" xr:uid="{00000000-0004-0000-0000-000025000000}"/>
    <hyperlink ref="O906" r:id="rId39" xr:uid="{00000000-0004-0000-0000-000026000000}"/>
    <hyperlink ref="O877" r:id="rId40" xr:uid="{00000000-0004-0000-0000-000027000000}"/>
    <hyperlink ref="O839" r:id="rId41" xr:uid="{00000000-0004-0000-0000-000028000000}"/>
    <hyperlink ref="O838" r:id="rId42" xr:uid="{00000000-0004-0000-0000-000029000000}"/>
    <hyperlink ref="O840" r:id="rId43" xr:uid="{00000000-0004-0000-0000-00002A000000}"/>
    <hyperlink ref="O841" r:id="rId44" xr:uid="{00000000-0004-0000-0000-00002B000000}"/>
    <hyperlink ref="O861" r:id="rId45" xr:uid="{00000000-0004-0000-0000-00002C000000}"/>
    <hyperlink ref="O859" r:id="rId46" xr:uid="{00000000-0004-0000-0000-00002D000000}"/>
    <hyperlink ref="O994" r:id="rId47" xr:uid="{00000000-0004-0000-0000-00002E000000}"/>
    <hyperlink ref="O996" r:id="rId48" xr:uid="{00000000-0004-0000-0000-00002F000000}"/>
    <hyperlink ref="O995" r:id="rId49" xr:uid="{00000000-0004-0000-0000-000030000000}"/>
    <hyperlink ref="O1145" r:id="rId50" xr:uid="{00000000-0004-0000-0000-000031000000}"/>
    <hyperlink ref="O1176" r:id="rId51" xr:uid="{00000000-0004-0000-0000-000032000000}"/>
    <hyperlink ref="O1175" r:id="rId52" xr:uid="{00000000-0004-0000-0000-000033000000}"/>
    <hyperlink ref="O1174" r:id="rId53" xr:uid="{00000000-0004-0000-0000-000034000000}"/>
    <hyperlink ref="O1220" r:id="rId54" xr:uid="{00000000-0004-0000-0000-000035000000}"/>
    <hyperlink ref="O1238" r:id="rId55" xr:uid="{00000000-0004-0000-0000-000036000000}"/>
    <hyperlink ref="O1249" r:id="rId56" xr:uid="{00000000-0004-0000-0000-000037000000}"/>
    <hyperlink ref="O1243" r:id="rId57" xr:uid="{00000000-0004-0000-0000-000038000000}"/>
    <hyperlink ref="O1244" r:id="rId58" xr:uid="{00000000-0004-0000-0000-000039000000}"/>
    <hyperlink ref="O1245" r:id="rId59" xr:uid="{00000000-0004-0000-0000-00003A000000}"/>
    <hyperlink ref="O1246" r:id="rId60" xr:uid="{00000000-0004-0000-0000-00003B000000}"/>
    <hyperlink ref="O1248" r:id="rId61" xr:uid="{00000000-0004-0000-0000-00003C000000}"/>
    <hyperlink ref="O1247" r:id="rId62" xr:uid="{00000000-0004-0000-0000-00003D000000}"/>
    <hyperlink ref="O921" r:id="rId63" xr:uid="{00000000-0004-0000-0000-00003E000000}"/>
    <hyperlink ref="O924" r:id="rId64" xr:uid="{00000000-0004-0000-0000-00003F000000}"/>
    <hyperlink ref="O972" r:id="rId65" xr:uid="{00000000-0004-0000-0000-000040000000}"/>
    <hyperlink ref="O990" r:id="rId66" xr:uid="{00000000-0004-0000-0000-000041000000}"/>
    <hyperlink ref="O1271" r:id="rId67" xr:uid="{00000000-0004-0000-0000-000042000000}"/>
    <hyperlink ref="O1272" r:id="rId68" xr:uid="{00000000-0004-0000-0000-000043000000}"/>
    <hyperlink ref="O1274" r:id="rId69" xr:uid="{00000000-0004-0000-0000-000044000000}"/>
    <hyperlink ref="O1273" r:id="rId70" xr:uid="{00000000-0004-0000-0000-000045000000}"/>
    <hyperlink ref="O1275" r:id="rId71" xr:uid="{00000000-0004-0000-0000-000046000000}"/>
    <hyperlink ref="O1288" r:id="rId72" tooltip="Оголошення на порталі Уповноваженого органу" display="https://prozorro.gov.ua/tender/UA-2023-12-22-007336-a" xr:uid="{00000000-0004-0000-0000-000047000000}"/>
    <hyperlink ref="O1289" r:id="rId73" tooltip="Оголошення на порталі Уповноваженого органу" display="https://prozorro.gov.ua/tender/UA-2024-01-17-010537-a" xr:uid="{00000000-0004-0000-0000-000048000000}"/>
    <hyperlink ref="O1290" r:id="rId74" tooltip="Оголошення на порталі Уповноваженого органу" display="https://prozorro.gov.ua/tender/UA-2024-05-28-011681-a" xr:uid="{00000000-0004-0000-0000-000049000000}"/>
    <hyperlink ref="O1292" r:id="rId75" tooltip="Оголошення на порталі Уповноваженого органу" display="https://prozorro.gov.ua/tender/UA-2024-07-24-002922-a" xr:uid="{00000000-0004-0000-0000-00004A000000}"/>
    <hyperlink ref="O1307" r:id="rId76" xr:uid="{00000000-0004-0000-0000-00004B000000}"/>
    <hyperlink ref="O1308" r:id="rId77" xr:uid="{00000000-0004-0000-0000-00004C000000}"/>
    <hyperlink ref="O22" r:id="rId78" xr:uid="{00000000-0004-0000-0000-00004D000000}"/>
    <hyperlink ref="O115" r:id="rId79" xr:uid="{00000000-0004-0000-0000-00004E000000}"/>
    <hyperlink ref="O178" r:id="rId80" xr:uid="{00000000-0004-0000-0000-00004F000000}"/>
    <hyperlink ref="O179" r:id="rId81" xr:uid="{00000000-0004-0000-0000-000050000000}"/>
    <hyperlink ref="O255" r:id="rId82" xr:uid="{00000000-0004-0000-0000-000051000000}"/>
    <hyperlink ref="O362" r:id="rId83" xr:uid="{00000000-0004-0000-0000-000052000000}"/>
    <hyperlink ref="O365" r:id="rId84" xr:uid="{00000000-0004-0000-0000-000053000000}"/>
    <hyperlink ref="O616" r:id="rId85" xr:uid="{00000000-0004-0000-0000-000054000000}"/>
    <hyperlink ref="O633" r:id="rId86" xr:uid="{00000000-0004-0000-0000-000055000000}"/>
    <hyperlink ref="O701" r:id="rId87" xr:uid="{00000000-0004-0000-0000-000056000000}"/>
    <hyperlink ref="O706" r:id="rId88" xr:uid="{00000000-0004-0000-0000-000057000000}"/>
    <hyperlink ref="O707" r:id="rId89" xr:uid="{00000000-0004-0000-0000-000058000000}"/>
    <hyperlink ref="O809" r:id="rId90" xr:uid="{00000000-0004-0000-0000-000059000000}"/>
    <hyperlink ref="O810" r:id="rId91" xr:uid="{00000000-0004-0000-0000-00005A000000}"/>
    <hyperlink ref="O811" r:id="rId92" xr:uid="{00000000-0004-0000-0000-00005B000000}"/>
    <hyperlink ref="O812" r:id="rId93" xr:uid="{00000000-0004-0000-0000-00005C000000}"/>
    <hyperlink ref="O813" r:id="rId94" xr:uid="{00000000-0004-0000-0000-00005D000000}"/>
    <hyperlink ref="O814" r:id="rId95" xr:uid="{00000000-0004-0000-0000-00005E000000}"/>
    <hyperlink ref="O808" r:id="rId96" xr:uid="{00000000-0004-0000-0000-00005F000000}"/>
    <hyperlink ref="O1030" r:id="rId97" xr:uid="{00000000-0004-0000-0000-000060000000}"/>
    <hyperlink ref="O1031" r:id="rId98" xr:uid="{00000000-0004-0000-0000-000061000000}"/>
    <hyperlink ref="O1064" r:id="rId99" xr:uid="{00000000-0004-0000-0000-000062000000}"/>
    <hyperlink ref="O1135" r:id="rId100" xr:uid="{00000000-0004-0000-0000-000063000000}"/>
    <hyperlink ref="O1240" r:id="rId101" xr:uid="{00000000-0004-0000-0000-000064000000}"/>
    <hyperlink ref="O1239" r:id="rId102" xr:uid="{00000000-0004-0000-0000-000065000000}"/>
    <hyperlink ref="O973" r:id="rId103" xr:uid="{00000000-0004-0000-0000-000066000000}"/>
    <hyperlink ref="O991" r:id="rId104" xr:uid="{00000000-0004-0000-0000-000067000000}"/>
    <hyperlink ref="O1309" r:id="rId105" xr:uid="{00000000-0004-0000-0000-000068000000}"/>
    <hyperlink ref="O836" r:id="rId106" xr:uid="{00000000-0004-0000-0000-000069000000}"/>
    <hyperlink ref="O1078" r:id="rId107" xr:uid="{00000000-0004-0000-0000-00006A000000}"/>
    <hyperlink ref="O1077" r:id="rId108" xr:uid="{00000000-0004-0000-0000-00006B000000}"/>
    <hyperlink ref="O1076" r:id="rId109" xr:uid="{00000000-0004-0000-0000-00006C000000}"/>
    <hyperlink ref="O1075" r:id="rId110" xr:uid="{00000000-0004-0000-0000-00006D000000}"/>
    <hyperlink ref="O1074" r:id="rId111" xr:uid="{00000000-0004-0000-0000-00006E000000}"/>
    <hyperlink ref="O1073" r:id="rId112" xr:uid="{00000000-0004-0000-0000-00006F000000}"/>
    <hyperlink ref="O51" r:id="rId113" xr:uid="{00000000-0004-0000-0000-000070000000}"/>
    <hyperlink ref="O256" r:id="rId114" xr:uid="{00000000-0004-0000-0000-000071000000}"/>
    <hyperlink ref="O296" r:id="rId115" xr:uid="{00000000-0004-0000-0000-000072000000}"/>
    <hyperlink ref="O297" r:id="rId116" xr:uid="{00000000-0004-0000-0000-000073000000}"/>
    <hyperlink ref="O318" r:id="rId117" xr:uid="{00000000-0004-0000-0000-000074000000}"/>
    <hyperlink ref="O363" r:id="rId118" xr:uid="{00000000-0004-0000-0000-000075000000}"/>
    <hyperlink ref="O708" r:id="rId119" xr:uid="{00000000-0004-0000-0000-000076000000}"/>
    <hyperlink ref="O815" r:id="rId120" xr:uid="{00000000-0004-0000-0000-000077000000}"/>
    <hyperlink ref="O1139" r:id="rId121" xr:uid="{00000000-0004-0000-0000-000078000000}"/>
    <hyperlink ref="O1140" r:id="rId122" xr:uid="{00000000-0004-0000-0000-000079000000}"/>
    <hyperlink ref="O1142" r:id="rId123" xr:uid="{00000000-0004-0000-0000-00007A000000}"/>
    <hyperlink ref="O1143" r:id="rId124" xr:uid="{00000000-0004-0000-0000-00007B000000}"/>
    <hyperlink ref="O1144" r:id="rId125" xr:uid="{00000000-0004-0000-0000-00007C000000}"/>
    <hyperlink ref="O1177" r:id="rId126" xr:uid="{00000000-0004-0000-0000-00007D000000}"/>
    <hyperlink ref="O1178" r:id="rId127" xr:uid="{00000000-0004-0000-0000-00007E000000}"/>
    <hyperlink ref="O1241" r:id="rId128" xr:uid="{00000000-0004-0000-0000-00007F000000}"/>
    <hyperlink ref="O1310" r:id="rId129" xr:uid="{00000000-0004-0000-0000-000080000000}"/>
    <hyperlink ref="O1311" r:id="rId130" xr:uid="{00000000-0004-0000-0000-000081000000}"/>
  </hyperlinks>
  <pageMargins left="0.70866141732283472" right="0.70866141732283472" top="0.74803149606299213" bottom="0.74803149606299213" header="0.31496062992125984" footer="0.31496062992125984"/>
  <pageSetup paperSize="9" scale="75" orientation="landscape" r:id="rId131"/>
  <ignoredErrors>
    <ignoredError sqref="J257:XFD258 J235:XFD235 J190:XFD191 J180:XFD180 J116:XFD119 J113:XFD113 J181:XFD181"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C64"/>
  <sheetViews>
    <sheetView view="pageBreakPreview" topLeftCell="A4" zoomScale="60" zoomScaleNormal="60" workbookViewId="0">
      <selection activeCell="C38" sqref="C38"/>
    </sheetView>
  </sheetViews>
  <sheetFormatPr defaultColWidth="8.88671875" defaultRowHeight="15.6" x14ac:dyDescent="0.3"/>
  <cols>
    <col min="1" max="1" width="5.33203125" style="3" customWidth="1"/>
    <col min="2" max="2" width="49.109375" style="5" customWidth="1"/>
    <col min="3" max="3" width="22.44140625" style="3" customWidth="1"/>
    <col min="4" max="4" width="24.33203125" style="4" customWidth="1"/>
    <col min="5" max="5" width="8.88671875" style="1"/>
    <col min="6" max="6" width="17.5546875" style="1" customWidth="1"/>
    <col min="7" max="7" width="27.5546875" style="1" customWidth="1"/>
    <col min="8" max="16384" width="8.88671875" style="1"/>
  </cols>
  <sheetData>
    <row r="1" spans="1:7" ht="33" customHeight="1" x14ac:dyDescent="0.3">
      <c r="A1" s="187" t="s">
        <v>91</v>
      </c>
      <c r="B1" s="187"/>
      <c r="C1" s="187"/>
      <c r="D1" s="187"/>
    </row>
    <row r="2" spans="1:7" ht="20.399999999999999" customHeight="1" x14ac:dyDescent="0.3">
      <c r="A2" s="6"/>
      <c r="B2" s="7"/>
      <c r="C2" s="6"/>
      <c r="D2" s="27" t="s">
        <v>2779</v>
      </c>
    </row>
    <row r="3" spans="1:7" ht="31.95" customHeight="1" x14ac:dyDescent="0.3">
      <c r="A3" s="8" t="s">
        <v>0</v>
      </c>
      <c r="B3" s="8" t="s">
        <v>88</v>
      </c>
      <c r="C3" s="8" t="s">
        <v>89</v>
      </c>
      <c r="D3" s="20" t="s">
        <v>90</v>
      </c>
    </row>
    <row r="4" spans="1:7" x14ac:dyDescent="0.3">
      <c r="A4" s="8">
        <v>1</v>
      </c>
      <c r="B4" s="8">
        <v>2</v>
      </c>
      <c r="C4" s="8">
        <v>3</v>
      </c>
      <c r="D4" s="9">
        <v>4</v>
      </c>
    </row>
    <row r="5" spans="1:7" ht="16.2" x14ac:dyDescent="0.3">
      <c r="A5" s="2"/>
      <c r="B5" s="10" t="s">
        <v>53</v>
      </c>
      <c r="C5" s="25">
        <f>C6+C14+C23+C36+C42</f>
        <v>1256</v>
      </c>
      <c r="D5" s="26">
        <f>D6+D14+D23+D36+D42</f>
        <v>3048372.2370000002</v>
      </c>
      <c r="F5" s="22"/>
      <c r="G5" s="21"/>
    </row>
    <row r="6" spans="1:7" ht="16.2" x14ac:dyDescent="0.3">
      <c r="A6" s="11"/>
      <c r="B6" s="23" t="s">
        <v>59</v>
      </c>
      <c r="C6" s="24">
        <f>C7+C8+C10+C11+C12+C13</f>
        <v>63</v>
      </c>
      <c r="D6" s="14">
        <f>D7+D8+D10+D11+D12+D13</f>
        <v>116296.72499999999</v>
      </c>
    </row>
    <row r="7" spans="1:7" s="18" customFormat="1" x14ac:dyDescent="0.3">
      <c r="A7" s="15">
        <v>1</v>
      </c>
      <c r="B7" s="16" t="s">
        <v>12</v>
      </c>
      <c r="C7" s="15">
        <v>10</v>
      </c>
      <c r="D7" s="17">
        <f>SUM('ТГ зв'!G13:G22)</f>
        <v>6901.5</v>
      </c>
    </row>
    <row r="8" spans="1:7" s="18" customFormat="1" x14ac:dyDescent="0.3">
      <c r="A8" s="15">
        <v>2</v>
      </c>
      <c r="B8" s="16" t="s">
        <v>45</v>
      </c>
      <c r="C8" s="15">
        <v>3</v>
      </c>
      <c r="D8" s="19">
        <f>SUM('ТГ зв'!G24:G26)</f>
        <v>3577.6</v>
      </c>
    </row>
    <row r="9" spans="1:7" s="18" customFormat="1" x14ac:dyDescent="0.3">
      <c r="A9" s="15">
        <v>3</v>
      </c>
      <c r="B9" s="16" t="s">
        <v>7</v>
      </c>
      <c r="C9" s="15">
        <v>0</v>
      </c>
      <c r="D9" s="17">
        <v>0</v>
      </c>
    </row>
    <row r="10" spans="1:7" s="18" customFormat="1" x14ac:dyDescent="0.3">
      <c r="A10" s="15">
        <v>4</v>
      </c>
      <c r="B10" s="16" t="s">
        <v>29</v>
      </c>
      <c r="C10" s="15">
        <v>23</v>
      </c>
      <c r="D10" s="17">
        <f>SUM('ТГ зв'!G29:G51)</f>
        <v>54641.88</v>
      </c>
    </row>
    <row r="11" spans="1:7" s="18" customFormat="1" x14ac:dyDescent="0.3">
      <c r="A11" s="15">
        <v>5</v>
      </c>
      <c r="B11" s="16" t="s">
        <v>13</v>
      </c>
      <c r="C11" s="15">
        <v>5</v>
      </c>
      <c r="D11" s="17">
        <f>SUM('ТГ зв'!G53:G57)</f>
        <v>5186</v>
      </c>
    </row>
    <row r="12" spans="1:7" s="18" customFormat="1" x14ac:dyDescent="0.3">
      <c r="A12" s="15">
        <v>6</v>
      </c>
      <c r="B12" s="16" t="s">
        <v>31</v>
      </c>
      <c r="C12" s="15">
        <v>13</v>
      </c>
      <c r="D12" s="17">
        <f>SUM('ТГ зв'!G59:G71)</f>
        <v>37123.945</v>
      </c>
    </row>
    <row r="13" spans="1:7" s="18" customFormat="1" x14ac:dyDescent="0.3">
      <c r="A13" s="15">
        <v>7</v>
      </c>
      <c r="B13" s="16" t="s">
        <v>60</v>
      </c>
      <c r="C13" s="15">
        <v>9</v>
      </c>
      <c r="D13" s="17">
        <f>SUM('ТГ зв'!G73:G81)</f>
        <v>8865.7999999999993</v>
      </c>
    </row>
    <row r="14" spans="1:7" ht="16.2" x14ac:dyDescent="0.3">
      <c r="A14" s="11"/>
      <c r="B14" s="12" t="s">
        <v>61</v>
      </c>
      <c r="C14" s="13">
        <f>C15+C18+C16+C17+C19+C20+C21+C22</f>
        <v>20</v>
      </c>
      <c r="D14" s="14">
        <f>D15+D18+D16+D17+D19+D20+D21+D22</f>
        <v>27088.800000000003</v>
      </c>
    </row>
    <row r="15" spans="1:7" s="18" customFormat="1" x14ac:dyDescent="0.3">
      <c r="A15" s="15">
        <v>8</v>
      </c>
      <c r="B15" s="16" t="s">
        <v>15</v>
      </c>
      <c r="C15" s="15">
        <v>1</v>
      </c>
      <c r="D15" s="17">
        <f>SUM('ТГ зв'!G84)</f>
        <v>1000</v>
      </c>
    </row>
    <row r="16" spans="1:7" s="18" customFormat="1" x14ac:dyDescent="0.3">
      <c r="A16" s="15">
        <v>9</v>
      </c>
      <c r="B16" s="16" t="s">
        <v>32</v>
      </c>
      <c r="C16" s="15">
        <v>10</v>
      </c>
      <c r="D16" s="17">
        <f>SUM('ТГ зв'!G86:G95)</f>
        <v>16315.7</v>
      </c>
    </row>
    <row r="17" spans="1:4" s="18" customFormat="1" x14ac:dyDescent="0.3">
      <c r="A17" s="15">
        <v>10</v>
      </c>
      <c r="B17" s="16" t="s">
        <v>16</v>
      </c>
      <c r="C17" s="15">
        <v>4</v>
      </c>
      <c r="D17" s="19">
        <f>SUM('ТГ зв'!G97:G100)</f>
        <v>4708.5</v>
      </c>
    </row>
    <row r="18" spans="1:4" s="18" customFormat="1" x14ac:dyDescent="0.3">
      <c r="A18" s="15">
        <v>11</v>
      </c>
      <c r="B18" s="16" t="s">
        <v>48</v>
      </c>
      <c r="C18" s="15">
        <v>5</v>
      </c>
      <c r="D18" s="17">
        <f>SUM('ТГ зв'!G102:G106)</f>
        <v>5064.6000000000004</v>
      </c>
    </row>
    <row r="19" spans="1:4" s="18" customFormat="1" x14ac:dyDescent="0.3">
      <c r="A19" s="15">
        <v>12</v>
      </c>
      <c r="B19" s="16" t="s">
        <v>35</v>
      </c>
      <c r="C19" s="15">
        <v>0</v>
      </c>
      <c r="D19" s="17">
        <v>0</v>
      </c>
    </row>
    <row r="20" spans="1:4" s="18" customFormat="1" x14ac:dyDescent="0.3">
      <c r="A20" s="15">
        <v>13</v>
      </c>
      <c r="B20" s="16" t="s">
        <v>39</v>
      </c>
      <c r="C20" s="15">
        <v>0</v>
      </c>
      <c r="D20" s="17">
        <v>0</v>
      </c>
    </row>
    <row r="21" spans="1:4" s="18" customFormat="1" x14ac:dyDescent="0.3">
      <c r="A21" s="15">
        <v>14</v>
      </c>
      <c r="B21" s="16" t="s">
        <v>81</v>
      </c>
      <c r="C21" s="15">
        <v>0</v>
      </c>
      <c r="D21" s="17">
        <v>0</v>
      </c>
    </row>
    <row r="22" spans="1:4" s="18" customFormat="1" x14ac:dyDescent="0.3">
      <c r="A22" s="15">
        <v>15</v>
      </c>
      <c r="B22" s="16" t="s">
        <v>50</v>
      </c>
      <c r="C22" s="15">
        <v>0</v>
      </c>
      <c r="D22" s="17">
        <v>0</v>
      </c>
    </row>
    <row r="23" spans="1:4" ht="16.2" x14ac:dyDescent="0.3">
      <c r="A23" s="11"/>
      <c r="B23" s="12" t="s">
        <v>62</v>
      </c>
      <c r="C23" s="13">
        <f>C24+C26+C28+C29+C30+C33+C34+C31+C32+C35+C25+C27</f>
        <v>697</v>
      </c>
      <c r="D23" s="14">
        <f>D24+D26+D28+D29+D30+D33+D34+D31+D32+D35+D25+D27</f>
        <v>1967113.0690000001</v>
      </c>
    </row>
    <row r="24" spans="1:4" s="18" customFormat="1" x14ac:dyDescent="0.3">
      <c r="A24" s="15">
        <v>16</v>
      </c>
      <c r="B24" s="16" t="s">
        <v>20</v>
      </c>
      <c r="C24" s="15">
        <v>279</v>
      </c>
      <c r="D24" s="17">
        <f>SUM('ТГ зв'!G113:G391)</f>
        <v>909429.14600000007</v>
      </c>
    </row>
    <row r="25" spans="1:4" s="18" customFormat="1" x14ac:dyDescent="0.3">
      <c r="A25" s="15">
        <v>17</v>
      </c>
      <c r="B25" s="16" t="s">
        <v>44</v>
      </c>
      <c r="C25" s="15">
        <v>15</v>
      </c>
      <c r="D25" s="17">
        <f>SUM('ТГ зв'!G393:G407)</f>
        <v>18661.675999999999</v>
      </c>
    </row>
    <row r="26" spans="1:4" s="18" customFormat="1" x14ac:dyDescent="0.3">
      <c r="A26" s="15">
        <v>18</v>
      </c>
      <c r="B26" s="16" t="s">
        <v>18</v>
      </c>
      <c r="C26" s="15">
        <v>137</v>
      </c>
      <c r="D26" s="17">
        <f>SUM('ТГ зв'!G409:G545)</f>
        <v>203841.51300000015</v>
      </c>
    </row>
    <row r="27" spans="1:4" s="18" customFormat="1" x14ac:dyDescent="0.3">
      <c r="A27" s="15">
        <v>19</v>
      </c>
      <c r="B27" s="16" t="s">
        <v>46</v>
      </c>
      <c r="C27" s="15">
        <v>12</v>
      </c>
      <c r="D27" s="17">
        <f>SUM('ТГ зв'!G547:G558)</f>
        <v>22953.144999999997</v>
      </c>
    </row>
    <row r="28" spans="1:4" s="18" customFormat="1" x14ac:dyDescent="0.3">
      <c r="A28" s="15">
        <v>20</v>
      </c>
      <c r="B28" s="16" t="s">
        <v>19</v>
      </c>
      <c r="C28" s="15">
        <v>49</v>
      </c>
      <c r="D28" s="17">
        <f>SUM('ТГ зв'!G560:G608)</f>
        <v>175898.58499999999</v>
      </c>
    </row>
    <row r="29" spans="1:4" s="18" customFormat="1" x14ac:dyDescent="0.3">
      <c r="A29" s="15">
        <v>21</v>
      </c>
      <c r="B29" s="16" t="s">
        <v>22</v>
      </c>
      <c r="C29" s="15">
        <v>34</v>
      </c>
      <c r="D29" s="17">
        <f>SUM('ТГ зв'!G610:G643)</f>
        <v>63553.605000000003</v>
      </c>
    </row>
    <row r="30" spans="1:4" s="18" customFormat="1" x14ac:dyDescent="0.3">
      <c r="A30" s="15">
        <v>22</v>
      </c>
      <c r="B30" s="16" t="s">
        <v>8</v>
      </c>
      <c r="C30" s="15">
        <v>34</v>
      </c>
      <c r="D30" s="17">
        <f>SUM('ТГ зв'!G645:G678)</f>
        <v>396472.48600000003</v>
      </c>
    </row>
    <row r="31" spans="1:4" s="18" customFormat="1" ht="13.95" customHeight="1" x14ac:dyDescent="0.3">
      <c r="A31" s="15">
        <v>23</v>
      </c>
      <c r="B31" s="16" t="s">
        <v>37</v>
      </c>
      <c r="C31" s="15">
        <v>12</v>
      </c>
      <c r="D31" s="17">
        <f>SUM('ТГ зв'!G680:G691)</f>
        <v>17102.431999999997</v>
      </c>
    </row>
    <row r="32" spans="1:4" s="18" customFormat="1" x14ac:dyDescent="0.3">
      <c r="A32" s="15">
        <v>24</v>
      </c>
      <c r="B32" s="16" t="s">
        <v>38</v>
      </c>
      <c r="C32" s="15">
        <v>5</v>
      </c>
      <c r="D32" s="17">
        <f>SUM('ТГ зв'!G693:G697)</f>
        <v>5946.0370000000003</v>
      </c>
    </row>
    <row r="33" spans="1:4" s="18" customFormat="1" x14ac:dyDescent="0.3">
      <c r="A33" s="15">
        <v>25</v>
      </c>
      <c r="B33" s="16" t="s">
        <v>28</v>
      </c>
      <c r="C33" s="15">
        <v>12</v>
      </c>
      <c r="D33" s="17">
        <f>SUM('ТГ зв'!G699:G710)</f>
        <v>30230.953999999998</v>
      </c>
    </row>
    <row r="34" spans="1:4" s="18" customFormat="1" x14ac:dyDescent="0.3">
      <c r="A34" s="15">
        <v>26</v>
      </c>
      <c r="B34" s="16" t="s">
        <v>30</v>
      </c>
      <c r="C34" s="15">
        <v>104</v>
      </c>
      <c r="D34" s="17">
        <f>SUM('ТГ зв'!G712:G815)</f>
        <v>118116.49000000005</v>
      </c>
    </row>
    <row r="35" spans="1:4" s="18" customFormat="1" x14ac:dyDescent="0.3">
      <c r="A35" s="15">
        <v>27</v>
      </c>
      <c r="B35" s="16" t="s">
        <v>43</v>
      </c>
      <c r="C35" s="15">
        <v>4</v>
      </c>
      <c r="D35" s="17">
        <f>SUM('ТГ зв'!G817:G820)</f>
        <v>4907</v>
      </c>
    </row>
    <row r="36" spans="1:4" ht="16.2" x14ac:dyDescent="0.3">
      <c r="A36" s="11"/>
      <c r="B36" s="12" t="s">
        <v>63</v>
      </c>
      <c r="C36" s="13">
        <f>C37+C40+C41</f>
        <v>83</v>
      </c>
      <c r="D36" s="14">
        <f>D37+D40+D41</f>
        <v>138825.63900000002</v>
      </c>
    </row>
    <row r="37" spans="1:4" s="18" customFormat="1" x14ac:dyDescent="0.3">
      <c r="A37" s="15">
        <v>28</v>
      </c>
      <c r="B37" s="16" t="s">
        <v>23</v>
      </c>
      <c r="C37" s="15">
        <v>80</v>
      </c>
      <c r="D37" s="17">
        <f>SUM('ТГ зв'!G823:G902)</f>
        <v>137998.35900000003</v>
      </c>
    </row>
    <row r="38" spans="1:4" s="18" customFormat="1" x14ac:dyDescent="0.3">
      <c r="A38" s="15">
        <v>29</v>
      </c>
      <c r="B38" s="16" t="s">
        <v>47</v>
      </c>
      <c r="C38" s="15">
        <v>0</v>
      </c>
      <c r="D38" s="17">
        <v>0</v>
      </c>
    </row>
    <row r="39" spans="1:4" s="18" customFormat="1" x14ac:dyDescent="0.3">
      <c r="A39" s="15">
        <v>30</v>
      </c>
      <c r="B39" s="16" t="s">
        <v>34</v>
      </c>
      <c r="C39" s="15">
        <v>0</v>
      </c>
      <c r="D39" s="17">
        <v>0</v>
      </c>
    </row>
    <row r="40" spans="1:4" s="18" customFormat="1" x14ac:dyDescent="0.3">
      <c r="A40" s="15">
        <v>31</v>
      </c>
      <c r="B40" s="16" t="s">
        <v>36</v>
      </c>
      <c r="C40" s="15">
        <v>2</v>
      </c>
      <c r="D40" s="17">
        <f>SUM('ТГ зв'!G905:G906)</f>
        <v>550</v>
      </c>
    </row>
    <row r="41" spans="1:4" s="18" customFormat="1" x14ac:dyDescent="0.3">
      <c r="A41" s="15">
        <v>32</v>
      </c>
      <c r="B41" s="16" t="s">
        <v>41</v>
      </c>
      <c r="C41" s="15">
        <v>1</v>
      </c>
      <c r="D41" s="17">
        <f>SUM('ТГ зв'!G909)</f>
        <v>277.27999999999997</v>
      </c>
    </row>
    <row r="42" spans="1:4" ht="16.2" x14ac:dyDescent="0.3">
      <c r="A42" s="11"/>
      <c r="B42" s="12" t="s">
        <v>64</v>
      </c>
      <c r="C42" s="28">
        <f>C43+C44+C45+C47+C49+C50+ C51+C52+C54+C46+C53+C55+C48+C56</f>
        <v>393</v>
      </c>
      <c r="D42" s="14">
        <f>D43+D44+D45+D47+D49+D50+ D51+D52+D54+D46+D53+D55+D48+D56</f>
        <v>799048.00400000007</v>
      </c>
    </row>
    <row r="43" spans="1:4" s="18" customFormat="1" x14ac:dyDescent="0.3">
      <c r="A43" s="15">
        <v>33</v>
      </c>
      <c r="B43" s="16" t="s">
        <v>27</v>
      </c>
      <c r="C43" s="15">
        <v>81</v>
      </c>
      <c r="D43" s="17">
        <f>SUM('ТГ зв'!G912:G992)</f>
        <v>150724.00600000002</v>
      </c>
    </row>
    <row r="44" spans="1:4" s="18" customFormat="1" x14ac:dyDescent="0.3">
      <c r="A44" s="15">
        <v>34</v>
      </c>
      <c r="B44" s="16" t="s">
        <v>9</v>
      </c>
      <c r="C44" s="15">
        <v>3</v>
      </c>
      <c r="D44" s="17">
        <f>SUM('ТГ зв'!G994:G996)</f>
        <v>957.81999999999994</v>
      </c>
    </row>
    <row r="45" spans="1:4" s="18" customFormat="1" x14ac:dyDescent="0.3">
      <c r="A45" s="15">
        <v>35</v>
      </c>
      <c r="B45" s="16" t="s">
        <v>14</v>
      </c>
      <c r="C45" s="15">
        <v>10</v>
      </c>
      <c r="D45" s="17">
        <f>SUM('ТГ зв'!G998:G1007)</f>
        <v>12502.808000000001</v>
      </c>
    </row>
    <row r="46" spans="1:4" s="18" customFormat="1" x14ac:dyDescent="0.3">
      <c r="A46" s="15">
        <v>36</v>
      </c>
      <c r="B46" s="16" t="s">
        <v>33</v>
      </c>
      <c r="C46" s="15">
        <v>23</v>
      </c>
      <c r="D46" s="17">
        <f>SUM('ТГ зв'!G1009:G1031)</f>
        <v>50425.000000000007</v>
      </c>
    </row>
    <row r="47" spans="1:4" s="18" customFormat="1" x14ac:dyDescent="0.3">
      <c r="A47" s="15">
        <v>37</v>
      </c>
      <c r="B47" s="16" t="s">
        <v>17</v>
      </c>
      <c r="C47" s="15">
        <v>50</v>
      </c>
      <c r="D47" s="17">
        <f>SUM('ТГ зв'!G1033:G1082)</f>
        <v>128868.37800000001</v>
      </c>
    </row>
    <row r="48" spans="1:4" s="18" customFormat="1" x14ac:dyDescent="0.3">
      <c r="A48" s="15">
        <v>38</v>
      </c>
      <c r="B48" s="16" t="s">
        <v>49</v>
      </c>
      <c r="C48" s="15">
        <v>2</v>
      </c>
      <c r="D48" s="17">
        <f>SUM('ТГ зв'!G1084:G1085)</f>
        <v>850</v>
      </c>
    </row>
    <row r="49" spans="1:1017" s="18" customFormat="1" x14ac:dyDescent="0.3">
      <c r="A49" s="15">
        <v>39</v>
      </c>
      <c r="B49" s="16" t="s">
        <v>21</v>
      </c>
      <c r="C49" s="15">
        <v>51</v>
      </c>
      <c r="D49" s="17">
        <f>SUM('ТГ зв'!G1087:G1137)</f>
        <v>118562.99800000001</v>
      </c>
    </row>
    <row r="50" spans="1:1017" s="18" customFormat="1" x14ac:dyDescent="0.3">
      <c r="A50" s="15">
        <v>40</v>
      </c>
      <c r="B50" s="16" t="s">
        <v>24</v>
      </c>
      <c r="C50" s="15">
        <v>7</v>
      </c>
      <c r="D50" s="17">
        <f>SUM('ТГ зв'!G1139:G1145)</f>
        <v>12259.8</v>
      </c>
    </row>
    <row r="51" spans="1:1017" s="18" customFormat="1" x14ac:dyDescent="0.3">
      <c r="A51" s="15">
        <v>41</v>
      </c>
      <c r="B51" s="16" t="s">
        <v>25</v>
      </c>
      <c r="C51" s="15">
        <v>56</v>
      </c>
      <c r="D51" s="17">
        <f>SUM('ТГ зв'!G1147:G1202)</f>
        <v>140169.361</v>
      </c>
    </row>
    <row r="52" spans="1:1017" s="18" customFormat="1" x14ac:dyDescent="0.3">
      <c r="A52" s="15">
        <v>42</v>
      </c>
      <c r="B52" s="16" t="s">
        <v>26</v>
      </c>
      <c r="C52" s="15">
        <v>38</v>
      </c>
      <c r="D52" s="17">
        <f>SUM('ТГ зв'!G1204:G1241)</f>
        <v>93610.319999999992</v>
      </c>
    </row>
    <row r="53" spans="1:1017" s="18" customFormat="1" x14ac:dyDescent="0.3">
      <c r="A53" s="15">
        <v>43</v>
      </c>
      <c r="B53" s="16" t="s">
        <v>40</v>
      </c>
      <c r="C53" s="15">
        <v>7</v>
      </c>
      <c r="D53" s="17">
        <f>SUM('ТГ зв'!G1243:G1249)</f>
        <v>17515.901999999998</v>
      </c>
    </row>
    <row r="54" spans="1:1017" s="18" customFormat="1" x14ac:dyDescent="0.3">
      <c r="A54" s="15">
        <v>44</v>
      </c>
      <c r="B54" s="16" t="s">
        <v>11</v>
      </c>
      <c r="C54" s="15">
        <v>36</v>
      </c>
      <c r="D54" s="17">
        <f>SUM('ТГ зв'!G1251:G1286)</f>
        <v>51914.575000000004</v>
      </c>
    </row>
    <row r="55" spans="1:1017" s="18" customFormat="1" x14ac:dyDescent="0.3">
      <c r="A55" s="15">
        <v>45</v>
      </c>
      <c r="B55" s="16" t="s">
        <v>42</v>
      </c>
      <c r="C55" s="15">
        <v>5</v>
      </c>
      <c r="D55" s="17">
        <f>SUM('ТГ зв'!G1288:G1292)</f>
        <v>3677.28</v>
      </c>
    </row>
    <row r="56" spans="1:1017" s="18" customFormat="1" x14ac:dyDescent="0.3">
      <c r="A56" s="15">
        <v>46</v>
      </c>
      <c r="B56" s="16" t="s">
        <v>51</v>
      </c>
      <c r="C56" s="15">
        <v>24</v>
      </c>
      <c r="D56" s="17">
        <f>SUM('ТГ зв'!G1294:G1317)</f>
        <v>17009.756000000001</v>
      </c>
    </row>
    <row r="64" spans="1:1017" s="4" customFormat="1" x14ac:dyDescent="0.3">
      <c r="A64" s="3"/>
      <c r="B64" s="5"/>
      <c r="C64" s="3"/>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1"/>
      <c r="VB64" s="1"/>
      <c r="VC64" s="1"/>
      <c r="VD64" s="1"/>
      <c r="VE64" s="1"/>
      <c r="VF64" s="1"/>
      <c r="VG64" s="1"/>
      <c r="VH64" s="1"/>
      <c r="VI64" s="1"/>
      <c r="VJ64" s="1"/>
      <c r="VK64" s="1"/>
      <c r="VL64" s="1"/>
      <c r="VM64" s="1"/>
      <c r="VN64" s="1"/>
      <c r="VO64" s="1"/>
      <c r="VP64" s="1"/>
      <c r="VQ64" s="1"/>
      <c r="VR64" s="1"/>
      <c r="VS64" s="1"/>
      <c r="VT64" s="1"/>
      <c r="VU64" s="1"/>
      <c r="VV64" s="1"/>
      <c r="VW64" s="1"/>
      <c r="VX64" s="1"/>
      <c r="VY64" s="1"/>
      <c r="VZ64" s="1"/>
      <c r="WA64" s="1"/>
      <c r="WB64" s="1"/>
      <c r="WC64" s="1"/>
      <c r="WD64" s="1"/>
      <c r="WE64" s="1"/>
      <c r="WF64" s="1"/>
      <c r="WG64" s="1"/>
      <c r="WH64" s="1"/>
      <c r="WI64" s="1"/>
      <c r="WJ64" s="1"/>
      <c r="WK64" s="1"/>
      <c r="WL64" s="1"/>
      <c r="WM64" s="1"/>
      <c r="WN64" s="1"/>
      <c r="WO64" s="1"/>
      <c r="WP64" s="1"/>
      <c r="WQ64" s="1"/>
      <c r="WR64" s="1"/>
      <c r="WS64" s="1"/>
      <c r="WT64" s="1"/>
      <c r="WU64" s="1"/>
      <c r="WV64" s="1"/>
      <c r="WW64" s="1"/>
      <c r="WX64" s="1"/>
      <c r="WY64" s="1"/>
      <c r="WZ64" s="1"/>
      <c r="XA64" s="1"/>
      <c r="XB64" s="1"/>
      <c r="XC64" s="1"/>
      <c r="XD64" s="1"/>
      <c r="XE64" s="1"/>
      <c r="XF64" s="1"/>
      <c r="XG64" s="1"/>
      <c r="XH64" s="1"/>
      <c r="XI64" s="1"/>
      <c r="XJ64" s="1"/>
      <c r="XK64" s="1"/>
      <c r="XL64" s="1"/>
      <c r="XM64" s="1"/>
      <c r="XN64" s="1"/>
      <c r="XO64" s="1"/>
      <c r="XP64" s="1"/>
      <c r="XQ64" s="1"/>
      <c r="XR64" s="1"/>
      <c r="XS64" s="1"/>
      <c r="XT64" s="1"/>
      <c r="XU64" s="1"/>
      <c r="XV64" s="1"/>
      <c r="XW64" s="1"/>
      <c r="XX64" s="1"/>
      <c r="XY64" s="1"/>
      <c r="XZ64" s="1"/>
      <c r="YA64" s="1"/>
      <c r="YB64" s="1"/>
      <c r="YC64" s="1"/>
      <c r="YD64" s="1"/>
      <c r="YE64" s="1"/>
      <c r="YF64" s="1"/>
      <c r="YG64" s="1"/>
      <c r="YH64" s="1"/>
      <c r="YI64" s="1"/>
      <c r="YJ64" s="1"/>
      <c r="YK64" s="1"/>
      <c r="YL64" s="1"/>
      <c r="YM64" s="1"/>
      <c r="YN64" s="1"/>
      <c r="YO64" s="1"/>
      <c r="YP64" s="1"/>
      <c r="YQ64" s="1"/>
      <c r="YR64" s="1"/>
      <c r="YS64" s="1"/>
      <c r="YT64" s="1"/>
      <c r="YU64" s="1"/>
      <c r="YV64" s="1"/>
      <c r="YW64" s="1"/>
      <c r="YX64" s="1"/>
      <c r="YY64" s="1"/>
      <c r="YZ64" s="1"/>
      <c r="ZA64" s="1"/>
      <c r="ZB64" s="1"/>
      <c r="ZC64" s="1"/>
      <c r="ZD64" s="1"/>
      <c r="ZE64" s="1"/>
      <c r="ZF64" s="1"/>
      <c r="ZG64" s="1"/>
      <c r="ZH64" s="1"/>
      <c r="ZI64" s="1"/>
      <c r="ZJ64" s="1"/>
      <c r="ZK64" s="1"/>
      <c r="ZL64" s="1"/>
      <c r="ZM64" s="1"/>
      <c r="ZN64" s="1"/>
      <c r="ZO64" s="1"/>
      <c r="ZP64" s="1"/>
      <c r="ZQ64" s="1"/>
      <c r="ZR64" s="1"/>
      <c r="ZS64" s="1"/>
      <c r="ZT64" s="1"/>
      <c r="ZU64" s="1"/>
      <c r="ZV64" s="1"/>
      <c r="ZW64" s="1"/>
      <c r="ZX64" s="1"/>
      <c r="ZY64" s="1"/>
      <c r="ZZ64" s="1"/>
      <c r="AAA64" s="1"/>
      <c r="AAB64" s="1"/>
      <c r="AAC64" s="1"/>
      <c r="AAD64" s="1"/>
      <c r="AAE64" s="1"/>
      <c r="AAF64" s="1"/>
      <c r="AAG64" s="1"/>
      <c r="AAH64" s="1"/>
      <c r="AAI64" s="1"/>
      <c r="AAJ64" s="1"/>
      <c r="AAK64" s="1"/>
      <c r="AAL64" s="1"/>
      <c r="AAM64" s="1"/>
      <c r="AAN64" s="1"/>
      <c r="AAO64" s="1"/>
      <c r="AAP64" s="1"/>
      <c r="AAQ64" s="1"/>
      <c r="AAR64" s="1"/>
      <c r="AAS64" s="1"/>
      <c r="AAT64" s="1"/>
      <c r="AAU64" s="1"/>
      <c r="AAV64" s="1"/>
      <c r="AAW64" s="1"/>
      <c r="AAX64" s="1"/>
      <c r="AAY64" s="1"/>
      <c r="AAZ64" s="1"/>
      <c r="ABA64" s="1"/>
      <c r="ABB64" s="1"/>
      <c r="ABC64" s="1"/>
      <c r="ABD64" s="1"/>
      <c r="ABE64" s="1"/>
      <c r="ABF64" s="1"/>
      <c r="ABG64" s="1"/>
      <c r="ABH64" s="1"/>
      <c r="ABI64" s="1"/>
      <c r="ABJ64" s="1"/>
      <c r="ABK64" s="1"/>
      <c r="ABL64" s="1"/>
      <c r="ABM64" s="1"/>
      <c r="ABN64" s="1"/>
      <c r="ABO64" s="1"/>
      <c r="ABP64" s="1"/>
      <c r="ABQ64" s="1"/>
      <c r="ABR64" s="1"/>
      <c r="ABS64" s="1"/>
      <c r="ABT64" s="1"/>
      <c r="ABU64" s="1"/>
      <c r="ABV64" s="1"/>
      <c r="ABW64" s="1"/>
      <c r="ABX64" s="1"/>
      <c r="ABY64" s="1"/>
      <c r="ABZ64" s="1"/>
      <c r="ACA64" s="1"/>
      <c r="ACB64" s="1"/>
      <c r="ACC64" s="1"/>
      <c r="ACD64" s="1"/>
      <c r="ACE64" s="1"/>
      <c r="ACF64" s="1"/>
      <c r="ACG64" s="1"/>
      <c r="ACH64" s="1"/>
      <c r="ACI64" s="1"/>
      <c r="ACJ64" s="1"/>
      <c r="ACK64" s="1"/>
      <c r="ACL64" s="1"/>
      <c r="ACM64" s="1"/>
      <c r="ACN64" s="1"/>
      <c r="ACO64" s="1"/>
      <c r="ACP64" s="1"/>
      <c r="ACQ64" s="1"/>
      <c r="ACR64" s="1"/>
      <c r="ACS64" s="1"/>
      <c r="ACT64" s="1"/>
      <c r="ACU64" s="1"/>
      <c r="ACV64" s="1"/>
      <c r="ACW64" s="1"/>
      <c r="ACX64" s="1"/>
      <c r="ACY64" s="1"/>
      <c r="ACZ64" s="1"/>
      <c r="ADA64" s="1"/>
      <c r="ADB64" s="1"/>
      <c r="ADC64" s="1"/>
      <c r="ADD64" s="1"/>
      <c r="ADE64" s="1"/>
      <c r="ADF64" s="1"/>
      <c r="ADG64" s="1"/>
      <c r="ADH64" s="1"/>
      <c r="ADI64" s="1"/>
      <c r="ADJ64" s="1"/>
      <c r="ADK64" s="1"/>
      <c r="ADL64" s="1"/>
      <c r="ADM64" s="1"/>
      <c r="ADN64" s="1"/>
      <c r="ADO64" s="1"/>
      <c r="ADP64" s="1"/>
      <c r="ADQ64" s="1"/>
      <c r="ADR64" s="1"/>
      <c r="ADS64" s="1"/>
      <c r="ADT64" s="1"/>
      <c r="ADU64" s="1"/>
      <c r="ADV64" s="1"/>
      <c r="ADW64" s="1"/>
      <c r="ADX64" s="1"/>
      <c r="ADY64" s="1"/>
      <c r="ADZ64" s="1"/>
      <c r="AEA64" s="1"/>
      <c r="AEB64" s="1"/>
      <c r="AEC64" s="1"/>
      <c r="AED64" s="1"/>
      <c r="AEE64" s="1"/>
      <c r="AEF64" s="1"/>
      <c r="AEG64" s="1"/>
      <c r="AEH64" s="1"/>
      <c r="AEI64" s="1"/>
      <c r="AEJ64" s="1"/>
      <c r="AEK64" s="1"/>
      <c r="AEL64" s="1"/>
      <c r="AEM64" s="1"/>
      <c r="AEN64" s="1"/>
      <c r="AEO64" s="1"/>
      <c r="AEP64" s="1"/>
      <c r="AEQ64" s="1"/>
      <c r="AER64" s="1"/>
      <c r="AES64" s="1"/>
      <c r="AET64" s="1"/>
      <c r="AEU64" s="1"/>
      <c r="AEV64" s="1"/>
      <c r="AEW64" s="1"/>
      <c r="AEX64" s="1"/>
      <c r="AEY64" s="1"/>
      <c r="AEZ64" s="1"/>
      <c r="AFA64" s="1"/>
      <c r="AFB64" s="1"/>
      <c r="AFC64" s="1"/>
      <c r="AFD64" s="1"/>
      <c r="AFE64" s="1"/>
      <c r="AFF64" s="1"/>
      <c r="AFG64" s="1"/>
      <c r="AFH64" s="1"/>
      <c r="AFI64" s="1"/>
      <c r="AFJ64" s="1"/>
      <c r="AFK64" s="1"/>
      <c r="AFL64" s="1"/>
      <c r="AFM64" s="1"/>
      <c r="AFN64" s="1"/>
      <c r="AFO64" s="1"/>
      <c r="AFP64" s="1"/>
      <c r="AFQ64" s="1"/>
      <c r="AFR64" s="1"/>
      <c r="AFS64" s="1"/>
      <c r="AFT64" s="1"/>
      <c r="AFU64" s="1"/>
      <c r="AFV64" s="1"/>
      <c r="AFW64" s="1"/>
      <c r="AFX64" s="1"/>
      <c r="AFY64" s="1"/>
      <c r="AFZ64" s="1"/>
      <c r="AGA64" s="1"/>
      <c r="AGB64" s="1"/>
      <c r="AGC64" s="1"/>
      <c r="AGD64" s="1"/>
      <c r="AGE64" s="1"/>
      <c r="AGF64" s="1"/>
      <c r="AGG64" s="1"/>
      <c r="AGH64" s="1"/>
      <c r="AGI64" s="1"/>
      <c r="AGJ64" s="1"/>
      <c r="AGK64" s="1"/>
      <c r="AGL64" s="1"/>
      <c r="AGM64" s="1"/>
      <c r="AGN64" s="1"/>
      <c r="AGO64" s="1"/>
      <c r="AGP64" s="1"/>
      <c r="AGQ64" s="1"/>
      <c r="AGR64" s="1"/>
      <c r="AGS64" s="1"/>
      <c r="AGT64" s="1"/>
      <c r="AGU64" s="1"/>
      <c r="AGV64" s="1"/>
      <c r="AGW64" s="1"/>
      <c r="AGX64" s="1"/>
      <c r="AGY64" s="1"/>
      <c r="AGZ64" s="1"/>
      <c r="AHA64" s="1"/>
      <c r="AHB64" s="1"/>
      <c r="AHC64" s="1"/>
      <c r="AHD64" s="1"/>
      <c r="AHE64" s="1"/>
      <c r="AHF64" s="1"/>
      <c r="AHG64" s="1"/>
      <c r="AHH64" s="1"/>
      <c r="AHI64" s="1"/>
      <c r="AHJ64" s="1"/>
      <c r="AHK64" s="1"/>
      <c r="AHL64" s="1"/>
      <c r="AHM64" s="1"/>
      <c r="AHN64" s="1"/>
      <c r="AHO64" s="1"/>
      <c r="AHP64" s="1"/>
      <c r="AHQ64" s="1"/>
      <c r="AHR64" s="1"/>
      <c r="AHS64" s="1"/>
      <c r="AHT64" s="1"/>
      <c r="AHU64" s="1"/>
      <c r="AHV64" s="1"/>
      <c r="AHW64" s="1"/>
      <c r="AHX64" s="1"/>
      <c r="AHY64" s="1"/>
      <c r="AHZ64" s="1"/>
      <c r="AIA64" s="1"/>
      <c r="AIB64" s="1"/>
      <c r="AIC64" s="1"/>
      <c r="AID64" s="1"/>
      <c r="AIE64" s="1"/>
      <c r="AIF64" s="1"/>
      <c r="AIG64" s="1"/>
      <c r="AIH64" s="1"/>
      <c r="AII64" s="1"/>
      <c r="AIJ64" s="1"/>
      <c r="AIK64" s="1"/>
      <c r="AIL64" s="1"/>
      <c r="AIM64" s="1"/>
      <c r="AIN64" s="1"/>
      <c r="AIO64" s="1"/>
      <c r="AIP64" s="1"/>
      <c r="AIQ64" s="1"/>
      <c r="AIR64" s="1"/>
      <c r="AIS64" s="1"/>
      <c r="AIT64" s="1"/>
      <c r="AIU64" s="1"/>
      <c r="AIV64" s="1"/>
      <c r="AIW64" s="1"/>
      <c r="AIX64" s="1"/>
      <c r="AIY64" s="1"/>
      <c r="AIZ64" s="1"/>
      <c r="AJA64" s="1"/>
      <c r="AJB64" s="1"/>
      <c r="AJC64" s="1"/>
      <c r="AJD64" s="1"/>
      <c r="AJE64" s="1"/>
      <c r="AJF64" s="1"/>
      <c r="AJG64" s="1"/>
      <c r="AJH64" s="1"/>
      <c r="AJI64" s="1"/>
      <c r="AJJ64" s="1"/>
      <c r="AJK64" s="1"/>
      <c r="AJL64" s="1"/>
      <c r="AJM64" s="1"/>
      <c r="AJN64" s="1"/>
      <c r="AJO64" s="1"/>
      <c r="AJP64" s="1"/>
      <c r="AJQ64" s="1"/>
      <c r="AJR64" s="1"/>
      <c r="AJS64" s="1"/>
      <c r="AJT64" s="1"/>
      <c r="AJU64" s="1"/>
      <c r="AJV64" s="1"/>
      <c r="AJW64" s="1"/>
      <c r="AJX64" s="1"/>
      <c r="AJY64" s="1"/>
      <c r="AJZ64" s="1"/>
      <c r="AKA64" s="1"/>
      <c r="AKB64" s="1"/>
      <c r="AKC64" s="1"/>
      <c r="AKD64" s="1"/>
      <c r="AKE64" s="1"/>
      <c r="AKF64" s="1"/>
      <c r="AKG64" s="1"/>
      <c r="AKH64" s="1"/>
      <c r="AKI64" s="1"/>
      <c r="AKJ64" s="1"/>
      <c r="AKK64" s="1"/>
      <c r="AKL64" s="1"/>
      <c r="AKM64" s="1"/>
      <c r="AKN64" s="1"/>
      <c r="AKO64" s="1"/>
      <c r="AKP64" s="1"/>
      <c r="AKQ64" s="1"/>
      <c r="AKR64" s="1"/>
      <c r="AKS64" s="1"/>
      <c r="AKT64" s="1"/>
      <c r="AKU64" s="1"/>
      <c r="AKV64" s="1"/>
      <c r="AKW64" s="1"/>
      <c r="AKX64" s="1"/>
      <c r="AKY64" s="1"/>
      <c r="AKZ64" s="1"/>
      <c r="ALA64" s="1"/>
      <c r="ALB64" s="1"/>
      <c r="ALC64" s="1"/>
      <c r="ALD64" s="1"/>
      <c r="ALE64" s="1"/>
      <c r="ALF64" s="1"/>
      <c r="ALG64" s="1"/>
      <c r="ALH64" s="1"/>
      <c r="ALI64" s="1"/>
      <c r="ALJ64" s="1"/>
      <c r="ALK64" s="1"/>
      <c r="ALL64" s="1"/>
      <c r="ALM64" s="1"/>
      <c r="ALN64" s="1"/>
      <c r="ALO64" s="1"/>
      <c r="ALP64" s="1"/>
      <c r="ALQ64" s="1"/>
      <c r="ALR64" s="1"/>
      <c r="ALS64" s="1"/>
      <c r="ALT64" s="1"/>
      <c r="ALU64" s="1"/>
      <c r="ALV64" s="1"/>
      <c r="ALW64" s="1"/>
      <c r="ALX64" s="1"/>
      <c r="ALY64" s="1"/>
      <c r="ALZ64" s="1"/>
      <c r="AMA64" s="1"/>
      <c r="AMB64" s="1"/>
      <c r="AMC64" s="1"/>
    </row>
  </sheetData>
  <autoFilter ref="A4:D56" xr:uid="{00000000-0009-0000-0000-000001000000}"/>
  <sortState xmlns:xlrd2="http://schemas.microsoft.com/office/spreadsheetml/2017/richdata2" ref="A26:AMH35">
    <sortCondition ref="A26"/>
  </sortState>
  <mergeCells count="1">
    <mergeCell ref="A1:D1"/>
  </mergeCells>
  <pageMargins left="0.78740157480314965" right="0.70866141732283472" top="0.59055118110236227" bottom="0.59055118110236227"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3</vt:i4>
      </vt:variant>
    </vt:vector>
  </HeadingPairs>
  <TitlesOfParts>
    <vt:vector size="5" baseType="lpstr">
      <vt:lpstr>ТГ зв</vt:lpstr>
      <vt:lpstr>ТГ (2)</vt:lpstr>
      <vt:lpstr>'ТГ (2)'!Заголовки_для_друку</vt:lpstr>
      <vt:lpstr>'ТГ зв'!Заголовки_для_друку</vt:lpstr>
      <vt:lpstr>'ТГ (2)'!Область_друку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2024-08-30T11:32:45Z</dcterms:modified>
</cp:coreProperties>
</file>