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FDA982A5-8516-409B-8F09-A28A666D9353}"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зв'!$A$9:$ALQ$604</definedName>
    <definedName name="_xlnm.Print_Titles" localSheetId="1">'ТГ (2)'!$4:$4</definedName>
    <definedName name="_xlnm.Print_Titles" localSheetId="0">'ТГ зв'!$9:$9</definedName>
    <definedName name="_xlnm.Print_Area" localSheetId="1">'ТГ (2)'!$A$1:$D$56</definedName>
    <definedName name="_xlnm.Print_Area" localSheetId="0">'ТГ зв'!$A$1:$I$604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7" i="2" l="1"/>
  <c r="D34" i="2"/>
  <c r="D30" i="2"/>
  <c r="D7" i="2"/>
  <c r="D10" i="2"/>
  <c r="D29" i="2"/>
  <c r="D53" i="2" l="1"/>
  <c r="D49" i="2"/>
  <c r="D33" i="2" l="1"/>
  <c r="D46" i="2"/>
  <c r="D32" i="2" l="1"/>
  <c r="D28" i="2" l="1"/>
  <c r="D52" i="2"/>
  <c r="D12" i="2" l="1"/>
  <c r="D26" i="2" l="1"/>
  <c r="D18" i="2" l="1"/>
  <c r="D16" i="2"/>
  <c r="G10" i="3"/>
  <c r="D56" i="2"/>
  <c r="D31" i="2" l="1"/>
  <c r="D24" i="2" l="1"/>
  <c r="D51" i="2" l="1"/>
  <c r="D25" i="2" l="1"/>
  <c r="D47" i="2" l="1"/>
  <c r="D11" i="2" l="1"/>
  <c r="D54" i="2" l="1"/>
  <c r="D45" i="2" l="1"/>
  <c r="D35" i="2" l="1"/>
  <c r="D43" i="2" l="1"/>
  <c r="D13" i="2" l="1"/>
  <c r="D55" i="2" l="1"/>
  <c r="C42" i="2" l="1"/>
  <c r="C6" i="2" l="1"/>
  <c r="C14" i="2" l="1"/>
  <c r="D14" i="2" l="1"/>
  <c r="D42" i="2" l="1"/>
  <c r="C36" i="2" l="1"/>
  <c r="D36" i="2"/>
  <c r="D23" i="2"/>
  <c r="D6" i="2" s="1"/>
  <c r="C23" i="2"/>
  <c r="C5" i="2" l="1"/>
  <c r="D5" i="2"/>
</calcChain>
</file>

<file path=xl/sharedStrings.xml><?xml version="1.0" encoding="utf-8"?>
<sst xmlns="http://schemas.openxmlformats.org/spreadsheetml/2006/main" count="3445" uniqueCount="1115">
  <si>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</si>
  <si>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</si>
  <si>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</si>
  <si>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</si>
  <si>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</si>
  <si>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</si>
  <si>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</si>
  <si>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</si>
  <si>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</si>
  <si>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</si>
  <si>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</si>
  <si>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</si>
  <si>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</si>
  <si>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</si>
  <si>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</si>
  <si>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</si>
  <si>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</si>
  <si>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</si>
  <si>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</si>
  <si>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</si>
  <si>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</si>
  <si>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</si>
  <si>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</si>
  <si>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</si>
  <si>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</si>
  <si>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</si>
  <si>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</si>
  <si>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</si>
  <si>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</si>
  <si>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</si>
  <si>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</si>
  <si>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</si>
  <si>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</si>
  <si>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</si>
  <si>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</si>
  <si>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</si>
  <si>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</si>
  <si>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</si>
  <si>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</si>
  <si>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</si>
  <si>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</si>
  <si>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</si>
  <si>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</si>
  <si>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</si>
  <si>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</si>
  <si>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</si>
  <si>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</si>
  <si>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</si>
  <si>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</si>
  <si>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</si>
  <si>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</si>
  <si>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</si>
  <si>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</si>
  <si>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</si>
  <si>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</si>
  <si>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</si>
  <si>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</si>
  <si>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</si>
  <si>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</si>
  <si>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</si>
  <si>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</si>
  <si>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</si>
  <si>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</si>
  <si>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</si>
  <si>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</si>
  <si>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</si>
  <si>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</si>
  <si>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</si>
  <si>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</si>
  <si>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</si>
  <si>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</si>
  <si>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</si>
  <si>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</si>
  <si>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</si>
  <si>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</si>
  <si>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</si>
  <si>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</si>
  <si>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</si>
  <si>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</si>
  <si>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</si>
  <si>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</si>
  <si>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</si>
  <si>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</si>
  <si>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</si>
  <si>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</si>
  <si>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</si>
  <si>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</si>
  <si>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</si>
  <si>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</si>
  <si>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</si>
  <si>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</si>
  <si>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</si>
  <si>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</si>
  <si>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</si>
  <si>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</si>
  <si>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</si>
  <si>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</si>
  <si>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</si>
  <si>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</si>
  <si>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</si>
  <si>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</si>
  <si>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</si>
  <si>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</si>
  <si>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</si>
  <si>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</si>
  <si>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</si>
  <si>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</si>
  <si>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</si>
  <si>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</si>
  <si>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березень 2024</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</si>
  <si>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</si>
  <si>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</si>
  <si>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</si>
  <si>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</si>
  <si>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</si>
  <si>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</si>
  <si>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</si>
  <si>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</si>
  <si>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</si>
  <si>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</si>
  <si>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</si>
  <si>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ДК 021:2015: 09133000-0 - Нафтовий газ скраплений</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</si>
  <si>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</si>
  <si>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</si>
  <si>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</si>
  <si>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</si>
  <si>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</si>
  <si>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</si>
  <si>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</si>
  <si>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</si>
  <si>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</si>
  <si>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</si>
  <si>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</si>
  <si>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</si>
  <si>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</si>
  <si>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</si>
  <si>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Дорожні знаки   ДК 021:2015:34990000-3 — Регулювальне, запобіжне, сигнальне та освітлювальне обладнання</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</si>
  <si>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</si>
  <si>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</si>
  <si>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</si>
  <si>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</si>
  <si>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</si>
  <si>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ТОВАРИСТВО З ОБМЕЖЕНОЮ ВІДПОВІДАЛЬНІСТЮ «ЕНЕРГО РЕСУРС» РІ ГРУП»</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</si>
  <si>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</si>
  <si>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</si>
  <si>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</si>
  <si>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</si>
  <si>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</si>
  <si>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</si>
  <si>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</si>
  <si>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</si>
  <si>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</si>
  <si>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</si>
  <si>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</si>
  <si>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</si>
  <si>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КОМУНАЛЬНЕ ПІДПРИЄМСТВО "ДОБРО" ДОБРОПІЛЬСЬКОЇ МІСЬКОЇ РАДИ</t>
  </si>
  <si>
    <t>благоустрій</t>
  </si>
  <si>
    <t>тверде паливо</t>
  </si>
  <si>
    <t>Теплова енергія код ДК 021:2015 09323000-9 Централізоване опалення</t>
  </si>
  <si>
    <t>Обласне комунальне підприємство "Донецьктеплокомуненерго" ВО "Дружківкатепломережа"</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</si>
  <si>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</si>
  <si>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</si>
  <si>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</si>
  <si>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</si>
  <si>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</si>
  <si>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</si>
  <si>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</si>
  <si>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</si>
  <si>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</si>
  <si>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</si>
  <si>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</si>
  <si>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</si>
  <si>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</si>
  <si>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</si>
  <si>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</si>
  <si>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</si>
  <si>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</si>
  <si>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</si>
  <si>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</si>
  <si>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</si>
  <si>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</si>
  <si>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</si>
  <si>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</si>
  <si>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10.01.2024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</si>
  <si>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</si>
  <si>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</si>
  <si>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</si>
  <si>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</si>
  <si>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</si>
  <si>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</si>
  <si>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</si>
  <si>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</si>
  <si>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</si>
  <si>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</si>
  <si>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</si>
  <si>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</si>
  <si>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</si>
  <si>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</si>
  <si>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</si>
  <si>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</si>
  <si>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Товариство з обмеженою відповідальністю "Вітанія"</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</si>
  <si>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</si>
  <si>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</si>
  <si>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</si>
  <si>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</si>
  <si>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</si>
  <si>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</si>
  <si>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</si>
  <si>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</si>
  <si>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</si>
  <si>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</si>
  <si>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</si>
  <si>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</si>
  <si>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</si>
  <si>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Товариство з обмеженою відповідальністю "ВЕЙТ-ЛТД",
договір від 10.01.2024 № 1</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</si>
  <si>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</si>
  <si>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</si>
  <si>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</si>
  <si>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</si>
  <si>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</si>
  <si>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</si>
  <si>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</si>
  <si>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</si>
  <si>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</si>
  <si>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</si>
  <si>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</si>
  <si>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</si>
  <si>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</si>
  <si>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</si>
  <si>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</si>
  <si>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</si>
  <si>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Обласне комунальне підприємство "Донецьктеплокомуненерго"</t>
  </si>
  <si>
    <t>Дизельне паливо (Євро 5), 1л, 09130000-9 - Нафта і дистиляти</t>
  </si>
  <si>
    <t>Бензин А-92 (Євро 5), 1л, 09130000-9 - Нафта і дистиляти</t>
  </si>
  <si>
    <t>Управління праці та соціального захисту населення Краматорської міської ради</t>
  </si>
  <si>
    <t>ТОВАРИСТВО З ОБМЕЖЕНОЮ ВІДПОВІДАЛЬНІСТЮ "БІС-СОФТ"</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</si>
  <si>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</si>
  <si>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</si>
  <si>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</si>
  <si>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</si>
  <si>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</si>
  <si>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</si>
  <si>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</si>
  <si>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</si>
  <si>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</si>
  <si>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</si>
  <si>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</si>
  <si>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</si>
  <si>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</si>
  <si>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</si>
  <si>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</si>
  <si>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ТОВАРИСТВО З ОБМЕЖЕНОЮ ВІДПОВІДАЛЬНІСТЮ "ДОНЕЦЬКІ ЕНЕРГЕТИЧНІ ПОСЛУГИ"</t>
  </si>
  <si>
    <t>ФОП "ПЛЯШЕЧНИК ВАЛЕНТИНА ВАЛЕНТИНІВНА"</t>
  </si>
  <si>
    <t>ВИКОНАВЧИЙ КОМІТЕТ ДОБРОПІЛЬСЬКОЇ МІСЬКОЇ РАДИ</t>
  </si>
  <si>
    <t>КОМУНАЛЬНЕ ПІДПРИЄМСТВО "БІЛИЦЬКИЙ МІСЬКИЙ ПАРК КУЛЬТУРИ ТА ВІДПОЧИНКУ"</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</si>
  <si>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</si>
  <si>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</si>
  <si>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</si>
  <si>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</si>
  <si>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</si>
  <si>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</si>
  <si>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</si>
  <si>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</si>
  <si>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</si>
  <si>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</si>
  <si>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</si>
  <si>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</si>
  <si>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</si>
  <si>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</si>
  <si>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</si>
  <si>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</si>
  <si>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</si>
  <si>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 xml:space="preserve">Послуги з утримання кладовища по вул.Літературна, м.Слов'янськ (ДК 021:2015: 98370000-7 - Поховальні та супутні послуги) (послуги пов'язані, з призначенням та обліком місць поховань на кладовище вул.Літературна) </t>
  </si>
  <si>
    <t>11.01 2024</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</si>
  <si>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</si>
  <si>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</si>
  <si>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</si>
  <si>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</si>
  <si>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</si>
  <si>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</si>
  <si>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</si>
  <si>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</si>
  <si>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</si>
  <si>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</si>
  <si>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</si>
  <si>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Стегно куряче, заморожене, ДСТУ 3143, 1 кг, Печінка яловича, заморожена, 1 кг. ДК 021:2015: 15110000-2 - М’ясо</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</si>
  <si>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</si>
  <si>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</si>
  <si>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</si>
  <si>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</si>
  <si>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</si>
  <si>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</si>
  <si>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</si>
  <si>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</si>
  <si>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</si>
  <si>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</si>
  <si>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</si>
  <si>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</si>
  <si>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</si>
  <si>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</si>
  <si>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</si>
  <si>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</si>
  <si>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</si>
  <si>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</si>
  <si>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</si>
  <si>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</si>
  <si>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</si>
  <si>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</si>
  <si>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</si>
  <si>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</si>
  <si>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</si>
  <si>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</si>
  <si>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</si>
  <si>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</si>
  <si>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</si>
  <si>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</si>
  <si>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</si>
  <si>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</si>
  <si>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</si>
  <si>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Комунальне підприємство "Покровськтепломережа"</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</si>
  <si>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</si>
  <si>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</si>
  <si>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</si>
  <si>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</si>
  <si>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</si>
  <si>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</si>
  <si>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</si>
  <si>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</si>
  <si>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</si>
  <si>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</si>
  <si>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</si>
  <si>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</si>
  <si>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</si>
  <si>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</si>
  <si>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</si>
  <si>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</si>
  <si>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</si>
  <si>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</si>
  <si>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</si>
  <si>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ТОВАРИСТВО З ОБМЕЖЕНОЮ ВІДПОВІДАЛЬНІСТЮ "КРАМАТОРСЬКТЕПЛОЕНЕРГО"</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</si>
  <si>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</si>
  <si>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</si>
  <si>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</si>
  <si>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</si>
  <si>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</si>
  <si>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</si>
  <si>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</si>
  <si>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</si>
  <si>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</si>
  <si>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</si>
  <si>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</si>
  <si>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</si>
  <si>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</si>
  <si>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</si>
  <si>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</si>
  <si>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</si>
  <si>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</si>
  <si>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Комунальне підприємство «Добро» Добропільської міської ради</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</si>
  <si>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</si>
  <si>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</si>
  <si>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</si>
  <si>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</si>
  <si>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</si>
  <si>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</si>
  <si>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</si>
  <si>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</si>
  <si>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</si>
  <si>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</si>
  <si>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</si>
  <si>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</si>
  <si>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</si>
  <si>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</si>
  <si>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</si>
  <si>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</si>
  <si>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заккупівля не відбулась</t>
  </si>
  <si>
    <t>закупівлю скасовано</t>
  </si>
  <si>
    <t>закупівля не відбулась</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</si>
  <si>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</si>
  <si>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</si>
  <si>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</si>
  <si>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</si>
  <si>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КОМУНАЛЬНЕ ПІДПРИЄМСТВО БАГАТОГАЛУЗЕВЕ ОБ'ЄДНАННЯ КОМУНАЛЬНОГО ГОСПОДАРСТВА МИРНОГРАДСЬКОЇ МІСЬКОЇ РАДИ</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</si>
  <si>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</si>
  <si>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</si>
  <si>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</si>
  <si>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</si>
  <si>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</si>
  <si>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</si>
  <si>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</si>
  <si>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</si>
  <si>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</si>
  <si>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</si>
  <si>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</si>
  <si>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</si>
  <si>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</si>
  <si>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</si>
  <si>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КОМУНАЛЬНЕ ПІДПРИЄМСТВО "ПОКРОВСЬКТЕПЛОМЕРЕЖА"</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</si>
  <si>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</si>
  <si>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</si>
  <si>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</si>
  <si>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</si>
  <si>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</si>
  <si>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</si>
  <si>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</si>
  <si>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</si>
  <si>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</si>
  <si>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</si>
  <si>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</si>
  <si>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</si>
  <si>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</si>
  <si>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</si>
  <si>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</si>
  <si>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</si>
  <si>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</si>
  <si>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</si>
  <si>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</si>
  <si>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</si>
  <si>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</si>
  <si>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</si>
  <si>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</si>
  <si>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 xml:space="preserve">ТОВАРИСТВО З ОБМЕЖЕНОЮ ВІДПОВІДАЛЬНІСТЮ "УКРПЕТРОЛЦЕНТР" </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</si>
  <si>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</si>
  <si>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</si>
  <si>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</si>
  <si>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</si>
  <si>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</si>
  <si>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</si>
  <si>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</si>
  <si>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</si>
  <si>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</si>
  <si>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</si>
  <si>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</si>
  <si>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</si>
  <si>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</si>
  <si>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</si>
  <si>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</si>
  <si>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</si>
  <si>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</si>
  <si>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</si>
  <si>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</si>
  <si>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</si>
  <si>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ОКПО «Донецьктеплокомуненерго»</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</si>
  <si>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</si>
  <si>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</si>
  <si>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</si>
  <si>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</si>
  <si>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</si>
  <si>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</si>
  <si>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</si>
  <si>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</si>
  <si>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</si>
  <si>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</si>
  <si>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</si>
  <si>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</si>
  <si>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</si>
  <si>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</si>
  <si>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</si>
  <si>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</si>
  <si>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</si>
  <si>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</si>
  <si>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</si>
  <si>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</si>
  <si>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</si>
  <si>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АКЦІОНЕРНЕ ТОВАРИСТВО "ДТЕК ДОНЕЦЬКІ ЕЛЕКТРОМЕРЕЖІ"</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</si>
  <si>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</si>
  <si>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</si>
  <si>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</si>
  <si>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</si>
  <si>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</si>
  <si>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 xml:space="preserve">Пісок будівельий з доставкою </t>
  </si>
  <si>
    <t>Сіль для промислового перероблення</t>
  </si>
  <si>
    <t>Управління соціального захисту населення Мирноградської міської ради</t>
  </si>
  <si>
    <t>Відокремлений підрозділ Обласного комунального підприємства "Донецьктеплокомуненерго"" Центр продажу послуг та клієнтського обслуговування"</t>
  </si>
  <si>
    <t xml:space="preserve">ТОВАРИСТВО З ОБМЕЖЕНОЮ ВІДПОВІДАЛЬНІСТЮ "ЕНЕРГОЦЕНТР ПЛЮС"
</t>
  </si>
  <si>
    <t>послуги з розподілу електричної енергії</t>
  </si>
  <si>
    <t xml:space="preserve">АКЦІОНЕРНЕ ТОВАРИСТВО «ДТЕК ДОНЕЦЬКІ ЕЛЕКТРОМЕРЕЖІ» </t>
  </si>
  <si>
    <t>ТОВ "БТ "РЕНЕСАНС"</t>
  </si>
  <si>
    <t>ТОВ "КРАМАТОРСЬКТЕПЛОЕНЕРГО"</t>
  </si>
  <si>
    <t>ТОВ "ЛОКАРД"</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</si>
  <si>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</si>
  <si>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</si>
  <si>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</si>
  <si>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</si>
  <si>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</si>
  <si>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</si>
  <si>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</si>
  <si>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</si>
  <si>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</si>
  <si>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</si>
  <si>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</si>
  <si>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</si>
  <si>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</si>
  <si>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</si>
  <si>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</si>
  <si>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</si>
  <si>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</si>
  <si>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</si>
  <si>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</si>
  <si>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ПРИВАТНЕ ПІДПРИЄМСТВО "ОККО-СЕРВІС",
договір від 10.01.2024 №40ТЛБЗ-402/24</t>
  </si>
  <si>
    <t>Електрична енергія, ДК 021:2015: 09310000-5</t>
  </si>
  <si>
    <t>Виконавчий комітет Білозерської міської ради</t>
  </si>
  <si>
    <t>КП "Добро" Доброіпльської міської ради</t>
  </si>
  <si>
    <t>ДК021-2015: 09320000-8 — Пара, гаряча вода та пов’язана продукція</t>
  </si>
  <si>
    <t>ТОВАРИСТВО З ОБМЕЖЕНОЮ ВІДПОВІДАЛЬНІСТЮ "ЛОККАРД"</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</si>
  <si>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</si>
  <si>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</si>
  <si>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</si>
  <si>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</si>
  <si>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</si>
  <si>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</si>
  <si>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</si>
  <si>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</si>
  <si>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</si>
  <si>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</si>
  <si>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</si>
  <si>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</si>
  <si>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</si>
  <si>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</si>
  <si>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</si>
  <si>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ТОВ "СТМ-Фарм", код ЄДРПОУ 43808856</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</si>
  <si>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</si>
  <si>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</si>
  <si>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</si>
  <si>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</si>
  <si>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</si>
  <si>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</si>
  <si>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</si>
  <si>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</si>
  <si>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</si>
  <si>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ДК 021:2015: 34140000-0 Великовантажні мототранспортні засоби (Сміттєвоз із системою змінних кузовів ВІВА ВАС-1001/1 на шасі JAC N-120 (або еквівалент)</t>
  </si>
  <si>
    <t xml:space="preserve">ФОП Садиков Казанфар Алімамедович
</t>
  </si>
  <si>
    <t xml:space="preserve">ФОП РОДІН ОЛЕКСАНДР ПЕТРОВИЧ
</t>
  </si>
  <si>
    <t xml:space="preserve">ТОВ "Спарта 2015" 
</t>
  </si>
  <si>
    <t xml:space="preserve">ТОВ "ЛОККАРД"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</si>
  <si>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</si>
  <si>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</si>
  <si>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</si>
  <si>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39710000-2 - Електричні побутові прилади</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</si>
  <si>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</si>
  <si>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</si>
  <si>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</si>
  <si>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</si>
  <si>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ОКП "ДОНЕЦЬКТЕПЛОКОМУНЕНЕРГО" </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</si>
  <si>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</si>
  <si>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</si>
  <si>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</si>
  <si>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ТОВАРИСТВО З ОБМЕЖЕНОЮ ВІДПОВІДАЛЬНІСТЮ "УКРБУД-ПРОЕКТ-РЕКОНСТРУКЦІЯ"</t>
  </si>
  <si>
    <t>ТОВАРИСТВО З ОБМЕЖЕНОЮ ВІДПОВІДАЛЬНІСТЮ "БІЛДГРУП"</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</si>
  <si>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</si>
  <si>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</si>
  <si>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</si>
  <si>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</si>
  <si>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</si>
  <si>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</si>
  <si>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</si>
  <si>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</si>
  <si>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</si>
  <si>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</si>
  <si>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</si>
  <si>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ТОВ "УКРПЕТРОЛЦЕНТР"</t>
  </si>
  <si>
    <t>Сіль технічна з антизлежувачем (14410000-8 Кам’яна сіль)</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</si>
  <si>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</si>
  <si>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</si>
  <si>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</si>
  <si>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</si>
  <si>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</si>
  <si>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</si>
  <si>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</si>
  <si>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</si>
  <si>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</si>
  <si>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</si>
  <si>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</si>
  <si>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</si>
  <si>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</si>
  <si>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</si>
  <si>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</si>
  <si>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</si>
  <si>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автотранспорт</t>
  </si>
  <si>
    <t>КП "Комунтех" м.Новогродівка</t>
  </si>
  <si>
    <t>Бензин А-95 (Євро 5), АЗС «WOG», е-талон (код ДК 021:2015:09130000-9 Нафта і дистиляти)</t>
  </si>
  <si>
    <t>ДК 021:2015:65310000-9: Розподіл електричної енергії</t>
  </si>
  <si>
    <t>Акціонерне товариство "ДТЕК ДОНЕЦЬКІ ЕЛЕКТРОМЕРЕЖІ"</t>
  </si>
  <si>
    <t>ДК 021:2015:33180000-5: Апаратура для підтримування фізіологічних функцій організму</t>
  </si>
  <si>
    <t>ДК 021:2015:33750000-2: Засоби для догляду за малюками</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</si>
  <si>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</si>
  <si>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</si>
  <si>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</si>
  <si>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</si>
  <si>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</si>
  <si>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</si>
  <si>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</si>
  <si>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</si>
  <si>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</si>
  <si>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</si>
  <si>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</si>
  <si>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</si>
  <si>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ТОВАРИСТВО З ОБМЕЖЕНОЮ 
ВІДПОВІДАЛЬНІСТЮ "ДНІПРОВСЬКІ ЕНЕРГЕТИЧНІ ПОСЛУГИ"</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</si>
  <si>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</si>
  <si>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</si>
  <si>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</si>
  <si>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</si>
  <si>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</si>
  <si>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</si>
  <si>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</si>
  <si>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</si>
  <si>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</si>
  <si>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</si>
  <si>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</si>
  <si>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</si>
  <si>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</si>
  <si>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</si>
  <si>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</si>
  <si>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</si>
  <si>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</si>
  <si>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</si>
  <si>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</si>
  <si>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</si>
  <si>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</si>
  <si>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</si>
  <si>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</si>
  <si>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</si>
  <si>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 xml:space="preserve">ТОВАРИСТВО З ОБМЕЖЕНОЮ ВІДПОВІДАЛЬНІСТЮ "УКРПЕТРОЛЦЕНТР"
</t>
  </si>
  <si>
    <t>Послуги зі збирання, перевезення та оброблення небезпечних відходів. ДК 021:2015: 90524000-6 - Послуги у сфері поводження з медичними відходами</t>
  </si>
  <si>
    <t>ТОВАРИСТВО З ОБМЕЖЕНОЮ ВІДПОВІДАЛЬНІСТЮ "ЛІДЕРБУД КОМПАНІ",
договір № 12/ПТ від 08.02.2024</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</si>
  <si>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</si>
  <si>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</si>
  <si>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</si>
  <si>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</si>
  <si>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</si>
  <si>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</si>
  <si>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</si>
  <si>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</si>
  <si>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ТОВ "Локкард"</t>
  </si>
  <si>
    <t>Комунальне підприємство "Міст"</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</si>
  <si>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</si>
  <si>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</si>
  <si>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</si>
  <si>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</si>
  <si>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</si>
  <si>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</si>
  <si>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</si>
  <si>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</si>
  <si>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Приватне акціонерне товариство "Краматорський завод Теплоприлад"</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</si>
  <si>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</si>
  <si>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</si>
  <si>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</si>
  <si>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</si>
  <si>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</si>
  <si>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</si>
  <si>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</si>
  <si>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</si>
  <si>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</si>
  <si>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</si>
  <si>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</si>
  <si>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</si>
  <si>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</si>
  <si>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</si>
  <si>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</si>
  <si>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</si>
  <si>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</si>
  <si>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Комунальне підприємство виконавчого органу Київради (Київської державної адміністрації) "Київтеплоенерго" (договір на суму 183,19 тис.грн)</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</si>
  <si>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</si>
  <si>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</si>
  <si>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</si>
  <si>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</si>
  <si>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</si>
  <si>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</si>
  <si>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</si>
  <si>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</si>
  <si>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</si>
  <si>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</si>
  <si>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поховальні та супутні послуги (послуги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</si>
  <si>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</si>
  <si>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</si>
  <si>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</si>
  <si>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</si>
  <si>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</si>
  <si>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</si>
  <si>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</si>
  <si>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</si>
  <si>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</si>
  <si>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Фізична особа - підприємець Мутелиця Аліна Геннадіївна</t>
  </si>
  <si>
    <t>Фізична особа – підприємець Безсонов Микола Станіславович</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</si>
  <si>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</si>
  <si>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</si>
  <si>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</si>
  <si>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</si>
  <si>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</si>
  <si>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</si>
  <si>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</si>
  <si>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торги відмінено</t>
  </si>
  <si>
    <t>ДК 021:2015:72260000-5: Послуги, пов’язані з програмним забезпеченням</t>
  </si>
  <si>
    <t>ТОВАРИСТВО З ОБМЕЖЕНОЮ ВІДПОВІДАЛЬНІСТЮ «ДОНЕЦЬКІ ЕНЕРГЕТИЧНІ ПОСЛУГИ»</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</si>
  <si>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</si>
  <si>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</si>
  <si>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</si>
  <si>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</si>
  <si>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</si>
  <si>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</si>
  <si>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ТОВАРИСТВО З ОБМЕЖЕНОЮ ВІДПОВІДАЛЬНІСТЮ "ПЕТРОЛ ПАРТНЕР"</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</si>
  <si>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</si>
  <si>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</si>
  <si>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</si>
  <si>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</si>
  <si>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</si>
  <si>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</si>
  <si>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</si>
  <si>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</si>
  <si>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</si>
  <si>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</si>
  <si>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</si>
  <si>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</si>
  <si>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ТОВАРИСТВО З ОБМЕЖЕНОЮ ВІДПОВІДАЛЬНІСТЮ "СЛАВДОРСТРОЙ"</t>
  </si>
  <si>
    <t>Постачання теплової енергії ДК 021:2015 -  09320000-8 - Пара, гаряча вода та пов`язана продукція</t>
  </si>
  <si>
    <t>33120000-7 - Системи реєстрації медичної інформації та дослідне обладнання</t>
  </si>
  <si>
    <t>Бензин А-95, дизельне паливо, згідно коду CPV за ДК 021:2015 код 09130000-9 Нафта і дистиляти</t>
  </si>
  <si>
    <t>Товариство з обмеженою відповідальністю «ЛОККАРД»</t>
  </si>
  <si>
    <t>Електрична енергія (09310000-5
Електрична енергія)</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</si>
  <si>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</si>
  <si>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</si>
  <si>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</si>
  <si>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</si>
  <si>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</si>
  <si>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ТОВАРИСТВО З ОБМЕЖЕНОЮ ВІДПОВІДАЛЬ-НІСТЮ "Техно Сервіс "МАГІСТРАЛЬ",
договір № 22/П від 16.02.2024</t>
  </si>
  <si>
    <t>Розподіл електричної</t>
  </si>
  <si>
    <t>ДЕРЖАВНЕ ПІДПРИЄМСТВО "РЕГІОНАЛЬНІ ЕЛЕКТРИЧНІ МЕРЕЖІ"</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</si>
  <si>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</si>
  <si>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</si>
  <si>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</si>
  <si>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</si>
  <si>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</si>
  <si>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</si>
  <si>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</si>
  <si>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</si>
  <si>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</si>
  <si>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</si>
  <si>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</si>
  <si>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</si>
  <si>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</si>
  <si>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</si>
  <si>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Послуги з навантаження та перевезення сміття (ДК 021:2015: 90510000-5 Утилізація / видалення сміття та поводження зі сміттям):
послуги з навантаження та перевезення опалого листя та гілок дерев (ДК 021:2015: 90512000-9 Послуги з перевезення сміття)</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</si>
  <si>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</si>
  <si>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</si>
  <si>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</si>
  <si>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</si>
  <si>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</si>
  <si>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</si>
  <si>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</si>
  <si>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</si>
  <si>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</si>
  <si>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</si>
  <si>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</si>
  <si>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</si>
  <si>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</si>
  <si>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</si>
  <si>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</si>
  <si>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</si>
  <si>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</si>
  <si>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</si>
  <si>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</si>
  <si>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</si>
  <si>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</si>
  <si>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</si>
  <si>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</si>
  <si>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</si>
  <si>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Управління житлово-комунального господарства КМР</t>
  </si>
  <si>
    <t>комунальні послуги</t>
  </si>
  <si>
    <t xml:space="preserve">ОКП "ДОНЕЦЬКТЕПЛОКОМУНЕНЕРГО"   </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</si>
  <si>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</si>
  <si>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</si>
  <si>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ОБЛАСНЕ КОМУНАЛЬНЕ ПІДПРИЄМСТВО "ДОНЕЦЬКТЕПЛОКОМУНЕНЕРГО"</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</si>
  <si>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</si>
  <si>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</si>
  <si>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</si>
  <si>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</si>
  <si>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</si>
  <si>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</si>
  <si>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</si>
  <si>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</si>
  <si>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</si>
  <si>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</si>
  <si>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</si>
  <si>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</si>
  <si>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</si>
  <si>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t>ТОВАРИСТВО З ОБМЕЖЕНОЮ ВІДПОВІДАЛЬНІСТЮ "ЗАВОД ЗАЛІЗОБЕТОННИХ ВИРОБІВ "ДОРОЖНІ ТА ЕНЕРГЕТИЧНІ КОНСТРУКЦІЇ"</t>
  </si>
  <si>
    <t>ТОВАРИСТВО З ОБМЕЖЕНОЮ ВІДПОВІДАЛЬНІСТЮ "ЗСК-БУД"</t>
  </si>
  <si>
    <t>ТОВАРИСТВО З ОБМЕЖЕНОЮ ВІДПОВІДАЛЬНІСТЮ "КОНСЕПТА"</t>
  </si>
  <si>
    <t>ТОВАРИСТВО З ОБМЕЖЕНОЮ ВІДПОВІДАЛЬНІСТЮ "БАЛІВСЬКИЙ ЗАВОД ЗАЛІЗОБЕТОННИХ КОНСТРУКЦІЙ"</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</si>
  <si>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</si>
  <si>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</si>
  <si>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</si>
  <si>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пропозиції відхилено</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</si>
  <si>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</si>
  <si>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</si>
  <si>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</si>
  <si>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</si>
  <si>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 xml:space="preserve">Управління соціального захисту Слов’янської міської військової адміністрації Краматорського району Донецької області </t>
  </si>
  <si>
    <t>Електрична енергія
09310000-5</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</si>
  <si>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</si>
  <si>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</si>
  <si>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</si>
  <si>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</si>
  <si>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</si>
  <si>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</si>
  <si>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</si>
  <si>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</si>
  <si>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</si>
  <si>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</si>
  <si>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</si>
  <si>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</si>
  <si>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</si>
  <si>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</si>
  <si>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</si>
  <si>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</si>
  <si>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</si>
  <si>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</si>
  <si>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</si>
  <si>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</si>
  <si>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</si>
  <si>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</si>
  <si>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</si>
  <si>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</si>
  <si>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</si>
  <si>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ТОВАРИСТВО З ОБМЕЖЕНОЮ ВІДПОВІДАЛЬНІСТЮ "МВК ФАРМ"</t>
  </si>
  <si>
    <t>Товариство з обмеженою відповідальністю «ОРІС ТРЕЙД»</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</si>
  <si>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</si>
  <si>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</si>
  <si>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</si>
  <si>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ТОВАРИСТВО З 
ОБМЕЖЕНОЮ ВІДПОВІДАЛЬНІСТЮ "КИЙ АВТО ЦЕНТР"</t>
  </si>
  <si>
    <t>Комунальне підприємство "Міське управління капітального будівництва" / 04011734</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</si>
  <si>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</si>
  <si>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</si>
  <si>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</si>
  <si>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</si>
  <si>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</si>
  <si>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</si>
  <si>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</si>
  <si>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</si>
  <si>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</si>
  <si>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Житлово-комунальне підприємство Маріупольської
 міської ради «Азовжитлокомплекс»| 32320789</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</si>
  <si>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</si>
  <si>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</si>
  <si>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</si>
  <si>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</si>
  <si>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</si>
  <si>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</si>
  <si>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</si>
  <si>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</si>
  <si>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</si>
  <si>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</si>
  <si>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</si>
  <si>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ТОВАРИСТВО З ОБМЕЖЕНОЮ ВІДПОВІДАЛЬНІСТЮ "ІНКАМ ФІНАНС"</t>
  </si>
  <si>
    <t>ТОВ "ЗАВОД ЗАЛІЗОБЕТОННИХ ВИРОБІВ "ДОРОЖНІ ТА ЕНЕРГЕТИЧНІ КОНСТРУКЦІЇ",
договір № 31/ПТ від 01.03.2024</t>
  </si>
  <si>
    <t>ОВАРИСТВО З ОБМЕЖЕНОЮ ВІДПОВІДАЛЬНІСТЮ "НАУКОВО-ВИРОБНИЧЕ ОБ'ЄДНАННЯ "ЕКОСОФТ", договір №32/ПТ від 05.03.2024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</si>
  <si>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</si>
  <si>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Комунальне підприємство "Міська ритуальна служба" Курахівської міської ради, договір № 18 від 07.03.2024</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</si>
  <si>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</si>
  <si>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</si>
  <si>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</si>
  <si>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Товариство з обмеженою відповідальністю "ТЕРМІНАЛ"</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</si>
  <si>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</si>
  <si>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</si>
  <si>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</si>
  <si>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</si>
  <si>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ТОВ "Укрнафта-
постач"</t>
  </si>
  <si>
    <t>Комарська сільська
військова
адміністрація</t>
  </si>
  <si>
    <t xml:space="preserve">09130000-9 Нафта і дистиляти  (Дизельне паливо (Євро 5), талон, 1л;
Бензин А-95 (Євро 5), талон, 1л) </t>
  </si>
  <si>
    <t xml:space="preserve">09130000-9 Нафта і дистиляти  (бензин А-95, дизельне паливо) </t>
  </si>
  <si>
    <t>ТОВАРИСТВО З ОБМЕЖЕНОЮ ВІДПОВІДАЛЬНІСТЮ "БУДІВЕЛЬНА КОМПАНІЯ "АТЛАНТІКС"</t>
  </si>
  <si>
    <t>ТОВ ЦЕНТРСЕРВІСБУД</t>
  </si>
  <si>
    <t>ТОВАРИСТВО З ОБМЕЖЕНОЮ ВІДПОВІДАЛЬНІСТЮ "ПЕРША УКРАЇНСЬКА ДОРОЖНЬО-БУДІВЕЛЬНА КОМПАНІЯ"</t>
  </si>
  <si>
    <t>ФОП КУЗЬМЕНКО ІРИНА ВІКТОРІВНА</t>
  </si>
  <si>
    <t xml:space="preserve">ТОВАРИСТВО З ОБМЕЖЕНОЮ ВІДПОВІДАЛЬНІСТЮ "АМЕТРІН ФК"
</t>
  </si>
  <si>
    <t>ТОВАРИСТВО З ОБМЕЖЕНОЮ ВІДПОВІДАЛЬНІСТЮ "УКРМЕДСПЕКТР"</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</si>
  <si>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</si>
  <si>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</si>
  <si>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</si>
  <si>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</si>
  <si>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</si>
  <si>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</si>
  <si>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</si>
  <si>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ДЕРЖАВНЕ ПІДПРИЄМСТВО ЗОВНІШНЬОЕКОНОМІЧНОЇ ДІЯЛЬНОСТІ "УКРІНТЕРЕНЕРГО"</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</si>
  <si>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</si>
  <si>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</si>
  <si>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ТОВАРИСТВО З ОБМЕЖЕНОЮ ВІДПОВІДАЛЬНІСТЮ "Еверест-2017"</t>
  </si>
  <si>
    <t>ТОВ "Балівський завод залізобетонних конструкцій"</t>
  </si>
  <si>
    <t>Модульна залізобетонна конструкція (модульне укриття)</t>
  </si>
  <si>
    <t>Джгут венозний з пластиковою застібкою, код ДК 021: 2015 33141120-7 Затискачі, шовні матеріали, лігатури, код НК 024: 2023 58128 Джгут на верхню/нижню кінцівку одноразового використання; Дзеркало гінекологічне Cusco із поворотно-зубчатою фіксацією, без катетера та без провідника, розмір S, №1, код ДК 021: 2015 33141600-6 Контейнери та пакети для забору матеріалу для аналізів, дренажі та комплекти, код НК 024: 2023 37468 Дзеркало вагінальне, одноразового використання; Набір гінекологічний оглядовий (дзеркало вагінальне розм: M; щіточка гінекологічна; пелюшка гігієнічна; бахіли; рукавички розм:М), код ДК 021: 2015 33141600-6 Контейнери та пакети для забору матеріалу для аналізів, дренажі та комплекти, код НК 024: 2023 44060 Набір для акушерських/гінекологічн их хірургічних процедур, що містить лікарські засоби; Катетер ентеральний живлячий одноразовий, стерильний, з мітками Fr 16, Катетер ентеральний живлячий одноразовий, стерильний, з мітками Fr 18, код ДК 021: 2015 33141641-5 Зонди, код НК 024: 2023 38561 Зонд назогастральний / орогастральний; Голка для спінальної анестезії: Розмір 22G, Тип вістря голки : Квінке, Стерильна, Кольорове маркування : Чорна; Голка для спінальної анестезії: Розмір 23G, Тип вістря голки : Квінке, Стерильна, Кольорове маркування : Синя/Бірюзова, код ДК 021:2015 33141320-9 Медичні голки, код НК 024:2023 - 35212 Голка спінальна, одноразового застосування; Катетер внутрішньовенний 18G з додатковим ін`єкційним портом, довжина катетера 45 мм, відкритого типу, без захисного механізму голки, без подовжувача, з рентгенкотрастною смужкою, кольорове докування, Катетер внутрішньовенний 20G з додатковим ін`єкційним портом, довжина катетера 32 мм, відкритого типу, без захисного механізму голки, без подовжувача, з рентгенкотрастною смужкою, Катетер внутрішньовенний 22G з додатковим ін`єкційним портом, довжина катетера 25 мм, відкритого типу, без захисного механізму голки, без подовжувача, з рентгенкотрастною смужкою, код ДК 021: 2015 33141200-2 Катетери, код НК 024: 2023 40601 Периферійний судинний катетер; Катетер Фолея, одноразовий, двоканальний (2-ходовий), розмір Fr 16, №1, Катетер Фолея, одноразовий, двоканальний (2-ходовий), розмір Fr 18, №1, Катетер Фолея, одноразовий, двоканальний (2-ходовий), розмір Fr 20, №1, Катетер Нелатона, стерильний, одноразовий, жіночий, Fr14, Катетер Нелатона, стерильний, одноразовий, жіночий, Fr16, код ДК 021: 2015 33141200-2 Катетери, код НК 024: 2023 32331 Катетер уретральний постійний для дренування/промивання; код ДК 021: 2015 33140000-3 Медичні матеріали.</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</si>
  <si>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</si>
  <si>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Електрична енергія, вільні ціни, з розподілом за ДК 021:2015: 09310000-5 Електрична енергія</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</si>
  <si>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</si>
  <si>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</si>
  <si>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</si>
  <si>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</si>
  <si>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</si>
  <si>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</si>
  <si>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</si>
  <si>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</si>
  <si>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</si>
  <si>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</si>
  <si>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</si>
  <si>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</si>
  <si>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</si>
  <si>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</si>
  <si>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</si>
  <si>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</si>
  <si>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</si>
  <si>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Біполярний резектоскоп (набір), код НК 024:2023 «35301 Резектоскоп», код за ДК 021:2015 «33160000 - 9 Устаткування для операційних блоків», «33168000-5 Ендоскопічні та ендохірургічні інструменти»</t>
  </si>
  <si>
    <t>Лікарські засоби - Епінефрин 1.82 мг/мл, розчин для ін'єкцій, ампула (МНН - Epinephrine; код АТХ - C01CA24); Аміодарон, розчин для ін'єкцій, 50 мг/мл по 3 мл в ампулі, №5, (МНН – Amiodarone, код АТХ- C01BD01); Аміодарон, таблетки по 200 мг, №50 (МНН – Amiodarone, АТХ-C01BD0); Клопідогрел, таблетки, вкриті оболонкою, по 75 мг, №30, (МНН – Clopidogrel, АТХ-B01AC04); Дигоксін, розчин для ін'єкцій, 0,25 мг/мл, по 1 мл в ампулі, № 10, (МНН – Digoxin, АТХ-C01AA05); Амлодипін таблетки по 10 мг (МНН – Amlodipine, АТХ-C08CA01); Бісопролол таблетки по 10 мг (МНН – Bisoprolol, АТХ-C07AB07); Гепарин-Натрію, розчин для ін’єкцій, 5000 МО/мл, по 5 мл (МНН – Heparin, АТХ-B01AB01); Гідрохлортіазид таблетки по 25 мг №20 (МНН – Hydrochlorothiazide, АТХ-C03AA03), код ДК 021:2015 33620000-2 - Лікарські засоби для лікування захворювань крові, органів кровотворення та захворювань серцево-судинної системи. Азитроміцин таблетки/капсули по 500 мг (МНН – Azithromycin, код АТХ- J01FA10); Амікацин ліофілізат для розчину для ін'єкцій по 500 мг №1, (МНН – Amikacin, код АТХ- J01GB06); Азитроміцин, порошок для оральної суспензії, 200 мг/5 мл, 30 мл (1200 мг суспензії); (МНН – Azithromycin, код АТХ- J01FA10); Амоксицилін і клавуланова кислота, порошок для ін'єкцій 1,2 гр (МНН – Amoxicillin and beta-lactamase inhibitor, АТХ- J01CR02); Амоксициліну таблетки по 500 мг №20 (МНН – Amoxicillin, АТХ-J01CA04); Ацикловір крем для зовнішнього застосування 5 %, по 2 г у тубі, (МНН – Aciclovir, АТХ-D06BB03); Ацикловір таблетки 400 мг (МНН – Aciclovir, АТХ-J05AB01) Амоксицилін/клавуланова кислота таблетки, вкриті плівковою оболонкою, по 500 мг/125 мг №14 (МНН – Amoxicillin+Clavulanic acid, АТХ-J01CR02); Гентаміцин,розчин для ін'єкцій, 40 мг/мл, по 2 мл №10, (МНН – Gentamicin, АТХ-J01GB03), код ДК 021:2015 33650000-1 - Загальні протиінфекційні засоби для системного застосування, вакцини, антинеопластичні засоби та імуномодулятори. Аміаку розчин для зовнішнього застосування, 10 % по 40 мл у флаконах, (МНН – Ammonia, код АТХ- R07AB); Хлорпромазину гідрохлориду, розчин для ін'єкцій 25мг/мл по 2мл в ампулі №10, (МНН – Chlorpromazine, код АТХ- N05AA01); Метамізол натрію, розчин для ін`єкцій, 500 мг/мл, 2 мл в ампулі, №10, (МНН –Metamizole sodium, АТХ-N02BB02); Бупівакаїн, розчин для ін'єкцій, 5 мг/мл по 5 мл флакон, №5, (МНН – Bupivacaine АТХ-N01BB01), код ДК 021:2015 33660000-4 - Лікарські засоби для лікування хвороб нервової системи та захворювань органів чуття. Альбендазол таблетки жувальні по 400 мг №3 (МНН –Albendazole, АТХ- P02CA03); Бензилбензоат емульсія нашкірна, 200 мг/г, по 50 г у флаконі, (МНН – Benzyl benzoate, АТХ-P03AX01); Глюкози розчин для ін'єкцій 40 % по 20 мл №10, (МНН – Glucose, АТХ-V06DC01), код ДК 021:2015 33690000-3 - Лікарські засоби різні. Атропіну сульфат розчин для ін'єкцій 1 мг/1 мл, в ампулі 1 мл, (МНН – Atropine, АТХ-A03BA01); Вугілля активоване таблетки/капсули по 250 мг (МНН – Medicinal charcoal, АТХ-A07BA01), код ДК 021:2015 33610000-9 - Лікарські засоби для лікування захворювань шлунково-кишкового тракту та розладів обміну речовин. Гідрокортизон, мазь, 10 мг/г по 10 г (МНН – Hydrocortisone, АТХ-D07AA02); Дексаметазон,розчин для ін'єкцій 4мг/мл, (МНН – Dexamethasone, АТХ-H02AB02), код ДК 021:2015 33640000-8 - Лікарські засоби для лікування захворювань сечостатевої системи та гормони; код ДК 021:2015 33600000-6 Фармацевтична продукція.</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</si>
  <si>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</si>
  <si>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</si>
  <si>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</si>
  <si>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ТОВАРИСТВО З ОБМЕЖЕНОЮ ВІДПОВІДАЛЬНІСТЮ "СПЕЦБУД"</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</si>
  <si>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</si>
  <si>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</si>
  <si>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ТОВАРИСТВО З ОБМЕЖЕНОЮ ВІДПОВІДАЛЬНІСТЮ "Стандарт Строй Мир"</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</si>
  <si>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</si>
  <si>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</si>
  <si>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</si>
  <si>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</si>
  <si>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</si>
  <si>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</si>
  <si>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Послуги бортового вантажного транспортного засобу з краном маніпулятором (з водієм) (60180000-3 - Прокат вантажних транспортних засобів із водієм для перевезення товарів)</t>
  </si>
  <si>
    <t>Плити гранітні (44910000-2 - Будівельний камінь)</t>
  </si>
  <si>
    <t>Послуги вантажного транспортного засобу (самосвал) (60180000-3 - Прокат вантажних транспортних засобів із водієм для перевезення товарів)</t>
  </si>
  <si>
    <t>Послуги бортового вантажного транспортного засобу (60180000-3 - Прокат вантажних транспортних засобів із водієм для перевезення товарів)</t>
  </si>
  <si>
    <t>Асфальтобетон. АСГ.Др.Щ.Б.НП.І.БНД 70/100 – ДСТУ Б В.2.7-119:2011 (44110000-4 Конструкційні матеріали)</t>
  </si>
  <si>
    <t>Товариство з обмеженою відповід­альністю «БУДІВЕЛЬНА ГРУПА „ЖИТЛОБУ­ДПРОЕКТ“»</t>
  </si>
  <si>
    <t>Товариство з обмеженою відповідальністю «ВИРОБНИЧЕ ПІДПРИЄМСТВО «СФЕРАІЗОЛ»</t>
  </si>
  <si>
    <t>ТОВ "БОНТОН-ТРЕЙД"</t>
  </si>
  <si>
    <t>підтримка військовослужбовців</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</si>
  <si>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</si>
  <si>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</si>
  <si>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</si>
  <si>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</si>
  <si>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</si>
  <si>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</si>
  <si>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</si>
  <si>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ТОВАРИСТВО З ОБМЕЖЕНОЮ ВІДПОВІДАЛЬНІСТЮ "ЕСКОІНЖИНИРИНГ"</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</si>
  <si>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</si>
  <si>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</si>
  <si>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</si>
  <si>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</si>
  <si>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</si>
  <si>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</si>
  <si>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Шини для транспортних засобів (34350000-5)</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</si>
  <si>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</si>
  <si>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</si>
  <si>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</si>
  <si>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</si>
  <si>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</si>
  <si>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</si>
  <si>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</si>
  <si>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</si>
  <si>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</si>
  <si>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квітень 2024</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</si>
  <si>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</si>
  <si>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</si>
  <si>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</si>
  <si>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ПРИВАТНЕ ПІДПРИЄМСТВО "ОККО-СЕРВІС",
договір від 14.03.2024 №26ТЛБЗ-3515/24</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</si>
  <si>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</si>
  <si>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</si>
  <si>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</si>
  <si>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</si>
  <si>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</si>
  <si>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</si>
  <si>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</si>
  <si>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Ноутбуки (ДК 021:2015 30210000-4 - Машини для обробки даних (апаратна частина)), Ноутбук - 5 штука</t>
  </si>
  <si>
    <t>ДК 021:2015:43220000-1: Грейдери та планувальники</t>
  </si>
  <si>
    <t>транспорт</t>
  </si>
  <si>
    <t>ПП "ТЕНДЕРМЕД"
(договір укладено на суму 144,296 тис. грн)</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</si>
  <si>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</si>
  <si>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</si>
  <si>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</si>
  <si>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ТОВАРИСТВО З ОБМЕЖЕНОЮ ВІДПОВІДАЛЬНІСТЮ "ПРОПЕРИМЕТЕР+"</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</si>
  <si>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</si>
  <si>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</si>
  <si>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</si>
  <si>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</si>
  <si>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</si>
  <si>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</si>
  <si>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</si>
  <si>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19.03.2024</t>
  </si>
  <si>
    <t>Лісоматеріали круглих хвойних порід (03410000-7 - Деревина)</t>
  </si>
  <si>
    <t>Послуги автокрану (з оператором) (45510000-5 Прокат підіймальних кранів із оператором)</t>
  </si>
  <si>
    <t>Цвяхи дротові (44190000-8 - Конструкційні матеріали різні)</t>
  </si>
  <si>
    <t>ТОВ "МЕТАЛОПРО­МИСЛОВА ГРУПА"</t>
  </si>
  <si>
    <t>ТОВАРИСТВО З ОБМЕЖЕНОЮ ВІДПОВІДАЛЬНІСТЮ "ЗАВОД АГРОФОРМАТ"</t>
  </si>
  <si>
    <t>для ЗСУ</t>
  </si>
  <si>
    <t>Дошка необрізна (03410000-7 - Деревина)</t>
  </si>
  <si>
    <t>Труба сталева електрозварна прямошовна з супутніми виробами (код ДК 021:2015: 44160000-9: Магістралі, трубопроводи, труби, обсадні труби, тюбінги та супутні вироби)</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</si>
  <si>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</si>
  <si>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</si>
  <si>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</si>
  <si>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</si>
  <si>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</si>
  <si>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</si>
  <si>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</si>
  <si>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</si>
  <si>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</si>
  <si>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ТОВ "ДАНМАР-АВТО"</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</si>
  <si>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</si>
  <si>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</si>
  <si>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</si>
  <si>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</si>
  <si>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</si>
  <si>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</si>
  <si>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</si>
  <si>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</si>
  <si>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КП "МІСЬКА СЛУЖБА ЄДИНОГО ЗАМОВНИКА„ КУРАХІВСЬКОЇ МІСЬКОЇ РАДИ"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</si>
  <si>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</si>
  <si>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</si>
  <si>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</si>
  <si>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</si>
  <si>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</si>
  <si>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</si>
  <si>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Фізична особа-підприємець Черін Андрій Геннадійович</t>
  </si>
  <si>
    <t>ТОВ "ОХОРОННИЙ ХОЛДІНГ"</t>
  </si>
  <si>
    <t>закупівля призупинена</t>
  </si>
  <si>
    <t>ГО "Зооконтроль"</t>
  </si>
  <si>
    <t xml:space="preserve">34130000-7 «Мототранспортні вантажні засоби» </t>
  </si>
  <si>
    <t>Код ДК 021:2015 – 09130000-9 – Нафта і дистиляти (газ скраплений)</t>
  </si>
  <si>
    <t>станом на 04.04.2024</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</si>
  <si>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</si>
  <si>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</si>
  <si>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</si>
  <si>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</si>
  <si>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</si>
  <si>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ФІЗИЧНА ОСОБА-ПІДПРИЄМЕЦЬ СТАХОВ АНДРІЙ ПЕТРОВИЧ</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</si>
  <si>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</si>
  <si>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 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</si>
  <si>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</si>
  <si>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</si>
  <si>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</si>
  <si>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</si>
  <si>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</si>
  <si>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</si>
  <si>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</si>
  <si>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ТОВАРИСТВО З ОБМЕЖЕНОЮ ВІДПОВІДАЛЬНІСТЮ "НАУКОВО-ВИРОБНИЧЕ ПІДПРИЄМСТВО "ПОЖБУДСЕРВІС"</t>
  </si>
  <si>
    <t>ФІЗИЧНА ОСОБА-ПІДПРИЄМЕЦЬ МІНАЄВ АНДРІЙ ОЛЕКСАНДРОВИЧ</t>
  </si>
  <si>
    <t>Товариство з обмеженою відповідальністю "Автоінтерстрой"</t>
  </si>
  <si>
    <t>ПП "Омфал-2"</t>
  </si>
  <si>
    <t>ТОВ "ЗАВОД УКРБАЗАЛЬТ"</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</si>
  <si>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</si>
  <si>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</si>
  <si>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</si>
  <si>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</si>
  <si>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</si>
  <si>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</si>
  <si>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</si>
  <si>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</si>
  <si>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Товариство з обмеженою відповідальністю "Укртехбудпроект"</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</si>
  <si>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</si>
  <si>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 xml:space="preserve">Фізична особа-підприємець Макогон Вадим Васильович </t>
  </si>
  <si>
    <t>Капітальний ремонт захисної споруди цивільного захисту міста (найпростіше укриття) розташованої за адресою: Донецька область, м. Краматорськ</t>
  </si>
  <si>
    <t>Фізична особа-підприємець Макогон Вадим Васильович</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</si>
  <si>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</si>
  <si>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</si>
  <si>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</si>
  <si>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</si>
  <si>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</si>
  <si>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</si>
  <si>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</si>
  <si>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</si>
  <si>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ОВАРИСТВО З ОБМЕЖЕНОЮ ВІДПОВІДАЛЬНІСТЮ "ТОРГОВИЙ ДІМ "АЛЬФАТЕХ"</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</si>
  <si>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</si>
  <si>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</si>
  <si>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</si>
  <si>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</si>
  <si>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</si>
  <si>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КП "Лиманський "Зеленбуд""</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</si>
  <si>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</si>
  <si>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</si>
  <si>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ФОП Плесканьов Сергій Іванович</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</si>
  <si>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</si>
  <si>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</si>
  <si>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</si>
  <si>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</si>
  <si>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</si>
  <si>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</si>
  <si>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</si>
  <si>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</si>
  <si>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</si>
  <si>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</si>
  <si>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</si>
  <si>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</si>
  <si>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</si>
  <si>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</si>
  <si>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</si>
  <si>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</si>
  <si>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</si>
  <si>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</si>
  <si>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</si>
  <si>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ТОВ "Аметрін ФК"</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</si>
  <si>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</si>
  <si>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</si>
  <si>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</si>
  <si>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</si>
  <si>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</si>
  <si>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</si>
  <si>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</si>
  <si>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</si>
  <si>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</si>
  <si>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</si>
  <si>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</si>
  <si>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КНП СМР "Міська лікарня № 1 
м. Слов'янська"</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</si>
  <si>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</si>
  <si>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</si>
  <si>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</si>
  <si>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</si>
  <si>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</si>
  <si>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</si>
  <si>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</si>
  <si>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</si>
  <si>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від 05.04.2024 №6/607/0/41-24/04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</si>
</sst>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_-* #,##0.00_р_._-;\-* #,##0.00_р_._-;_-* &quot;-&quot;??_р_._-;_-@_-"/>
    <numFmt numFmtId="166" formatCode="0.0"/>
  </numFmts>
  <fonts count="19"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0"/>
      <name val="Times New Roman"/>
      <family val="1"/>
      <charset val="204"/>
    </font>
    <font>
      <sz val="11"/>
      <name val="Times New Roman"/>
      <family val="1"/>
      <charset val="204"/>
    </font>
    <font>
      <sz val="11"/>
      <color theme="1"/>
      <name val="Times New Roman"/>
      <family val="1"/>
      <charset val="204"/>
    </font>
    <font>
      <sz val="10"/>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cellStyleXfs>
  <cellXfs count="127">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10" fillId="3" borderId="0" xfId="0" applyFont="1" applyFill="1" applyAlignment="1">
      <alignment vertical="top" wrapText="1"/>
    </xf>
    <xf numFmtId="0" fontId="5" fillId="3" borderId="0" xfId="0" applyFont="1" applyFill="1" applyAlignment="1">
      <alignment horizontal="center" vertical="top"/>
    </xf>
    <xf numFmtId="0" fontId="4" fillId="0" borderId="0" xfId="0" applyFont="1" applyAlignment="1">
      <alignment horizontal="center" vertical="top" wrapText="1"/>
    </xf>
    <xf numFmtId="0" fontId="4" fillId="0" borderId="0" xfId="0" applyFont="1" applyAlignment="1">
      <alignment horizontal="left"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3" borderId="1" xfId="0" applyFont="1" applyFill="1" applyBorder="1" applyAlignment="1">
      <alignment vertical="top" wrapText="1"/>
    </xf>
    <xf numFmtId="0" fontId="4" fillId="3" borderId="0" xfId="0" applyFont="1" applyFill="1"/>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4" fillId="3" borderId="0" xfId="0" applyFont="1" applyFill="1" applyAlignment="1">
      <alignment horizontal="center" vertical="center" wrapText="1"/>
    </xf>
    <xf numFmtId="0" fontId="12" fillId="2" borderId="1"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0" xfId="0" applyFont="1" applyFill="1"/>
    <xf numFmtId="0" fontId="4" fillId="3" borderId="0" xfId="0" applyFont="1" applyFill="1" applyAlignment="1">
      <alignment horizontal="center" vertical="top" wrapText="1"/>
    </xf>
    <xf numFmtId="0" fontId="5" fillId="0" borderId="0" xfId="0" applyFont="1" applyAlignment="1">
      <alignment horizontal="center" vertical="center" wrapText="1"/>
    </xf>
    <xf numFmtId="0" fontId="4" fillId="3" borderId="0" xfId="0" applyFont="1" applyFill="1" applyAlignment="1">
      <alignment horizontal="center" vertical="top" wrapText="1"/>
    </xf>
    <xf numFmtId="0" fontId="5" fillId="3" borderId="0" xfId="0" applyFont="1" applyFill="1" applyAlignment="1">
      <alignment horizontal="center" vertical="center" wrapText="1"/>
    </xf>
    <xf numFmtId="49" fontId="5" fillId="3" borderId="1" xfId="0" applyNumberFormat="1" applyFont="1" applyFill="1" applyBorder="1" applyAlignment="1">
      <alignment horizontal="center" vertical="top" wrapText="1"/>
    </xf>
    <xf numFmtId="0" fontId="0" fillId="3" borderId="0" xfId="0" applyFill="1"/>
    <xf numFmtId="0" fontId="15" fillId="3" borderId="0" xfId="0" applyFont="1" applyFill="1" applyAlignment="1">
      <alignment vertical="top" wrapText="1"/>
    </xf>
    <xf numFmtId="0" fontId="5" fillId="3" borderId="1" xfId="0" applyFont="1" applyFill="1" applyBorder="1" applyAlignment="1">
      <alignment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5" fillId="0" borderId="0" xfId="0" applyFont="1" applyFill="1" applyAlignment="1">
      <alignment vertical="top" wrapText="1"/>
    </xf>
    <xf numFmtId="0" fontId="10" fillId="0" borderId="0" xfId="0" applyFont="1" applyFill="1" applyAlignment="1">
      <alignment vertical="top" wrapText="1"/>
    </xf>
    <xf numFmtId="0" fontId="5" fillId="0" borderId="0" xfId="0" applyFont="1" applyFill="1"/>
    <xf numFmtId="0" fontId="0" fillId="0" borderId="0" xfId="0" applyFill="1"/>
    <xf numFmtId="0" fontId="4" fillId="0" borderId="1" xfId="0" applyFont="1" applyFill="1" applyBorder="1" applyAlignment="1">
      <alignment vertical="top" wrapText="1"/>
    </xf>
    <xf numFmtId="0" fontId="4" fillId="0" borderId="0" xfId="0" applyFont="1" applyFill="1" applyAlignment="1">
      <alignment horizontal="center" vertical="top"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1" xfId="2" applyFont="1" applyFill="1" applyBorder="1" applyAlignment="1">
      <alignment horizontal="center" vertical="top" wrapText="1"/>
    </xf>
    <xf numFmtId="0" fontId="16" fillId="0" borderId="1" xfId="0" applyFont="1" applyFill="1" applyBorder="1" applyAlignment="1">
      <alignment horizontal="center" vertical="center" wrapText="1"/>
    </xf>
    <xf numFmtId="0" fontId="5" fillId="0" borderId="0" xfId="0" applyFont="1" applyFill="1" applyAlignment="1">
      <alignment horizontal="center" vertical="top"/>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17" fillId="3" borderId="1" xfId="0" applyFont="1" applyFill="1" applyBorder="1" applyAlignment="1">
      <alignment horizontal="center"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7">
    <cellStyle name="Гиперссылка 2" xfId="1" xr:uid="{00000000-0005-0000-0000-000000000000}"/>
    <cellStyle name="Звичайний" xfId="0" builtinId="0"/>
    <cellStyle name="Звичайний 2" xfId="3" xr:uid="{00000000-0005-0000-0000-000001000000}"/>
    <cellStyle name="Звичайний 3" xfId="4" xr:uid="{00000000-0005-0000-0000-000002000000}"/>
    <cellStyle name="Обычный 2" xfId="2" xr:uid="{00000000-0005-0000-0000-000004000000}"/>
    <cellStyle name="Обычный 2 4" xfId="5" xr:uid="{00000000-0005-0000-0000-000005000000}"/>
    <cellStyle name="Финансовый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390</xdr:row>
      <xdr:rowOff>0</xdr:rowOff>
    </xdr:from>
    <xdr:to>
      <xdr:col>4</xdr:col>
      <xdr:colOff>304800</xdr:colOff>
      <xdr:row>390</xdr:row>
      <xdr:rowOff>788458</xdr:rowOff>
    </xdr:to>
    <xdr:sp macro="" textlink="">
      <xdr:nvSpPr>
        <xdr:cNvPr id="2"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5E295A06-C80A-47F1-89BF-3C1D43B2E74A}"/>
            </a:ext>
          </a:extLst>
        </xdr:cNvPr>
        <xdr:cNvSpPr>
          <a:spLocks noChangeAspect="1" noChangeArrowheads="1"/>
        </xdr:cNvSpPr>
      </xdr:nvSpPr>
      <xdr:spPr bwMode="auto">
        <a:xfrm>
          <a:off x="4312920" y="522564360"/>
          <a:ext cx="304800" cy="13679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390</xdr:row>
      <xdr:rowOff>0</xdr:rowOff>
    </xdr:from>
    <xdr:to>
      <xdr:col>4</xdr:col>
      <xdr:colOff>304800</xdr:colOff>
      <xdr:row>390</xdr:row>
      <xdr:rowOff>785867</xdr:rowOff>
    </xdr:to>
    <xdr:sp macro="" textlink="">
      <xdr:nvSpPr>
        <xdr:cNvPr id="3"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92E0D0F1-5619-4E71-8B10-832D38D481A0}"/>
            </a:ext>
          </a:extLst>
        </xdr:cNvPr>
        <xdr:cNvSpPr>
          <a:spLocks noChangeAspect="1" noChangeArrowheads="1"/>
        </xdr:cNvSpPr>
      </xdr:nvSpPr>
      <xdr:spPr bwMode="auto">
        <a:xfrm>
          <a:off x="4312920" y="522564360"/>
          <a:ext cx="304800" cy="15581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611"/>
  <sheetViews>
    <sheetView tabSelected="1" view="pageBreakPreview" zoomScale="60" zoomScaleNormal="60" workbookViewId="0">
      <selection activeCell="H3" sqref="H3:I3"/>
    </sheetView>
  </sheetViews>
  <sheetFormatPr defaultColWidth="8.88671875" defaultRowHeight="15.6" x14ac:dyDescent="0.3"/>
  <cols>
    <col min="1" max="1" width="5.33203125" style="33" customWidth="1"/>
    <col min="2" max="2" width="26.88671875" style="34" customWidth="1"/>
    <col min="3" max="3" width="19.6640625" style="33" customWidth="1"/>
    <col min="4" max="4" width="11" style="33" customWidth="1"/>
    <col min="5" max="5" width="31" style="34" customWidth="1"/>
    <col min="6" max="6" width="14" style="33" customWidth="1"/>
    <col min="7" max="7" width="15" style="35" customWidth="1"/>
    <col min="8" max="8" width="14" style="33" customWidth="1"/>
    <col min="9" max="9" width="26.44140625" style="33" customWidth="1"/>
    <col min="10" max="16384" width="8.88671875" style="36"/>
  </cols>
  <sheetData>
    <row r="1" spans="1:9" x14ac:dyDescent="0.3">
      <c r="H1" s="123" t="s">
        <v>79</v>
      </c>
      <c r="I1" s="123"/>
    </row>
    <row r="2" spans="1:9" ht="31.95" customHeight="1" x14ac:dyDescent="0.3">
      <c r="H2" s="123" t="s">
        <v>4</v>
      </c>
      <c r="I2" s="123"/>
    </row>
    <row r="3" spans="1:9" x14ac:dyDescent="0.3">
      <c r="H3" s="123" t="s">
        <v>1114</v>
      </c>
      <c r="I3" s="123"/>
    </row>
    <row r="4" spans="1:9" ht="52.2" customHeight="1" x14ac:dyDescent="0.3">
      <c r="A4" s="124" t="s">
        <v>68</v>
      </c>
      <c r="B4" s="124"/>
      <c r="C4" s="124"/>
      <c r="D4" s="124"/>
      <c r="E4" s="124"/>
      <c r="F4" s="124"/>
      <c r="G4" s="124"/>
      <c r="H4" s="124"/>
      <c r="I4" s="124"/>
    </row>
    <row r="5" spans="1:9" x14ac:dyDescent="0.3">
      <c r="A5" s="37"/>
      <c r="B5" s="38"/>
      <c r="C5" s="37"/>
      <c r="D5" s="37"/>
      <c r="E5" s="38"/>
      <c r="F5" s="37"/>
      <c r="G5" s="39"/>
      <c r="H5" s="125" t="s">
        <v>1022</v>
      </c>
      <c r="I5" s="125"/>
    </row>
    <row r="6" spans="1:9" ht="34.950000000000003" customHeight="1" x14ac:dyDescent="0.3">
      <c r="A6" s="121" t="s">
        <v>0</v>
      </c>
      <c r="B6" s="121" t="s">
        <v>65</v>
      </c>
      <c r="C6" s="121" t="s">
        <v>66</v>
      </c>
      <c r="D6" s="121" t="s">
        <v>835</v>
      </c>
      <c r="E6" s="121" t="s">
        <v>1</v>
      </c>
      <c r="F6" s="121" t="s">
        <v>67</v>
      </c>
      <c r="G6" s="122" t="s">
        <v>55</v>
      </c>
      <c r="H6" s="121" t="s">
        <v>3</v>
      </c>
      <c r="I6" s="121" t="s">
        <v>836</v>
      </c>
    </row>
    <row r="7" spans="1:9" x14ac:dyDescent="0.3">
      <c r="A7" s="121"/>
      <c r="B7" s="121"/>
      <c r="C7" s="121"/>
      <c r="D7" s="121"/>
      <c r="E7" s="121"/>
      <c r="F7" s="121"/>
      <c r="G7" s="122"/>
      <c r="H7" s="121"/>
      <c r="I7" s="121"/>
    </row>
    <row r="8" spans="1:9" ht="30" customHeight="1" x14ac:dyDescent="0.3">
      <c r="A8" s="121"/>
      <c r="B8" s="121"/>
      <c r="C8" s="121"/>
      <c r="D8" s="121"/>
      <c r="E8" s="40" t="s">
        <v>2</v>
      </c>
      <c r="F8" s="121"/>
      <c r="G8" s="41" t="s">
        <v>5</v>
      </c>
      <c r="H8" s="121"/>
      <c r="I8" s="121"/>
    </row>
    <row r="9" spans="1:9" x14ac:dyDescent="0.3">
      <c r="A9" s="42">
        <v>1</v>
      </c>
      <c r="B9" s="42">
        <v>2</v>
      </c>
      <c r="C9" s="42">
        <v>3</v>
      </c>
      <c r="D9" s="42">
        <v>4</v>
      </c>
      <c r="E9" s="42">
        <v>5</v>
      </c>
      <c r="F9" s="42">
        <v>6</v>
      </c>
      <c r="G9" s="43">
        <v>7</v>
      </c>
      <c r="H9" s="42">
        <v>8</v>
      </c>
      <c r="I9" s="42">
        <v>9</v>
      </c>
    </row>
    <row r="10" spans="1:9" ht="19.95" customHeight="1" x14ac:dyDescent="0.3">
      <c r="A10" s="29"/>
      <c r="B10" s="44" t="s">
        <v>53</v>
      </c>
      <c r="C10" s="45"/>
      <c r="D10" s="45"/>
      <c r="E10" s="46"/>
      <c r="F10" s="29"/>
      <c r="G10" s="47">
        <f>SUM(G11:G604)</f>
        <v>1449531.361</v>
      </c>
      <c r="H10" s="48"/>
      <c r="I10" s="48"/>
    </row>
    <row r="11" spans="1:9" ht="16.2" x14ac:dyDescent="0.3">
      <c r="A11" s="49"/>
      <c r="B11" s="50" t="s">
        <v>59</v>
      </c>
      <c r="C11" s="51"/>
      <c r="D11" s="51"/>
      <c r="E11" s="52"/>
      <c r="F11" s="49"/>
      <c r="G11" s="53"/>
      <c r="H11" s="54"/>
      <c r="I11" s="54"/>
    </row>
    <row r="12" spans="1:9" ht="16.2" x14ac:dyDescent="0.3">
      <c r="A12" s="55"/>
      <c r="B12" s="56" t="s">
        <v>12</v>
      </c>
      <c r="C12" s="57"/>
      <c r="D12" s="57"/>
      <c r="E12" s="58"/>
      <c r="F12" s="55"/>
      <c r="G12" s="59"/>
      <c r="H12" s="55"/>
      <c r="I12" s="55"/>
    </row>
    <row r="13" spans="1:9" s="18" customFormat="1" ht="152.4" customHeight="1" x14ac:dyDescent="0.3">
      <c r="A13" s="60">
        <v>1</v>
      </c>
      <c r="B13" s="61" t="s">
        <v>1113</v>
      </c>
      <c r="C13" s="60" t="s">
        <v>763</v>
      </c>
      <c r="D13" s="60" t="s">
        <v>69</v>
      </c>
      <c r="E13" s="61" t="s">
        <v>821</v>
      </c>
      <c r="F13" s="62">
        <v>45297</v>
      </c>
      <c r="G13" s="19">
        <v>229.2</v>
      </c>
      <c r="H13" s="60" t="s">
        <v>52</v>
      </c>
      <c r="I13" s="60" t="s">
        <v>377</v>
      </c>
    </row>
    <row r="14" spans="1:9" s="18" customFormat="1" ht="126.6" customHeight="1" x14ac:dyDescent="0.3">
      <c r="A14" s="60">
        <v>2</v>
      </c>
      <c r="B14" s="61" t="s">
        <v>1113</v>
      </c>
      <c r="C14" s="60" t="s">
        <v>763</v>
      </c>
      <c r="D14" s="60" t="s">
        <v>69</v>
      </c>
      <c r="E14" s="61" t="s">
        <v>822</v>
      </c>
      <c r="F14" s="62">
        <v>45306</v>
      </c>
      <c r="G14" s="19">
        <v>321.7</v>
      </c>
      <c r="H14" s="60" t="s">
        <v>52</v>
      </c>
      <c r="I14" s="60" t="s">
        <v>823</v>
      </c>
    </row>
    <row r="15" spans="1:9" s="18" customFormat="1" ht="123.6" customHeight="1" x14ac:dyDescent="0.3">
      <c r="A15" s="60">
        <v>3</v>
      </c>
      <c r="B15" s="61" t="s">
        <v>1113</v>
      </c>
      <c r="C15" s="60" t="s">
        <v>210</v>
      </c>
      <c r="D15" s="60" t="s">
        <v>69</v>
      </c>
      <c r="E15" s="61" t="s">
        <v>827</v>
      </c>
      <c r="F15" s="62">
        <v>45328</v>
      </c>
      <c r="G15" s="19">
        <v>480</v>
      </c>
      <c r="H15" s="60" t="s">
        <v>52</v>
      </c>
      <c r="I15" s="60" t="s">
        <v>824</v>
      </c>
    </row>
    <row r="16" spans="1:9" s="18" customFormat="1" ht="79.95" customHeight="1" x14ac:dyDescent="0.3">
      <c r="A16" s="60">
        <v>4</v>
      </c>
      <c r="B16" s="61" t="s">
        <v>1113</v>
      </c>
      <c r="C16" s="60" t="s">
        <v>763</v>
      </c>
      <c r="D16" s="60" t="s">
        <v>69</v>
      </c>
      <c r="E16" s="61" t="s">
        <v>826</v>
      </c>
      <c r="F16" s="62">
        <v>45335</v>
      </c>
      <c r="G16" s="19">
        <v>1225.0999999999999</v>
      </c>
      <c r="H16" s="60" t="s">
        <v>52</v>
      </c>
      <c r="I16" s="60" t="s">
        <v>825</v>
      </c>
    </row>
    <row r="17" spans="1:9" s="18" customFormat="1" ht="93.6" x14ac:dyDescent="0.3">
      <c r="A17" s="60">
        <v>5</v>
      </c>
      <c r="B17" s="61" t="s">
        <v>1113</v>
      </c>
      <c r="C17" s="60" t="s">
        <v>210</v>
      </c>
      <c r="D17" s="60" t="s">
        <v>70</v>
      </c>
      <c r="E17" s="61" t="s">
        <v>1075</v>
      </c>
      <c r="F17" s="62">
        <v>45378</v>
      </c>
      <c r="G17" s="19">
        <v>1400</v>
      </c>
      <c r="H17" s="60" t="s">
        <v>52</v>
      </c>
      <c r="I17" s="60"/>
    </row>
    <row r="18" spans="1:9" ht="21.6" customHeight="1" x14ac:dyDescent="0.3">
      <c r="A18" s="55"/>
      <c r="B18" s="56" t="s">
        <v>45</v>
      </c>
      <c r="C18" s="57" t="s">
        <v>72</v>
      </c>
      <c r="D18" s="57"/>
      <c r="E18" s="58"/>
      <c r="F18" s="55"/>
      <c r="G18" s="63"/>
      <c r="H18" s="55"/>
      <c r="I18" s="55"/>
    </row>
    <row r="19" spans="1:9" ht="21.6" customHeight="1" x14ac:dyDescent="0.3">
      <c r="A19" s="55"/>
      <c r="B19" s="56" t="s">
        <v>7</v>
      </c>
      <c r="C19" s="57" t="s">
        <v>72</v>
      </c>
      <c r="D19" s="57"/>
      <c r="E19" s="58"/>
      <c r="F19" s="55"/>
      <c r="G19" s="59"/>
      <c r="H19" s="55"/>
      <c r="I19" s="55"/>
    </row>
    <row r="20" spans="1:9" ht="21.6" customHeight="1" x14ac:dyDescent="0.3">
      <c r="A20" s="55"/>
      <c r="B20" s="56" t="s">
        <v>29</v>
      </c>
      <c r="C20" s="57"/>
      <c r="D20" s="57"/>
      <c r="E20" s="58"/>
      <c r="F20" s="55"/>
      <c r="G20" s="63"/>
      <c r="H20" s="55"/>
      <c r="I20" s="55"/>
    </row>
    <row r="21" spans="1:9" s="90" customFormat="1" ht="31.2" x14ac:dyDescent="0.3">
      <c r="A21" s="86">
        <v>1</v>
      </c>
      <c r="B21" s="87" t="s">
        <v>844</v>
      </c>
      <c r="C21" s="86" t="s">
        <v>762</v>
      </c>
      <c r="D21" s="86" t="s">
        <v>70</v>
      </c>
      <c r="E21" s="87" t="s">
        <v>760</v>
      </c>
      <c r="F21" s="88" t="s">
        <v>941</v>
      </c>
      <c r="G21" s="89">
        <v>2500</v>
      </c>
      <c r="H21" s="86" t="s">
        <v>6</v>
      </c>
      <c r="I21" s="86" t="s">
        <v>1000</v>
      </c>
    </row>
    <row r="22" spans="1:9" s="90" customFormat="1" ht="35.4" customHeight="1" x14ac:dyDescent="0.3">
      <c r="A22" s="86">
        <v>2</v>
      </c>
      <c r="B22" s="87" t="s">
        <v>843</v>
      </c>
      <c r="C22" s="86" t="s">
        <v>77</v>
      </c>
      <c r="D22" s="86" t="s">
        <v>69</v>
      </c>
      <c r="E22" s="87" t="s">
        <v>761</v>
      </c>
      <c r="F22" s="88" t="s">
        <v>845</v>
      </c>
      <c r="G22" s="89">
        <v>505.2</v>
      </c>
      <c r="H22" s="86" t="s">
        <v>6</v>
      </c>
      <c r="I22" s="86" t="s">
        <v>370</v>
      </c>
    </row>
    <row r="23" spans="1:9" s="18" customFormat="1" ht="46.8" x14ac:dyDescent="0.3">
      <c r="A23" s="15">
        <v>3</v>
      </c>
      <c r="B23" s="61" t="s">
        <v>1074</v>
      </c>
      <c r="C23" s="60" t="s">
        <v>77</v>
      </c>
      <c r="D23" s="60" t="s">
        <v>69</v>
      </c>
      <c r="E23" s="61" t="s">
        <v>1072</v>
      </c>
      <c r="F23" s="30">
        <v>45378</v>
      </c>
      <c r="G23" s="19">
        <v>306</v>
      </c>
      <c r="H23" s="60" t="s">
        <v>6</v>
      </c>
      <c r="I23" s="60" t="s">
        <v>1073</v>
      </c>
    </row>
    <row r="24" spans="1:9" ht="16.2" x14ac:dyDescent="0.3">
      <c r="A24" s="57"/>
      <c r="B24" s="56" t="s">
        <v>13</v>
      </c>
      <c r="C24" s="57"/>
      <c r="D24" s="57"/>
      <c r="E24" s="56"/>
      <c r="F24" s="57"/>
      <c r="G24" s="63"/>
      <c r="H24" s="57"/>
      <c r="I24" s="57"/>
    </row>
    <row r="25" spans="1:9" s="65" customFormat="1" ht="94.95" customHeight="1" x14ac:dyDescent="0.3">
      <c r="A25" s="60">
        <v>1</v>
      </c>
      <c r="B25" s="61" t="s">
        <v>675</v>
      </c>
      <c r="C25" s="60" t="s">
        <v>577</v>
      </c>
      <c r="D25" s="60" t="s">
        <v>69</v>
      </c>
      <c r="E25" s="61" t="s">
        <v>674</v>
      </c>
      <c r="F25" s="62" t="s">
        <v>522</v>
      </c>
      <c r="G25" s="19">
        <v>1600</v>
      </c>
      <c r="H25" s="60" t="s">
        <v>576</v>
      </c>
      <c r="I25" s="60" t="s">
        <v>706</v>
      </c>
    </row>
    <row r="26" spans="1:9" ht="16.95" customHeight="1" x14ac:dyDescent="0.3">
      <c r="A26" s="55"/>
      <c r="B26" s="56" t="s">
        <v>31</v>
      </c>
      <c r="C26" s="57"/>
      <c r="D26" s="57"/>
      <c r="E26" s="58"/>
      <c r="F26" s="55"/>
      <c r="G26" s="63"/>
      <c r="H26" s="55"/>
      <c r="I26" s="55"/>
    </row>
    <row r="27" spans="1:9" s="65" customFormat="1" ht="90.6" customHeight="1" x14ac:dyDescent="0.3">
      <c r="A27" s="60">
        <v>1</v>
      </c>
      <c r="B27" s="61" t="s">
        <v>211</v>
      </c>
      <c r="C27" s="60" t="s">
        <v>215</v>
      </c>
      <c r="D27" s="60" t="s">
        <v>69</v>
      </c>
      <c r="E27" s="61" t="s">
        <v>212</v>
      </c>
      <c r="F27" s="62">
        <v>45301</v>
      </c>
      <c r="G27" s="19">
        <v>3550.62</v>
      </c>
      <c r="H27" s="60" t="s">
        <v>213</v>
      </c>
      <c r="I27" s="60" t="s">
        <v>214</v>
      </c>
    </row>
    <row r="28" spans="1:9" s="65" customFormat="1" ht="91.2" customHeight="1" x14ac:dyDescent="0.3">
      <c r="A28" s="60">
        <v>2</v>
      </c>
      <c r="B28" s="61" t="s">
        <v>211</v>
      </c>
      <c r="C28" s="60" t="s">
        <v>244</v>
      </c>
      <c r="D28" s="60" t="s">
        <v>70</v>
      </c>
      <c r="E28" s="61" t="s">
        <v>1076</v>
      </c>
      <c r="F28" s="62" t="s">
        <v>955</v>
      </c>
      <c r="G28" s="19">
        <v>10000</v>
      </c>
      <c r="H28" s="60" t="s">
        <v>213</v>
      </c>
      <c r="I28" s="60"/>
    </row>
    <row r="29" spans="1:9" s="65" customFormat="1" ht="76.2" customHeight="1" x14ac:dyDescent="0.3">
      <c r="A29" s="60">
        <v>3</v>
      </c>
      <c r="B29" s="61" t="s">
        <v>497</v>
      </c>
      <c r="C29" s="60" t="s">
        <v>77</v>
      </c>
      <c r="D29" s="60" t="s">
        <v>69</v>
      </c>
      <c r="E29" s="61" t="s">
        <v>212</v>
      </c>
      <c r="F29" s="62">
        <v>45301</v>
      </c>
      <c r="G29" s="19">
        <v>255</v>
      </c>
      <c r="H29" s="60" t="s">
        <v>6</v>
      </c>
      <c r="I29" s="60" t="s">
        <v>498</v>
      </c>
    </row>
    <row r="30" spans="1:9" s="65" customFormat="1" ht="45.6" customHeight="1" x14ac:dyDescent="0.3">
      <c r="A30" s="60">
        <v>4</v>
      </c>
      <c r="B30" s="61" t="s">
        <v>962</v>
      </c>
      <c r="C30" s="60" t="s">
        <v>427</v>
      </c>
      <c r="D30" s="60" t="s">
        <v>69</v>
      </c>
      <c r="E30" s="61" t="s">
        <v>758</v>
      </c>
      <c r="F30" s="62">
        <v>45352</v>
      </c>
      <c r="G30" s="19">
        <v>389.8</v>
      </c>
      <c r="H30" s="60" t="s">
        <v>6</v>
      </c>
      <c r="I30" s="60" t="s">
        <v>759</v>
      </c>
    </row>
    <row r="31" spans="1:9" s="65" customFormat="1" ht="103.95" customHeight="1" x14ac:dyDescent="0.3">
      <c r="A31" s="60">
        <v>5</v>
      </c>
      <c r="B31" s="61" t="s">
        <v>961</v>
      </c>
      <c r="C31" s="60" t="s">
        <v>210</v>
      </c>
      <c r="D31" s="60" t="s">
        <v>69</v>
      </c>
      <c r="E31" s="61" t="s">
        <v>847</v>
      </c>
      <c r="F31" s="62">
        <v>45352</v>
      </c>
      <c r="G31" s="19">
        <v>3573.5</v>
      </c>
      <c r="H31" s="60" t="s">
        <v>6</v>
      </c>
      <c r="I31" s="60" t="s">
        <v>846</v>
      </c>
    </row>
    <row r="32" spans="1:9" s="18" customFormat="1" ht="80.400000000000006" customHeight="1" x14ac:dyDescent="0.3">
      <c r="A32" s="60">
        <v>6</v>
      </c>
      <c r="B32" s="61" t="s">
        <v>961</v>
      </c>
      <c r="C32" s="60" t="s">
        <v>77</v>
      </c>
      <c r="D32" s="60" t="s">
        <v>69</v>
      </c>
      <c r="E32" s="61" t="s">
        <v>958</v>
      </c>
      <c r="F32" s="62">
        <v>45365</v>
      </c>
      <c r="G32" s="19">
        <v>802.61699999999996</v>
      </c>
      <c r="H32" s="60" t="s">
        <v>6</v>
      </c>
      <c r="I32" s="60" t="s">
        <v>959</v>
      </c>
    </row>
    <row r="33" spans="1:9" ht="16.2" x14ac:dyDescent="0.3">
      <c r="A33" s="55"/>
      <c r="B33" s="56" t="s">
        <v>60</v>
      </c>
      <c r="C33" s="57"/>
      <c r="D33" s="57"/>
      <c r="E33" s="58"/>
      <c r="F33" s="55"/>
      <c r="G33" s="63"/>
      <c r="H33" s="55"/>
      <c r="I33" s="55"/>
    </row>
    <row r="34" spans="1:9" s="65" customFormat="1" ht="62.4" customHeight="1" x14ac:dyDescent="0.3">
      <c r="A34" s="60">
        <v>1</v>
      </c>
      <c r="B34" s="61" t="s">
        <v>348</v>
      </c>
      <c r="C34" s="60" t="s">
        <v>77</v>
      </c>
      <c r="D34" s="60" t="s">
        <v>69</v>
      </c>
      <c r="E34" s="61" t="s">
        <v>349</v>
      </c>
      <c r="F34" s="62">
        <v>45309</v>
      </c>
      <c r="G34" s="19">
        <v>886.8</v>
      </c>
      <c r="H34" s="60" t="s">
        <v>6</v>
      </c>
      <c r="I34" s="60" t="s">
        <v>655</v>
      </c>
    </row>
    <row r="35" spans="1:9" ht="25.2" customHeight="1" x14ac:dyDescent="0.3">
      <c r="A35" s="49"/>
      <c r="B35" s="50" t="s">
        <v>61</v>
      </c>
      <c r="C35" s="51"/>
      <c r="D35" s="51"/>
      <c r="E35" s="52"/>
      <c r="F35" s="49"/>
      <c r="G35" s="66"/>
      <c r="H35" s="49"/>
      <c r="I35" s="49"/>
    </row>
    <row r="36" spans="1:9" ht="18" customHeight="1" x14ac:dyDescent="0.3">
      <c r="A36" s="55"/>
      <c r="B36" s="56" t="s">
        <v>15</v>
      </c>
      <c r="C36" s="57" t="s">
        <v>72</v>
      </c>
      <c r="D36" s="57"/>
      <c r="E36" s="58"/>
      <c r="F36" s="55"/>
      <c r="G36" s="59"/>
      <c r="H36" s="55"/>
      <c r="I36" s="55"/>
    </row>
    <row r="37" spans="1:9" ht="16.2" x14ac:dyDescent="0.3">
      <c r="A37" s="55"/>
      <c r="B37" s="56" t="s">
        <v>32</v>
      </c>
      <c r="C37" s="57"/>
      <c r="D37" s="57"/>
      <c r="E37" s="58"/>
      <c r="F37" s="55"/>
      <c r="G37" s="59"/>
      <c r="H37" s="55"/>
      <c r="I37" s="55"/>
    </row>
    <row r="38" spans="1:9" s="65" customFormat="1" ht="78" x14ac:dyDescent="0.3">
      <c r="A38" s="60">
        <v>1</v>
      </c>
      <c r="B38" s="61" t="s">
        <v>392</v>
      </c>
      <c r="C38" s="60" t="s">
        <v>394</v>
      </c>
      <c r="D38" s="60" t="s">
        <v>69</v>
      </c>
      <c r="E38" s="61" t="s">
        <v>393</v>
      </c>
      <c r="F38" s="62">
        <v>45303</v>
      </c>
      <c r="G38" s="19">
        <v>3150</v>
      </c>
      <c r="H38" s="60" t="s">
        <v>6</v>
      </c>
      <c r="I38" s="60" t="s">
        <v>314</v>
      </c>
    </row>
    <row r="39" spans="1:9" s="65" customFormat="1" ht="78" x14ac:dyDescent="0.3">
      <c r="A39" s="60">
        <v>2</v>
      </c>
      <c r="B39" s="61" t="s">
        <v>392</v>
      </c>
      <c r="C39" s="60" t="s">
        <v>77</v>
      </c>
      <c r="D39" s="60" t="s">
        <v>69</v>
      </c>
      <c r="E39" s="61" t="s">
        <v>592</v>
      </c>
      <c r="F39" s="62">
        <v>45323</v>
      </c>
      <c r="G39" s="19">
        <v>494.91</v>
      </c>
      <c r="H39" s="60" t="s">
        <v>6</v>
      </c>
      <c r="I39" s="60" t="s">
        <v>618</v>
      </c>
    </row>
    <row r="40" spans="1:9" s="65" customFormat="1" ht="78" x14ac:dyDescent="0.3">
      <c r="A40" s="60">
        <v>3</v>
      </c>
      <c r="B40" s="61" t="s">
        <v>392</v>
      </c>
      <c r="C40" s="60" t="s">
        <v>394</v>
      </c>
      <c r="D40" s="60" t="s">
        <v>69</v>
      </c>
      <c r="E40" s="61" t="s">
        <v>393</v>
      </c>
      <c r="F40" s="62">
        <v>45343</v>
      </c>
      <c r="G40" s="19">
        <v>2900</v>
      </c>
      <c r="H40" s="60" t="s">
        <v>6</v>
      </c>
      <c r="I40" s="60" t="s">
        <v>804</v>
      </c>
    </row>
    <row r="41" spans="1:9" s="65" customFormat="1" ht="78" x14ac:dyDescent="0.3">
      <c r="A41" s="60">
        <v>4</v>
      </c>
      <c r="B41" s="61" t="s">
        <v>392</v>
      </c>
      <c r="C41" s="60" t="s">
        <v>156</v>
      </c>
      <c r="D41" s="60" t="s">
        <v>69</v>
      </c>
      <c r="E41" s="61" t="s">
        <v>862</v>
      </c>
      <c r="F41" s="62">
        <v>45378</v>
      </c>
      <c r="G41" s="19">
        <v>280</v>
      </c>
      <c r="H41" s="60" t="s">
        <v>6</v>
      </c>
      <c r="I41" s="60" t="s">
        <v>1077</v>
      </c>
    </row>
    <row r="42" spans="1:9" ht="19.95" customHeight="1" x14ac:dyDescent="0.3">
      <c r="A42" s="55"/>
      <c r="B42" s="56" t="s">
        <v>16</v>
      </c>
      <c r="C42" s="57" t="s">
        <v>72</v>
      </c>
      <c r="D42" s="57"/>
      <c r="E42" s="58"/>
      <c r="F42" s="55"/>
      <c r="G42" s="59"/>
      <c r="H42" s="55"/>
      <c r="I42" s="55"/>
    </row>
    <row r="43" spans="1:9" ht="16.2" x14ac:dyDescent="0.3">
      <c r="A43" s="55"/>
      <c r="B43" s="56" t="s">
        <v>48</v>
      </c>
      <c r="C43" s="57"/>
      <c r="D43" s="57"/>
      <c r="E43" s="58"/>
      <c r="F43" s="55"/>
      <c r="G43" s="63"/>
      <c r="H43" s="55"/>
      <c r="I43" s="55"/>
    </row>
    <row r="44" spans="1:9" s="18" customFormat="1" ht="61.95" customHeight="1" x14ac:dyDescent="0.3">
      <c r="A44" s="60">
        <v>1</v>
      </c>
      <c r="B44" s="61" t="s">
        <v>863</v>
      </c>
      <c r="C44" s="60" t="s">
        <v>77</v>
      </c>
      <c r="D44" s="60" t="s">
        <v>69</v>
      </c>
      <c r="E44" s="61" t="s">
        <v>866</v>
      </c>
      <c r="F44" s="62">
        <v>45357</v>
      </c>
      <c r="G44" s="19">
        <v>550</v>
      </c>
      <c r="H44" s="60" t="s">
        <v>6</v>
      </c>
      <c r="I44" s="15" t="s">
        <v>864</v>
      </c>
    </row>
    <row r="45" spans="1:9" s="18" customFormat="1" ht="47.4" customHeight="1" x14ac:dyDescent="0.3">
      <c r="A45" s="60">
        <v>2</v>
      </c>
      <c r="B45" s="61" t="s">
        <v>865</v>
      </c>
      <c r="C45" s="60" t="s">
        <v>77</v>
      </c>
      <c r="D45" s="60" t="s">
        <v>69</v>
      </c>
      <c r="E45" s="61" t="s">
        <v>867</v>
      </c>
      <c r="F45" s="62">
        <v>45358</v>
      </c>
      <c r="G45" s="19">
        <v>500</v>
      </c>
      <c r="H45" s="60" t="s">
        <v>6</v>
      </c>
      <c r="I45" s="60" t="s">
        <v>900</v>
      </c>
    </row>
    <row r="46" spans="1:9" ht="16.2" x14ac:dyDescent="0.3">
      <c r="A46" s="55"/>
      <c r="B46" s="56" t="s">
        <v>35</v>
      </c>
      <c r="C46" s="57" t="s">
        <v>72</v>
      </c>
      <c r="D46" s="57"/>
      <c r="E46" s="58"/>
      <c r="F46" s="55"/>
      <c r="G46" s="59"/>
      <c r="H46" s="55"/>
      <c r="I46" s="55"/>
    </row>
    <row r="47" spans="1:9" ht="16.2" x14ac:dyDescent="0.3">
      <c r="A47" s="55"/>
      <c r="B47" s="56" t="s">
        <v>39</v>
      </c>
      <c r="C47" s="57" t="s">
        <v>72</v>
      </c>
      <c r="D47" s="57"/>
      <c r="E47" s="58"/>
      <c r="F47" s="55"/>
      <c r="G47" s="59"/>
      <c r="H47" s="55"/>
      <c r="I47" s="55"/>
    </row>
    <row r="48" spans="1:9" ht="16.2" x14ac:dyDescent="0.3">
      <c r="A48" s="55"/>
      <c r="B48" s="56" t="s">
        <v>82</v>
      </c>
      <c r="C48" s="57" t="s">
        <v>72</v>
      </c>
      <c r="D48" s="57"/>
      <c r="E48" s="58"/>
      <c r="F48" s="55"/>
      <c r="G48" s="59"/>
      <c r="H48" s="55"/>
      <c r="I48" s="55"/>
    </row>
    <row r="49" spans="1:9" ht="16.2" x14ac:dyDescent="0.3">
      <c r="A49" s="55"/>
      <c r="B49" s="56" t="s">
        <v>50</v>
      </c>
      <c r="C49" s="57" t="s">
        <v>72</v>
      </c>
      <c r="D49" s="57"/>
      <c r="E49" s="58"/>
      <c r="F49" s="55"/>
      <c r="G49" s="59"/>
      <c r="H49" s="55"/>
      <c r="I49" s="55"/>
    </row>
    <row r="50" spans="1:9" x14ac:dyDescent="0.3">
      <c r="A50" s="49"/>
      <c r="B50" s="50" t="s">
        <v>62</v>
      </c>
      <c r="C50" s="51"/>
      <c r="D50" s="51"/>
      <c r="E50" s="52"/>
      <c r="F50" s="67"/>
      <c r="G50" s="66"/>
      <c r="H50" s="49"/>
      <c r="I50" s="49"/>
    </row>
    <row r="51" spans="1:9" ht="16.2" x14ac:dyDescent="0.3">
      <c r="A51" s="55"/>
      <c r="B51" s="56" t="s">
        <v>20</v>
      </c>
      <c r="C51" s="57"/>
      <c r="D51" s="57"/>
      <c r="E51" s="58"/>
      <c r="F51" s="55"/>
      <c r="G51" s="63"/>
      <c r="H51" s="55"/>
      <c r="I51" s="55"/>
    </row>
    <row r="52" spans="1:9" s="65" customFormat="1" ht="76.95" customHeight="1" x14ac:dyDescent="0.3">
      <c r="A52" s="60">
        <v>1</v>
      </c>
      <c r="B52" s="61" t="s">
        <v>246</v>
      </c>
      <c r="C52" s="60" t="s">
        <v>106</v>
      </c>
      <c r="D52" s="60" t="s">
        <v>69</v>
      </c>
      <c r="E52" s="61" t="s">
        <v>222</v>
      </c>
      <c r="F52" s="62" t="s">
        <v>175</v>
      </c>
      <c r="G52" s="19">
        <v>834.8</v>
      </c>
      <c r="H52" s="60" t="s">
        <v>6</v>
      </c>
      <c r="I52" s="60" t="s">
        <v>223</v>
      </c>
    </row>
    <row r="53" spans="1:9" s="90" customFormat="1" ht="51" customHeight="1" x14ac:dyDescent="0.3">
      <c r="A53" s="86">
        <v>2</v>
      </c>
      <c r="B53" s="87" t="s">
        <v>246</v>
      </c>
      <c r="C53" s="86" t="s">
        <v>77</v>
      </c>
      <c r="D53" s="86" t="s">
        <v>69</v>
      </c>
      <c r="E53" s="87" t="s">
        <v>997</v>
      </c>
      <c r="F53" s="91">
        <v>45378</v>
      </c>
      <c r="G53" s="89">
        <v>430.41</v>
      </c>
      <c r="H53" s="86" t="s">
        <v>6</v>
      </c>
      <c r="I53" s="86"/>
    </row>
    <row r="54" spans="1:9" s="65" customFormat="1" ht="90" customHeight="1" x14ac:dyDescent="0.3">
      <c r="A54" s="60">
        <v>3</v>
      </c>
      <c r="B54" s="61" t="s">
        <v>643</v>
      </c>
      <c r="C54" s="60" t="s">
        <v>106</v>
      </c>
      <c r="D54" s="60" t="s">
        <v>69</v>
      </c>
      <c r="E54" s="61" t="s">
        <v>224</v>
      </c>
      <c r="F54" s="62" t="s">
        <v>175</v>
      </c>
      <c r="G54" s="19">
        <v>1215.0419999999999</v>
      </c>
      <c r="H54" s="60" t="s">
        <v>6</v>
      </c>
      <c r="I54" s="60" t="s">
        <v>225</v>
      </c>
    </row>
    <row r="55" spans="1:9" s="65" customFormat="1" ht="93.6" x14ac:dyDescent="0.3">
      <c r="A55" s="60">
        <v>4</v>
      </c>
      <c r="B55" s="61" t="s">
        <v>245</v>
      </c>
      <c r="C55" s="60" t="s">
        <v>220</v>
      </c>
      <c r="D55" s="60" t="s">
        <v>226</v>
      </c>
      <c r="E55" s="61" t="s">
        <v>227</v>
      </c>
      <c r="F55" s="62">
        <v>45296</v>
      </c>
      <c r="G55" s="19">
        <v>8568.5110000000004</v>
      </c>
      <c r="H55" s="60" t="s">
        <v>6</v>
      </c>
      <c r="I55" s="60" t="s">
        <v>544</v>
      </c>
    </row>
    <row r="56" spans="1:9" s="65" customFormat="1" ht="95.25" customHeight="1" x14ac:dyDescent="0.3">
      <c r="A56" s="86">
        <v>5</v>
      </c>
      <c r="B56" s="61" t="s">
        <v>245</v>
      </c>
      <c r="C56" s="60" t="s">
        <v>220</v>
      </c>
      <c r="D56" s="60" t="s">
        <v>226</v>
      </c>
      <c r="E56" s="61" t="s">
        <v>228</v>
      </c>
      <c r="F56" s="62">
        <v>45296</v>
      </c>
      <c r="G56" s="19">
        <v>8033.4719999999998</v>
      </c>
      <c r="H56" s="60" t="s">
        <v>6</v>
      </c>
      <c r="I56" s="60" t="s">
        <v>476</v>
      </c>
    </row>
    <row r="57" spans="1:9" s="65" customFormat="1" ht="106.95" customHeight="1" x14ac:dyDescent="0.3">
      <c r="A57" s="60">
        <v>6</v>
      </c>
      <c r="B57" s="61" t="s">
        <v>245</v>
      </c>
      <c r="C57" s="60" t="s">
        <v>220</v>
      </c>
      <c r="D57" s="60" t="s">
        <v>226</v>
      </c>
      <c r="E57" s="61" t="s">
        <v>229</v>
      </c>
      <c r="F57" s="62">
        <v>45295</v>
      </c>
      <c r="G57" s="19">
        <v>7208.9830000000002</v>
      </c>
      <c r="H57" s="60" t="s">
        <v>6</v>
      </c>
      <c r="I57" s="60" t="s">
        <v>476</v>
      </c>
    </row>
    <row r="58" spans="1:9" s="65" customFormat="1" ht="79.2" customHeight="1" x14ac:dyDescent="0.3">
      <c r="A58" s="60">
        <v>7</v>
      </c>
      <c r="B58" s="61" t="s">
        <v>245</v>
      </c>
      <c r="C58" s="60" t="s">
        <v>427</v>
      </c>
      <c r="D58" s="60" t="s">
        <v>70</v>
      </c>
      <c r="E58" s="61" t="s">
        <v>545</v>
      </c>
      <c r="F58" s="62">
        <v>45335</v>
      </c>
      <c r="G58" s="19">
        <v>213.916</v>
      </c>
      <c r="H58" s="60" t="s">
        <v>6</v>
      </c>
      <c r="I58" s="60" t="s">
        <v>633</v>
      </c>
    </row>
    <row r="59" spans="1:9" s="65" customFormat="1" ht="124.2" customHeight="1" x14ac:dyDescent="0.3">
      <c r="A59" s="60">
        <v>8</v>
      </c>
      <c r="B59" s="61" t="s">
        <v>245</v>
      </c>
      <c r="C59" s="60" t="s">
        <v>210</v>
      </c>
      <c r="D59" s="60" t="s">
        <v>226</v>
      </c>
      <c r="E59" s="61" t="s">
        <v>1058</v>
      </c>
      <c r="F59" s="64" t="s">
        <v>876</v>
      </c>
      <c r="G59" s="19">
        <v>1157.4459999999999</v>
      </c>
      <c r="H59" s="60" t="s">
        <v>6</v>
      </c>
      <c r="I59" s="60" t="s">
        <v>642</v>
      </c>
    </row>
    <row r="60" spans="1:9" s="65" customFormat="1" ht="171.6" x14ac:dyDescent="0.3">
      <c r="A60" s="60">
        <v>9</v>
      </c>
      <c r="B60" s="61" t="s">
        <v>245</v>
      </c>
      <c r="C60" s="60" t="s">
        <v>220</v>
      </c>
      <c r="D60" s="60" t="s">
        <v>226</v>
      </c>
      <c r="E60" s="61" t="s">
        <v>756</v>
      </c>
      <c r="F60" s="62">
        <v>45350</v>
      </c>
      <c r="G60" s="19">
        <v>833.49699999999996</v>
      </c>
      <c r="H60" s="60" t="s">
        <v>6</v>
      </c>
      <c r="I60" s="60" t="s">
        <v>757</v>
      </c>
    </row>
    <row r="61" spans="1:9" s="18" customFormat="1" ht="93" customHeight="1" x14ac:dyDescent="0.3">
      <c r="A61" s="60">
        <v>10</v>
      </c>
      <c r="B61" s="61" t="s">
        <v>245</v>
      </c>
      <c r="C61" s="15" t="s">
        <v>298</v>
      </c>
      <c r="D61" s="60" t="s">
        <v>226</v>
      </c>
      <c r="E61" s="61" t="s">
        <v>932</v>
      </c>
      <c r="F61" s="62">
        <v>45366</v>
      </c>
      <c r="G61" s="19">
        <v>4966.576</v>
      </c>
      <c r="H61" s="60" t="s">
        <v>6</v>
      </c>
      <c r="I61" s="60" t="s">
        <v>1038</v>
      </c>
    </row>
    <row r="62" spans="1:9" s="18" customFormat="1" ht="96" customHeight="1" x14ac:dyDescent="0.3">
      <c r="A62" s="60">
        <v>11</v>
      </c>
      <c r="B62" s="61" t="s">
        <v>245</v>
      </c>
      <c r="C62" s="15" t="s">
        <v>298</v>
      </c>
      <c r="D62" s="60" t="s">
        <v>226</v>
      </c>
      <c r="E62" s="61" t="s">
        <v>933</v>
      </c>
      <c r="F62" s="62">
        <v>45366</v>
      </c>
      <c r="G62" s="19">
        <v>11040.754000000001</v>
      </c>
      <c r="H62" s="60" t="s">
        <v>6</v>
      </c>
      <c r="I62" s="60" t="s">
        <v>508</v>
      </c>
    </row>
    <row r="63" spans="1:9" s="18" customFormat="1" ht="109.2" x14ac:dyDescent="0.3">
      <c r="A63" s="60">
        <v>12</v>
      </c>
      <c r="B63" s="61" t="s">
        <v>245</v>
      </c>
      <c r="C63" s="15" t="s">
        <v>298</v>
      </c>
      <c r="D63" s="60" t="s">
        <v>226</v>
      </c>
      <c r="E63" s="61" t="s">
        <v>995</v>
      </c>
      <c r="F63" s="62">
        <v>45373</v>
      </c>
      <c r="G63" s="19">
        <v>8619.9380000000001</v>
      </c>
      <c r="H63" s="60" t="s">
        <v>6</v>
      </c>
      <c r="I63" s="60" t="s">
        <v>1039</v>
      </c>
    </row>
    <row r="64" spans="1:9" s="18" customFormat="1" ht="96" customHeight="1" x14ac:dyDescent="0.3">
      <c r="A64" s="60">
        <v>13</v>
      </c>
      <c r="B64" s="61" t="s">
        <v>245</v>
      </c>
      <c r="C64" s="15" t="s">
        <v>298</v>
      </c>
      <c r="D64" s="60" t="s">
        <v>226</v>
      </c>
      <c r="E64" s="84" t="s">
        <v>1054</v>
      </c>
      <c r="F64" s="62">
        <v>45384</v>
      </c>
      <c r="G64" s="19">
        <v>1305.2239999999999</v>
      </c>
      <c r="H64" s="60" t="s">
        <v>6</v>
      </c>
      <c r="I64" s="60" t="s">
        <v>1055</v>
      </c>
    </row>
    <row r="65" spans="1:9" s="18" customFormat="1" ht="96" customHeight="1" x14ac:dyDescent="0.3">
      <c r="A65" s="60">
        <v>14</v>
      </c>
      <c r="B65" s="61" t="s">
        <v>245</v>
      </c>
      <c r="C65" s="15" t="s">
        <v>298</v>
      </c>
      <c r="D65" s="60" t="s">
        <v>226</v>
      </c>
      <c r="E65" s="84" t="s">
        <v>1054</v>
      </c>
      <c r="F65" s="62">
        <v>45384</v>
      </c>
      <c r="G65" s="19">
        <v>1313.4369999999999</v>
      </c>
      <c r="H65" s="60" t="s">
        <v>6</v>
      </c>
      <c r="I65" s="60" t="s">
        <v>1055</v>
      </c>
    </row>
    <row r="66" spans="1:9" s="18" customFormat="1" ht="96" customHeight="1" x14ac:dyDescent="0.3">
      <c r="A66" s="60">
        <v>15</v>
      </c>
      <c r="B66" s="61" t="s">
        <v>245</v>
      </c>
      <c r="C66" s="15" t="s">
        <v>298</v>
      </c>
      <c r="D66" s="60" t="s">
        <v>226</v>
      </c>
      <c r="E66" s="84" t="s">
        <v>1054</v>
      </c>
      <c r="F66" s="62">
        <v>45385</v>
      </c>
      <c r="G66" s="19">
        <v>1310.7570000000001</v>
      </c>
      <c r="H66" s="60" t="s">
        <v>6</v>
      </c>
      <c r="I66" s="60"/>
    </row>
    <row r="67" spans="1:9" s="18" customFormat="1" ht="96" customHeight="1" x14ac:dyDescent="0.3">
      <c r="A67" s="60">
        <v>16</v>
      </c>
      <c r="B67" s="61" t="s">
        <v>245</v>
      </c>
      <c r="C67" s="15" t="s">
        <v>298</v>
      </c>
      <c r="D67" s="60" t="s">
        <v>226</v>
      </c>
      <c r="E67" s="84" t="s">
        <v>1054</v>
      </c>
      <c r="F67" s="62">
        <v>45385</v>
      </c>
      <c r="G67" s="19">
        <v>1309.3499999999999</v>
      </c>
      <c r="H67" s="60" t="s">
        <v>6</v>
      </c>
      <c r="I67" s="60"/>
    </row>
    <row r="68" spans="1:9" s="18" customFormat="1" ht="96" customHeight="1" x14ac:dyDescent="0.3">
      <c r="A68" s="60">
        <v>17</v>
      </c>
      <c r="B68" s="61" t="s">
        <v>245</v>
      </c>
      <c r="C68" s="15" t="s">
        <v>298</v>
      </c>
      <c r="D68" s="60" t="s">
        <v>226</v>
      </c>
      <c r="E68" s="84" t="s">
        <v>1054</v>
      </c>
      <c r="F68" s="62">
        <v>45384</v>
      </c>
      <c r="G68" s="19">
        <v>1313.085</v>
      </c>
      <c r="H68" s="60" t="s">
        <v>6</v>
      </c>
      <c r="I68" s="60" t="s">
        <v>1056</v>
      </c>
    </row>
    <row r="69" spans="1:9" s="18" customFormat="1" ht="96" customHeight="1" x14ac:dyDescent="0.3">
      <c r="A69" s="60">
        <v>18</v>
      </c>
      <c r="B69" s="61" t="s">
        <v>245</v>
      </c>
      <c r="C69" s="15" t="s">
        <v>298</v>
      </c>
      <c r="D69" s="60" t="s">
        <v>226</v>
      </c>
      <c r="E69" s="84" t="s">
        <v>1054</v>
      </c>
      <c r="F69" s="62">
        <v>45384</v>
      </c>
      <c r="G69" s="19">
        <v>1318.3530000000001</v>
      </c>
      <c r="H69" s="60" t="s">
        <v>6</v>
      </c>
      <c r="I69" s="60" t="s">
        <v>1056</v>
      </c>
    </row>
    <row r="70" spans="1:9" s="18" customFormat="1" ht="229.95" customHeight="1" x14ac:dyDescent="0.3">
      <c r="A70" s="60">
        <v>19</v>
      </c>
      <c r="B70" s="61" t="s">
        <v>245</v>
      </c>
      <c r="C70" s="15" t="s">
        <v>220</v>
      </c>
      <c r="D70" s="60" t="s">
        <v>226</v>
      </c>
      <c r="E70" s="61" t="s">
        <v>1052</v>
      </c>
      <c r="F70" s="62">
        <v>45372</v>
      </c>
      <c r="G70" s="19">
        <v>251.97900000000001</v>
      </c>
      <c r="H70" s="60" t="s">
        <v>6</v>
      </c>
      <c r="I70" s="60" t="s">
        <v>1053</v>
      </c>
    </row>
    <row r="71" spans="1:9" s="18" customFormat="1" ht="79.95" customHeight="1" x14ac:dyDescent="0.3">
      <c r="A71" s="60">
        <v>20</v>
      </c>
      <c r="B71" s="61" t="s">
        <v>245</v>
      </c>
      <c r="C71" s="15" t="s">
        <v>298</v>
      </c>
      <c r="D71" s="60" t="s">
        <v>226</v>
      </c>
      <c r="E71" s="61" t="s">
        <v>996</v>
      </c>
      <c r="F71" s="62">
        <v>45376</v>
      </c>
      <c r="G71" s="19">
        <v>1310</v>
      </c>
      <c r="H71" s="60" t="s">
        <v>6</v>
      </c>
      <c r="I71" s="60" t="s">
        <v>1040</v>
      </c>
    </row>
    <row r="72" spans="1:9" s="18" customFormat="1" ht="96" customHeight="1" x14ac:dyDescent="0.3">
      <c r="A72" s="60">
        <v>21</v>
      </c>
      <c r="B72" s="61" t="s">
        <v>245</v>
      </c>
      <c r="C72" s="15" t="s">
        <v>220</v>
      </c>
      <c r="D72" s="60" t="s">
        <v>226</v>
      </c>
      <c r="E72" s="61" t="s">
        <v>1050</v>
      </c>
      <c r="F72" s="62">
        <v>45378</v>
      </c>
      <c r="G72" s="19">
        <v>249.77600000000001</v>
      </c>
      <c r="H72" s="60" t="s">
        <v>6</v>
      </c>
      <c r="I72" s="60" t="s">
        <v>1051</v>
      </c>
    </row>
    <row r="73" spans="1:9" s="65" customFormat="1" ht="65.25" customHeight="1" x14ac:dyDescent="0.3">
      <c r="A73" s="60">
        <v>22</v>
      </c>
      <c r="B73" s="61" t="s">
        <v>640</v>
      </c>
      <c r="C73" s="60" t="s">
        <v>106</v>
      </c>
      <c r="D73" s="60" t="s">
        <v>69</v>
      </c>
      <c r="E73" s="61" t="s">
        <v>230</v>
      </c>
      <c r="F73" s="62">
        <v>45295</v>
      </c>
      <c r="G73" s="19">
        <v>1128.979</v>
      </c>
      <c r="H73" s="60" t="s">
        <v>6</v>
      </c>
      <c r="I73" s="60" t="s">
        <v>231</v>
      </c>
    </row>
    <row r="74" spans="1:9" s="65" customFormat="1" ht="32.25" customHeight="1" x14ac:dyDescent="0.3">
      <c r="A74" s="86">
        <v>23</v>
      </c>
      <c r="B74" s="61" t="s">
        <v>640</v>
      </c>
      <c r="C74" s="60" t="s">
        <v>77</v>
      </c>
      <c r="D74" s="60" t="s">
        <v>69</v>
      </c>
      <c r="E74" s="61" t="s">
        <v>232</v>
      </c>
      <c r="F74" s="62">
        <v>45300</v>
      </c>
      <c r="G74" s="19">
        <v>215</v>
      </c>
      <c r="H74" s="60" t="s">
        <v>52</v>
      </c>
      <c r="I74" s="60" t="s">
        <v>334</v>
      </c>
    </row>
    <row r="75" spans="1:9" s="65" customFormat="1" ht="33.75" customHeight="1" x14ac:dyDescent="0.3">
      <c r="A75" s="60">
        <v>24</v>
      </c>
      <c r="B75" s="61" t="s">
        <v>640</v>
      </c>
      <c r="C75" s="60" t="s">
        <v>77</v>
      </c>
      <c r="D75" s="60" t="s">
        <v>69</v>
      </c>
      <c r="E75" s="61" t="s">
        <v>233</v>
      </c>
      <c r="F75" s="62">
        <v>45300</v>
      </c>
      <c r="G75" s="19">
        <v>1125</v>
      </c>
      <c r="H75" s="60" t="s">
        <v>52</v>
      </c>
      <c r="I75" s="60" t="s">
        <v>334</v>
      </c>
    </row>
    <row r="76" spans="1:9" s="65" customFormat="1" ht="33.75" customHeight="1" x14ac:dyDescent="0.3">
      <c r="A76" s="60">
        <v>25</v>
      </c>
      <c r="B76" s="61" t="s">
        <v>640</v>
      </c>
      <c r="C76" s="60" t="s">
        <v>106</v>
      </c>
      <c r="D76" s="60" t="s">
        <v>69</v>
      </c>
      <c r="E76" s="61" t="s">
        <v>492</v>
      </c>
      <c r="F76" s="62">
        <v>45309</v>
      </c>
      <c r="G76" s="19">
        <v>2586.9299999999998</v>
      </c>
      <c r="H76" s="60" t="s">
        <v>6</v>
      </c>
      <c r="I76" s="60" t="s">
        <v>337</v>
      </c>
    </row>
    <row r="77" spans="1:9" s="65" customFormat="1" ht="110.4" customHeight="1" x14ac:dyDescent="0.3">
      <c r="A77" s="86">
        <v>26</v>
      </c>
      <c r="B77" s="61" t="s">
        <v>640</v>
      </c>
      <c r="C77" s="60" t="s">
        <v>570</v>
      </c>
      <c r="D77" s="60" t="s">
        <v>70</v>
      </c>
      <c r="E77" s="61" t="s">
        <v>641</v>
      </c>
      <c r="F77" s="62">
        <v>45331</v>
      </c>
      <c r="G77" s="19">
        <v>400</v>
      </c>
      <c r="H77" s="60" t="s">
        <v>52</v>
      </c>
      <c r="I77" s="60" t="s">
        <v>748</v>
      </c>
    </row>
    <row r="78" spans="1:9" s="65" customFormat="1" ht="65.400000000000006" customHeight="1" x14ac:dyDescent="0.3">
      <c r="A78" s="60">
        <v>27</v>
      </c>
      <c r="B78" s="61" t="s">
        <v>234</v>
      </c>
      <c r="C78" s="60" t="s">
        <v>106</v>
      </c>
      <c r="D78" s="60" t="s">
        <v>69</v>
      </c>
      <c r="E78" s="61" t="s">
        <v>713</v>
      </c>
      <c r="F78" s="62">
        <v>45308</v>
      </c>
      <c r="G78" s="19">
        <v>573.20000000000005</v>
      </c>
      <c r="H78" s="60" t="s">
        <v>6</v>
      </c>
      <c r="I78" s="60" t="s">
        <v>231</v>
      </c>
    </row>
    <row r="79" spans="1:9" s="65" customFormat="1" ht="338.4" customHeight="1" x14ac:dyDescent="0.3">
      <c r="A79" s="60">
        <v>28</v>
      </c>
      <c r="B79" s="61" t="s">
        <v>351</v>
      </c>
      <c r="C79" s="60" t="s">
        <v>762</v>
      </c>
      <c r="D79" s="60" t="s">
        <v>70</v>
      </c>
      <c r="E79" s="61" t="s">
        <v>352</v>
      </c>
      <c r="F79" s="62">
        <v>45308</v>
      </c>
      <c r="G79" s="19">
        <v>360</v>
      </c>
      <c r="H79" s="60" t="s">
        <v>6</v>
      </c>
      <c r="I79" s="60" t="s">
        <v>235</v>
      </c>
    </row>
    <row r="80" spans="1:9" s="65" customFormat="1" ht="122.25" customHeight="1" x14ac:dyDescent="0.3">
      <c r="A80" s="86">
        <v>29</v>
      </c>
      <c r="B80" s="61" t="s">
        <v>639</v>
      </c>
      <c r="C80" s="60" t="s">
        <v>244</v>
      </c>
      <c r="D80" s="60" t="s">
        <v>70</v>
      </c>
      <c r="E80" s="61" t="s">
        <v>236</v>
      </c>
      <c r="F80" s="62">
        <v>45308</v>
      </c>
      <c r="G80" s="19">
        <v>21000</v>
      </c>
      <c r="H80" s="60" t="s">
        <v>6</v>
      </c>
      <c r="I80" s="60" t="s">
        <v>546</v>
      </c>
    </row>
    <row r="81" spans="1:11" s="65" customFormat="1" ht="156.6" customHeight="1" x14ac:dyDescent="0.3">
      <c r="A81" s="60">
        <v>30</v>
      </c>
      <c r="B81" s="61" t="s">
        <v>639</v>
      </c>
      <c r="C81" s="60" t="s">
        <v>244</v>
      </c>
      <c r="D81" s="60" t="s">
        <v>70</v>
      </c>
      <c r="E81" s="61" t="s">
        <v>343</v>
      </c>
      <c r="F81" s="62">
        <v>45322</v>
      </c>
      <c r="G81" s="19">
        <v>20000</v>
      </c>
      <c r="H81" s="60" t="s">
        <v>6</v>
      </c>
      <c r="I81" s="60" t="s">
        <v>712</v>
      </c>
    </row>
    <row r="82" spans="1:11" s="65" customFormat="1" ht="61.2" customHeight="1" x14ac:dyDescent="0.3">
      <c r="A82" s="60">
        <v>31</v>
      </c>
      <c r="B82" s="61" t="s">
        <v>639</v>
      </c>
      <c r="C82" s="60" t="s">
        <v>106</v>
      </c>
      <c r="D82" s="60" t="s">
        <v>69</v>
      </c>
      <c r="E82" s="61" t="s">
        <v>344</v>
      </c>
      <c r="F82" s="62">
        <v>45310</v>
      </c>
      <c r="G82" s="19">
        <v>228.3</v>
      </c>
      <c r="H82" s="60" t="s">
        <v>6</v>
      </c>
      <c r="I82" s="60" t="s">
        <v>477</v>
      </c>
    </row>
    <row r="83" spans="1:11" s="65" customFormat="1" ht="141.6" customHeight="1" x14ac:dyDescent="0.3">
      <c r="A83" s="86">
        <v>32</v>
      </c>
      <c r="B83" s="61" t="s">
        <v>639</v>
      </c>
      <c r="C83" s="60" t="s">
        <v>244</v>
      </c>
      <c r="D83" s="60" t="s">
        <v>70</v>
      </c>
      <c r="E83" s="61" t="s">
        <v>663</v>
      </c>
      <c r="F83" s="62">
        <v>45330</v>
      </c>
      <c r="G83" s="19">
        <v>2500</v>
      </c>
      <c r="H83" s="60" t="s">
        <v>6</v>
      </c>
      <c r="I83" s="60" t="s">
        <v>546</v>
      </c>
    </row>
    <row r="84" spans="1:11" s="65" customFormat="1" ht="111.6" customHeight="1" x14ac:dyDescent="0.3">
      <c r="A84" s="60">
        <v>33</v>
      </c>
      <c r="B84" s="61" t="s">
        <v>639</v>
      </c>
      <c r="C84" s="60" t="s">
        <v>409</v>
      </c>
      <c r="D84" s="60" t="s">
        <v>226</v>
      </c>
      <c r="E84" s="61" t="s">
        <v>490</v>
      </c>
      <c r="F84" s="64" t="s">
        <v>644</v>
      </c>
      <c r="G84" s="19">
        <v>567.90599999999995</v>
      </c>
      <c r="H84" s="60" t="s">
        <v>6</v>
      </c>
      <c r="I84" s="60" t="s">
        <v>662</v>
      </c>
    </row>
    <row r="85" spans="1:11" s="65" customFormat="1" ht="183.6" customHeight="1" x14ac:dyDescent="0.3">
      <c r="A85" s="60">
        <v>34</v>
      </c>
      <c r="B85" s="61" t="s">
        <v>639</v>
      </c>
      <c r="C85" s="60" t="s">
        <v>244</v>
      </c>
      <c r="D85" s="60" t="s">
        <v>70</v>
      </c>
      <c r="E85" s="61" t="s">
        <v>491</v>
      </c>
      <c r="F85" s="62">
        <v>45320</v>
      </c>
      <c r="G85" s="19">
        <v>3000</v>
      </c>
      <c r="H85" s="60" t="s">
        <v>6</v>
      </c>
      <c r="I85" s="60" t="s">
        <v>547</v>
      </c>
    </row>
    <row r="86" spans="1:11" ht="46.8" x14ac:dyDescent="0.3">
      <c r="A86" s="86">
        <v>35</v>
      </c>
      <c r="B86" s="61" t="s">
        <v>765</v>
      </c>
      <c r="C86" s="60" t="s">
        <v>766</v>
      </c>
      <c r="D86" s="60" t="s">
        <v>69</v>
      </c>
      <c r="E86" s="61" t="s">
        <v>238</v>
      </c>
      <c r="F86" s="64" t="s">
        <v>102</v>
      </c>
      <c r="G86" s="19">
        <v>282.245</v>
      </c>
      <c r="H86" s="60" t="s">
        <v>6</v>
      </c>
      <c r="I86" s="60" t="s">
        <v>767</v>
      </c>
    </row>
    <row r="87" spans="1:11" ht="48.6" customHeight="1" x14ac:dyDescent="0.3">
      <c r="A87" s="60">
        <v>36</v>
      </c>
      <c r="B87" s="61" t="s">
        <v>765</v>
      </c>
      <c r="C87" s="60" t="s">
        <v>766</v>
      </c>
      <c r="D87" s="60" t="s">
        <v>69</v>
      </c>
      <c r="E87" s="61" t="s">
        <v>238</v>
      </c>
      <c r="F87" s="64" t="s">
        <v>102</v>
      </c>
      <c r="G87" s="19">
        <v>5545.9920000000002</v>
      </c>
      <c r="H87" s="60" t="s">
        <v>6</v>
      </c>
      <c r="I87" s="60" t="s">
        <v>768</v>
      </c>
    </row>
    <row r="88" spans="1:11" ht="48.6" customHeight="1" x14ac:dyDescent="0.3">
      <c r="A88" s="60">
        <v>37</v>
      </c>
      <c r="B88" s="61" t="s">
        <v>765</v>
      </c>
      <c r="C88" s="60" t="s">
        <v>105</v>
      </c>
      <c r="D88" s="60" t="s">
        <v>70</v>
      </c>
      <c r="E88" s="61" t="s">
        <v>239</v>
      </c>
      <c r="F88" s="64" t="s">
        <v>102</v>
      </c>
      <c r="G88" s="19">
        <v>371.41199999999998</v>
      </c>
      <c r="H88" s="60" t="s">
        <v>6</v>
      </c>
      <c r="I88" s="60" t="s">
        <v>240</v>
      </c>
    </row>
    <row r="89" spans="1:11" ht="49.2" customHeight="1" x14ac:dyDescent="0.3">
      <c r="A89" s="86">
        <v>38</v>
      </c>
      <c r="B89" s="61" t="s">
        <v>765</v>
      </c>
      <c r="C89" s="60" t="s">
        <v>126</v>
      </c>
      <c r="D89" s="60" t="s">
        <v>70</v>
      </c>
      <c r="E89" s="61" t="s">
        <v>241</v>
      </c>
      <c r="F89" s="64" t="s">
        <v>102</v>
      </c>
      <c r="G89" s="19">
        <v>264.25200000000001</v>
      </c>
      <c r="H89" s="60" t="s">
        <v>6</v>
      </c>
      <c r="I89" s="60" t="s">
        <v>240</v>
      </c>
    </row>
    <row r="90" spans="1:11" ht="78.599999999999994" customHeight="1" x14ac:dyDescent="0.3">
      <c r="A90" s="60">
        <v>39</v>
      </c>
      <c r="B90" s="61" t="s">
        <v>765</v>
      </c>
      <c r="C90" s="60" t="s">
        <v>106</v>
      </c>
      <c r="D90" s="60" t="s">
        <v>70</v>
      </c>
      <c r="E90" s="61" t="s">
        <v>769</v>
      </c>
      <c r="F90" s="64" t="s">
        <v>102</v>
      </c>
      <c r="G90" s="19">
        <v>282.70100000000002</v>
      </c>
      <c r="H90" s="60" t="s">
        <v>6</v>
      </c>
      <c r="I90" s="60" t="s">
        <v>770</v>
      </c>
    </row>
    <row r="91" spans="1:11" s="65" customFormat="1" ht="123" customHeight="1" x14ac:dyDescent="0.3">
      <c r="A91" s="60">
        <v>40</v>
      </c>
      <c r="B91" s="61" t="s">
        <v>639</v>
      </c>
      <c r="C91" s="60" t="s">
        <v>244</v>
      </c>
      <c r="D91" s="60" t="s">
        <v>70</v>
      </c>
      <c r="E91" s="61" t="s">
        <v>661</v>
      </c>
      <c r="F91" s="62">
        <v>45329</v>
      </c>
      <c r="G91" s="19">
        <v>238.87</v>
      </c>
      <c r="H91" s="60" t="s">
        <v>6</v>
      </c>
      <c r="I91" s="60" t="s">
        <v>245</v>
      </c>
    </row>
    <row r="92" spans="1:11" s="65" customFormat="1" ht="124.95" customHeight="1" x14ac:dyDescent="0.3">
      <c r="A92" s="86">
        <v>41</v>
      </c>
      <c r="B92" s="61" t="s">
        <v>639</v>
      </c>
      <c r="C92" s="60" t="s">
        <v>409</v>
      </c>
      <c r="D92" s="60" t="s">
        <v>226</v>
      </c>
      <c r="E92" s="61" t="s">
        <v>664</v>
      </c>
      <c r="F92" s="62">
        <v>45336</v>
      </c>
      <c r="G92" s="19">
        <v>24335</v>
      </c>
      <c r="H92" s="60" t="s">
        <v>6</v>
      </c>
      <c r="I92" s="60" t="s">
        <v>749</v>
      </c>
      <c r="J92" s="85"/>
    </row>
    <row r="93" spans="1:11" s="65" customFormat="1" ht="121.95" customHeight="1" x14ac:dyDescent="0.3">
      <c r="A93" s="60">
        <v>42</v>
      </c>
      <c r="B93" s="61" t="s">
        <v>639</v>
      </c>
      <c r="C93" s="60" t="s">
        <v>409</v>
      </c>
      <c r="D93" s="60" t="s">
        <v>226</v>
      </c>
      <c r="E93" s="61" t="s">
        <v>711</v>
      </c>
      <c r="F93" s="62">
        <v>45343</v>
      </c>
      <c r="G93" s="19">
        <v>37668.857000000004</v>
      </c>
      <c r="H93" s="60" t="s">
        <v>6</v>
      </c>
      <c r="I93" s="60" t="s">
        <v>397</v>
      </c>
      <c r="J93" s="79"/>
      <c r="K93" s="79"/>
    </row>
    <row r="94" spans="1:11" s="65" customFormat="1" ht="121.95" customHeight="1" x14ac:dyDescent="0.3">
      <c r="A94" s="60">
        <v>43</v>
      </c>
      <c r="B94" s="61" t="s">
        <v>639</v>
      </c>
      <c r="C94" s="60" t="s">
        <v>409</v>
      </c>
      <c r="D94" s="60" t="s">
        <v>226</v>
      </c>
      <c r="E94" s="61" t="s">
        <v>753</v>
      </c>
      <c r="F94" s="62">
        <v>45348</v>
      </c>
      <c r="G94" s="19">
        <v>45917</v>
      </c>
      <c r="H94" s="60" t="s">
        <v>6</v>
      </c>
      <c r="I94" s="60" t="s">
        <v>749</v>
      </c>
      <c r="J94" s="77"/>
      <c r="K94" s="77"/>
    </row>
    <row r="95" spans="1:11" s="65" customFormat="1" ht="122.4" customHeight="1" x14ac:dyDescent="0.3">
      <c r="A95" s="86">
        <v>44</v>
      </c>
      <c r="B95" s="61" t="s">
        <v>639</v>
      </c>
      <c r="C95" s="60" t="s">
        <v>409</v>
      </c>
      <c r="D95" s="60" t="s">
        <v>226</v>
      </c>
      <c r="E95" s="61" t="s">
        <v>754</v>
      </c>
      <c r="F95" s="62">
        <v>45349</v>
      </c>
      <c r="G95" s="19">
        <v>63024</v>
      </c>
      <c r="H95" s="60" t="s">
        <v>6</v>
      </c>
      <c r="I95" s="60" t="s">
        <v>476</v>
      </c>
      <c r="J95" s="77"/>
      <c r="K95" s="77"/>
    </row>
    <row r="96" spans="1:11" s="65" customFormat="1" ht="153.6" customHeight="1" x14ac:dyDescent="0.3">
      <c r="A96" s="60">
        <v>45</v>
      </c>
      <c r="B96" s="61" t="s">
        <v>639</v>
      </c>
      <c r="C96" s="60" t="s">
        <v>244</v>
      </c>
      <c r="D96" s="60" t="s">
        <v>226</v>
      </c>
      <c r="E96" s="61" t="s">
        <v>755</v>
      </c>
      <c r="F96" s="62">
        <v>45350</v>
      </c>
      <c r="G96" s="19">
        <v>12400</v>
      </c>
      <c r="H96" s="60" t="s">
        <v>6</v>
      </c>
      <c r="I96" s="60" t="s">
        <v>868</v>
      </c>
      <c r="J96" s="77"/>
      <c r="K96" s="77"/>
    </row>
    <row r="97" spans="1:14" s="65" customFormat="1" ht="112.2" customHeight="1" x14ac:dyDescent="0.3">
      <c r="A97" s="60">
        <v>46</v>
      </c>
      <c r="B97" s="61" t="s">
        <v>639</v>
      </c>
      <c r="C97" s="60" t="s">
        <v>288</v>
      </c>
      <c r="D97" s="60" t="s">
        <v>70</v>
      </c>
      <c r="E97" s="61" t="s">
        <v>818</v>
      </c>
      <c r="F97" s="62">
        <v>45350</v>
      </c>
      <c r="G97" s="19">
        <v>494.73</v>
      </c>
      <c r="H97" s="60" t="s">
        <v>6</v>
      </c>
      <c r="I97" s="60" t="s">
        <v>869</v>
      </c>
      <c r="J97" s="77"/>
      <c r="K97" s="77"/>
    </row>
    <row r="98" spans="1:14" s="65" customFormat="1" ht="157.19999999999999" customHeight="1" x14ac:dyDescent="0.3">
      <c r="A98" s="86">
        <v>47</v>
      </c>
      <c r="B98" s="61" t="s">
        <v>639</v>
      </c>
      <c r="C98" s="60" t="s">
        <v>244</v>
      </c>
      <c r="D98" s="60" t="s">
        <v>226</v>
      </c>
      <c r="E98" s="61" t="s">
        <v>819</v>
      </c>
      <c r="F98" s="62">
        <v>45350</v>
      </c>
      <c r="G98" s="19">
        <v>9150</v>
      </c>
      <c r="H98" s="60" t="s">
        <v>6</v>
      </c>
      <c r="I98" s="60" t="s">
        <v>870</v>
      </c>
      <c r="J98" s="77"/>
      <c r="K98" s="77"/>
    </row>
    <row r="99" spans="1:14" s="93" customFormat="1" ht="138" customHeight="1" x14ac:dyDescent="0.3">
      <c r="A99" s="60">
        <v>48</v>
      </c>
      <c r="B99" s="87" t="s">
        <v>639</v>
      </c>
      <c r="C99" s="86" t="s">
        <v>244</v>
      </c>
      <c r="D99" s="86" t="s">
        <v>70</v>
      </c>
      <c r="E99" s="87" t="s">
        <v>931</v>
      </c>
      <c r="F99" s="91">
        <v>45365</v>
      </c>
      <c r="G99" s="89">
        <v>285.60000000000002</v>
      </c>
      <c r="H99" s="86" t="s">
        <v>6</v>
      </c>
      <c r="I99" s="92" t="s">
        <v>245</v>
      </c>
      <c r="M99" s="94"/>
      <c r="N99" s="94"/>
    </row>
    <row r="100" spans="1:14" s="18" customFormat="1" ht="108" customHeight="1" x14ac:dyDescent="0.3">
      <c r="A100" s="60">
        <v>49</v>
      </c>
      <c r="B100" s="61" t="s">
        <v>639</v>
      </c>
      <c r="C100" s="60" t="s">
        <v>244</v>
      </c>
      <c r="D100" s="60" t="s">
        <v>70</v>
      </c>
      <c r="E100" s="61" t="s">
        <v>1046</v>
      </c>
      <c r="F100" s="62">
        <v>45378</v>
      </c>
      <c r="G100" s="19">
        <v>294.26</v>
      </c>
      <c r="H100" s="60" t="s">
        <v>6</v>
      </c>
      <c r="I100" s="15"/>
      <c r="M100" s="109"/>
      <c r="N100" s="109"/>
    </row>
    <row r="101" spans="1:14" s="18" customFormat="1" ht="166.95" customHeight="1" x14ac:dyDescent="0.3">
      <c r="A101" s="60">
        <v>50</v>
      </c>
      <c r="B101" s="61" t="s">
        <v>639</v>
      </c>
      <c r="C101" s="60" t="s">
        <v>409</v>
      </c>
      <c r="D101" s="60" t="s">
        <v>70</v>
      </c>
      <c r="E101" s="61" t="s">
        <v>1047</v>
      </c>
      <c r="F101" s="62">
        <v>45384</v>
      </c>
      <c r="G101" s="19">
        <v>287.01400000000001</v>
      </c>
      <c r="H101" s="60" t="s">
        <v>6</v>
      </c>
      <c r="I101" s="15"/>
      <c r="M101" s="109"/>
      <c r="N101" s="109"/>
    </row>
    <row r="102" spans="1:14" s="18" customFormat="1" ht="137.4" customHeight="1" x14ac:dyDescent="0.3">
      <c r="A102" s="60">
        <v>51</v>
      </c>
      <c r="B102" s="61" t="s">
        <v>639</v>
      </c>
      <c r="C102" s="60" t="s">
        <v>244</v>
      </c>
      <c r="D102" s="60" t="s">
        <v>70</v>
      </c>
      <c r="E102" s="61" t="s">
        <v>1048</v>
      </c>
      <c r="F102" s="62">
        <v>45384</v>
      </c>
      <c r="G102" s="19">
        <v>248.7</v>
      </c>
      <c r="H102" s="60" t="s">
        <v>6</v>
      </c>
      <c r="I102" s="15"/>
      <c r="M102" s="109"/>
      <c r="N102" s="109"/>
    </row>
    <row r="103" spans="1:14" s="18" customFormat="1" ht="153.6" customHeight="1" x14ac:dyDescent="0.3">
      <c r="A103" s="60">
        <v>52</v>
      </c>
      <c r="B103" s="61" t="s">
        <v>639</v>
      </c>
      <c r="C103" s="60" t="s">
        <v>409</v>
      </c>
      <c r="D103" s="60" t="s">
        <v>70</v>
      </c>
      <c r="E103" s="61" t="s">
        <v>1049</v>
      </c>
      <c r="F103" s="62">
        <v>45384</v>
      </c>
      <c r="G103" s="19">
        <v>705.94299999999998</v>
      </c>
      <c r="H103" s="60" t="s">
        <v>6</v>
      </c>
      <c r="I103" s="15"/>
      <c r="M103" s="109"/>
      <c r="N103" s="109"/>
    </row>
    <row r="104" spans="1:14" s="65" customFormat="1" ht="50.4" customHeight="1" x14ac:dyDescent="0.3">
      <c r="A104" s="86">
        <v>53</v>
      </c>
      <c r="B104" s="61" t="s">
        <v>237</v>
      </c>
      <c r="C104" s="60" t="s">
        <v>106</v>
      </c>
      <c r="D104" s="60" t="s">
        <v>69</v>
      </c>
      <c r="E104" s="61" t="s">
        <v>238</v>
      </c>
      <c r="F104" s="62">
        <v>45302</v>
      </c>
      <c r="G104" s="19">
        <v>282.70100000000002</v>
      </c>
      <c r="H104" s="60" t="s">
        <v>6</v>
      </c>
      <c r="I104" s="60" t="s">
        <v>231</v>
      </c>
    </row>
    <row r="105" spans="1:14" s="65" customFormat="1" ht="63.75" customHeight="1" x14ac:dyDescent="0.3">
      <c r="A105" s="60">
        <v>54</v>
      </c>
      <c r="B105" s="61" t="s">
        <v>237</v>
      </c>
      <c r="C105" s="60" t="s">
        <v>106</v>
      </c>
      <c r="D105" s="60" t="s">
        <v>70</v>
      </c>
      <c r="E105" s="61" t="s">
        <v>338</v>
      </c>
      <c r="F105" s="62">
        <v>45307</v>
      </c>
      <c r="G105" s="19">
        <v>522.79999999999995</v>
      </c>
      <c r="H105" s="60" t="s">
        <v>6</v>
      </c>
      <c r="I105" s="60" t="s">
        <v>339</v>
      </c>
    </row>
    <row r="106" spans="1:14" s="65" customFormat="1" ht="63.75" customHeight="1" x14ac:dyDescent="0.3">
      <c r="A106" s="60">
        <v>55</v>
      </c>
      <c r="B106" s="61" t="s">
        <v>237</v>
      </c>
      <c r="C106" s="60" t="s">
        <v>106</v>
      </c>
      <c r="D106" s="60" t="s">
        <v>69</v>
      </c>
      <c r="E106" s="61" t="s">
        <v>340</v>
      </c>
      <c r="F106" s="62">
        <v>45307</v>
      </c>
      <c r="G106" s="19">
        <v>6965.7550000000001</v>
      </c>
      <c r="H106" s="60" t="s">
        <v>6</v>
      </c>
      <c r="I106" s="60" t="s">
        <v>339</v>
      </c>
    </row>
    <row r="107" spans="1:14" s="65" customFormat="1" ht="33.6" customHeight="1" x14ac:dyDescent="0.3">
      <c r="A107" s="86">
        <v>56</v>
      </c>
      <c r="B107" s="61" t="s">
        <v>237</v>
      </c>
      <c r="C107" s="60" t="s">
        <v>210</v>
      </c>
      <c r="D107" s="60" t="s">
        <v>69</v>
      </c>
      <c r="E107" s="61" t="s">
        <v>342</v>
      </c>
      <c r="F107" s="62">
        <v>45301</v>
      </c>
      <c r="G107" s="19">
        <v>300</v>
      </c>
      <c r="H107" s="60" t="s">
        <v>52</v>
      </c>
      <c r="I107" s="60" t="s">
        <v>702</v>
      </c>
    </row>
    <row r="108" spans="1:14" s="65" customFormat="1" ht="61.2" customHeight="1" x14ac:dyDescent="0.3">
      <c r="A108" s="60">
        <v>57</v>
      </c>
      <c r="B108" s="61" t="s">
        <v>237</v>
      </c>
      <c r="C108" s="60" t="s">
        <v>763</v>
      </c>
      <c r="D108" s="60" t="s">
        <v>69</v>
      </c>
      <c r="E108" s="61" t="s">
        <v>487</v>
      </c>
      <c r="F108" s="62">
        <v>45309</v>
      </c>
      <c r="G108" s="19">
        <v>365</v>
      </c>
      <c r="H108" s="60" t="s">
        <v>52</v>
      </c>
      <c r="I108" s="60" t="s">
        <v>488</v>
      </c>
    </row>
    <row r="109" spans="1:14" s="65" customFormat="1" ht="78.599999999999994" customHeight="1" x14ac:dyDescent="0.3">
      <c r="A109" s="60">
        <v>58</v>
      </c>
      <c r="B109" s="61" t="s">
        <v>237</v>
      </c>
      <c r="C109" s="60" t="s">
        <v>210</v>
      </c>
      <c r="D109" s="60" t="s">
        <v>69</v>
      </c>
      <c r="E109" s="61" t="s">
        <v>489</v>
      </c>
      <c r="F109" s="62">
        <v>45314</v>
      </c>
      <c r="G109" s="19">
        <v>260</v>
      </c>
      <c r="H109" s="60" t="s">
        <v>52</v>
      </c>
      <c r="I109" s="60" t="s">
        <v>548</v>
      </c>
    </row>
    <row r="110" spans="1:14" s="65" customFormat="1" ht="33.6" customHeight="1" x14ac:dyDescent="0.3">
      <c r="A110" s="86">
        <v>59</v>
      </c>
      <c r="B110" s="61" t="s">
        <v>237</v>
      </c>
      <c r="C110" s="60" t="s">
        <v>105</v>
      </c>
      <c r="D110" s="60" t="s">
        <v>70</v>
      </c>
      <c r="E110" s="61" t="s">
        <v>239</v>
      </c>
      <c r="F110" s="62">
        <v>45317</v>
      </c>
      <c r="G110" s="19">
        <v>372.226</v>
      </c>
      <c r="H110" s="60" t="s">
        <v>6</v>
      </c>
      <c r="I110" s="60" t="s">
        <v>240</v>
      </c>
    </row>
    <row r="111" spans="1:14" s="65" customFormat="1" ht="34.950000000000003" customHeight="1" x14ac:dyDescent="0.3">
      <c r="A111" s="60">
        <v>60</v>
      </c>
      <c r="B111" s="61" t="s">
        <v>237</v>
      </c>
      <c r="C111" s="60" t="s">
        <v>126</v>
      </c>
      <c r="D111" s="60" t="s">
        <v>70</v>
      </c>
      <c r="E111" s="61" t="s">
        <v>241</v>
      </c>
      <c r="F111" s="62">
        <v>45317</v>
      </c>
      <c r="G111" s="19">
        <v>264.86399999999998</v>
      </c>
      <c r="H111" s="60" t="s">
        <v>6</v>
      </c>
      <c r="I111" s="60" t="s">
        <v>240</v>
      </c>
    </row>
    <row r="112" spans="1:14" s="65" customFormat="1" ht="46.2" customHeight="1" x14ac:dyDescent="0.3">
      <c r="A112" s="60">
        <v>61</v>
      </c>
      <c r="B112" s="61" t="s">
        <v>237</v>
      </c>
      <c r="C112" s="60" t="s">
        <v>77</v>
      </c>
      <c r="D112" s="60" t="s">
        <v>69</v>
      </c>
      <c r="E112" s="61" t="s">
        <v>549</v>
      </c>
      <c r="F112" s="62">
        <v>45323</v>
      </c>
      <c r="G112" s="19">
        <v>298.5</v>
      </c>
      <c r="H112" s="60" t="s">
        <v>52</v>
      </c>
      <c r="I112" s="60" t="s">
        <v>550</v>
      </c>
    </row>
    <row r="113" spans="1:9" s="65" customFormat="1" ht="61.95" customHeight="1" x14ac:dyDescent="0.3">
      <c r="A113" s="86">
        <v>62</v>
      </c>
      <c r="B113" s="61" t="s">
        <v>237</v>
      </c>
      <c r="C113" s="60" t="s">
        <v>210</v>
      </c>
      <c r="D113" s="60" t="s">
        <v>69</v>
      </c>
      <c r="E113" s="61" t="s">
        <v>341</v>
      </c>
      <c r="F113" s="62">
        <v>45324</v>
      </c>
      <c r="G113" s="19">
        <v>310</v>
      </c>
      <c r="H113" s="60" t="s">
        <v>52</v>
      </c>
      <c r="I113" s="60" t="s">
        <v>702</v>
      </c>
    </row>
    <row r="114" spans="1:9" s="65" customFormat="1" ht="46.2" customHeight="1" x14ac:dyDescent="0.3">
      <c r="A114" s="60">
        <v>63</v>
      </c>
      <c r="B114" s="61" t="s">
        <v>237</v>
      </c>
      <c r="C114" s="60" t="s">
        <v>763</v>
      </c>
      <c r="D114" s="60" t="s">
        <v>69</v>
      </c>
      <c r="E114" s="61" t="s">
        <v>709</v>
      </c>
      <c r="F114" s="62">
        <v>45336</v>
      </c>
      <c r="G114" s="19">
        <v>770</v>
      </c>
      <c r="H114" s="60" t="s">
        <v>52</v>
      </c>
      <c r="I114" s="60" t="s">
        <v>871</v>
      </c>
    </row>
    <row r="115" spans="1:9" s="65" customFormat="1" ht="81" customHeight="1" x14ac:dyDescent="0.3">
      <c r="A115" s="60">
        <v>64</v>
      </c>
      <c r="B115" s="61" t="s">
        <v>237</v>
      </c>
      <c r="C115" s="60" t="s">
        <v>210</v>
      </c>
      <c r="D115" s="60" t="s">
        <v>69</v>
      </c>
      <c r="E115" s="61" t="s">
        <v>710</v>
      </c>
      <c r="F115" s="62">
        <v>45344</v>
      </c>
      <c r="G115" s="19">
        <v>560</v>
      </c>
      <c r="H115" s="60" t="s">
        <v>6</v>
      </c>
      <c r="I115" s="60" t="s">
        <v>873</v>
      </c>
    </row>
    <row r="116" spans="1:9" s="65" customFormat="1" ht="81" customHeight="1" x14ac:dyDescent="0.3">
      <c r="A116" s="86">
        <v>65</v>
      </c>
      <c r="B116" s="61" t="s">
        <v>237</v>
      </c>
      <c r="C116" s="60" t="s">
        <v>763</v>
      </c>
      <c r="D116" s="60" t="s">
        <v>69</v>
      </c>
      <c r="E116" s="61" t="s">
        <v>820</v>
      </c>
      <c r="F116" s="62">
        <v>45346</v>
      </c>
      <c r="G116" s="19">
        <v>550</v>
      </c>
      <c r="H116" s="60" t="s">
        <v>52</v>
      </c>
      <c r="I116" s="60" t="s">
        <v>872</v>
      </c>
    </row>
    <row r="117" spans="1:9" s="65" customFormat="1" ht="122.4" customHeight="1" x14ac:dyDescent="0.3">
      <c r="A117" s="60">
        <v>66</v>
      </c>
      <c r="B117" s="61" t="s">
        <v>237</v>
      </c>
      <c r="C117" s="60" t="s">
        <v>210</v>
      </c>
      <c r="D117" s="60" t="s">
        <v>226</v>
      </c>
      <c r="E117" s="61" t="s">
        <v>994</v>
      </c>
      <c r="F117" s="62">
        <v>45371</v>
      </c>
      <c r="G117" s="19">
        <v>1900</v>
      </c>
      <c r="H117" s="60" t="s">
        <v>6</v>
      </c>
      <c r="I117" s="60" t="s">
        <v>1041</v>
      </c>
    </row>
    <row r="118" spans="1:9" s="65" customFormat="1" ht="46.95" customHeight="1" x14ac:dyDescent="0.3">
      <c r="A118" s="60">
        <v>67</v>
      </c>
      <c r="B118" s="61" t="s">
        <v>242</v>
      </c>
      <c r="C118" s="60" t="s">
        <v>106</v>
      </c>
      <c r="D118" s="60" t="s">
        <v>69</v>
      </c>
      <c r="E118" s="61" t="s">
        <v>243</v>
      </c>
      <c r="F118" s="62">
        <v>45295</v>
      </c>
      <c r="G118" s="19">
        <v>11142.26</v>
      </c>
      <c r="H118" s="60" t="s">
        <v>6</v>
      </c>
      <c r="I118" s="60" t="s">
        <v>231</v>
      </c>
    </row>
    <row r="119" spans="1:9" s="65" customFormat="1" ht="36" customHeight="1" x14ac:dyDescent="0.3">
      <c r="A119" s="86">
        <v>68</v>
      </c>
      <c r="B119" s="61" t="s">
        <v>242</v>
      </c>
      <c r="C119" s="60" t="s">
        <v>77</v>
      </c>
      <c r="D119" s="60" t="s">
        <v>69</v>
      </c>
      <c r="E119" s="61" t="s">
        <v>221</v>
      </c>
      <c r="F119" s="62">
        <v>45310</v>
      </c>
      <c r="G119" s="19">
        <v>313.2</v>
      </c>
      <c r="H119" s="60" t="s">
        <v>6</v>
      </c>
      <c r="I119" s="60" t="s">
        <v>478</v>
      </c>
    </row>
    <row r="120" spans="1:9" s="65" customFormat="1" ht="76.95" customHeight="1" x14ac:dyDescent="0.3">
      <c r="A120" s="60">
        <v>69</v>
      </c>
      <c r="B120" s="61" t="s">
        <v>242</v>
      </c>
      <c r="C120" s="60" t="s">
        <v>558</v>
      </c>
      <c r="D120" s="60" t="s">
        <v>70</v>
      </c>
      <c r="E120" s="61" t="s">
        <v>551</v>
      </c>
      <c r="F120" s="62">
        <v>45292</v>
      </c>
      <c r="G120" s="19">
        <v>546.48</v>
      </c>
      <c r="H120" s="60" t="s">
        <v>6</v>
      </c>
      <c r="I120" s="60" t="s">
        <v>552</v>
      </c>
    </row>
    <row r="121" spans="1:9" s="65" customFormat="1" ht="49.2" customHeight="1" x14ac:dyDescent="0.3">
      <c r="A121" s="60">
        <v>70</v>
      </c>
      <c r="B121" s="61" t="s">
        <v>242</v>
      </c>
      <c r="C121" s="60" t="s">
        <v>106</v>
      </c>
      <c r="D121" s="60" t="s">
        <v>69</v>
      </c>
      <c r="E121" s="61" t="s">
        <v>243</v>
      </c>
      <c r="F121" s="62">
        <v>45316</v>
      </c>
      <c r="G121" s="19">
        <v>7630.75</v>
      </c>
      <c r="H121" s="60" t="s">
        <v>6</v>
      </c>
      <c r="I121" s="60" t="s">
        <v>553</v>
      </c>
    </row>
    <row r="122" spans="1:9" s="65" customFormat="1" ht="62.4" x14ac:dyDescent="0.3">
      <c r="A122" s="86">
        <v>71</v>
      </c>
      <c r="B122" s="61" t="s">
        <v>242</v>
      </c>
      <c r="C122" s="60" t="s">
        <v>106</v>
      </c>
      <c r="D122" s="60" t="s">
        <v>69</v>
      </c>
      <c r="E122" s="61" t="s">
        <v>554</v>
      </c>
      <c r="F122" s="62">
        <v>45322</v>
      </c>
      <c r="G122" s="19">
        <v>11084.119000000001</v>
      </c>
      <c r="H122" s="60" t="s">
        <v>6</v>
      </c>
      <c r="I122" s="60" t="s">
        <v>555</v>
      </c>
    </row>
    <row r="123" spans="1:9" s="65" customFormat="1" ht="46.2" customHeight="1" x14ac:dyDescent="0.3">
      <c r="A123" s="60">
        <v>72</v>
      </c>
      <c r="B123" s="61" t="s">
        <v>242</v>
      </c>
      <c r="C123" s="60" t="s">
        <v>106</v>
      </c>
      <c r="D123" s="60" t="s">
        <v>69</v>
      </c>
      <c r="E123" s="61" t="s">
        <v>556</v>
      </c>
      <c r="F123" s="62">
        <v>45322</v>
      </c>
      <c r="G123" s="19">
        <v>4354.8440000000001</v>
      </c>
      <c r="H123" s="60" t="s">
        <v>6</v>
      </c>
      <c r="I123" s="60" t="s">
        <v>477</v>
      </c>
    </row>
    <row r="124" spans="1:9" s="65" customFormat="1" ht="62.4" x14ac:dyDescent="0.3">
      <c r="A124" s="60">
        <v>73</v>
      </c>
      <c r="B124" s="61" t="s">
        <v>242</v>
      </c>
      <c r="C124" s="60" t="s">
        <v>105</v>
      </c>
      <c r="D124" s="60" t="s">
        <v>69</v>
      </c>
      <c r="E124" s="61" t="s">
        <v>557</v>
      </c>
      <c r="F124" s="62">
        <v>45324</v>
      </c>
      <c r="G124" s="19">
        <v>204.09700000000001</v>
      </c>
      <c r="H124" s="60" t="s">
        <v>6</v>
      </c>
      <c r="I124" s="60" t="s">
        <v>240</v>
      </c>
    </row>
    <row r="125" spans="1:9" s="65" customFormat="1" ht="46.8" x14ac:dyDescent="0.3">
      <c r="A125" s="86">
        <v>74</v>
      </c>
      <c r="B125" s="61" t="s">
        <v>242</v>
      </c>
      <c r="C125" s="60" t="s">
        <v>73</v>
      </c>
      <c r="D125" s="60" t="s">
        <v>69</v>
      </c>
      <c r="E125" s="61" t="s">
        <v>638</v>
      </c>
      <c r="F125" s="62">
        <v>45332</v>
      </c>
      <c r="G125" s="19">
        <v>6796.7539999999999</v>
      </c>
      <c r="H125" s="60" t="s">
        <v>6</v>
      </c>
      <c r="I125" s="60" t="s">
        <v>80</v>
      </c>
    </row>
    <row r="126" spans="1:9" s="90" customFormat="1" ht="94.95" customHeight="1" x14ac:dyDescent="0.3">
      <c r="A126" s="60">
        <v>75</v>
      </c>
      <c r="B126" s="87" t="s">
        <v>242</v>
      </c>
      <c r="C126" s="86" t="s">
        <v>220</v>
      </c>
      <c r="D126" s="86" t="s">
        <v>69</v>
      </c>
      <c r="E126" s="87" t="s">
        <v>993</v>
      </c>
      <c r="F126" s="91">
        <v>45376</v>
      </c>
      <c r="G126" s="89">
        <v>200</v>
      </c>
      <c r="H126" s="86" t="s">
        <v>6</v>
      </c>
      <c r="I126" s="86"/>
    </row>
    <row r="127" spans="1:9" s="90" customFormat="1" ht="33.6" customHeight="1" x14ac:dyDescent="0.3">
      <c r="A127" s="60">
        <v>76</v>
      </c>
      <c r="B127" s="87" t="s">
        <v>335</v>
      </c>
      <c r="C127" s="86" t="s">
        <v>106</v>
      </c>
      <c r="D127" s="86" t="s">
        <v>69</v>
      </c>
      <c r="E127" s="87" t="s">
        <v>336</v>
      </c>
      <c r="F127" s="91">
        <v>45304</v>
      </c>
      <c r="G127" s="89">
        <v>212.5</v>
      </c>
      <c r="H127" s="86" t="s">
        <v>6</v>
      </c>
      <c r="I127" s="86" t="s">
        <v>80</v>
      </c>
    </row>
    <row r="128" spans="1:9" s="65" customFormat="1" ht="109.2" x14ac:dyDescent="0.3">
      <c r="A128" s="60">
        <v>77</v>
      </c>
      <c r="B128" s="61" t="s">
        <v>335</v>
      </c>
      <c r="C128" s="60" t="s">
        <v>74</v>
      </c>
      <c r="D128" s="60" t="s">
        <v>69</v>
      </c>
      <c r="E128" s="61" t="s">
        <v>990</v>
      </c>
      <c r="F128" s="62">
        <v>45367</v>
      </c>
      <c r="G128" s="19">
        <v>10305.614</v>
      </c>
      <c r="H128" s="60" t="s">
        <v>6</v>
      </c>
      <c r="I128" s="60" t="s">
        <v>314</v>
      </c>
    </row>
    <row r="129" spans="1:9" s="65" customFormat="1" ht="94.2" customHeight="1" x14ac:dyDescent="0.3">
      <c r="A129" s="60">
        <v>78</v>
      </c>
      <c r="B129" s="61" t="s">
        <v>335</v>
      </c>
      <c r="C129" s="60" t="s">
        <v>74</v>
      </c>
      <c r="D129" s="60" t="s">
        <v>69</v>
      </c>
      <c r="E129" s="61" t="s">
        <v>991</v>
      </c>
      <c r="F129" s="62">
        <v>45367</v>
      </c>
      <c r="G129" s="19">
        <v>2951.7249999999999</v>
      </c>
      <c r="H129" s="60" t="s">
        <v>6</v>
      </c>
      <c r="I129" s="60" t="s">
        <v>1042</v>
      </c>
    </row>
    <row r="130" spans="1:9" s="65" customFormat="1" ht="94.2" customHeight="1" x14ac:dyDescent="0.3">
      <c r="A130" s="60">
        <v>79</v>
      </c>
      <c r="B130" s="61" t="s">
        <v>335</v>
      </c>
      <c r="C130" s="60" t="s">
        <v>74</v>
      </c>
      <c r="D130" s="60" t="s">
        <v>69</v>
      </c>
      <c r="E130" s="61" t="s">
        <v>992</v>
      </c>
      <c r="F130" s="62">
        <v>45373</v>
      </c>
      <c r="G130" s="19">
        <v>13457.266</v>
      </c>
      <c r="H130" s="60" t="s">
        <v>6</v>
      </c>
      <c r="I130" s="60" t="s">
        <v>1043</v>
      </c>
    </row>
    <row r="131" spans="1:9" s="65" customFormat="1" ht="60.6" customHeight="1" x14ac:dyDescent="0.3">
      <c r="A131" s="86">
        <v>80</v>
      </c>
      <c r="B131" s="61" t="s">
        <v>598</v>
      </c>
      <c r="C131" s="60" t="s">
        <v>106</v>
      </c>
      <c r="D131" s="60" t="s">
        <v>69</v>
      </c>
      <c r="E131" s="61" t="s">
        <v>350</v>
      </c>
      <c r="F131" s="62">
        <v>45309</v>
      </c>
      <c r="G131" s="19">
        <v>2187.4270000000001</v>
      </c>
      <c r="H131" s="60" t="s">
        <v>6</v>
      </c>
      <c r="I131" s="60" t="s">
        <v>337</v>
      </c>
    </row>
    <row r="132" spans="1:9" s="65" customFormat="1" ht="60.6" customHeight="1" x14ac:dyDescent="0.3">
      <c r="A132" s="60">
        <v>81</v>
      </c>
      <c r="B132" s="61" t="s">
        <v>598</v>
      </c>
      <c r="C132" s="60" t="s">
        <v>126</v>
      </c>
      <c r="D132" s="60" t="s">
        <v>70</v>
      </c>
      <c r="E132" s="61" t="s">
        <v>479</v>
      </c>
      <c r="F132" s="62">
        <v>45315</v>
      </c>
      <c r="G132" s="19">
        <v>276.85300000000001</v>
      </c>
      <c r="H132" s="60" t="s">
        <v>6</v>
      </c>
      <c r="I132" s="60" t="s">
        <v>480</v>
      </c>
    </row>
    <row r="133" spans="1:9" s="65" customFormat="1" ht="60.6" customHeight="1" x14ac:dyDescent="0.3">
      <c r="A133" s="60">
        <v>82</v>
      </c>
      <c r="B133" s="61" t="s">
        <v>598</v>
      </c>
      <c r="C133" s="60" t="s">
        <v>105</v>
      </c>
      <c r="D133" s="60" t="s">
        <v>70</v>
      </c>
      <c r="E133" s="61" t="s">
        <v>481</v>
      </c>
      <c r="F133" s="62">
        <v>45315</v>
      </c>
      <c r="G133" s="19">
        <v>389.13600000000002</v>
      </c>
      <c r="H133" s="60" t="s">
        <v>6</v>
      </c>
      <c r="I133" s="60" t="s">
        <v>480</v>
      </c>
    </row>
    <row r="134" spans="1:9" s="65" customFormat="1" ht="61.95" customHeight="1" x14ac:dyDescent="0.3">
      <c r="A134" s="86">
        <v>83</v>
      </c>
      <c r="B134" s="61" t="s">
        <v>482</v>
      </c>
      <c r="C134" s="60" t="s">
        <v>77</v>
      </c>
      <c r="D134" s="60" t="s">
        <v>69</v>
      </c>
      <c r="E134" s="61" t="s">
        <v>483</v>
      </c>
      <c r="F134" s="62">
        <v>45317</v>
      </c>
      <c r="G134" s="19">
        <v>2207.5</v>
      </c>
      <c r="H134" s="60" t="s">
        <v>6</v>
      </c>
      <c r="I134" s="60" t="s">
        <v>559</v>
      </c>
    </row>
    <row r="135" spans="1:9" s="65" customFormat="1" ht="61.95" customHeight="1" x14ac:dyDescent="0.3">
      <c r="A135" s="60">
        <v>84</v>
      </c>
      <c r="B135" s="61" t="s">
        <v>482</v>
      </c>
      <c r="C135" s="60" t="s">
        <v>513</v>
      </c>
      <c r="D135" s="60" t="s">
        <v>69</v>
      </c>
      <c r="E135" s="61" t="s">
        <v>752</v>
      </c>
      <c r="F135" s="62">
        <v>45348</v>
      </c>
      <c r="G135" s="19">
        <v>927</v>
      </c>
      <c r="H135" s="60" t="s">
        <v>6</v>
      </c>
      <c r="I135" s="60" t="s">
        <v>1044</v>
      </c>
    </row>
    <row r="136" spans="1:9" s="65" customFormat="1" ht="51" customHeight="1" x14ac:dyDescent="0.3">
      <c r="A136" s="60">
        <v>85</v>
      </c>
      <c r="B136" s="61" t="s">
        <v>482</v>
      </c>
      <c r="C136" s="60" t="s">
        <v>156</v>
      </c>
      <c r="D136" s="60" t="s">
        <v>69</v>
      </c>
      <c r="E136" s="61" t="s">
        <v>1045</v>
      </c>
      <c r="F136" s="62">
        <v>45379</v>
      </c>
      <c r="G136" s="19">
        <v>950</v>
      </c>
      <c r="H136" s="60" t="s">
        <v>6</v>
      </c>
      <c r="I136" s="60"/>
    </row>
    <row r="137" spans="1:9" s="65" customFormat="1" ht="107.4" customHeight="1" x14ac:dyDescent="0.3">
      <c r="A137" s="86">
        <v>86</v>
      </c>
      <c r="B137" s="61" t="s">
        <v>484</v>
      </c>
      <c r="C137" s="60" t="s">
        <v>289</v>
      </c>
      <c r="D137" s="60" t="s">
        <v>70</v>
      </c>
      <c r="E137" s="61" t="s">
        <v>485</v>
      </c>
      <c r="F137" s="62">
        <v>45320</v>
      </c>
      <c r="G137" s="19">
        <v>223.464</v>
      </c>
      <c r="H137" s="60" t="s">
        <v>6</v>
      </c>
      <c r="I137" s="60" t="s">
        <v>486</v>
      </c>
    </row>
    <row r="138" spans="1:9" s="65" customFormat="1" ht="62.4" customHeight="1" x14ac:dyDescent="0.3">
      <c r="A138" s="60">
        <v>87</v>
      </c>
      <c r="B138" s="61" t="s">
        <v>484</v>
      </c>
      <c r="C138" s="60" t="s">
        <v>106</v>
      </c>
      <c r="D138" s="60" t="s">
        <v>69</v>
      </c>
      <c r="E138" s="61" t="s">
        <v>635</v>
      </c>
      <c r="F138" s="62">
        <v>45320</v>
      </c>
      <c r="G138" s="19">
        <v>4063.357</v>
      </c>
      <c r="H138" s="60" t="s">
        <v>6</v>
      </c>
      <c r="I138" s="60" t="s">
        <v>477</v>
      </c>
    </row>
    <row r="139" spans="1:9" s="65" customFormat="1" ht="67.2" customHeight="1" x14ac:dyDescent="0.3">
      <c r="A139" s="60">
        <v>88</v>
      </c>
      <c r="B139" s="61" t="s">
        <v>484</v>
      </c>
      <c r="C139" s="60" t="s">
        <v>105</v>
      </c>
      <c r="D139" s="60" t="s">
        <v>70</v>
      </c>
      <c r="E139" s="61" t="s">
        <v>636</v>
      </c>
      <c r="F139" s="62">
        <v>45330</v>
      </c>
      <c r="G139" s="19">
        <v>1042.17</v>
      </c>
      <c r="H139" s="60" t="s">
        <v>6</v>
      </c>
      <c r="I139" s="60" t="s">
        <v>240</v>
      </c>
    </row>
    <row r="140" spans="1:9" s="65" customFormat="1" ht="66" customHeight="1" x14ac:dyDescent="0.3">
      <c r="A140" s="86">
        <v>89</v>
      </c>
      <c r="B140" s="61" t="s">
        <v>484</v>
      </c>
      <c r="C140" s="60" t="s">
        <v>126</v>
      </c>
      <c r="D140" s="60" t="s">
        <v>70</v>
      </c>
      <c r="E140" s="61" t="s">
        <v>637</v>
      </c>
      <c r="F140" s="62">
        <v>45330</v>
      </c>
      <c r="G140" s="19">
        <v>741.46299999999997</v>
      </c>
      <c r="H140" s="60" t="s">
        <v>6</v>
      </c>
      <c r="I140" s="60" t="s">
        <v>240</v>
      </c>
    </row>
    <row r="141" spans="1:9" s="65" customFormat="1" ht="64.2" customHeight="1" x14ac:dyDescent="0.3">
      <c r="A141" s="60">
        <v>90</v>
      </c>
      <c r="B141" s="61" t="s">
        <v>573</v>
      </c>
      <c r="C141" s="60" t="s">
        <v>244</v>
      </c>
      <c r="D141" s="60" t="s">
        <v>69</v>
      </c>
      <c r="E141" s="61" t="s">
        <v>560</v>
      </c>
      <c r="F141" s="62">
        <v>45307</v>
      </c>
      <c r="G141" s="19">
        <v>2460</v>
      </c>
      <c r="H141" s="60" t="s">
        <v>6</v>
      </c>
      <c r="I141" s="60" t="s">
        <v>690</v>
      </c>
    </row>
    <row r="142" spans="1:9" s="65" customFormat="1" ht="60.6" customHeight="1" x14ac:dyDescent="0.3">
      <c r="A142" s="60">
        <v>91</v>
      </c>
      <c r="B142" s="61" t="s">
        <v>573</v>
      </c>
      <c r="C142" s="60" t="s">
        <v>244</v>
      </c>
      <c r="D142" s="60" t="s">
        <v>70</v>
      </c>
      <c r="E142" s="61" t="s">
        <v>561</v>
      </c>
      <c r="F142" s="62">
        <v>45307</v>
      </c>
      <c r="G142" s="19">
        <v>325.524</v>
      </c>
      <c r="H142" s="60" t="s">
        <v>6</v>
      </c>
      <c r="I142" s="60" t="s">
        <v>240</v>
      </c>
    </row>
    <row r="143" spans="1:9" s="65" customFormat="1" ht="64.95" customHeight="1" x14ac:dyDescent="0.3">
      <c r="A143" s="86">
        <v>92</v>
      </c>
      <c r="B143" s="61" t="s">
        <v>573</v>
      </c>
      <c r="C143" s="60" t="s">
        <v>244</v>
      </c>
      <c r="D143" s="60" t="s">
        <v>69</v>
      </c>
      <c r="E143" s="61" t="s">
        <v>562</v>
      </c>
      <c r="F143" s="62">
        <v>45316</v>
      </c>
      <c r="G143" s="19">
        <v>530</v>
      </c>
      <c r="H143" s="60" t="s">
        <v>6</v>
      </c>
      <c r="I143" s="60" t="s">
        <v>563</v>
      </c>
    </row>
    <row r="144" spans="1:9" s="65" customFormat="1" ht="61.2" customHeight="1" x14ac:dyDescent="0.3">
      <c r="A144" s="60">
        <v>93</v>
      </c>
      <c r="B144" s="61" t="s">
        <v>573</v>
      </c>
      <c r="C144" s="60" t="s">
        <v>244</v>
      </c>
      <c r="D144" s="60" t="s">
        <v>69</v>
      </c>
      <c r="E144" s="61" t="s">
        <v>564</v>
      </c>
      <c r="F144" s="62">
        <v>45316</v>
      </c>
      <c r="G144" s="19">
        <v>370</v>
      </c>
      <c r="H144" s="60" t="s">
        <v>6</v>
      </c>
      <c r="I144" s="60" t="s">
        <v>690</v>
      </c>
    </row>
    <row r="145" spans="1:9" s="65" customFormat="1" ht="109.95" customHeight="1" x14ac:dyDescent="0.3">
      <c r="A145" s="60">
        <v>94</v>
      </c>
      <c r="B145" s="61" t="s">
        <v>573</v>
      </c>
      <c r="C145" s="60" t="s">
        <v>244</v>
      </c>
      <c r="D145" s="60" t="s">
        <v>69</v>
      </c>
      <c r="E145" s="61" t="s">
        <v>565</v>
      </c>
      <c r="F145" s="62">
        <v>45321</v>
      </c>
      <c r="G145" s="19">
        <v>14350</v>
      </c>
      <c r="H145" s="60" t="s">
        <v>6</v>
      </c>
      <c r="I145" s="60" t="s">
        <v>523</v>
      </c>
    </row>
    <row r="146" spans="1:9" s="65" customFormat="1" ht="141" customHeight="1" x14ac:dyDescent="0.3">
      <c r="A146" s="86">
        <v>95</v>
      </c>
      <c r="B146" s="61" t="s">
        <v>573</v>
      </c>
      <c r="C146" s="60" t="s">
        <v>244</v>
      </c>
      <c r="D146" s="60" t="s">
        <v>69</v>
      </c>
      <c r="E146" s="61" t="s">
        <v>566</v>
      </c>
      <c r="F146" s="62">
        <v>45322</v>
      </c>
      <c r="G146" s="19">
        <v>8359.2999999999993</v>
      </c>
      <c r="H146" s="60" t="s">
        <v>6</v>
      </c>
      <c r="I146" s="60" t="s">
        <v>523</v>
      </c>
    </row>
    <row r="147" spans="1:9" s="65" customFormat="1" ht="46.5" customHeight="1" x14ac:dyDescent="0.3">
      <c r="A147" s="60">
        <v>96</v>
      </c>
      <c r="B147" s="61" t="s">
        <v>573</v>
      </c>
      <c r="C147" s="60" t="s">
        <v>77</v>
      </c>
      <c r="D147" s="60" t="s">
        <v>69</v>
      </c>
      <c r="E147" s="61" t="s">
        <v>567</v>
      </c>
      <c r="F147" s="62">
        <v>45322</v>
      </c>
      <c r="G147" s="19">
        <v>829.56</v>
      </c>
      <c r="H147" s="60" t="s">
        <v>6</v>
      </c>
      <c r="I147" s="60" t="s">
        <v>617</v>
      </c>
    </row>
    <row r="148" spans="1:9" s="65" customFormat="1" ht="78" customHeight="1" x14ac:dyDescent="0.3">
      <c r="A148" s="60">
        <v>97</v>
      </c>
      <c r="B148" s="61" t="s">
        <v>573</v>
      </c>
      <c r="C148" s="60" t="s">
        <v>156</v>
      </c>
      <c r="D148" s="60" t="s">
        <v>69</v>
      </c>
      <c r="E148" s="61" t="s">
        <v>568</v>
      </c>
      <c r="F148" s="62">
        <v>45327</v>
      </c>
      <c r="G148" s="19">
        <v>860</v>
      </c>
      <c r="H148" s="60" t="s">
        <v>6</v>
      </c>
      <c r="I148" s="60" t="s">
        <v>310</v>
      </c>
    </row>
    <row r="149" spans="1:9" s="65" customFormat="1" ht="63.6" customHeight="1" x14ac:dyDescent="0.3">
      <c r="A149" s="86">
        <v>98</v>
      </c>
      <c r="B149" s="61" t="s">
        <v>573</v>
      </c>
      <c r="C149" s="60" t="s">
        <v>156</v>
      </c>
      <c r="D149" s="60" t="s">
        <v>69</v>
      </c>
      <c r="E149" s="61" t="s">
        <v>562</v>
      </c>
      <c r="F149" s="62">
        <v>45334</v>
      </c>
      <c r="G149" s="19">
        <v>530</v>
      </c>
      <c r="H149" s="60" t="s">
        <v>6</v>
      </c>
      <c r="I149" s="60" t="s">
        <v>310</v>
      </c>
    </row>
    <row r="150" spans="1:9" s="65" customFormat="1" ht="61.95" customHeight="1" x14ac:dyDescent="0.3">
      <c r="A150" s="60">
        <v>99</v>
      </c>
      <c r="B150" s="61" t="s">
        <v>573</v>
      </c>
      <c r="C150" s="60" t="s">
        <v>156</v>
      </c>
      <c r="D150" s="60" t="s">
        <v>69</v>
      </c>
      <c r="E150" s="61" t="s">
        <v>634</v>
      </c>
      <c r="F150" s="62">
        <v>45335</v>
      </c>
      <c r="G150" s="19">
        <v>400</v>
      </c>
      <c r="H150" s="60" t="s">
        <v>6</v>
      </c>
      <c r="I150" s="60" t="s">
        <v>702</v>
      </c>
    </row>
    <row r="151" spans="1:9" s="65" customFormat="1" ht="61.95" customHeight="1" x14ac:dyDescent="0.3">
      <c r="A151" s="60">
        <v>100</v>
      </c>
      <c r="B151" s="61" t="s">
        <v>573</v>
      </c>
      <c r="C151" s="60" t="s">
        <v>156</v>
      </c>
      <c r="D151" s="60" t="s">
        <v>69</v>
      </c>
      <c r="E151" s="61" t="s">
        <v>564</v>
      </c>
      <c r="F151" s="62">
        <v>45345</v>
      </c>
      <c r="G151" s="19">
        <v>444</v>
      </c>
      <c r="H151" s="60" t="s">
        <v>6</v>
      </c>
      <c r="I151" s="60" t="s">
        <v>928</v>
      </c>
    </row>
    <row r="152" spans="1:9" s="65" customFormat="1" ht="61.95" customHeight="1" x14ac:dyDescent="0.3">
      <c r="A152" s="86">
        <v>101</v>
      </c>
      <c r="B152" s="61" t="s">
        <v>573</v>
      </c>
      <c r="C152" s="60" t="s">
        <v>156</v>
      </c>
      <c r="D152" s="60" t="s">
        <v>69</v>
      </c>
      <c r="E152" s="61" t="s">
        <v>750</v>
      </c>
      <c r="F152" s="62">
        <v>45345</v>
      </c>
      <c r="G152" s="19">
        <v>287.18400000000003</v>
      </c>
      <c r="H152" s="60" t="s">
        <v>6</v>
      </c>
      <c r="I152" s="60" t="s">
        <v>929</v>
      </c>
    </row>
    <row r="153" spans="1:9" s="90" customFormat="1" ht="61.95" customHeight="1" x14ac:dyDescent="0.3">
      <c r="A153" s="60">
        <v>102</v>
      </c>
      <c r="B153" s="87" t="s">
        <v>573</v>
      </c>
      <c r="C153" s="86" t="s">
        <v>156</v>
      </c>
      <c r="D153" s="86" t="s">
        <v>69</v>
      </c>
      <c r="E153" s="87" t="s">
        <v>751</v>
      </c>
      <c r="F153" s="91">
        <v>45345</v>
      </c>
      <c r="G153" s="89">
        <v>2033.71</v>
      </c>
      <c r="H153" s="86" t="s">
        <v>6</v>
      </c>
      <c r="I153" s="86" t="s">
        <v>975</v>
      </c>
    </row>
    <row r="154" spans="1:9" s="93" customFormat="1" ht="61.2" customHeight="1" x14ac:dyDescent="0.3">
      <c r="A154" s="60">
        <v>103</v>
      </c>
      <c r="B154" s="87" t="s">
        <v>573</v>
      </c>
      <c r="C154" s="86" t="s">
        <v>77</v>
      </c>
      <c r="D154" s="86" t="s">
        <v>69</v>
      </c>
      <c r="E154" s="87" t="s">
        <v>816</v>
      </c>
      <c r="F154" s="91">
        <v>45351</v>
      </c>
      <c r="G154" s="89">
        <v>4480</v>
      </c>
      <c r="H154" s="86" t="s">
        <v>6</v>
      </c>
      <c r="I154" s="86" t="s">
        <v>859</v>
      </c>
    </row>
    <row r="155" spans="1:9" s="93" customFormat="1" ht="92.4" customHeight="1" x14ac:dyDescent="0.3">
      <c r="A155" s="86">
        <v>104</v>
      </c>
      <c r="B155" s="87" t="s">
        <v>573</v>
      </c>
      <c r="C155" s="86" t="s">
        <v>298</v>
      </c>
      <c r="D155" s="86" t="s">
        <v>69</v>
      </c>
      <c r="E155" s="87" t="s">
        <v>817</v>
      </c>
      <c r="F155" s="91">
        <v>45356</v>
      </c>
      <c r="G155" s="89">
        <v>15105.664000000001</v>
      </c>
      <c r="H155" s="86" t="s">
        <v>6</v>
      </c>
      <c r="I155" s="86" t="s">
        <v>927</v>
      </c>
    </row>
    <row r="156" spans="1:9" s="93" customFormat="1" ht="78" x14ac:dyDescent="0.3">
      <c r="A156" s="60">
        <v>105</v>
      </c>
      <c r="B156" s="87" t="s">
        <v>573</v>
      </c>
      <c r="C156" s="86" t="s">
        <v>570</v>
      </c>
      <c r="D156" s="86" t="s">
        <v>69</v>
      </c>
      <c r="E156" s="87" t="s">
        <v>568</v>
      </c>
      <c r="F156" s="91">
        <v>45358</v>
      </c>
      <c r="G156" s="89">
        <v>860</v>
      </c>
      <c r="H156" s="86" t="s">
        <v>6</v>
      </c>
      <c r="I156" s="86" t="s">
        <v>987</v>
      </c>
    </row>
    <row r="157" spans="1:9" s="93" customFormat="1" ht="78" x14ac:dyDescent="0.3">
      <c r="A157" s="60">
        <v>106</v>
      </c>
      <c r="B157" s="87" t="s">
        <v>573</v>
      </c>
      <c r="C157" s="86" t="s">
        <v>988</v>
      </c>
      <c r="D157" s="86" t="s">
        <v>69</v>
      </c>
      <c r="E157" s="87" t="s">
        <v>989</v>
      </c>
      <c r="F157" s="91">
        <v>45358</v>
      </c>
      <c r="G157" s="89">
        <v>1050</v>
      </c>
      <c r="H157" s="86" t="s">
        <v>6</v>
      </c>
      <c r="I157" s="86" t="s">
        <v>976</v>
      </c>
    </row>
    <row r="158" spans="1:9" s="93" customFormat="1" ht="65.400000000000006" customHeight="1" x14ac:dyDescent="0.3">
      <c r="A158" s="86">
        <v>107</v>
      </c>
      <c r="B158" s="87" t="s">
        <v>573</v>
      </c>
      <c r="C158" s="86" t="s">
        <v>930</v>
      </c>
      <c r="D158" s="86" t="s">
        <v>69</v>
      </c>
      <c r="E158" s="87" t="s">
        <v>985</v>
      </c>
      <c r="F158" s="91">
        <v>45358</v>
      </c>
      <c r="G158" s="89">
        <v>215.15</v>
      </c>
      <c r="H158" s="86" t="s">
        <v>6</v>
      </c>
      <c r="I158" s="86" t="s">
        <v>986</v>
      </c>
    </row>
    <row r="159" spans="1:9" s="93" customFormat="1" ht="65.400000000000006" customHeight="1" x14ac:dyDescent="0.3">
      <c r="A159" s="60">
        <v>108</v>
      </c>
      <c r="B159" s="87" t="s">
        <v>573</v>
      </c>
      <c r="C159" s="86" t="s">
        <v>298</v>
      </c>
      <c r="D159" s="86" t="s">
        <v>69</v>
      </c>
      <c r="E159" s="87" t="s">
        <v>874</v>
      </c>
      <c r="F159" s="91">
        <v>45358</v>
      </c>
      <c r="G159" s="89">
        <v>950</v>
      </c>
      <c r="H159" s="86" t="s">
        <v>6</v>
      </c>
      <c r="I159" s="86" t="s">
        <v>976</v>
      </c>
    </row>
    <row r="160" spans="1:9" s="93" customFormat="1" ht="63.6" customHeight="1" x14ac:dyDescent="0.3">
      <c r="A160" s="60">
        <v>109</v>
      </c>
      <c r="B160" s="87" t="s">
        <v>573</v>
      </c>
      <c r="C160" s="86" t="s">
        <v>298</v>
      </c>
      <c r="D160" s="86" t="s">
        <v>69</v>
      </c>
      <c r="E160" s="87" t="s">
        <v>875</v>
      </c>
      <c r="F160" s="91">
        <v>45363</v>
      </c>
      <c r="G160" s="89">
        <v>3389.8209999999999</v>
      </c>
      <c r="H160" s="86" t="s">
        <v>6</v>
      </c>
      <c r="I160" s="95"/>
    </row>
    <row r="161" spans="1:9" s="93" customFormat="1" ht="62.25" customHeight="1" x14ac:dyDescent="0.3">
      <c r="A161" s="86">
        <v>110</v>
      </c>
      <c r="B161" s="87" t="s">
        <v>573</v>
      </c>
      <c r="C161" s="86" t="s">
        <v>427</v>
      </c>
      <c r="D161" s="86" t="s">
        <v>173</v>
      </c>
      <c r="E161" s="87" t="s">
        <v>923</v>
      </c>
      <c r="F161" s="91">
        <v>45390</v>
      </c>
      <c r="G161" s="89">
        <v>623.9</v>
      </c>
      <c r="H161" s="86" t="s">
        <v>6</v>
      </c>
      <c r="I161" s="60"/>
    </row>
    <row r="162" spans="1:9" s="93" customFormat="1" ht="93" customHeight="1" x14ac:dyDescent="0.3">
      <c r="A162" s="60">
        <v>111</v>
      </c>
      <c r="B162" s="87" t="s">
        <v>573</v>
      </c>
      <c r="C162" s="86" t="s">
        <v>930</v>
      </c>
      <c r="D162" s="86" t="s">
        <v>70</v>
      </c>
      <c r="E162" s="87" t="s">
        <v>924</v>
      </c>
      <c r="F162" s="91">
        <v>45369</v>
      </c>
      <c r="G162" s="89">
        <v>240</v>
      </c>
      <c r="H162" s="86" t="s">
        <v>6</v>
      </c>
      <c r="I162" s="86" t="s">
        <v>397</v>
      </c>
    </row>
    <row r="163" spans="1:9" s="93" customFormat="1" ht="78.599999999999994" customHeight="1" x14ac:dyDescent="0.3">
      <c r="A163" s="60">
        <v>112</v>
      </c>
      <c r="B163" s="87" t="s">
        <v>573</v>
      </c>
      <c r="C163" s="86" t="s">
        <v>930</v>
      </c>
      <c r="D163" s="86" t="s">
        <v>70</v>
      </c>
      <c r="E163" s="87" t="s">
        <v>925</v>
      </c>
      <c r="F163" s="91">
        <v>45369</v>
      </c>
      <c r="G163" s="89">
        <v>240</v>
      </c>
      <c r="H163" s="86" t="s">
        <v>6</v>
      </c>
      <c r="I163" s="86" t="s">
        <v>397</v>
      </c>
    </row>
    <row r="164" spans="1:9" s="93" customFormat="1" ht="94.2" customHeight="1" x14ac:dyDescent="0.3">
      <c r="A164" s="86">
        <v>113</v>
      </c>
      <c r="B164" s="87" t="s">
        <v>573</v>
      </c>
      <c r="C164" s="86" t="s">
        <v>930</v>
      </c>
      <c r="D164" s="86" t="s">
        <v>70</v>
      </c>
      <c r="E164" s="87" t="s">
        <v>922</v>
      </c>
      <c r="F164" s="91">
        <v>45370</v>
      </c>
      <c r="G164" s="89">
        <v>384</v>
      </c>
      <c r="H164" s="86" t="s">
        <v>6</v>
      </c>
      <c r="I164" s="86" t="s">
        <v>397</v>
      </c>
    </row>
    <row r="165" spans="1:9" s="93" customFormat="1" ht="65.400000000000006" customHeight="1" x14ac:dyDescent="0.3">
      <c r="A165" s="60">
        <v>114</v>
      </c>
      <c r="B165" s="87" t="s">
        <v>573</v>
      </c>
      <c r="C165" s="86" t="s">
        <v>156</v>
      </c>
      <c r="D165" s="86" t="s">
        <v>173</v>
      </c>
      <c r="E165" s="87" t="s">
        <v>926</v>
      </c>
      <c r="F165" s="91">
        <v>45370</v>
      </c>
      <c r="G165" s="89">
        <v>2900</v>
      </c>
      <c r="H165" s="86" t="s">
        <v>6</v>
      </c>
      <c r="I165" s="86" t="s">
        <v>563</v>
      </c>
    </row>
    <row r="166" spans="1:9" s="18" customFormat="1" ht="65.400000000000006" customHeight="1" x14ac:dyDescent="0.3">
      <c r="A166" s="60">
        <v>115</v>
      </c>
      <c r="B166" s="61" t="s">
        <v>573</v>
      </c>
      <c r="C166" s="60" t="s">
        <v>156</v>
      </c>
      <c r="D166" s="60" t="s">
        <v>70</v>
      </c>
      <c r="E166" s="61" t="s">
        <v>984</v>
      </c>
      <c r="F166" s="62">
        <v>45371</v>
      </c>
      <c r="G166" s="19">
        <v>565</v>
      </c>
      <c r="H166" s="60" t="s">
        <v>6</v>
      </c>
      <c r="I166" s="60" t="s">
        <v>397</v>
      </c>
    </row>
    <row r="167" spans="1:9" s="18" customFormat="1" ht="65.400000000000006" customHeight="1" x14ac:dyDescent="0.3">
      <c r="A167" s="60">
        <v>116</v>
      </c>
      <c r="B167" s="61" t="s">
        <v>573</v>
      </c>
      <c r="C167" s="60" t="s">
        <v>930</v>
      </c>
      <c r="D167" s="60" t="s">
        <v>69</v>
      </c>
      <c r="E167" s="61" t="s">
        <v>983</v>
      </c>
      <c r="F167" s="62">
        <v>45373</v>
      </c>
      <c r="G167" s="19">
        <v>296</v>
      </c>
      <c r="H167" s="60" t="s">
        <v>6</v>
      </c>
      <c r="I167" s="60" t="s">
        <v>397</v>
      </c>
    </row>
    <row r="168" spans="1:9" s="90" customFormat="1" ht="49.95" customHeight="1" x14ac:dyDescent="0.3">
      <c r="A168" s="60">
        <v>117</v>
      </c>
      <c r="B168" s="87" t="s">
        <v>569</v>
      </c>
      <c r="C168" s="86" t="s">
        <v>570</v>
      </c>
      <c r="D168" s="86" t="s">
        <v>69</v>
      </c>
      <c r="E168" s="87" t="s">
        <v>571</v>
      </c>
      <c r="F168" s="91" t="s">
        <v>572</v>
      </c>
      <c r="G168" s="89">
        <v>4180</v>
      </c>
      <c r="H168" s="86" t="s">
        <v>6</v>
      </c>
      <c r="I168" s="86" t="s">
        <v>703</v>
      </c>
    </row>
    <row r="169" spans="1:9" s="93" customFormat="1" ht="79.2" customHeight="1" x14ac:dyDescent="0.3">
      <c r="A169" s="60">
        <v>118</v>
      </c>
      <c r="B169" s="87" t="s">
        <v>977</v>
      </c>
      <c r="C169" s="86" t="s">
        <v>570</v>
      </c>
      <c r="D169" s="86" t="s">
        <v>70</v>
      </c>
      <c r="E169" s="87" t="s">
        <v>978</v>
      </c>
      <c r="F169" s="91" t="s">
        <v>979</v>
      </c>
      <c r="G169" s="89">
        <v>4915</v>
      </c>
      <c r="H169" s="86" t="s">
        <v>6</v>
      </c>
      <c r="I169" s="96"/>
    </row>
    <row r="170" spans="1:9" s="93" customFormat="1" ht="94.2" customHeight="1" x14ac:dyDescent="0.3">
      <c r="A170" s="86">
        <v>119</v>
      </c>
      <c r="B170" s="87" t="s">
        <v>980</v>
      </c>
      <c r="C170" s="86" t="s">
        <v>78</v>
      </c>
      <c r="D170" s="86" t="s">
        <v>70</v>
      </c>
      <c r="E170" s="87" t="s">
        <v>981</v>
      </c>
      <c r="F170" s="91" t="s">
        <v>982</v>
      </c>
      <c r="G170" s="89">
        <v>399.88900000000001</v>
      </c>
      <c r="H170" s="86" t="s">
        <v>6</v>
      </c>
      <c r="I170" s="96"/>
    </row>
    <row r="171" spans="1:9" s="65" customFormat="1" ht="49.2" customHeight="1" x14ac:dyDescent="0.3">
      <c r="A171" s="60">
        <v>120</v>
      </c>
      <c r="B171" s="61" t="s">
        <v>705</v>
      </c>
      <c r="C171" s="60" t="s">
        <v>298</v>
      </c>
      <c r="D171" s="60" t="s">
        <v>69</v>
      </c>
      <c r="E171" s="61" t="s">
        <v>704</v>
      </c>
      <c r="F171" s="62">
        <v>45335</v>
      </c>
      <c r="G171" s="19">
        <v>210</v>
      </c>
      <c r="H171" s="60" t="s">
        <v>6</v>
      </c>
      <c r="I171" s="60" t="s">
        <v>397</v>
      </c>
    </row>
    <row r="172" spans="1:9" ht="17.399999999999999" customHeight="1" x14ac:dyDescent="0.3">
      <c r="A172" s="55"/>
      <c r="B172" s="56" t="s">
        <v>44</v>
      </c>
      <c r="C172" s="57"/>
      <c r="D172" s="57"/>
      <c r="E172" s="58"/>
      <c r="F172" s="55"/>
      <c r="G172" s="63"/>
      <c r="H172" s="55"/>
      <c r="I172" s="55"/>
    </row>
    <row r="173" spans="1:9" s="65" customFormat="1" ht="34.200000000000003" customHeight="1" x14ac:dyDescent="0.3">
      <c r="A173" s="60">
        <v>1</v>
      </c>
      <c r="B173" s="61" t="s">
        <v>410</v>
      </c>
      <c r="C173" s="60" t="s">
        <v>77</v>
      </c>
      <c r="D173" s="60" t="s">
        <v>69</v>
      </c>
      <c r="E173" s="61" t="s">
        <v>411</v>
      </c>
      <c r="F173" s="62">
        <v>45309</v>
      </c>
      <c r="G173" s="19">
        <v>324</v>
      </c>
      <c r="H173" s="60" t="s">
        <v>6</v>
      </c>
      <c r="I173" s="60" t="s">
        <v>334</v>
      </c>
    </row>
    <row r="174" spans="1:9" s="65" customFormat="1" ht="34.200000000000003" customHeight="1" x14ac:dyDescent="0.3">
      <c r="A174" s="60">
        <v>2</v>
      </c>
      <c r="B174" s="61" t="s">
        <v>410</v>
      </c>
      <c r="C174" s="60" t="s">
        <v>427</v>
      </c>
      <c r="D174" s="60" t="s">
        <v>70</v>
      </c>
      <c r="E174" s="61" t="s">
        <v>493</v>
      </c>
      <c r="F174" s="62">
        <v>45316</v>
      </c>
      <c r="G174" s="19">
        <v>300</v>
      </c>
      <c r="H174" s="60" t="s">
        <v>6</v>
      </c>
      <c r="I174" s="60" t="s">
        <v>706</v>
      </c>
    </row>
    <row r="175" spans="1:9" s="65" customFormat="1" ht="92.4" customHeight="1" x14ac:dyDescent="0.3">
      <c r="A175" s="60">
        <v>3</v>
      </c>
      <c r="B175" s="61" t="s">
        <v>410</v>
      </c>
      <c r="C175" s="60" t="s">
        <v>156</v>
      </c>
      <c r="D175" s="60" t="s">
        <v>70</v>
      </c>
      <c r="E175" s="61" t="s">
        <v>574</v>
      </c>
      <c r="F175" s="62">
        <v>45327</v>
      </c>
      <c r="G175" s="19">
        <v>281.99299999999999</v>
      </c>
      <c r="H175" s="60" t="s">
        <v>6</v>
      </c>
      <c r="I175" s="60" t="s">
        <v>707</v>
      </c>
    </row>
    <row r="176" spans="1:9" s="65" customFormat="1" ht="125.4" customHeight="1" x14ac:dyDescent="0.3">
      <c r="A176" s="60">
        <v>4</v>
      </c>
      <c r="B176" s="61" t="s">
        <v>410</v>
      </c>
      <c r="C176" s="60" t="s">
        <v>156</v>
      </c>
      <c r="D176" s="60" t="s">
        <v>70</v>
      </c>
      <c r="E176" s="61" t="s">
        <v>575</v>
      </c>
      <c r="F176" s="62">
        <v>45327</v>
      </c>
      <c r="G176" s="19">
        <v>299.37799999999999</v>
      </c>
      <c r="H176" s="60" t="s">
        <v>6</v>
      </c>
      <c r="I176" s="60" t="s">
        <v>707</v>
      </c>
    </row>
    <row r="177" spans="1:9" s="65" customFormat="1" ht="106.95" customHeight="1" x14ac:dyDescent="0.3">
      <c r="A177" s="60">
        <v>5</v>
      </c>
      <c r="B177" s="61" t="s">
        <v>410</v>
      </c>
      <c r="C177" s="60" t="s">
        <v>73</v>
      </c>
      <c r="D177" s="60" t="s">
        <v>70</v>
      </c>
      <c r="E177" s="61" t="s">
        <v>646</v>
      </c>
      <c r="F177" s="62">
        <v>45335</v>
      </c>
      <c r="G177" s="19">
        <v>296.411</v>
      </c>
      <c r="H177" s="60" t="s">
        <v>6</v>
      </c>
      <c r="I177" s="60" t="s">
        <v>707</v>
      </c>
    </row>
    <row r="178" spans="1:9" s="65" customFormat="1" ht="108.6" customHeight="1" x14ac:dyDescent="0.3">
      <c r="A178" s="60">
        <v>6</v>
      </c>
      <c r="B178" s="61" t="s">
        <v>410</v>
      </c>
      <c r="C178" s="60" t="s">
        <v>105</v>
      </c>
      <c r="D178" s="60" t="s">
        <v>70</v>
      </c>
      <c r="E178" s="61" t="s">
        <v>647</v>
      </c>
      <c r="F178" s="62">
        <v>45335</v>
      </c>
      <c r="G178" s="19">
        <v>269.49400000000003</v>
      </c>
      <c r="H178" s="60" t="s">
        <v>6</v>
      </c>
      <c r="I178" s="60" t="s">
        <v>707</v>
      </c>
    </row>
    <row r="179" spans="1:9" ht="16.2" x14ac:dyDescent="0.3">
      <c r="A179" s="55"/>
      <c r="B179" s="56" t="s">
        <v>18</v>
      </c>
      <c r="C179" s="57"/>
      <c r="D179" s="57"/>
      <c r="E179" s="58"/>
      <c r="F179" s="55"/>
      <c r="G179" s="63"/>
      <c r="H179" s="55"/>
      <c r="I179" s="55"/>
    </row>
    <row r="180" spans="1:9" s="65" customFormat="1" ht="76.95" customHeight="1" x14ac:dyDescent="0.3">
      <c r="A180" s="60">
        <v>1</v>
      </c>
      <c r="B180" s="61" t="s">
        <v>613</v>
      </c>
      <c r="C180" s="60" t="s">
        <v>106</v>
      </c>
      <c r="D180" s="60" t="s">
        <v>69</v>
      </c>
      <c r="E180" s="61" t="s">
        <v>158</v>
      </c>
      <c r="F180" s="62">
        <v>45301</v>
      </c>
      <c r="G180" s="19">
        <v>6527.14</v>
      </c>
      <c r="H180" s="60" t="s">
        <v>6</v>
      </c>
      <c r="I180" s="60" t="s">
        <v>159</v>
      </c>
    </row>
    <row r="181" spans="1:9" s="65" customFormat="1" ht="62.4" x14ac:dyDescent="0.3">
      <c r="A181" s="60">
        <v>2</v>
      </c>
      <c r="B181" s="61" t="s">
        <v>613</v>
      </c>
      <c r="C181" s="60" t="s">
        <v>126</v>
      </c>
      <c r="D181" s="60" t="s">
        <v>70</v>
      </c>
      <c r="E181" s="61" t="s">
        <v>358</v>
      </c>
      <c r="F181" s="62">
        <v>45309</v>
      </c>
      <c r="G181" s="19">
        <v>201.29499999999999</v>
      </c>
      <c r="H181" s="60" t="s">
        <v>1112</v>
      </c>
      <c r="I181" s="60" t="s">
        <v>359</v>
      </c>
    </row>
    <row r="182" spans="1:9" s="65" customFormat="1" ht="62.4" x14ac:dyDescent="0.3">
      <c r="A182" s="60">
        <v>3</v>
      </c>
      <c r="B182" s="61" t="s">
        <v>613</v>
      </c>
      <c r="C182" s="60" t="s">
        <v>105</v>
      </c>
      <c r="D182" s="60" t="s">
        <v>70</v>
      </c>
      <c r="E182" s="61" t="s">
        <v>360</v>
      </c>
      <c r="F182" s="62">
        <v>45309</v>
      </c>
      <c r="G182" s="19">
        <v>217.81</v>
      </c>
      <c r="H182" s="60" t="s">
        <v>1112</v>
      </c>
      <c r="I182" s="60" t="s">
        <v>359</v>
      </c>
    </row>
    <row r="183" spans="1:9" s="65" customFormat="1" ht="109.2" customHeight="1" x14ac:dyDescent="0.3">
      <c r="A183" s="60">
        <v>4</v>
      </c>
      <c r="B183" s="61" t="s">
        <v>613</v>
      </c>
      <c r="C183" s="60" t="s">
        <v>77</v>
      </c>
      <c r="D183" s="60" t="s">
        <v>69</v>
      </c>
      <c r="E183" s="61" t="s">
        <v>361</v>
      </c>
      <c r="F183" s="62">
        <v>45313</v>
      </c>
      <c r="G183" s="19">
        <v>312</v>
      </c>
      <c r="H183" s="60" t="s">
        <v>52</v>
      </c>
      <c r="I183" s="60" t="s">
        <v>432</v>
      </c>
    </row>
    <row r="184" spans="1:9" s="65" customFormat="1" ht="78" x14ac:dyDescent="0.3">
      <c r="A184" s="60">
        <v>5</v>
      </c>
      <c r="B184" s="61" t="s">
        <v>613</v>
      </c>
      <c r="C184" s="60" t="s">
        <v>106</v>
      </c>
      <c r="D184" s="60" t="s">
        <v>69</v>
      </c>
      <c r="E184" s="61" t="s">
        <v>158</v>
      </c>
      <c r="F184" s="62">
        <v>45313</v>
      </c>
      <c r="G184" s="19">
        <v>10430.393</v>
      </c>
      <c r="H184" s="60" t="s">
        <v>1112</v>
      </c>
      <c r="I184" s="60" t="s">
        <v>159</v>
      </c>
    </row>
    <row r="185" spans="1:9" s="65" customFormat="1" ht="79.2" customHeight="1" x14ac:dyDescent="0.3">
      <c r="A185" s="60">
        <v>6</v>
      </c>
      <c r="B185" s="61" t="s">
        <v>613</v>
      </c>
      <c r="C185" s="60" t="s">
        <v>106</v>
      </c>
      <c r="D185" s="60" t="s">
        <v>70</v>
      </c>
      <c r="E185" s="61" t="s">
        <v>362</v>
      </c>
      <c r="F185" s="62">
        <v>45313</v>
      </c>
      <c r="G185" s="19">
        <v>411.27100000000002</v>
      </c>
      <c r="H185" s="60" t="s">
        <v>6</v>
      </c>
      <c r="I185" s="60" t="s">
        <v>159</v>
      </c>
    </row>
    <row r="186" spans="1:9" s="65" customFormat="1" ht="195.75" customHeight="1" x14ac:dyDescent="0.3">
      <c r="A186" s="60">
        <v>7</v>
      </c>
      <c r="B186" s="61" t="s">
        <v>613</v>
      </c>
      <c r="C186" s="60" t="s">
        <v>515</v>
      </c>
      <c r="D186" s="60" t="s">
        <v>70</v>
      </c>
      <c r="E186" s="61" t="s">
        <v>504</v>
      </c>
      <c r="F186" s="62">
        <v>45324</v>
      </c>
      <c r="G186" s="19">
        <v>314.084</v>
      </c>
      <c r="H186" s="86" t="s">
        <v>1036</v>
      </c>
      <c r="I186" s="60" t="s">
        <v>505</v>
      </c>
    </row>
    <row r="187" spans="1:9" s="65" customFormat="1" ht="409.6" customHeight="1" x14ac:dyDescent="0.3">
      <c r="A187" s="60">
        <v>8</v>
      </c>
      <c r="B187" s="61" t="s">
        <v>613</v>
      </c>
      <c r="C187" s="60" t="s">
        <v>763</v>
      </c>
      <c r="D187" s="60" t="s">
        <v>69</v>
      </c>
      <c r="E187" s="61" t="s">
        <v>611</v>
      </c>
      <c r="F187" s="62">
        <v>45329</v>
      </c>
      <c r="G187" s="19">
        <v>2331.2399999999998</v>
      </c>
      <c r="H187" s="60" t="s">
        <v>52</v>
      </c>
      <c r="I187" s="60" t="s">
        <v>612</v>
      </c>
    </row>
    <row r="188" spans="1:9" s="65" customFormat="1" ht="409.6" x14ac:dyDescent="0.3">
      <c r="A188" s="60">
        <v>9</v>
      </c>
      <c r="B188" s="61" t="s">
        <v>613</v>
      </c>
      <c r="C188" s="60" t="s">
        <v>763</v>
      </c>
      <c r="D188" s="60" t="s">
        <v>69</v>
      </c>
      <c r="E188" s="61" t="s">
        <v>668</v>
      </c>
      <c r="F188" s="62">
        <v>45337</v>
      </c>
      <c r="G188" s="19">
        <v>573.54999999999995</v>
      </c>
      <c r="H188" s="60" t="s">
        <v>52</v>
      </c>
      <c r="I188" s="60" t="s">
        <v>728</v>
      </c>
    </row>
    <row r="189" spans="1:9" s="65" customFormat="1" ht="95.25" customHeight="1" x14ac:dyDescent="0.3">
      <c r="A189" s="60">
        <v>10</v>
      </c>
      <c r="B189" s="61" t="s">
        <v>613</v>
      </c>
      <c r="C189" s="60" t="s">
        <v>763</v>
      </c>
      <c r="D189" s="60" t="s">
        <v>69</v>
      </c>
      <c r="E189" s="61" t="s">
        <v>666</v>
      </c>
      <c r="F189" s="62">
        <v>45334</v>
      </c>
      <c r="G189" s="19">
        <v>255.5</v>
      </c>
      <c r="H189" s="60" t="s">
        <v>52</v>
      </c>
      <c r="I189" s="60" t="s">
        <v>667</v>
      </c>
    </row>
    <row r="190" spans="1:9" s="65" customFormat="1" ht="409.6" x14ac:dyDescent="0.3">
      <c r="A190" s="60">
        <v>11</v>
      </c>
      <c r="B190" s="61" t="s">
        <v>613</v>
      </c>
      <c r="C190" s="60" t="s">
        <v>210</v>
      </c>
      <c r="D190" s="60" t="s">
        <v>69</v>
      </c>
      <c r="E190" s="61" t="s">
        <v>732</v>
      </c>
      <c r="F190" s="62">
        <v>45342</v>
      </c>
      <c r="G190" s="19">
        <v>698.96500000000003</v>
      </c>
      <c r="H190" s="60" t="s">
        <v>52</v>
      </c>
      <c r="I190" s="60" t="s">
        <v>733</v>
      </c>
    </row>
    <row r="191" spans="1:9" s="65" customFormat="1" ht="306.60000000000002" customHeight="1" x14ac:dyDescent="0.3">
      <c r="A191" s="60">
        <v>12</v>
      </c>
      <c r="B191" s="61" t="s">
        <v>613</v>
      </c>
      <c r="C191" s="60" t="s">
        <v>763</v>
      </c>
      <c r="D191" s="60" t="s">
        <v>69</v>
      </c>
      <c r="E191" s="61" t="s">
        <v>734</v>
      </c>
      <c r="F191" s="62">
        <v>45343</v>
      </c>
      <c r="G191" s="19">
        <v>397.4</v>
      </c>
      <c r="H191" s="60" t="s">
        <v>52</v>
      </c>
      <c r="I191" s="60" t="s">
        <v>772</v>
      </c>
    </row>
    <row r="192" spans="1:9" s="65" customFormat="1" ht="409.6" x14ac:dyDescent="0.3">
      <c r="A192" s="60">
        <v>13</v>
      </c>
      <c r="B192" s="61" t="s">
        <v>613</v>
      </c>
      <c r="C192" s="60" t="s">
        <v>763</v>
      </c>
      <c r="D192" s="60" t="s">
        <v>69</v>
      </c>
      <c r="E192" s="61" t="s">
        <v>774</v>
      </c>
      <c r="F192" s="62">
        <v>45352</v>
      </c>
      <c r="G192" s="19">
        <v>314.73</v>
      </c>
      <c r="H192" s="60" t="s">
        <v>52</v>
      </c>
      <c r="I192" s="60" t="s">
        <v>877</v>
      </c>
    </row>
    <row r="193" spans="1:9" s="90" customFormat="1" ht="408.6" customHeight="1" x14ac:dyDescent="0.3">
      <c r="A193" s="60">
        <v>14</v>
      </c>
      <c r="B193" s="87" t="s">
        <v>613</v>
      </c>
      <c r="C193" s="86" t="s">
        <v>763</v>
      </c>
      <c r="D193" s="86" t="s">
        <v>69</v>
      </c>
      <c r="E193" s="87" t="s">
        <v>887</v>
      </c>
      <c r="F193" s="91">
        <v>45362</v>
      </c>
      <c r="G193" s="89">
        <v>269.85000000000002</v>
      </c>
      <c r="H193" s="86" t="s">
        <v>52</v>
      </c>
      <c r="I193" s="86" t="s">
        <v>970</v>
      </c>
    </row>
    <row r="194" spans="1:9" s="65" customFormat="1" ht="409.6" x14ac:dyDescent="0.3">
      <c r="A194" s="60">
        <v>15</v>
      </c>
      <c r="B194" s="61" t="s">
        <v>613</v>
      </c>
      <c r="C194" s="60" t="s">
        <v>763</v>
      </c>
      <c r="D194" s="60" t="s">
        <v>69</v>
      </c>
      <c r="E194" s="61" t="s">
        <v>888</v>
      </c>
      <c r="F194" s="62">
        <v>45362</v>
      </c>
      <c r="G194" s="19">
        <v>484.63</v>
      </c>
      <c r="H194" s="60" t="s">
        <v>52</v>
      </c>
      <c r="I194" s="60" t="s">
        <v>903</v>
      </c>
    </row>
    <row r="195" spans="1:9" s="18" customFormat="1" ht="108" customHeight="1" x14ac:dyDescent="0.3">
      <c r="A195" s="60">
        <v>16</v>
      </c>
      <c r="B195" s="61" t="s">
        <v>613</v>
      </c>
      <c r="C195" s="60" t="s">
        <v>210</v>
      </c>
      <c r="D195" s="60" t="s">
        <v>69</v>
      </c>
      <c r="E195" s="61" t="s">
        <v>907</v>
      </c>
      <c r="F195" s="62">
        <v>45363</v>
      </c>
      <c r="G195" s="19">
        <v>206.96</v>
      </c>
      <c r="H195" s="60" t="s">
        <v>52</v>
      </c>
      <c r="I195" s="60"/>
    </row>
    <row r="196" spans="1:9" s="18" customFormat="1" ht="409.6" x14ac:dyDescent="0.3">
      <c r="A196" s="60">
        <v>17</v>
      </c>
      <c r="B196" s="61" t="s">
        <v>613</v>
      </c>
      <c r="C196" s="60" t="s">
        <v>763</v>
      </c>
      <c r="D196" s="60" t="s">
        <v>69</v>
      </c>
      <c r="E196" s="61" t="s">
        <v>908</v>
      </c>
      <c r="F196" s="62">
        <v>45379</v>
      </c>
      <c r="G196" s="19">
        <v>361.73899999999998</v>
      </c>
      <c r="H196" s="60" t="s">
        <v>52</v>
      </c>
      <c r="I196" s="60"/>
    </row>
    <row r="197" spans="1:9" s="18" customFormat="1" ht="409.6" x14ac:dyDescent="0.3">
      <c r="A197" s="60">
        <v>18</v>
      </c>
      <c r="B197" s="61" t="s">
        <v>613</v>
      </c>
      <c r="C197" s="60" t="s">
        <v>210</v>
      </c>
      <c r="D197" s="60" t="s">
        <v>69</v>
      </c>
      <c r="E197" s="61" t="s">
        <v>972</v>
      </c>
      <c r="F197" s="62">
        <v>45373</v>
      </c>
      <c r="G197" s="19">
        <v>202.8</v>
      </c>
      <c r="H197" s="60" t="s">
        <v>52</v>
      </c>
      <c r="I197" s="110" t="s">
        <v>1027</v>
      </c>
    </row>
    <row r="198" spans="1:9" s="18" customFormat="1" ht="327" customHeight="1" x14ac:dyDescent="0.3">
      <c r="A198" s="60">
        <v>19</v>
      </c>
      <c r="B198" s="61" t="s">
        <v>613</v>
      </c>
      <c r="C198" s="60" t="s">
        <v>210</v>
      </c>
      <c r="D198" s="60" t="s">
        <v>69</v>
      </c>
      <c r="E198" s="61" t="s">
        <v>1034</v>
      </c>
      <c r="F198" s="62">
        <v>45384</v>
      </c>
      <c r="G198" s="19">
        <v>206.96</v>
      </c>
      <c r="H198" s="60" t="s">
        <v>52</v>
      </c>
      <c r="I198" s="110"/>
    </row>
    <row r="199" spans="1:9" s="18" customFormat="1" ht="409.6" x14ac:dyDescent="0.3">
      <c r="A199" s="60">
        <v>20</v>
      </c>
      <c r="B199" s="61" t="s">
        <v>613</v>
      </c>
      <c r="C199" s="60" t="s">
        <v>210</v>
      </c>
      <c r="D199" s="60" t="s">
        <v>69</v>
      </c>
      <c r="E199" s="61" t="s">
        <v>1035</v>
      </c>
      <c r="F199" s="62">
        <v>45377</v>
      </c>
      <c r="G199" s="19">
        <v>942.01599999999996</v>
      </c>
      <c r="H199" s="60" t="s">
        <v>1036</v>
      </c>
      <c r="I199" s="110"/>
    </row>
    <row r="200" spans="1:9" s="65" customFormat="1" ht="74.400000000000006" customHeight="1" x14ac:dyDescent="0.3">
      <c r="A200" s="60">
        <v>21</v>
      </c>
      <c r="B200" s="61" t="s">
        <v>731</v>
      </c>
      <c r="C200" s="60" t="s">
        <v>106</v>
      </c>
      <c r="D200" s="60" t="s">
        <v>69</v>
      </c>
      <c r="E200" s="61" t="s">
        <v>363</v>
      </c>
      <c r="F200" s="62">
        <v>45308</v>
      </c>
      <c r="G200" s="19">
        <v>1544.979</v>
      </c>
      <c r="H200" s="60" t="s">
        <v>6</v>
      </c>
      <c r="I200" s="60" t="s">
        <v>159</v>
      </c>
    </row>
    <row r="201" spans="1:9" s="65" customFormat="1" ht="79.5" customHeight="1" x14ac:dyDescent="0.3">
      <c r="A201" s="60">
        <v>22</v>
      </c>
      <c r="B201" s="61" t="s">
        <v>731</v>
      </c>
      <c r="C201" s="60" t="s">
        <v>106</v>
      </c>
      <c r="D201" s="60" t="s">
        <v>69</v>
      </c>
      <c r="E201" s="61" t="s">
        <v>364</v>
      </c>
      <c r="F201" s="62">
        <v>45308</v>
      </c>
      <c r="G201" s="19">
        <v>324.92099999999999</v>
      </c>
      <c r="H201" s="60" t="s">
        <v>6</v>
      </c>
      <c r="I201" s="60" t="s">
        <v>159</v>
      </c>
    </row>
    <row r="202" spans="1:9" s="65" customFormat="1" ht="79.5" customHeight="1" x14ac:dyDescent="0.3">
      <c r="A202" s="60">
        <v>23</v>
      </c>
      <c r="B202" s="61" t="s">
        <v>731</v>
      </c>
      <c r="C202" s="60" t="s">
        <v>210</v>
      </c>
      <c r="D202" s="60" t="s">
        <v>69</v>
      </c>
      <c r="E202" s="61" t="s">
        <v>735</v>
      </c>
      <c r="F202" s="62">
        <v>45328</v>
      </c>
      <c r="G202" s="19">
        <v>243.64</v>
      </c>
      <c r="H202" s="60" t="s">
        <v>6</v>
      </c>
      <c r="I202" s="60" t="s">
        <v>736</v>
      </c>
    </row>
    <row r="203" spans="1:9" s="65" customFormat="1" ht="80.400000000000006" customHeight="1" x14ac:dyDescent="0.3">
      <c r="A203" s="60">
        <v>24</v>
      </c>
      <c r="B203" s="61" t="s">
        <v>160</v>
      </c>
      <c r="C203" s="60" t="s">
        <v>106</v>
      </c>
      <c r="D203" s="60" t="s">
        <v>69</v>
      </c>
      <c r="E203" s="61" t="s">
        <v>161</v>
      </c>
      <c r="F203" s="62">
        <v>45299</v>
      </c>
      <c r="G203" s="19">
        <v>570</v>
      </c>
      <c r="H203" s="60" t="s">
        <v>6</v>
      </c>
      <c r="I203" s="60" t="s">
        <v>159</v>
      </c>
    </row>
    <row r="204" spans="1:9" s="65" customFormat="1" ht="76.95" customHeight="1" x14ac:dyDescent="0.3">
      <c r="A204" s="60">
        <v>25</v>
      </c>
      <c r="B204" s="61" t="s">
        <v>431</v>
      </c>
      <c r="C204" s="60" t="s">
        <v>106</v>
      </c>
      <c r="D204" s="60" t="s">
        <v>69</v>
      </c>
      <c r="E204" s="61" t="s">
        <v>161</v>
      </c>
      <c r="F204" s="62">
        <v>45306</v>
      </c>
      <c r="G204" s="19">
        <v>463.69</v>
      </c>
      <c r="H204" s="60" t="s">
        <v>6</v>
      </c>
      <c r="I204" s="60" t="s">
        <v>159</v>
      </c>
    </row>
    <row r="205" spans="1:9" s="65" customFormat="1" ht="44.4" customHeight="1" x14ac:dyDescent="0.3">
      <c r="A205" s="60">
        <v>26</v>
      </c>
      <c r="B205" s="61" t="s">
        <v>162</v>
      </c>
      <c r="C205" s="60" t="s">
        <v>73</v>
      </c>
      <c r="D205" s="60" t="s">
        <v>69</v>
      </c>
      <c r="E205" s="61" t="s">
        <v>163</v>
      </c>
      <c r="F205" s="62">
        <v>45300</v>
      </c>
      <c r="G205" s="19">
        <v>406.07</v>
      </c>
      <c r="H205" s="60" t="s">
        <v>6</v>
      </c>
      <c r="I205" s="60" t="s">
        <v>80</v>
      </c>
    </row>
    <row r="206" spans="1:9" s="65" customFormat="1" ht="78.599999999999994" customHeight="1" x14ac:dyDescent="0.3">
      <c r="A206" s="60">
        <v>27</v>
      </c>
      <c r="B206" s="61" t="s">
        <v>162</v>
      </c>
      <c r="C206" s="60" t="s">
        <v>106</v>
      </c>
      <c r="D206" s="60" t="s">
        <v>69</v>
      </c>
      <c r="E206" s="61" t="s">
        <v>164</v>
      </c>
      <c r="F206" s="62">
        <v>45300</v>
      </c>
      <c r="G206" s="19">
        <v>201.6</v>
      </c>
      <c r="H206" s="60" t="s">
        <v>6</v>
      </c>
      <c r="I206" s="60" t="s">
        <v>159</v>
      </c>
    </row>
    <row r="207" spans="1:9" s="65" customFormat="1" ht="49.2" customHeight="1" x14ac:dyDescent="0.3">
      <c r="A207" s="60">
        <v>28</v>
      </c>
      <c r="B207" s="61" t="s">
        <v>259</v>
      </c>
      <c r="C207" s="60" t="s">
        <v>77</v>
      </c>
      <c r="D207" s="60" t="s">
        <v>69</v>
      </c>
      <c r="E207" s="61" t="s">
        <v>260</v>
      </c>
      <c r="F207" s="62">
        <v>45301</v>
      </c>
      <c r="G207" s="19">
        <v>213.8</v>
      </c>
      <c r="H207" s="60" t="s">
        <v>6</v>
      </c>
      <c r="I207" s="60" t="s">
        <v>261</v>
      </c>
    </row>
    <row r="208" spans="1:9" s="65" customFormat="1" ht="153" customHeight="1" x14ac:dyDescent="0.3">
      <c r="A208" s="60">
        <v>29</v>
      </c>
      <c r="B208" s="61" t="s">
        <v>259</v>
      </c>
      <c r="C208" s="60" t="s">
        <v>291</v>
      </c>
      <c r="D208" s="60" t="s">
        <v>69</v>
      </c>
      <c r="E208" s="61" t="s">
        <v>449</v>
      </c>
      <c r="F208" s="62">
        <v>45309</v>
      </c>
      <c r="G208" s="19">
        <v>355</v>
      </c>
      <c r="H208" s="60" t="s">
        <v>6</v>
      </c>
      <c r="I208" s="60" t="s">
        <v>506</v>
      </c>
    </row>
    <row r="209" spans="1:9" s="65" customFormat="1" ht="51" customHeight="1" x14ac:dyDescent="0.3">
      <c r="A209" s="60">
        <v>30</v>
      </c>
      <c r="B209" s="61" t="s">
        <v>259</v>
      </c>
      <c r="C209" s="60" t="s">
        <v>77</v>
      </c>
      <c r="D209" s="60" t="s">
        <v>69</v>
      </c>
      <c r="E209" s="61" t="s">
        <v>450</v>
      </c>
      <c r="F209" s="30">
        <v>45314</v>
      </c>
      <c r="G209" s="19">
        <v>395</v>
      </c>
      <c r="H209" s="60" t="s">
        <v>6</v>
      </c>
      <c r="I209" s="60" t="s">
        <v>878</v>
      </c>
    </row>
    <row r="210" spans="1:9" s="65" customFormat="1" ht="105" customHeight="1" x14ac:dyDescent="0.3">
      <c r="A210" s="60">
        <v>31</v>
      </c>
      <c r="B210" s="61" t="s">
        <v>259</v>
      </c>
      <c r="C210" s="60" t="s">
        <v>77</v>
      </c>
      <c r="D210" s="60" t="s">
        <v>69</v>
      </c>
      <c r="E210" s="61" t="s">
        <v>507</v>
      </c>
      <c r="F210" s="62">
        <v>45322</v>
      </c>
      <c r="G210" s="19">
        <v>971.25</v>
      </c>
      <c r="H210" s="60" t="s">
        <v>6</v>
      </c>
      <c r="I210" s="60" t="s">
        <v>514</v>
      </c>
    </row>
    <row r="211" spans="1:9" s="65" customFormat="1" ht="43.95" customHeight="1" x14ac:dyDescent="0.3">
      <c r="A211" s="60">
        <v>32</v>
      </c>
      <c r="B211" s="61" t="s">
        <v>259</v>
      </c>
      <c r="C211" s="60" t="s">
        <v>77</v>
      </c>
      <c r="D211" s="60" t="s">
        <v>69</v>
      </c>
      <c r="E211" s="61" t="s">
        <v>450</v>
      </c>
      <c r="F211" s="62">
        <v>45342</v>
      </c>
      <c r="G211" s="19">
        <v>328.46</v>
      </c>
      <c r="H211" s="60" t="s">
        <v>6</v>
      </c>
      <c r="I211" s="60" t="s">
        <v>879</v>
      </c>
    </row>
    <row r="212" spans="1:9" s="65" customFormat="1" ht="63.6" customHeight="1" x14ac:dyDescent="0.3">
      <c r="A212" s="60">
        <v>33</v>
      </c>
      <c r="B212" s="61" t="s">
        <v>262</v>
      </c>
      <c r="C212" s="60" t="s">
        <v>73</v>
      </c>
      <c r="D212" s="60" t="s">
        <v>70</v>
      </c>
      <c r="E212" s="61" t="s">
        <v>263</v>
      </c>
      <c r="F212" s="62">
        <v>45303</v>
      </c>
      <c r="G212" s="19">
        <v>1874</v>
      </c>
      <c r="H212" s="60" t="s">
        <v>6</v>
      </c>
      <c r="I212" s="60" t="s">
        <v>264</v>
      </c>
    </row>
    <row r="213" spans="1:9" s="65" customFormat="1" ht="63" customHeight="1" x14ac:dyDescent="0.3">
      <c r="A213" s="60">
        <v>34</v>
      </c>
      <c r="B213" s="61" t="s">
        <v>265</v>
      </c>
      <c r="C213" s="60" t="s">
        <v>156</v>
      </c>
      <c r="D213" s="60" t="s">
        <v>70</v>
      </c>
      <c r="E213" s="61" t="s">
        <v>447</v>
      </c>
      <c r="F213" s="62">
        <v>45317</v>
      </c>
      <c r="G213" s="19">
        <v>500</v>
      </c>
      <c r="H213" s="60" t="s">
        <v>6</v>
      </c>
      <c r="I213" s="60" t="s">
        <v>608</v>
      </c>
    </row>
    <row r="214" spans="1:9" s="65" customFormat="1" ht="47.4" customHeight="1" x14ac:dyDescent="0.3">
      <c r="A214" s="60">
        <v>35</v>
      </c>
      <c r="B214" s="61" t="s">
        <v>265</v>
      </c>
      <c r="C214" s="60" t="s">
        <v>156</v>
      </c>
      <c r="D214" s="60" t="s">
        <v>70</v>
      </c>
      <c r="E214" s="61" t="s">
        <v>448</v>
      </c>
      <c r="F214" s="62">
        <v>45317</v>
      </c>
      <c r="G214" s="19">
        <v>550</v>
      </c>
      <c r="H214" s="60" t="s">
        <v>6</v>
      </c>
      <c r="I214" s="60" t="s">
        <v>609</v>
      </c>
    </row>
    <row r="215" spans="1:9" s="65" customFormat="1" ht="153" customHeight="1" x14ac:dyDescent="0.3">
      <c r="A215" s="60">
        <v>36</v>
      </c>
      <c r="B215" s="61" t="s">
        <v>265</v>
      </c>
      <c r="C215" s="60" t="s">
        <v>513</v>
      </c>
      <c r="D215" s="60" t="s">
        <v>70</v>
      </c>
      <c r="E215" s="61" t="s">
        <v>512</v>
      </c>
      <c r="F215" s="62">
        <v>45327</v>
      </c>
      <c r="G215" s="19">
        <v>300</v>
      </c>
      <c r="H215" s="60" t="s">
        <v>6</v>
      </c>
      <c r="I215" s="60" t="s">
        <v>665</v>
      </c>
    </row>
    <row r="216" spans="1:9" s="65" customFormat="1" ht="48.6" customHeight="1" x14ac:dyDescent="0.3">
      <c r="A216" s="60">
        <v>37</v>
      </c>
      <c r="B216" s="61" t="s">
        <v>265</v>
      </c>
      <c r="C216" s="60" t="s">
        <v>298</v>
      </c>
      <c r="D216" s="60" t="s">
        <v>69</v>
      </c>
      <c r="E216" s="61" t="s">
        <v>610</v>
      </c>
      <c r="F216" s="62">
        <v>45329</v>
      </c>
      <c r="G216" s="19">
        <v>980.77</v>
      </c>
      <c r="H216" s="60" t="s">
        <v>6</v>
      </c>
      <c r="I216" s="60" t="s">
        <v>729</v>
      </c>
    </row>
    <row r="217" spans="1:9" s="65" customFormat="1" ht="48.6" customHeight="1" x14ac:dyDescent="0.3">
      <c r="A217" s="60">
        <v>38</v>
      </c>
      <c r="B217" s="61" t="s">
        <v>265</v>
      </c>
      <c r="C217" s="60" t="s">
        <v>298</v>
      </c>
      <c r="D217" s="60" t="s">
        <v>69</v>
      </c>
      <c r="E217" s="61" t="s">
        <v>886</v>
      </c>
      <c r="F217" s="62">
        <v>45358</v>
      </c>
      <c r="G217" s="19">
        <v>5250</v>
      </c>
      <c r="H217" s="60" t="s">
        <v>6</v>
      </c>
      <c r="I217" s="60" t="s">
        <v>885</v>
      </c>
    </row>
    <row r="218" spans="1:9" s="90" customFormat="1" ht="48.6" customHeight="1" x14ac:dyDescent="0.3">
      <c r="A218" s="60">
        <v>39</v>
      </c>
      <c r="B218" s="87" t="s">
        <v>265</v>
      </c>
      <c r="C218" s="86" t="s">
        <v>244</v>
      </c>
      <c r="D218" s="86" t="s">
        <v>69</v>
      </c>
      <c r="E218" s="87" t="s">
        <v>971</v>
      </c>
      <c r="F218" s="91">
        <v>45373</v>
      </c>
      <c r="G218" s="89">
        <v>6000</v>
      </c>
      <c r="H218" s="86" t="s">
        <v>6</v>
      </c>
      <c r="I218" s="86"/>
    </row>
    <row r="219" spans="1:9" s="65" customFormat="1" ht="48.6" customHeight="1" x14ac:dyDescent="0.3">
      <c r="A219" s="60">
        <v>40</v>
      </c>
      <c r="B219" s="61" t="s">
        <v>265</v>
      </c>
      <c r="C219" s="60" t="s">
        <v>289</v>
      </c>
      <c r="D219" s="60" t="s">
        <v>69</v>
      </c>
      <c r="E219" s="61" t="s">
        <v>1033</v>
      </c>
      <c r="F219" s="62" t="s">
        <v>1032</v>
      </c>
      <c r="G219" s="19">
        <v>520</v>
      </c>
      <c r="H219" s="60" t="s">
        <v>6</v>
      </c>
      <c r="I219" s="60"/>
    </row>
    <row r="220" spans="1:9" s="65" customFormat="1" ht="49.5" customHeight="1" x14ac:dyDescent="0.3">
      <c r="A220" s="60">
        <v>41</v>
      </c>
      <c r="B220" s="61" t="s">
        <v>368</v>
      </c>
      <c r="C220" s="60" t="s">
        <v>77</v>
      </c>
      <c r="D220" s="60" t="s">
        <v>69</v>
      </c>
      <c r="E220" s="61" t="s">
        <v>365</v>
      </c>
      <c r="F220" s="62">
        <v>45303</v>
      </c>
      <c r="G220" s="19">
        <v>851.7</v>
      </c>
      <c r="H220" s="60" t="s">
        <v>6</v>
      </c>
      <c r="I220" s="60" t="s">
        <v>433</v>
      </c>
    </row>
    <row r="221" spans="1:9" s="65" customFormat="1" ht="46.95" customHeight="1" x14ac:dyDescent="0.3">
      <c r="A221" s="60">
        <v>42</v>
      </c>
      <c r="B221" s="61" t="s">
        <v>368</v>
      </c>
      <c r="C221" s="60" t="s">
        <v>73</v>
      </c>
      <c r="D221" s="60" t="s">
        <v>69</v>
      </c>
      <c r="E221" s="61" t="s">
        <v>366</v>
      </c>
      <c r="F221" s="62">
        <v>45301</v>
      </c>
      <c r="G221" s="19">
        <v>3128.16</v>
      </c>
      <c r="H221" s="60" t="s">
        <v>6</v>
      </c>
      <c r="I221" s="60" t="s">
        <v>367</v>
      </c>
    </row>
    <row r="222" spans="1:9" s="18" customFormat="1" ht="47.4" customHeight="1" x14ac:dyDescent="0.3">
      <c r="A222" s="60">
        <v>43</v>
      </c>
      <c r="B222" s="61" t="s">
        <v>368</v>
      </c>
      <c r="C222" s="60" t="s">
        <v>513</v>
      </c>
      <c r="D222" s="60" t="s">
        <v>69</v>
      </c>
      <c r="E222" s="61" t="s">
        <v>909</v>
      </c>
      <c r="F222" s="62">
        <v>45369</v>
      </c>
      <c r="G222" s="19">
        <v>284.85000000000002</v>
      </c>
      <c r="H222" s="60" t="s">
        <v>6</v>
      </c>
      <c r="I222" s="15" t="s">
        <v>1028</v>
      </c>
    </row>
    <row r="223" spans="1:9" s="65" customFormat="1" ht="172.2" customHeight="1" x14ac:dyDescent="0.3">
      <c r="A223" s="60">
        <v>44</v>
      </c>
      <c r="B223" s="61" t="s">
        <v>434</v>
      </c>
      <c r="C223" s="60" t="s">
        <v>409</v>
      </c>
      <c r="D223" s="60" t="s">
        <v>226</v>
      </c>
      <c r="E223" s="61" t="s">
        <v>435</v>
      </c>
      <c r="F223" s="62">
        <v>45309</v>
      </c>
      <c r="G223" s="19">
        <v>6696.1779999999999</v>
      </c>
      <c r="H223" s="60" t="s">
        <v>6</v>
      </c>
      <c r="I223" s="60" t="s">
        <v>508</v>
      </c>
    </row>
    <row r="224" spans="1:9" s="65" customFormat="1" ht="108.6" customHeight="1" x14ac:dyDescent="0.3">
      <c r="A224" s="60">
        <v>45</v>
      </c>
      <c r="B224" s="61" t="s">
        <v>434</v>
      </c>
      <c r="C224" s="60" t="s">
        <v>298</v>
      </c>
      <c r="D224" s="60" t="s">
        <v>226</v>
      </c>
      <c r="E224" s="61" t="s">
        <v>883</v>
      </c>
      <c r="F224" s="62">
        <v>45362</v>
      </c>
      <c r="G224" s="19">
        <v>205.06200000000001</v>
      </c>
      <c r="H224" s="60" t="s">
        <v>6</v>
      </c>
      <c r="I224" s="60" t="s">
        <v>884</v>
      </c>
    </row>
    <row r="225" spans="1:9" s="18" customFormat="1" ht="113.4" customHeight="1" x14ac:dyDescent="0.3">
      <c r="A225" s="60">
        <v>46</v>
      </c>
      <c r="B225" s="61" t="s">
        <v>434</v>
      </c>
      <c r="C225" s="60" t="s">
        <v>298</v>
      </c>
      <c r="D225" s="60" t="s">
        <v>226</v>
      </c>
      <c r="E225" s="61" t="s">
        <v>910</v>
      </c>
      <c r="F225" s="62">
        <v>45364</v>
      </c>
      <c r="G225" s="19">
        <v>331.923</v>
      </c>
      <c r="H225" s="60" t="s">
        <v>6</v>
      </c>
      <c r="I225" s="60" t="s">
        <v>884</v>
      </c>
    </row>
    <row r="226" spans="1:9" s="18" customFormat="1" ht="113.4" customHeight="1" x14ac:dyDescent="0.3">
      <c r="A226" s="60">
        <v>47</v>
      </c>
      <c r="B226" s="61" t="s">
        <v>434</v>
      </c>
      <c r="C226" s="60" t="s">
        <v>298</v>
      </c>
      <c r="D226" s="60" t="s">
        <v>226</v>
      </c>
      <c r="E226" s="61" t="s">
        <v>911</v>
      </c>
      <c r="F226" s="62">
        <v>45364</v>
      </c>
      <c r="G226" s="19">
        <v>311.85700000000003</v>
      </c>
      <c r="H226" s="60" t="s">
        <v>6</v>
      </c>
      <c r="I226" s="60" t="s">
        <v>912</v>
      </c>
    </row>
    <row r="227" spans="1:9" s="18" customFormat="1" ht="108" customHeight="1" x14ac:dyDescent="0.3">
      <c r="A227" s="60">
        <v>48</v>
      </c>
      <c r="B227" s="61" t="s">
        <v>434</v>
      </c>
      <c r="C227" s="60" t="s">
        <v>298</v>
      </c>
      <c r="D227" s="60" t="s">
        <v>226</v>
      </c>
      <c r="E227" s="61" t="s">
        <v>913</v>
      </c>
      <c r="F227" s="62">
        <v>45364</v>
      </c>
      <c r="G227" s="19">
        <v>262.07400000000001</v>
      </c>
      <c r="H227" s="60" t="s">
        <v>6</v>
      </c>
      <c r="I227" s="60" t="s">
        <v>912</v>
      </c>
    </row>
    <row r="228" spans="1:9" s="18" customFormat="1" ht="109.95" customHeight="1" x14ac:dyDescent="0.3">
      <c r="A228" s="60">
        <v>49</v>
      </c>
      <c r="B228" s="61" t="s">
        <v>434</v>
      </c>
      <c r="C228" s="60" t="s">
        <v>298</v>
      </c>
      <c r="D228" s="60" t="s">
        <v>226</v>
      </c>
      <c r="E228" s="61" t="s">
        <v>914</v>
      </c>
      <c r="F228" s="62">
        <v>45366</v>
      </c>
      <c r="G228" s="19">
        <v>448.44499999999999</v>
      </c>
      <c r="H228" s="60" t="s">
        <v>6</v>
      </c>
      <c r="I228" s="60" t="s">
        <v>915</v>
      </c>
    </row>
    <row r="229" spans="1:9" s="18" customFormat="1" ht="109.95" customHeight="1" x14ac:dyDescent="0.3">
      <c r="A229" s="60">
        <v>50</v>
      </c>
      <c r="B229" s="61" t="s">
        <v>434</v>
      </c>
      <c r="C229" s="60" t="s">
        <v>298</v>
      </c>
      <c r="D229" s="60" t="s">
        <v>226</v>
      </c>
      <c r="E229" s="61" t="s">
        <v>1029</v>
      </c>
      <c r="F229" s="62">
        <v>45379</v>
      </c>
      <c r="G229" s="19">
        <v>226.64</v>
      </c>
      <c r="H229" s="60" t="s">
        <v>6</v>
      </c>
      <c r="I229" s="60" t="s">
        <v>912</v>
      </c>
    </row>
    <row r="230" spans="1:9" s="18" customFormat="1" ht="109.95" customHeight="1" x14ac:dyDescent="0.3">
      <c r="A230" s="60">
        <v>51</v>
      </c>
      <c r="B230" s="61" t="s">
        <v>434</v>
      </c>
      <c r="C230" s="60" t="s">
        <v>298</v>
      </c>
      <c r="D230" s="60" t="s">
        <v>226</v>
      </c>
      <c r="E230" s="61" t="s">
        <v>1030</v>
      </c>
      <c r="F230" s="62">
        <v>45384</v>
      </c>
      <c r="G230" s="19">
        <v>998.99800000000005</v>
      </c>
      <c r="H230" s="60" t="s">
        <v>6</v>
      </c>
      <c r="I230" s="60" t="s">
        <v>1031</v>
      </c>
    </row>
    <row r="231" spans="1:9" s="65" customFormat="1" ht="46.8" x14ac:dyDescent="0.3">
      <c r="A231" s="60">
        <v>52</v>
      </c>
      <c r="B231" s="61" t="s">
        <v>436</v>
      </c>
      <c r="C231" s="60" t="s">
        <v>73</v>
      </c>
      <c r="D231" s="60" t="s">
        <v>69</v>
      </c>
      <c r="E231" s="61" t="s">
        <v>437</v>
      </c>
      <c r="F231" s="62">
        <v>45309</v>
      </c>
      <c r="G231" s="19">
        <v>314.94299999999998</v>
      </c>
      <c r="H231" s="60" t="s">
        <v>6</v>
      </c>
      <c r="I231" s="60" t="s">
        <v>80</v>
      </c>
    </row>
    <row r="232" spans="1:9" s="65" customFormat="1" ht="46.8" x14ac:dyDescent="0.3">
      <c r="A232" s="60">
        <v>53</v>
      </c>
      <c r="B232" s="61" t="s">
        <v>438</v>
      </c>
      <c r="C232" s="60" t="s">
        <v>73</v>
      </c>
      <c r="D232" s="60" t="s">
        <v>69</v>
      </c>
      <c r="E232" s="61" t="s">
        <v>437</v>
      </c>
      <c r="F232" s="62">
        <v>45309</v>
      </c>
      <c r="G232" s="19">
        <v>423.38600000000002</v>
      </c>
      <c r="H232" s="60" t="s">
        <v>6</v>
      </c>
      <c r="I232" s="60" t="s">
        <v>80</v>
      </c>
    </row>
    <row r="233" spans="1:9" s="65" customFormat="1" ht="62.4" x14ac:dyDescent="0.3">
      <c r="A233" s="60">
        <v>54</v>
      </c>
      <c r="B233" s="61" t="s">
        <v>439</v>
      </c>
      <c r="C233" s="60" t="s">
        <v>106</v>
      </c>
      <c r="D233" s="60" t="s">
        <v>69</v>
      </c>
      <c r="E233" s="61" t="s">
        <v>440</v>
      </c>
      <c r="F233" s="62">
        <v>45313</v>
      </c>
      <c r="G233" s="19">
        <v>729.26599999999996</v>
      </c>
      <c r="H233" s="60" t="s">
        <v>6</v>
      </c>
      <c r="I233" s="60" t="s">
        <v>441</v>
      </c>
    </row>
    <row r="234" spans="1:9" s="65" customFormat="1" ht="62.4" x14ac:dyDescent="0.3">
      <c r="A234" s="60">
        <v>55</v>
      </c>
      <c r="B234" s="61" t="s">
        <v>439</v>
      </c>
      <c r="C234" s="60" t="s">
        <v>73</v>
      </c>
      <c r="D234" s="60" t="s">
        <v>69</v>
      </c>
      <c r="E234" s="61" t="s">
        <v>437</v>
      </c>
      <c r="F234" s="62">
        <v>45308</v>
      </c>
      <c r="G234" s="19">
        <v>399.31799999999998</v>
      </c>
      <c r="H234" s="60" t="s">
        <v>6</v>
      </c>
      <c r="I234" s="60" t="s">
        <v>80</v>
      </c>
    </row>
    <row r="235" spans="1:9" s="65" customFormat="1" ht="46.8" x14ac:dyDescent="0.3">
      <c r="A235" s="60">
        <v>56</v>
      </c>
      <c r="B235" s="61" t="s">
        <v>442</v>
      </c>
      <c r="C235" s="60" t="s">
        <v>106</v>
      </c>
      <c r="D235" s="60" t="s">
        <v>69</v>
      </c>
      <c r="E235" s="61" t="s">
        <v>440</v>
      </c>
      <c r="F235" s="62">
        <v>45307</v>
      </c>
      <c r="G235" s="19">
        <v>253.215</v>
      </c>
      <c r="H235" s="60" t="s">
        <v>6</v>
      </c>
      <c r="I235" s="60" t="s">
        <v>441</v>
      </c>
    </row>
    <row r="236" spans="1:9" s="90" customFormat="1" ht="46.8" x14ac:dyDescent="0.3">
      <c r="A236" s="60">
        <v>57</v>
      </c>
      <c r="B236" s="87" t="s">
        <v>442</v>
      </c>
      <c r="C236" s="86" t="s">
        <v>106</v>
      </c>
      <c r="D236" s="86" t="s">
        <v>69</v>
      </c>
      <c r="E236" s="87" t="s">
        <v>440</v>
      </c>
      <c r="F236" s="91">
        <v>45369</v>
      </c>
      <c r="G236" s="89">
        <v>785</v>
      </c>
      <c r="H236" s="86" t="s">
        <v>6</v>
      </c>
      <c r="I236" s="86" t="s">
        <v>441</v>
      </c>
    </row>
    <row r="237" spans="1:9" s="90" customFormat="1" ht="46.8" x14ac:dyDescent="0.3">
      <c r="A237" s="60">
        <v>58</v>
      </c>
      <c r="B237" s="87" t="s">
        <v>443</v>
      </c>
      <c r="C237" s="86" t="s">
        <v>106</v>
      </c>
      <c r="D237" s="86" t="s">
        <v>69</v>
      </c>
      <c r="E237" s="87" t="s">
        <v>440</v>
      </c>
      <c r="F237" s="91">
        <v>45320</v>
      </c>
      <c r="G237" s="89">
        <v>335.02300000000002</v>
      </c>
      <c r="H237" s="86" t="s">
        <v>6</v>
      </c>
      <c r="I237" s="86" t="s">
        <v>441</v>
      </c>
    </row>
    <row r="238" spans="1:9" s="90" customFormat="1" ht="32.4" customHeight="1" x14ac:dyDescent="0.3">
      <c r="A238" s="60">
        <v>59</v>
      </c>
      <c r="B238" s="87" t="s">
        <v>443</v>
      </c>
      <c r="C238" s="86" t="s">
        <v>73</v>
      </c>
      <c r="D238" s="86" t="s">
        <v>69</v>
      </c>
      <c r="E238" s="87" t="s">
        <v>444</v>
      </c>
      <c r="F238" s="91">
        <v>45321</v>
      </c>
      <c r="G238" s="89">
        <v>694.5</v>
      </c>
      <c r="H238" s="86" t="s">
        <v>6</v>
      </c>
      <c r="I238" s="86" t="s">
        <v>445</v>
      </c>
    </row>
    <row r="239" spans="1:9" s="90" customFormat="1" ht="33.6" customHeight="1" x14ac:dyDescent="0.3">
      <c r="A239" s="60">
        <v>60</v>
      </c>
      <c r="B239" s="87" t="s">
        <v>443</v>
      </c>
      <c r="C239" s="86" t="s">
        <v>73</v>
      </c>
      <c r="D239" s="86" t="s">
        <v>69</v>
      </c>
      <c r="E239" s="87" t="s">
        <v>444</v>
      </c>
      <c r="F239" s="91">
        <v>45321</v>
      </c>
      <c r="G239" s="89">
        <v>245</v>
      </c>
      <c r="H239" s="86" t="s">
        <v>6</v>
      </c>
      <c r="I239" s="86" t="s">
        <v>445</v>
      </c>
    </row>
    <row r="240" spans="1:9" s="90" customFormat="1" ht="33.6" customHeight="1" x14ac:dyDescent="0.3">
      <c r="A240" s="60">
        <v>61</v>
      </c>
      <c r="B240" s="87" t="s">
        <v>443</v>
      </c>
      <c r="C240" s="86" t="s">
        <v>73</v>
      </c>
      <c r="D240" s="86" t="s">
        <v>69</v>
      </c>
      <c r="E240" s="87" t="s">
        <v>437</v>
      </c>
      <c r="F240" s="91">
        <v>45321</v>
      </c>
      <c r="G240" s="89">
        <v>700</v>
      </c>
      <c r="H240" s="86" t="s">
        <v>6</v>
      </c>
      <c r="I240" s="86" t="s">
        <v>446</v>
      </c>
    </row>
    <row r="241" spans="1:9" s="90" customFormat="1" ht="30" customHeight="1" x14ac:dyDescent="0.3">
      <c r="A241" s="60">
        <v>62</v>
      </c>
      <c r="B241" s="87" t="s">
        <v>443</v>
      </c>
      <c r="C241" s="86" t="s">
        <v>73</v>
      </c>
      <c r="D241" s="86" t="s">
        <v>69</v>
      </c>
      <c r="E241" s="87" t="s">
        <v>96</v>
      </c>
      <c r="F241" s="91">
        <v>45344</v>
      </c>
      <c r="G241" s="89">
        <v>3242.1</v>
      </c>
      <c r="H241" s="86" t="s">
        <v>6</v>
      </c>
      <c r="I241" s="86" t="s">
        <v>773</v>
      </c>
    </row>
    <row r="242" spans="1:9" s="65" customFormat="1" ht="30" customHeight="1" x14ac:dyDescent="0.3">
      <c r="A242" s="60">
        <v>63</v>
      </c>
      <c r="B242" s="61" t="s">
        <v>443</v>
      </c>
      <c r="C242" s="60" t="s">
        <v>73</v>
      </c>
      <c r="D242" s="60" t="s">
        <v>69</v>
      </c>
      <c r="E242" s="61" t="s">
        <v>730</v>
      </c>
      <c r="F242" s="62">
        <v>45344</v>
      </c>
      <c r="G242" s="19">
        <v>1061.377</v>
      </c>
      <c r="H242" s="60" t="s">
        <v>6</v>
      </c>
      <c r="I242" s="60" t="s">
        <v>446</v>
      </c>
    </row>
    <row r="243" spans="1:9" s="65" customFormat="1" ht="76.95" customHeight="1" x14ac:dyDescent="0.3">
      <c r="A243" s="60">
        <v>64</v>
      </c>
      <c r="B243" s="61" t="s">
        <v>510</v>
      </c>
      <c r="C243" s="60" t="s">
        <v>73</v>
      </c>
      <c r="D243" s="60" t="s">
        <v>69</v>
      </c>
      <c r="E243" s="61" t="s">
        <v>437</v>
      </c>
      <c r="F243" s="64" t="s">
        <v>880</v>
      </c>
      <c r="G243" s="19">
        <v>214.58199999999999</v>
      </c>
      <c r="H243" s="60" t="s">
        <v>6</v>
      </c>
      <c r="I243" s="60" t="s">
        <v>881</v>
      </c>
    </row>
    <row r="244" spans="1:9" s="65" customFormat="1" ht="80.400000000000006" customHeight="1" x14ac:dyDescent="0.3">
      <c r="A244" s="60">
        <v>65</v>
      </c>
      <c r="B244" s="61" t="s">
        <v>511</v>
      </c>
      <c r="C244" s="60" t="s">
        <v>73</v>
      </c>
      <c r="D244" s="60" t="s">
        <v>69</v>
      </c>
      <c r="E244" s="61" t="s">
        <v>437</v>
      </c>
      <c r="F244" s="62">
        <v>45315</v>
      </c>
      <c r="G244" s="19">
        <v>322.22800000000001</v>
      </c>
      <c r="H244" s="60" t="s">
        <v>6</v>
      </c>
      <c r="I244" s="60" t="s">
        <v>80</v>
      </c>
    </row>
    <row r="245" spans="1:9" s="18" customFormat="1" ht="31.95" customHeight="1" x14ac:dyDescent="0.3">
      <c r="A245" s="60">
        <v>66</v>
      </c>
      <c r="B245" s="61" t="s">
        <v>775</v>
      </c>
      <c r="C245" s="60" t="s">
        <v>77</v>
      </c>
      <c r="D245" s="60" t="s">
        <v>69</v>
      </c>
      <c r="E245" s="61" t="s">
        <v>776</v>
      </c>
      <c r="F245" s="62">
        <v>45351</v>
      </c>
      <c r="G245" s="19">
        <v>226.26</v>
      </c>
      <c r="H245" s="60" t="s">
        <v>6</v>
      </c>
      <c r="I245" s="60" t="s">
        <v>882</v>
      </c>
    </row>
    <row r="246" spans="1:9" s="18" customFormat="1" ht="126" customHeight="1" x14ac:dyDescent="0.3">
      <c r="A246" s="60">
        <v>67</v>
      </c>
      <c r="B246" s="61" t="s">
        <v>904</v>
      </c>
      <c r="C246" s="60" t="s">
        <v>220</v>
      </c>
      <c r="D246" s="60" t="s">
        <v>70</v>
      </c>
      <c r="E246" s="61" t="s">
        <v>905</v>
      </c>
      <c r="F246" s="62">
        <v>45365</v>
      </c>
      <c r="G246" s="19">
        <v>335.85199999999998</v>
      </c>
      <c r="H246" s="60" t="s">
        <v>6</v>
      </c>
      <c r="I246" s="60" t="s">
        <v>906</v>
      </c>
    </row>
    <row r="247" spans="1:9" ht="16.2" x14ac:dyDescent="0.3">
      <c r="A247" s="55"/>
      <c r="B247" s="56" t="s">
        <v>46</v>
      </c>
      <c r="C247" s="57" t="s">
        <v>72</v>
      </c>
      <c r="D247" s="57"/>
      <c r="E247" s="58"/>
      <c r="F247" s="55"/>
      <c r="G247" s="63"/>
      <c r="H247" s="55"/>
      <c r="I247" s="55"/>
    </row>
    <row r="248" spans="1:9" ht="16.2" x14ac:dyDescent="0.3">
      <c r="A248" s="55"/>
      <c r="B248" s="56" t="s">
        <v>19</v>
      </c>
      <c r="C248" s="57"/>
      <c r="D248" s="57"/>
      <c r="E248" s="58"/>
      <c r="F248" s="55"/>
      <c r="G248" s="63"/>
      <c r="H248" s="55"/>
      <c r="I248" s="55"/>
    </row>
    <row r="249" spans="1:9" s="65" customFormat="1" ht="93.6" x14ac:dyDescent="0.3">
      <c r="A249" s="60">
        <v>1</v>
      </c>
      <c r="B249" s="61" t="s">
        <v>85</v>
      </c>
      <c r="C249" s="60" t="s">
        <v>106</v>
      </c>
      <c r="D249" s="60" t="s">
        <v>70</v>
      </c>
      <c r="E249" s="61" t="s">
        <v>107</v>
      </c>
      <c r="F249" s="62">
        <v>45293</v>
      </c>
      <c r="G249" s="19">
        <v>6306</v>
      </c>
      <c r="H249" s="60" t="s">
        <v>76</v>
      </c>
      <c r="I249" s="60" t="s">
        <v>231</v>
      </c>
    </row>
    <row r="250" spans="1:9" s="65" customFormat="1" ht="81" customHeight="1" x14ac:dyDescent="0.3">
      <c r="A250" s="60">
        <v>2</v>
      </c>
      <c r="B250" s="61" t="s">
        <v>85</v>
      </c>
      <c r="C250" s="60" t="s">
        <v>73</v>
      </c>
      <c r="D250" s="60" t="s">
        <v>70</v>
      </c>
      <c r="E250" s="61" t="s">
        <v>86</v>
      </c>
      <c r="F250" s="62">
        <v>45293</v>
      </c>
      <c r="G250" s="19">
        <v>2459.5740000000001</v>
      </c>
      <c r="H250" s="60" t="s">
        <v>76</v>
      </c>
      <c r="I250" s="60" t="s">
        <v>196</v>
      </c>
    </row>
    <row r="251" spans="1:9" s="65" customFormat="1" ht="126.6" customHeight="1" x14ac:dyDescent="0.3">
      <c r="A251" s="60">
        <v>3</v>
      </c>
      <c r="B251" s="61" t="s">
        <v>85</v>
      </c>
      <c r="C251" s="60" t="s">
        <v>289</v>
      </c>
      <c r="D251" s="60" t="s">
        <v>70</v>
      </c>
      <c r="E251" s="61" t="s">
        <v>165</v>
      </c>
      <c r="F251" s="62">
        <v>45299</v>
      </c>
      <c r="G251" s="19">
        <v>359.3</v>
      </c>
      <c r="H251" s="60" t="s">
        <v>76</v>
      </c>
      <c r="I251" s="60" t="s">
        <v>166</v>
      </c>
    </row>
    <row r="252" spans="1:9" s="65" customFormat="1" ht="63" customHeight="1" x14ac:dyDescent="0.3">
      <c r="A252" s="60">
        <v>4</v>
      </c>
      <c r="B252" s="61" t="s">
        <v>85</v>
      </c>
      <c r="C252" s="60" t="s">
        <v>77</v>
      </c>
      <c r="D252" s="60" t="s">
        <v>173</v>
      </c>
      <c r="E252" s="61" t="s">
        <v>369</v>
      </c>
      <c r="F252" s="62">
        <v>45309</v>
      </c>
      <c r="G252" s="19">
        <v>273.60000000000002</v>
      </c>
      <c r="H252" s="60" t="s">
        <v>76</v>
      </c>
      <c r="I252" s="60" t="s">
        <v>370</v>
      </c>
    </row>
    <row r="253" spans="1:9" s="65" customFormat="1" ht="172.95" customHeight="1" x14ac:dyDescent="0.3">
      <c r="A253" s="60">
        <v>5</v>
      </c>
      <c r="B253" s="61" t="s">
        <v>267</v>
      </c>
      <c r="C253" s="60" t="s">
        <v>270</v>
      </c>
      <c r="D253" s="60" t="s">
        <v>70</v>
      </c>
      <c r="E253" s="61" t="s">
        <v>268</v>
      </c>
      <c r="F253" s="62">
        <v>45306</v>
      </c>
      <c r="G253" s="19">
        <v>419.2</v>
      </c>
      <c r="H253" s="60" t="s">
        <v>76</v>
      </c>
      <c r="I253" s="60" t="s">
        <v>269</v>
      </c>
    </row>
    <row r="254" spans="1:9" s="65" customFormat="1" ht="46.2" customHeight="1" x14ac:dyDescent="0.3">
      <c r="A254" s="60">
        <v>6</v>
      </c>
      <c r="B254" s="61" t="s">
        <v>267</v>
      </c>
      <c r="C254" s="60" t="s">
        <v>77</v>
      </c>
      <c r="D254" s="60" t="s">
        <v>69</v>
      </c>
      <c r="E254" s="61" t="s">
        <v>615</v>
      </c>
      <c r="F254" s="62">
        <v>45324</v>
      </c>
      <c r="G254" s="19">
        <v>275</v>
      </c>
      <c r="H254" s="60" t="s">
        <v>76</v>
      </c>
      <c r="I254" s="60" t="s">
        <v>617</v>
      </c>
    </row>
    <row r="255" spans="1:9" s="65" customFormat="1" ht="62.4" x14ac:dyDescent="0.3">
      <c r="A255" s="60">
        <v>7</v>
      </c>
      <c r="B255" s="61" t="s">
        <v>267</v>
      </c>
      <c r="C255" s="60" t="s">
        <v>73</v>
      </c>
      <c r="D255" s="60" t="s">
        <v>69</v>
      </c>
      <c r="E255" s="61" t="s">
        <v>889</v>
      </c>
      <c r="F255" s="62">
        <v>45356</v>
      </c>
      <c r="G255" s="19">
        <v>1960</v>
      </c>
      <c r="H255" s="60" t="s">
        <v>76</v>
      </c>
      <c r="I255" s="60" t="s">
        <v>463</v>
      </c>
    </row>
    <row r="256" spans="1:9" s="65" customFormat="1" ht="61.95" customHeight="1" x14ac:dyDescent="0.3">
      <c r="A256" s="60">
        <v>8</v>
      </c>
      <c r="B256" s="61" t="s">
        <v>516</v>
      </c>
      <c r="C256" s="60" t="s">
        <v>106</v>
      </c>
      <c r="D256" s="60" t="s">
        <v>69</v>
      </c>
      <c r="E256" s="61" t="s">
        <v>517</v>
      </c>
      <c r="F256" s="62">
        <v>45300</v>
      </c>
      <c r="G256" s="19">
        <v>525.9</v>
      </c>
      <c r="H256" s="60" t="s">
        <v>76</v>
      </c>
      <c r="I256" s="60" t="s">
        <v>520</v>
      </c>
    </row>
    <row r="257" spans="1:9" s="65" customFormat="1" ht="90" customHeight="1" x14ac:dyDescent="0.3">
      <c r="A257" s="60">
        <v>9</v>
      </c>
      <c r="B257" s="61" t="s">
        <v>518</v>
      </c>
      <c r="C257" s="60" t="s">
        <v>763</v>
      </c>
      <c r="D257" s="60" t="s">
        <v>69</v>
      </c>
      <c r="E257" s="61" t="s">
        <v>764</v>
      </c>
      <c r="F257" s="62">
        <v>45323</v>
      </c>
      <c r="G257" s="19">
        <v>749.99900000000002</v>
      </c>
      <c r="H257" s="60" t="s">
        <v>76</v>
      </c>
      <c r="I257" s="60" t="s">
        <v>519</v>
      </c>
    </row>
    <row r="258" spans="1:9" s="65" customFormat="1" ht="75.599999999999994" customHeight="1" x14ac:dyDescent="0.3">
      <c r="A258" s="60">
        <v>10</v>
      </c>
      <c r="B258" s="61" t="s">
        <v>518</v>
      </c>
      <c r="C258" s="60" t="s">
        <v>266</v>
      </c>
      <c r="D258" s="60" t="s">
        <v>147</v>
      </c>
      <c r="E258" s="61" t="s">
        <v>614</v>
      </c>
      <c r="F258" s="62">
        <v>45329</v>
      </c>
      <c r="G258" s="19">
        <v>225.67099999999999</v>
      </c>
      <c r="H258" s="60" t="s">
        <v>76</v>
      </c>
      <c r="I258" s="60" t="s">
        <v>616</v>
      </c>
    </row>
    <row r="259" spans="1:9" s="65" customFormat="1" ht="75.599999999999994" customHeight="1" x14ac:dyDescent="0.3">
      <c r="A259" s="60">
        <v>11</v>
      </c>
      <c r="B259" s="61" t="s">
        <v>518</v>
      </c>
      <c r="C259" s="60" t="s">
        <v>77</v>
      </c>
      <c r="D259" s="60" t="s">
        <v>69</v>
      </c>
      <c r="E259" s="61" t="s">
        <v>737</v>
      </c>
      <c r="F259" s="62">
        <v>45348</v>
      </c>
      <c r="G259" s="19">
        <v>385</v>
      </c>
      <c r="H259" s="60" t="s">
        <v>76</v>
      </c>
      <c r="I259" s="60" t="s">
        <v>916</v>
      </c>
    </row>
    <row r="260" spans="1:9" s="83" customFormat="1" ht="321" customHeight="1" x14ac:dyDescent="0.3">
      <c r="A260" s="60">
        <v>12</v>
      </c>
      <c r="B260" s="61" t="s">
        <v>518</v>
      </c>
      <c r="C260" s="60" t="s">
        <v>763</v>
      </c>
      <c r="D260" s="60" t="s">
        <v>69</v>
      </c>
      <c r="E260" s="61" t="s">
        <v>917</v>
      </c>
      <c r="F260" s="62">
        <v>45358</v>
      </c>
      <c r="G260" s="19">
        <v>296.06200000000001</v>
      </c>
      <c r="H260" s="60" t="s">
        <v>76</v>
      </c>
      <c r="I260" s="60" t="s">
        <v>877</v>
      </c>
    </row>
    <row r="261" spans="1:9" s="83" customFormat="1" ht="409.6" x14ac:dyDescent="0.3">
      <c r="A261" s="60">
        <v>13</v>
      </c>
      <c r="B261" s="61" t="s">
        <v>518</v>
      </c>
      <c r="C261" s="60" t="s">
        <v>210</v>
      </c>
      <c r="D261" s="60" t="s">
        <v>69</v>
      </c>
      <c r="E261" s="61" t="s">
        <v>1037</v>
      </c>
      <c r="F261" s="62">
        <v>45380</v>
      </c>
      <c r="G261" s="19">
        <v>443.74299999999999</v>
      </c>
      <c r="H261" s="60" t="s">
        <v>52</v>
      </c>
      <c r="I261" s="60" t="s">
        <v>877</v>
      </c>
    </row>
    <row r="262" spans="1:9" s="65" customFormat="1" ht="124.8" x14ac:dyDescent="0.3">
      <c r="A262" s="60">
        <v>14</v>
      </c>
      <c r="B262" s="61" t="s">
        <v>778</v>
      </c>
      <c r="C262" s="60" t="s">
        <v>298</v>
      </c>
      <c r="D262" s="60" t="s">
        <v>69</v>
      </c>
      <c r="E262" s="61" t="s">
        <v>779</v>
      </c>
      <c r="F262" s="62">
        <v>45352</v>
      </c>
      <c r="G262" s="19">
        <v>18499.8</v>
      </c>
      <c r="H262" s="60" t="s">
        <v>76</v>
      </c>
      <c r="I262" s="60" t="s">
        <v>784</v>
      </c>
    </row>
    <row r="263" spans="1:9" s="65" customFormat="1" ht="62.4" x14ac:dyDescent="0.3">
      <c r="A263" s="60">
        <v>15</v>
      </c>
      <c r="B263" s="61" t="s">
        <v>778</v>
      </c>
      <c r="C263" s="60" t="s">
        <v>298</v>
      </c>
      <c r="D263" s="60" t="s">
        <v>69</v>
      </c>
      <c r="E263" s="61" t="s">
        <v>780</v>
      </c>
      <c r="F263" s="62">
        <v>45352</v>
      </c>
      <c r="G263" s="19">
        <v>3394.6379999999999</v>
      </c>
      <c r="H263" s="60" t="s">
        <v>76</v>
      </c>
      <c r="I263" s="60" t="s">
        <v>785</v>
      </c>
    </row>
    <row r="264" spans="1:9" s="65" customFormat="1" ht="81" customHeight="1" x14ac:dyDescent="0.3">
      <c r="A264" s="60">
        <v>16</v>
      </c>
      <c r="B264" s="61" t="s">
        <v>778</v>
      </c>
      <c r="C264" s="60" t="s">
        <v>298</v>
      </c>
      <c r="D264" s="60" t="s">
        <v>69</v>
      </c>
      <c r="E264" s="61" t="s">
        <v>781</v>
      </c>
      <c r="F264" s="62">
        <v>45352</v>
      </c>
      <c r="G264" s="19">
        <v>1240.2</v>
      </c>
      <c r="H264" s="60" t="s">
        <v>76</v>
      </c>
      <c r="I264" s="60" t="s">
        <v>786</v>
      </c>
    </row>
    <row r="265" spans="1:9" s="65" customFormat="1" ht="78" x14ac:dyDescent="0.3">
      <c r="A265" s="60">
        <v>17</v>
      </c>
      <c r="B265" s="61" t="s">
        <v>778</v>
      </c>
      <c r="C265" s="60" t="s">
        <v>298</v>
      </c>
      <c r="D265" s="60" t="s">
        <v>69</v>
      </c>
      <c r="E265" s="61" t="s">
        <v>782</v>
      </c>
      <c r="F265" s="62">
        <v>45355</v>
      </c>
      <c r="G265" s="19">
        <v>9000</v>
      </c>
      <c r="H265" s="60" t="s">
        <v>76</v>
      </c>
      <c r="I265" s="60" t="s">
        <v>376</v>
      </c>
    </row>
    <row r="266" spans="1:9" s="65" customFormat="1" ht="93.6" x14ac:dyDescent="0.3">
      <c r="A266" s="60">
        <v>18</v>
      </c>
      <c r="B266" s="61" t="s">
        <v>778</v>
      </c>
      <c r="C266" s="60" t="s">
        <v>298</v>
      </c>
      <c r="D266" s="60" t="s">
        <v>69</v>
      </c>
      <c r="E266" s="61" t="s">
        <v>783</v>
      </c>
      <c r="F266" s="62">
        <v>45356</v>
      </c>
      <c r="G266" s="19">
        <v>7460</v>
      </c>
      <c r="H266" s="60" t="s">
        <v>76</v>
      </c>
      <c r="I266" s="60" t="s">
        <v>787</v>
      </c>
    </row>
    <row r="267" spans="1:9" s="98" customFormat="1" ht="78" x14ac:dyDescent="0.3">
      <c r="A267" s="60">
        <v>19</v>
      </c>
      <c r="B267" s="87" t="s">
        <v>778</v>
      </c>
      <c r="C267" s="86" t="s">
        <v>298</v>
      </c>
      <c r="D267" s="86" t="s">
        <v>69</v>
      </c>
      <c r="E267" s="87" t="s">
        <v>782</v>
      </c>
      <c r="F267" s="91">
        <v>45369</v>
      </c>
      <c r="G267" s="89">
        <v>10800</v>
      </c>
      <c r="H267" s="86" t="s">
        <v>76</v>
      </c>
      <c r="I267" s="86" t="s">
        <v>974</v>
      </c>
    </row>
    <row r="268" spans="1:9" s="98" customFormat="1" ht="55.5" customHeight="1" x14ac:dyDescent="0.3">
      <c r="A268" s="60">
        <v>20</v>
      </c>
      <c r="B268" s="87" t="s">
        <v>918</v>
      </c>
      <c r="C268" s="86" t="s">
        <v>244</v>
      </c>
      <c r="D268" s="86" t="s">
        <v>69</v>
      </c>
      <c r="E268" s="87" t="s">
        <v>919</v>
      </c>
      <c r="F268" s="91">
        <v>45365</v>
      </c>
      <c r="G268" s="89">
        <v>324</v>
      </c>
      <c r="H268" s="86" t="s">
        <v>76</v>
      </c>
      <c r="I268" s="86" t="s">
        <v>973</v>
      </c>
    </row>
    <row r="269" spans="1:9" s="98" customFormat="1" ht="55.5" customHeight="1" x14ac:dyDescent="0.3">
      <c r="A269" s="60">
        <v>21</v>
      </c>
      <c r="B269" s="87" t="s">
        <v>920</v>
      </c>
      <c r="C269" s="86" t="s">
        <v>244</v>
      </c>
      <c r="D269" s="86" t="s">
        <v>69</v>
      </c>
      <c r="E269" s="87" t="s">
        <v>921</v>
      </c>
      <c r="F269" s="91">
        <v>45364</v>
      </c>
      <c r="G269" s="89">
        <v>2900</v>
      </c>
      <c r="H269" s="86" t="s">
        <v>76</v>
      </c>
      <c r="I269" s="86" t="s">
        <v>563</v>
      </c>
    </row>
    <row r="270" spans="1:9" s="98" customFormat="1" ht="78" x14ac:dyDescent="0.3">
      <c r="A270" s="60">
        <v>22</v>
      </c>
      <c r="B270" s="87" t="s">
        <v>920</v>
      </c>
      <c r="C270" s="86" t="s">
        <v>156</v>
      </c>
      <c r="D270" s="86" t="s">
        <v>69</v>
      </c>
      <c r="E270" s="87" t="s">
        <v>1005</v>
      </c>
      <c r="F270" s="91">
        <v>45377</v>
      </c>
      <c r="G270" s="89">
        <v>997</v>
      </c>
      <c r="H270" s="86" t="s">
        <v>76</v>
      </c>
      <c r="I270" s="86" t="s">
        <v>1007</v>
      </c>
    </row>
    <row r="271" spans="1:9" s="98" customFormat="1" ht="62.4" x14ac:dyDescent="0.3">
      <c r="A271" s="60">
        <v>23</v>
      </c>
      <c r="B271" s="87" t="s">
        <v>920</v>
      </c>
      <c r="C271" s="86" t="s">
        <v>156</v>
      </c>
      <c r="D271" s="86" t="s">
        <v>69</v>
      </c>
      <c r="E271" s="87" t="s">
        <v>1006</v>
      </c>
      <c r="F271" s="91">
        <v>45377</v>
      </c>
      <c r="G271" s="89">
        <v>240</v>
      </c>
      <c r="H271" s="86" t="s">
        <v>76</v>
      </c>
      <c r="I271" s="86" t="s">
        <v>1007</v>
      </c>
    </row>
    <row r="272" spans="1:9" ht="16.2" x14ac:dyDescent="0.3">
      <c r="A272" s="55"/>
      <c r="B272" s="56" t="s">
        <v>22</v>
      </c>
      <c r="C272" s="57"/>
      <c r="D272" s="57"/>
      <c r="E272" s="58"/>
      <c r="F272" s="55"/>
      <c r="G272" s="63"/>
      <c r="H272" s="55"/>
      <c r="I272" s="55"/>
    </row>
    <row r="273" spans="1:9" s="65" customFormat="1" ht="62.4" x14ac:dyDescent="0.3">
      <c r="A273" s="60">
        <v>1</v>
      </c>
      <c r="B273" s="61" t="s">
        <v>453</v>
      </c>
      <c r="C273" s="60" t="s">
        <v>73</v>
      </c>
      <c r="D273" s="60" t="s">
        <v>69</v>
      </c>
      <c r="E273" s="61" t="s">
        <v>454</v>
      </c>
      <c r="F273" s="62">
        <v>45309</v>
      </c>
      <c r="G273" s="19">
        <v>399.9</v>
      </c>
      <c r="H273" s="60" t="s">
        <v>6</v>
      </c>
      <c r="I273" s="60" t="s">
        <v>455</v>
      </c>
    </row>
    <row r="274" spans="1:9" s="65" customFormat="1" ht="48" customHeight="1" x14ac:dyDescent="0.3">
      <c r="A274" s="60">
        <v>2</v>
      </c>
      <c r="B274" s="61" t="s">
        <v>453</v>
      </c>
      <c r="C274" s="60" t="s">
        <v>73</v>
      </c>
      <c r="D274" s="60" t="s">
        <v>69</v>
      </c>
      <c r="E274" s="61" t="s">
        <v>454</v>
      </c>
      <c r="F274" s="64" t="s">
        <v>599</v>
      </c>
      <c r="G274" s="19">
        <v>241.2</v>
      </c>
      <c r="H274" s="60" t="s">
        <v>6</v>
      </c>
      <c r="I274" s="60" t="s">
        <v>697</v>
      </c>
    </row>
    <row r="275" spans="1:9" s="65" customFormat="1" ht="62.4" x14ac:dyDescent="0.3">
      <c r="A275" s="60">
        <v>3</v>
      </c>
      <c r="B275" s="61" t="s">
        <v>453</v>
      </c>
      <c r="C275" s="60" t="s">
        <v>73</v>
      </c>
      <c r="D275" s="60" t="s">
        <v>69</v>
      </c>
      <c r="E275" s="61" t="s">
        <v>454</v>
      </c>
      <c r="F275" s="62">
        <v>45344</v>
      </c>
      <c r="G275" s="19">
        <v>460.5</v>
      </c>
      <c r="H275" s="60" t="s">
        <v>6</v>
      </c>
      <c r="I275" s="60" t="s">
        <v>812</v>
      </c>
    </row>
    <row r="276" spans="1:9" s="65" customFormat="1" ht="36" customHeight="1" x14ac:dyDescent="0.3">
      <c r="A276" s="60">
        <v>4</v>
      </c>
      <c r="B276" s="61" t="s">
        <v>389</v>
      </c>
      <c r="C276" s="60" t="s">
        <v>77</v>
      </c>
      <c r="D276" s="60" t="s">
        <v>69</v>
      </c>
      <c r="E276" s="61" t="s">
        <v>390</v>
      </c>
      <c r="F276" s="62">
        <v>45309</v>
      </c>
      <c r="G276" s="19">
        <v>550</v>
      </c>
      <c r="H276" s="60" t="s">
        <v>6</v>
      </c>
      <c r="I276" s="60" t="s">
        <v>391</v>
      </c>
    </row>
    <row r="277" spans="1:9" s="18" customFormat="1" ht="187.95" customHeight="1" x14ac:dyDescent="0.3">
      <c r="A277" s="60">
        <v>5</v>
      </c>
      <c r="B277" s="61" t="s">
        <v>1070</v>
      </c>
      <c r="C277" s="60" t="s">
        <v>289</v>
      </c>
      <c r="D277" s="60" t="s">
        <v>70</v>
      </c>
      <c r="E277" s="61" t="s">
        <v>1071</v>
      </c>
      <c r="F277" s="75" t="s">
        <v>955</v>
      </c>
      <c r="G277" s="19">
        <v>1290</v>
      </c>
      <c r="H277" s="60" t="s">
        <v>6</v>
      </c>
      <c r="I277" s="15"/>
    </row>
    <row r="278" spans="1:9" ht="16.2" x14ac:dyDescent="0.3">
      <c r="A278" s="55"/>
      <c r="B278" s="56" t="s">
        <v>8</v>
      </c>
      <c r="C278" s="57"/>
      <c r="D278" s="57"/>
      <c r="E278" s="58"/>
      <c r="F278" s="55"/>
      <c r="G278" s="63"/>
      <c r="H278" s="55"/>
      <c r="I278" s="55"/>
    </row>
    <row r="279" spans="1:9" s="83" customFormat="1" ht="62.4" x14ac:dyDescent="0.3">
      <c r="A279" s="60">
        <v>1</v>
      </c>
      <c r="B279" s="61" t="s">
        <v>1101</v>
      </c>
      <c r="C279" s="111" t="s">
        <v>298</v>
      </c>
      <c r="D279" s="15" t="s">
        <v>226</v>
      </c>
      <c r="E279" s="16" t="s">
        <v>1078</v>
      </c>
      <c r="F279" s="112">
        <v>45369</v>
      </c>
      <c r="G279" s="19">
        <v>30990.499</v>
      </c>
      <c r="H279" s="15" t="s">
        <v>213</v>
      </c>
      <c r="I279" s="15" t="s">
        <v>1079</v>
      </c>
    </row>
    <row r="280" spans="1:9" s="83" customFormat="1" ht="35.25" customHeight="1" x14ac:dyDescent="0.3">
      <c r="A280" s="60">
        <v>2</v>
      </c>
      <c r="B280" s="61" t="s">
        <v>1101</v>
      </c>
      <c r="C280" s="111" t="s">
        <v>298</v>
      </c>
      <c r="D280" s="15" t="s">
        <v>226</v>
      </c>
      <c r="E280" s="16" t="s">
        <v>1078</v>
      </c>
      <c r="F280" s="112">
        <v>45369</v>
      </c>
      <c r="G280" s="19">
        <v>29425.832999999999</v>
      </c>
      <c r="H280" s="15" t="s">
        <v>213</v>
      </c>
      <c r="I280" s="15" t="s">
        <v>1079</v>
      </c>
    </row>
    <row r="281" spans="1:9" s="83" customFormat="1" ht="62.4" x14ac:dyDescent="0.3">
      <c r="A281" s="60">
        <v>3</v>
      </c>
      <c r="B281" s="61" t="s">
        <v>1101</v>
      </c>
      <c r="C281" s="111" t="s">
        <v>298</v>
      </c>
      <c r="D281" s="15" t="s">
        <v>226</v>
      </c>
      <c r="E281" s="16" t="s">
        <v>1078</v>
      </c>
      <c r="F281" s="112">
        <v>45369</v>
      </c>
      <c r="G281" s="19">
        <v>22354.984</v>
      </c>
      <c r="H281" s="15" t="s">
        <v>213</v>
      </c>
      <c r="I281" s="15" t="s">
        <v>1079</v>
      </c>
    </row>
    <row r="282" spans="1:9" s="83" customFormat="1" ht="62.4" x14ac:dyDescent="0.3">
      <c r="A282" s="60">
        <v>4</v>
      </c>
      <c r="B282" s="61" t="s">
        <v>1101</v>
      </c>
      <c r="C282" s="111" t="s">
        <v>298</v>
      </c>
      <c r="D282" s="15" t="s">
        <v>226</v>
      </c>
      <c r="E282" s="16" t="s">
        <v>1078</v>
      </c>
      <c r="F282" s="112">
        <v>45369</v>
      </c>
      <c r="G282" s="19">
        <v>21093.323</v>
      </c>
      <c r="H282" s="15" t="s">
        <v>213</v>
      </c>
      <c r="I282" s="15" t="s">
        <v>1079</v>
      </c>
    </row>
    <row r="283" spans="1:9" s="83" customFormat="1" ht="62.4" x14ac:dyDescent="0.3">
      <c r="A283" s="60">
        <v>5</v>
      </c>
      <c r="B283" s="61" t="s">
        <v>1101</v>
      </c>
      <c r="C283" s="111" t="s">
        <v>298</v>
      </c>
      <c r="D283" s="15" t="s">
        <v>226</v>
      </c>
      <c r="E283" s="16" t="s">
        <v>1078</v>
      </c>
      <c r="F283" s="112">
        <v>45369</v>
      </c>
      <c r="G283" s="19">
        <v>23269.415000000001</v>
      </c>
      <c r="H283" s="15" t="s">
        <v>213</v>
      </c>
      <c r="I283" s="15" t="s">
        <v>1079</v>
      </c>
    </row>
    <row r="284" spans="1:9" s="83" customFormat="1" ht="62.4" x14ac:dyDescent="0.3">
      <c r="A284" s="60">
        <v>6</v>
      </c>
      <c r="B284" s="61" t="s">
        <v>1101</v>
      </c>
      <c r="C284" s="111" t="s">
        <v>298</v>
      </c>
      <c r="D284" s="15" t="s">
        <v>226</v>
      </c>
      <c r="E284" s="16" t="s">
        <v>1078</v>
      </c>
      <c r="F284" s="112">
        <v>45369</v>
      </c>
      <c r="G284" s="19">
        <v>20830.587</v>
      </c>
      <c r="H284" s="15" t="s">
        <v>213</v>
      </c>
      <c r="I284" s="15" t="s">
        <v>1080</v>
      </c>
    </row>
    <row r="285" spans="1:9" s="83" customFormat="1" ht="62.4" x14ac:dyDescent="0.3">
      <c r="A285" s="60">
        <v>7</v>
      </c>
      <c r="B285" s="61" t="s">
        <v>1101</v>
      </c>
      <c r="C285" s="111" t="s">
        <v>298</v>
      </c>
      <c r="D285" s="15" t="s">
        <v>226</v>
      </c>
      <c r="E285" s="16" t="s">
        <v>1078</v>
      </c>
      <c r="F285" s="112">
        <v>45369</v>
      </c>
      <c r="G285" s="19">
        <v>22315.484</v>
      </c>
      <c r="H285" s="15" t="s">
        <v>213</v>
      </c>
      <c r="I285" s="15" t="s">
        <v>1080</v>
      </c>
    </row>
    <row r="286" spans="1:9" s="83" customFormat="1" ht="62.4" x14ac:dyDescent="0.3">
      <c r="A286" s="60">
        <v>8</v>
      </c>
      <c r="B286" s="61" t="s">
        <v>1101</v>
      </c>
      <c r="C286" s="111" t="s">
        <v>298</v>
      </c>
      <c r="D286" s="15" t="s">
        <v>226</v>
      </c>
      <c r="E286" s="16" t="s">
        <v>1078</v>
      </c>
      <c r="F286" s="112">
        <v>45369</v>
      </c>
      <c r="G286" s="19">
        <v>17720.216</v>
      </c>
      <c r="H286" s="15" t="s">
        <v>213</v>
      </c>
      <c r="I286" s="15" t="s">
        <v>1080</v>
      </c>
    </row>
    <row r="287" spans="1:9" s="83" customFormat="1" ht="62.4" x14ac:dyDescent="0.3">
      <c r="A287" s="60">
        <v>9</v>
      </c>
      <c r="B287" s="61" t="s">
        <v>1101</v>
      </c>
      <c r="C287" s="111" t="s">
        <v>298</v>
      </c>
      <c r="D287" s="15" t="s">
        <v>226</v>
      </c>
      <c r="E287" s="16" t="s">
        <v>1078</v>
      </c>
      <c r="F287" s="112">
        <v>45369</v>
      </c>
      <c r="G287" s="19">
        <v>20740.697</v>
      </c>
      <c r="H287" s="15" t="s">
        <v>213</v>
      </c>
      <c r="I287" s="15" t="s">
        <v>1080</v>
      </c>
    </row>
    <row r="288" spans="1:9" s="83" customFormat="1" ht="62.4" x14ac:dyDescent="0.3">
      <c r="A288" s="60">
        <v>10</v>
      </c>
      <c r="B288" s="61" t="s">
        <v>1101</v>
      </c>
      <c r="C288" s="111" t="s">
        <v>298</v>
      </c>
      <c r="D288" s="15" t="s">
        <v>226</v>
      </c>
      <c r="E288" s="16" t="s">
        <v>1078</v>
      </c>
      <c r="F288" s="112">
        <v>45369</v>
      </c>
      <c r="G288" s="19">
        <v>19491.370999999999</v>
      </c>
      <c r="H288" s="15" t="s">
        <v>213</v>
      </c>
      <c r="I288" s="15" t="s">
        <v>1080</v>
      </c>
    </row>
    <row r="289" spans="1:9" s="83" customFormat="1" ht="62.4" x14ac:dyDescent="0.3">
      <c r="A289" s="60">
        <v>11</v>
      </c>
      <c r="B289" s="61" t="s">
        <v>1101</v>
      </c>
      <c r="C289" s="111" t="s">
        <v>298</v>
      </c>
      <c r="D289" s="15" t="s">
        <v>226</v>
      </c>
      <c r="E289" s="16" t="s">
        <v>1078</v>
      </c>
      <c r="F289" s="112">
        <v>45369</v>
      </c>
      <c r="G289" s="19">
        <v>18723.169999999998</v>
      </c>
      <c r="H289" s="15" t="s">
        <v>213</v>
      </c>
      <c r="I289" s="15" t="s">
        <v>1080</v>
      </c>
    </row>
    <row r="290" spans="1:9" s="83" customFormat="1" ht="62.4" x14ac:dyDescent="0.3">
      <c r="A290" s="60">
        <v>12</v>
      </c>
      <c r="B290" s="61" t="s">
        <v>1101</v>
      </c>
      <c r="C290" s="111" t="s">
        <v>298</v>
      </c>
      <c r="D290" s="15" t="s">
        <v>226</v>
      </c>
      <c r="E290" s="16" t="s">
        <v>1078</v>
      </c>
      <c r="F290" s="112">
        <v>45369</v>
      </c>
      <c r="G290" s="19">
        <v>20297.617999999999</v>
      </c>
      <c r="H290" s="15" t="s">
        <v>213</v>
      </c>
      <c r="I290" s="15" t="s">
        <v>1080</v>
      </c>
    </row>
    <row r="291" spans="1:9" s="83" customFormat="1" ht="62.4" x14ac:dyDescent="0.3">
      <c r="A291" s="60">
        <v>13</v>
      </c>
      <c r="B291" s="61" t="s">
        <v>1101</v>
      </c>
      <c r="C291" s="111" t="s">
        <v>298</v>
      </c>
      <c r="D291" s="15" t="s">
        <v>226</v>
      </c>
      <c r="E291" s="16" t="s">
        <v>1078</v>
      </c>
      <c r="F291" s="112">
        <v>45374</v>
      </c>
      <c r="G291" s="19">
        <v>16598.067999999999</v>
      </c>
      <c r="H291" s="15" t="s">
        <v>213</v>
      </c>
      <c r="I291" s="15" t="s">
        <v>1081</v>
      </c>
    </row>
    <row r="292" spans="1:9" s="83" customFormat="1" ht="37.5" customHeight="1" x14ac:dyDescent="0.3">
      <c r="A292" s="60">
        <v>14</v>
      </c>
      <c r="B292" s="61" t="s">
        <v>1101</v>
      </c>
      <c r="C292" s="111" t="s">
        <v>298</v>
      </c>
      <c r="D292" s="15" t="s">
        <v>226</v>
      </c>
      <c r="E292" s="16" t="s">
        <v>1078</v>
      </c>
      <c r="F292" s="112">
        <v>45374</v>
      </c>
      <c r="G292" s="19">
        <v>18584.131000000001</v>
      </c>
      <c r="H292" s="15" t="s">
        <v>213</v>
      </c>
      <c r="I292" s="15" t="s">
        <v>1082</v>
      </c>
    </row>
    <row r="293" spans="1:9" s="83" customFormat="1" ht="43.5" customHeight="1" x14ac:dyDescent="0.3">
      <c r="A293" s="60">
        <v>15</v>
      </c>
      <c r="B293" s="61" t="s">
        <v>1101</v>
      </c>
      <c r="C293" s="111" t="s">
        <v>298</v>
      </c>
      <c r="D293" s="15" t="s">
        <v>226</v>
      </c>
      <c r="E293" s="16" t="s">
        <v>1078</v>
      </c>
      <c r="F293" s="112">
        <v>45374</v>
      </c>
      <c r="G293" s="19">
        <v>20037.113000000001</v>
      </c>
      <c r="H293" s="15" t="s">
        <v>213</v>
      </c>
      <c r="I293" s="15" t="s">
        <v>1083</v>
      </c>
    </row>
    <row r="294" spans="1:9" s="83" customFormat="1" ht="57.75" customHeight="1" x14ac:dyDescent="0.3">
      <c r="A294" s="60">
        <v>16</v>
      </c>
      <c r="B294" s="61" t="s">
        <v>1101</v>
      </c>
      <c r="C294" s="111" t="s">
        <v>298</v>
      </c>
      <c r="D294" s="15" t="s">
        <v>226</v>
      </c>
      <c r="E294" s="16" t="s">
        <v>1078</v>
      </c>
      <c r="F294" s="112">
        <v>45374</v>
      </c>
      <c r="G294" s="19">
        <v>39070.421000000002</v>
      </c>
      <c r="H294" s="15" t="s">
        <v>213</v>
      </c>
      <c r="I294" s="15" t="s">
        <v>1084</v>
      </c>
    </row>
    <row r="295" spans="1:9" s="83" customFormat="1" ht="57.75" customHeight="1" x14ac:dyDescent="0.3">
      <c r="A295" s="60">
        <v>17</v>
      </c>
      <c r="B295" s="16" t="s">
        <v>1102</v>
      </c>
      <c r="C295" s="111" t="s">
        <v>73</v>
      </c>
      <c r="D295" s="15" t="s">
        <v>70</v>
      </c>
      <c r="E295" s="16" t="s">
        <v>1085</v>
      </c>
      <c r="F295" s="112">
        <v>45292</v>
      </c>
      <c r="G295" s="19">
        <v>1243.2570000000001</v>
      </c>
      <c r="H295" s="60" t="s">
        <v>6</v>
      </c>
      <c r="I295" s="15" t="s">
        <v>80</v>
      </c>
    </row>
    <row r="296" spans="1:9" s="83" customFormat="1" ht="47.4" customHeight="1" x14ac:dyDescent="0.3">
      <c r="A296" s="60">
        <v>18</v>
      </c>
      <c r="B296" s="16" t="s">
        <v>1102</v>
      </c>
      <c r="C296" s="111" t="s">
        <v>106</v>
      </c>
      <c r="D296" s="15" t="s">
        <v>70</v>
      </c>
      <c r="E296" s="113" t="s">
        <v>1088</v>
      </c>
      <c r="F296" s="112">
        <v>45374</v>
      </c>
      <c r="G296" s="19">
        <v>663.226</v>
      </c>
      <c r="H296" s="60" t="s">
        <v>6</v>
      </c>
      <c r="I296" s="15" t="s">
        <v>1089</v>
      </c>
    </row>
    <row r="297" spans="1:9" s="83" customFormat="1" ht="81.599999999999994" customHeight="1" x14ac:dyDescent="0.3">
      <c r="A297" s="60">
        <v>19</v>
      </c>
      <c r="B297" s="16" t="s">
        <v>1104</v>
      </c>
      <c r="C297" s="111" t="s">
        <v>105</v>
      </c>
      <c r="D297" s="111" t="s">
        <v>70</v>
      </c>
      <c r="E297" s="114" t="s">
        <v>1086</v>
      </c>
      <c r="F297" s="112">
        <v>45303</v>
      </c>
      <c r="G297" s="19">
        <v>250.678</v>
      </c>
      <c r="H297" s="60" t="s">
        <v>1100</v>
      </c>
      <c r="I297" s="15" t="s">
        <v>1087</v>
      </c>
    </row>
    <row r="298" spans="1:9" s="83" customFormat="1" ht="79.2" customHeight="1" x14ac:dyDescent="0.3">
      <c r="A298" s="60">
        <v>20</v>
      </c>
      <c r="B298" s="16" t="s">
        <v>1104</v>
      </c>
      <c r="C298" s="111" t="s">
        <v>210</v>
      </c>
      <c r="D298" s="111" t="s">
        <v>69</v>
      </c>
      <c r="E298" s="115" t="s">
        <v>1090</v>
      </c>
      <c r="F298" s="112">
        <v>45328</v>
      </c>
      <c r="G298" s="19">
        <v>200</v>
      </c>
      <c r="H298" s="60" t="s">
        <v>52</v>
      </c>
      <c r="I298" s="15" t="s">
        <v>1091</v>
      </c>
    </row>
    <row r="299" spans="1:9" s="83" customFormat="1" ht="81.599999999999994" customHeight="1" x14ac:dyDescent="0.3">
      <c r="A299" s="60">
        <v>21</v>
      </c>
      <c r="B299" s="16" t="s">
        <v>1104</v>
      </c>
      <c r="C299" s="111" t="s">
        <v>763</v>
      </c>
      <c r="D299" s="111" t="s">
        <v>69</v>
      </c>
      <c r="E299" s="115" t="s">
        <v>1092</v>
      </c>
      <c r="F299" s="112">
        <v>45348</v>
      </c>
      <c r="G299" s="19">
        <v>200</v>
      </c>
      <c r="H299" s="60" t="s">
        <v>52</v>
      </c>
      <c r="I299" s="15" t="s">
        <v>1093</v>
      </c>
    </row>
    <row r="300" spans="1:9" s="83" customFormat="1" ht="80.400000000000006" customHeight="1" x14ac:dyDescent="0.3">
      <c r="A300" s="60">
        <v>22</v>
      </c>
      <c r="B300" s="16" t="s">
        <v>1104</v>
      </c>
      <c r="C300" s="111" t="s">
        <v>210</v>
      </c>
      <c r="D300" s="111" t="s">
        <v>69</v>
      </c>
      <c r="E300" s="115" t="s">
        <v>1094</v>
      </c>
      <c r="F300" s="112">
        <v>45369</v>
      </c>
      <c r="G300" s="19">
        <v>320</v>
      </c>
      <c r="H300" s="60" t="s">
        <v>52</v>
      </c>
      <c r="I300" s="15" t="s">
        <v>1095</v>
      </c>
    </row>
    <row r="301" spans="1:9" s="83" customFormat="1" ht="312" customHeight="1" x14ac:dyDescent="0.3">
      <c r="A301" s="60">
        <v>23</v>
      </c>
      <c r="B301" s="16" t="s">
        <v>1103</v>
      </c>
      <c r="C301" s="60" t="s">
        <v>210</v>
      </c>
      <c r="D301" s="116" t="s">
        <v>69</v>
      </c>
      <c r="E301" s="61" t="s">
        <v>1096</v>
      </c>
      <c r="F301" s="30">
        <v>45322</v>
      </c>
      <c r="G301" s="19">
        <v>397.8</v>
      </c>
      <c r="H301" s="60" t="s">
        <v>6</v>
      </c>
      <c r="I301" s="15" t="s">
        <v>1097</v>
      </c>
    </row>
    <row r="302" spans="1:9" s="83" customFormat="1" ht="62.4" x14ac:dyDescent="0.3">
      <c r="A302" s="60">
        <v>24</v>
      </c>
      <c r="B302" s="16" t="s">
        <v>1103</v>
      </c>
      <c r="C302" s="15" t="s">
        <v>210</v>
      </c>
      <c r="D302" s="117" t="s">
        <v>69</v>
      </c>
      <c r="E302" s="61" t="s">
        <v>1098</v>
      </c>
      <c r="F302" s="112">
        <v>45350</v>
      </c>
      <c r="G302" s="19">
        <v>391.5</v>
      </c>
      <c r="H302" s="60" t="s">
        <v>6</v>
      </c>
      <c r="I302" s="15" t="s">
        <v>1099</v>
      </c>
    </row>
    <row r="303" spans="1:9" ht="16.2" x14ac:dyDescent="0.3">
      <c r="A303" s="55"/>
      <c r="B303" s="56" t="s">
        <v>37</v>
      </c>
      <c r="C303" s="57"/>
      <c r="D303" s="57"/>
      <c r="E303" s="58"/>
      <c r="F303" s="55"/>
      <c r="G303" s="63"/>
      <c r="H303" s="55"/>
      <c r="I303" s="55"/>
    </row>
    <row r="304" spans="1:9" s="65" customFormat="1" ht="62.4" x14ac:dyDescent="0.3">
      <c r="A304" s="60">
        <v>1</v>
      </c>
      <c r="B304" s="61" t="s">
        <v>630</v>
      </c>
      <c r="C304" s="60" t="s">
        <v>106</v>
      </c>
      <c r="D304" s="60" t="s">
        <v>70</v>
      </c>
      <c r="E304" s="61" t="s">
        <v>631</v>
      </c>
      <c r="F304" s="62">
        <v>45329</v>
      </c>
      <c r="G304" s="19">
        <v>2879.3679999999999</v>
      </c>
      <c r="H304" s="60" t="s">
        <v>6</v>
      </c>
      <c r="I304" s="60" t="s">
        <v>249</v>
      </c>
    </row>
    <row r="305" spans="1:9" s="18" customFormat="1" ht="62.4" x14ac:dyDescent="0.3">
      <c r="A305" s="60">
        <v>2</v>
      </c>
      <c r="B305" s="61" t="s">
        <v>810</v>
      </c>
      <c r="C305" s="60" t="s">
        <v>427</v>
      </c>
      <c r="D305" s="60" t="s">
        <v>70</v>
      </c>
      <c r="E305" s="61" t="s">
        <v>811</v>
      </c>
      <c r="F305" s="62">
        <v>45351</v>
      </c>
      <c r="G305" s="19">
        <v>900</v>
      </c>
      <c r="H305" s="60" t="s">
        <v>6</v>
      </c>
      <c r="I305" s="75" t="s">
        <v>938</v>
      </c>
    </row>
    <row r="306" spans="1:9" ht="16.2" x14ac:dyDescent="0.3">
      <c r="A306" s="55"/>
      <c r="B306" s="56" t="s">
        <v>38</v>
      </c>
      <c r="C306" s="57"/>
      <c r="D306" s="57"/>
      <c r="E306" s="58"/>
      <c r="F306" s="55"/>
      <c r="G306" s="63"/>
      <c r="H306" s="55"/>
      <c r="I306" s="55"/>
    </row>
    <row r="307" spans="1:9" s="65" customFormat="1" ht="49.95" customHeight="1" x14ac:dyDescent="0.3">
      <c r="A307" s="60">
        <v>1</v>
      </c>
      <c r="B307" s="61" t="s">
        <v>218</v>
      </c>
      <c r="C307" s="60" t="s">
        <v>77</v>
      </c>
      <c r="D307" s="60" t="s">
        <v>69</v>
      </c>
      <c r="E307" s="61" t="s">
        <v>219</v>
      </c>
      <c r="F307" s="62">
        <v>45300</v>
      </c>
      <c r="G307" s="19">
        <v>1963.1369999999999</v>
      </c>
      <c r="H307" s="60" t="s">
        <v>6</v>
      </c>
      <c r="I307" s="60" t="s">
        <v>632</v>
      </c>
    </row>
    <row r="308" spans="1:9" s="65" customFormat="1" ht="49.2" customHeight="1" x14ac:dyDescent="0.3">
      <c r="A308" s="60">
        <v>2</v>
      </c>
      <c r="B308" s="61" t="s">
        <v>218</v>
      </c>
      <c r="C308" s="60" t="s">
        <v>106</v>
      </c>
      <c r="D308" s="60" t="s">
        <v>69</v>
      </c>
      <c r="E308" s="61" t="s">
        <v>345</v>
      </c>
      <c r="F308" s="62">
        <v>45306</v>
      </c>
      <c r="G308" s="19">
        <v>1622.9</v>
      </c>
      <c r="H308" s="60" t="s">
        <v>6</v>
      </c>
      <c r="I308" s="60" t="s">
        <v>346</v>
      </c>
    </row>
    <row r="309" spans="1:9" s="65" customFormat="1" ht="92.4" customHeight="1" x14ac:dyDescent="0.3">
      <c r="A309" s="60">
        <v>3</v>
      </c>
      <c r="B309" s="61" t="s">
        <v>218</v>
      </c>
      <c r="C309" s="60" t="s">
        <v>289</v>
      </c>
      <c r="D309" s="60" t="s">
        <v>69</v>
      </c>
      <c r="E309" s="61" t="s">
        <v>529</v>
      </c>
      <c r="F309" s="62">
        <v>45330</v>
      </c>
      <c r="G309" s="19">
        <v>2688.6</v>
      </c>
      <c r="H309" s="60" t="s">
        <v>6</v>
      </c>
      <c r="I309" s="60" t="s">
        <v>375</v>
      </c>
    </row>
    <row r="310" spans="1:9" s="90" customFormat="1" ht="46.8" x14ac:dyDescent="0.3">
      <c r="A310" s="86">
        <v>4</v>
      </c>
      <c r="B310" s="87" t="s">
        <v>218</v>
      </c>
      <c r="C310" s="86" t="s">
        <v>77</v>
      </c>
      <c r="D310" s="86" t="s">
        <v>69</v>
      </c>
      <c r="E310" s="87" t="s">
        <v>1021</v>
      </c>
      <c r="F310" s="91">
        <v>45377</v>
      </c>
      <c r="G310" s="89">
        <v>465</v>
      </c>
      <c r="H310" s="86" t="s">
        <v>6</v>
      </c>
      <c r="I310" s="86"/>
    </row>
    <row r="311" spans="1:9" ht="16.2" x14ac:dyDescent="0.3">
      <c r="A311" s="55"/>
      <c r="B311" s="56" t="s">
        <v>28</v>
      </c>
      <c r="C311" s="57"/>
      <c r="D311" s="57"/>
      <c r="E311" s="58"/>
      <c r="F311" s="55"/>
      <c r="G311" s="63"/>
      <c r="H311" s="55"/>
      <c r="I311" s="55"/>
    </row>
    <row r="312" spans="1:9" s="65" customFormat="1" ht="48.45" customHeight="1" x14ac:dyDescent="0.3">
      <c r="A312" s="60">
        <v>1</v>
      </c>
      <c r="B312" s="61" t="s">
        <v>167</v>
      </c>
      <c r="C312" s="60" t="s">
        <v>73</v>
      </c>
      <c r="D312" s="60" t="s">
        <v>69</v>
      </c>
      <c r="E312" s="61" t="s">
        <v>168</v>
      </c>
      <c r="F312" s="62">
        <v>45296</v>
      </c>
      <c r="G312" s="19">
        <v>458.25900000000001</v>
      </c>
      <c r="H312" s="60" t="s">
        <v>6</v>
      </c>
      <c r="I312" s="60" t="s">
        <v>451</v>
      </c>
    </row>
    <row r="313" spans="1:9" s="65" customFormat="1" ht="50.7" customHeight="1" x14ac:dyDescent="0.3">
      <c r="A313" s="60">
        <v>2</v>
      </c>
      <c r="B313" s="61" t="s">
        <v>167</v>
      </c>
      <c r="C313" s="60" t="s">
        <v>77</v>
      </c>
      <c r="D313" s="60" t="s">
        <v>69</v>
      </c>
      <c r="E313" s="61" t="s">
        <v>169</v>
      </c>
      <c r="F313" s="62">
        <v>45296</v>
      </c>
      <c r="G313" s="19">
        <v>463.02499999999998</v>
      </c>
      <c r="H313" s="60" t="s">
        <v>6</v>
      </c>
      <c r="I313" s="60" t="s">
        <v>452</v>
      </c>
    </row>
    <row r="314" spans="1:9" s="65" customFormat="1" ht="60.45" customHeight="1" x14ac:dyDescent="0.3">
      <c r="A314" s="60">
        <v>3</v>
      </c>
      <c r="B314" s="61" t="s">
        <v>170</v>
      </c>
      <c r="C314" s="60" t="s">
        <v>77</v>
      </c>
      <c r="D314" s="60" t="s">
        <v>69</v>
      </c>
      <c r="E314" s="61" t="s">
        <v>171</v>
      </c>
      <c r="F314" s="62">
        <v>45299</v>
      </c>
      <c r="G314" s="19">
        <v>367.68</v>
      </c>
      <c r="H314" s="60" t="s">
        <v>6</v>
      </c>
      <c r="I314" s="60" t="s">
        <v>172</v>
      </c>
    </row>
    <row r="315" spans="1:9" s="65" customFormat="1" ht="75.45" customHeight="1" x14ac:dyDescent="0.3">
      <c r="A315" s="60">
        <v>4</v>
      </c>
      <c r="B315" s="61" t="s">
        <v>353</v>
      </c>
      <c r="C315" s="60" t="s">
        <v>73</v>
      </c>
      <c r="D315" s="60" t="s">
        <v>173</v>
      </c>
      <c r="E315" s="61" t="s">
        <v>174</v>
      </c>
      <c r="F315" s="62">
        <v>45300</v>
      </c>
      <c r="G315" s="19">
        <v>799.76099999999997</v>
      </c>
      <c r="H315" s="60" t="s">
        <v>6</v>
      </c>
      <c r="I315" s="60" t="s">
        <v>416</v>
      </c>
    </row>
    <row r="316" spans="1:9" s="65" customFormat="1" ht="62.4" customHeight="1" x14ac:dyDescent="0.3">
      <c r="A316" s="60">
        <v>5</v>
      </c>
      <c r="B316" s="61" t="s">
        <v>170</v>
      </c>
      <c r="C316" s="60" t="s">
        <v>298</v>
      </c>
      <c r="D316" s="60" t="s">
        <v>226</v>
      </c>
      <c r="E316" s="61" t="s">
        <v>1059</v>
      </c>
      <c r="F316" s="62">
        <v>45377</v>
      </c>
      <c r="G316" s="19">
        <v>20797.888999999999</v>
      </c>
      <c r="H316" s="60" t="s">
        <v>213</v>
      </c>
      <c r="I316" s="60" t="s">
        <v>1060</v>
      </c>
    </row>
    <row r="317" spans="1:9" s="65" customFormat="1" ht="16.2" x14ac:dyDescent="0.3">
      <c r="A317" s="55"/>
      <c r="B317" s="56" t="s">
        <v>30</v>
      </c>
      <c r="C317" s="57"/>
      <c r="D317" s="57"/>
      <c r="E317" s="58"/>
      <c r="F317" s="55"/>
      <c r="G317" s="63"/>
      <c r="H317" s="55"/>
      <c r="I317" s="55"/>
    </row>
    <row r="318" spans="1:9" s="65" customFormat="1" ht="46.8" x14ac:dyDescent="0.3">
      <c r="A318" s="60">
        <v>1</v>
      </c>
      <c r="B318" s="61" t="s">
        <v>58</v>
      </c>
      <c r="C318" s="60" t="s">
        <v>74</v>
      </c>
      <c r="D318" s="60" t="s">
        <v>69</v>
      </c>
      <c r="E318" s="61" t="s">
        <v>127</v>
      </c>
      <c r="F318" s="62" t="s">
        <v>102</v>
      </c>
      <c r="G318" s="19">
        <v>1318</v>
      </c>
      <c r="H318" s="60" t="s">
        <v>6</v>
      </c>
      <c r="I318" s="60" t="s">
        <v>128</v>
      </c>
    </row>
    <row r="319" spans="1:9" s="65" customFormat="1" ht="46.8" x14ac:dyDescent="0.3">
      <c r="A319" s="60">
        <v>2</v>
      </c>
      <c r="B319" s="61" t="s">
        <v>58</v>
      </c>
      <c r="C319" s="60" t="s">
        <v>74</v>
      </c>
      <c r="D319" s="60" t="s">
        <v>69</v>
      </c>
      <c r="E319" s="61" t="s">
        <v>127</v>
      </c>
      <c r="F319" s="62">
        <v>45316</v>
      </c>
      <c r="G319" s="19">
        <v>1325</v>
      </c>
      <c r="H319" s="60" t="s">
        <v>6</v>
      </c>
      <c r="I319" s="60" t="s">
        <v>129</v>
      </c>
    </row>
    <row r="320" spans="1:9" s="65" customFormat="1" ht="78" x14ac:dyDescent="0.3">
      <c r="A320" s="60">
        <v>3</v>
      </c>
      <c r="B320" s="61" t="s">
        <v>84</v>
      </c>
      <c r="C320" s="60" t="s">
        <v>126</v>
      </c>
      <c r="D320" s="60" t="s">
        <v>70</v>
      </c>
      <c r="E320" s="61" t="s">
        <v>130</v>
      </c>
      <c r="F320" s="62">
        <v>45294</v>
      </c>
      <c r="G320" s="19">
        <v>650.16</v>
      </c>
      <c r="H320" s="60" t="s">
        <v>6</v>
      </c>
      <c r="I320" s="60" t="s">
        <v>132</v>
      </c>
    </row>
    <row r="321" spans="1:49" ht="78" x14ac:dyDescent="0.3">
      <c r="A321" s="60">
        <v>4</v>
      </c>
      <c r="B321" s="61" t="s">
        <v>84</v>
      </c>
      <c r="C321" s="60" t="s">
        <v>105</v>
      </c>
      <c r="D321" s="60" t="s">
        <v>70</v>
      </c>
      <c r="E321" s="61" t="s">
        <v>131</v>
      </c>
      <c r="F321" s="62">
        <v>45294</v>
      </c>
      <c r="G321" s="19">
        <v>554.02800000000002</v>
      </c>
      <c r="H321" s="60" t="s">
        <v>6</v>
      </c>
      <c r="I321" s="60" t="s">
        <v>133</v>
      </c>
    </row>
    <row r="322" spans="1:49" s="65" customFormat="1" ht="138.6" customHeight="1" x14ac:dyDescent="0.3">
      <c r="A322" s="60">
        <v>5</v>
      </c>
      <c r="B322" s="61" t="s">
        <v>176</v>
      </c>
      <c r="C322" s="60" t="s">
        <v>181</v>
      </c>
      <c r="D322" s="60" t="s">
        <v>70</v>
      </c>
      <c r="E322" s="61" t="s">
        <v>177</v>
      </c>
      <c r="F322" s="62" t="s">
        <v>178</v>
      </c>
      <c r="G322" s="19">
        <v>399.98</v>
      </c>
      <c r="H322" s="60" t="s">
        <v>6</v>
      </c>
      <c r="I322" s="60" t="s">
        <v>271</v>
      </c>
    </row>
    <row r="323" spans="1:49" s="65" customFormat="1" ht="78" x14ac:dyDescent="0.3">
      <c r="A323" s="60">
        <v>6</v>
      </c>
      <c r="B323" s="61" t="s">
        <v>84</v>
      </c>
      <c r="C323" s="60" t="s">
        <v>106</v>
      </c>
      <c r="D323" s="60" t="s">
        <v>69</v>
      </c>
      <c r="E323" s="61" t="s">
        <v>179</v>
      </c>
      <c r="F323" s="62" t="s">
        <v>180</v>
      </c>
      <c r="G323" s="19">
        <v>3531.6970000000001</v>
      </c>
      <c r="H323" s="60" t="s">
        <v>6</v>
      </c>
      <c r="I323" s="60" t="s">
        <v>231</v>
      </c>
    </row>
    <row r="324" spans="1:49" s="65" customFormat="1" ht="124.2" customHeight="1" x14ac:dyDescent="0.3">
      <c r="A324" s="60">
        <v>7</v>
      </c>
      <c r="B324" s="61" t="s">
        <v>176</v>
      </c>
      <c r="C324" s="60" t="s">
        <v>288</v>
      </c>
      <c r="D324" s="60" t="s">
        <v>70</v>
      </c>
      <c r="E324" s="61" t="s">
        <v>272</v>
      </c>
      <c r="F324" s="62" t="s">
        <v>273</v>
      </c>
      <c r="G324" s="19">
        <v>244.7</v>
      </c>
      <c r="H324" s="60" t="s">
        <v>6</v>
      </c>
      <c r="I324" s="60" t="s">
        <v>374</v>
      </c>
    </row>
    <row r="325" spans="1:49" s="65" customFormat="1" ht="126" customHeight="1" x14ac:dyDescent="0.3">
      <c r="A325" s="60">
        <v>8</v>
      </c>
      <c r="B325" s="61" t="s">
        <v>176</v>
      </c>
      <c r="C325" s="60" t="s">
        <v>288</v>
      </c>
      <c r="D325" s="60" t="s">
        <v>70</v>
      </c>
      <c r="E325" s="61" t="s">
        <v>274</v>
      </c>
      <c r="F325" s="62">
        <v>45300</v>
      </c>
      <c r="G325" s="19">
        <v>231.07</v>
      </c>
      <c r="H325" s="60" t="s">
        <v>6</v>
      </c>
      <c r="I325" s="60" t="s">
        <v>374</v>
      </c>
    </row>
    <row r="326" spans="1:49" s="65" customFormat="1" ht="58.95" customHeight="1" x14ac:dyDescent="0.3">
      <c r="A326" s="60">
        <v>9</v>
      </c>
      <c r="B326" s="61" t="s">
        <v>275</v>
      </c>
      <c r="C326" s="60" t="s">
        <v>289</v>
      </c>
      <c r="D326" s="60" t="s">
        <v>70</v>
      </c>
      <c r="E326" s="61" t="s">
        <v>276</v>
      </c>
      <c r="F326" s="62">
        <v>45301</v>
      </c>
      <c r="G326" s="19">
        <v>2845.8</v>
      </c>
      <c r="H326" s="60" t="s">
        <v>1111</v>
      </c>
      <c r="I326" s="60" t="s">
        <v>960</v>
      </c>
    </row>
    <row r="327" spans="1:49" s="65" customFormat="1" ht="92.4" customHeight="1" x14ac:dyDescent="0.3">
      <c r="A327" s="60">
        <v>10</v>
      </c>
      <c r="B327" s="61" t="s">
        <v>84</v>
      </c>
      <c r="C327" s="60" t="s">
        <v>290</v>
      </c>
      <c r="D327" s="60" t="s">
        <v>69</v>
      </c>
      <c r="E327" s="61" t="s">
        <v>277</v>
      </c>
      <c r="F327" s="62">
        <v>45302</v>
      </c>
      <c r="G327" s="19">
        <v>408.24</v>
      </c>
      <c r="H327" s="60" t="s">
        <v>6</v>
      </c>
      <c r="I327" s="60" t="s">
        <v>375</v>
      </c>
    </row>
    <row r="328" spans="1:49" s="65" customFormat="1" ht="77.400000000000006" customHeight="1" x14ac:dyDescent="0.3">
      <c r="A328" s="60">
        <v>11</v>
      </c>
      <c r="B328" s="61" t="s">
        <v>84</v>
      </c>
      <c r="C328" s="60" t="s">
        <v>290</v>
      </c>
      <c r="D328" s="60" t="s">
        <v>69</v>
      </c>
      <c r="E328" s="61" t="s">
        <v>278</v>
      </c>
      <c r="F328" s="62">
        <v>45303</v>
      </c>
      <c r="G328" s="19">
        <v>405.32</v>
      </c>
      <c r="H328" s="60" t="s">
        <v>6</v>
      </c>
      <c r="I328" s="60" t="s">
        <v>530</v>
      </c>
    </row>
    <row r="329" spans="1:49" s="65" customFormat="1" ht="33.6" customHeight="1" x14ac:dyDescent="0.3">
      <c r="A329" s="60">
        <v>12</v>
      </c>
      <c r="B329" s="61" t="s">
        <v>58</v>
      </c>
      <c r="C329" s="60" t="s">
        <v>73</v>
      </c>
      <c r="D329" s="60" t="s">
        <v>69</v>
      </c>
      <c r="E329" s="61" t="s">
        <v>279</v>
      </c>
      <c r="F329" s="62">
        <v>45292</v>
      </c>
      <c r="G329" s="19">
        <v>230</v>
      </c>
      <c r="H329" s="60" t="s">
        <v>6</v>
      </c>
      <c r="I329" s="60" t="s">
        <v>280</v>
      </c>
    </row>
    <row r="330" spans="1:49" s="69" customFormat="1" ht="49.95" customHeight="1" x14ac:dyDescent="0.3">
      <c r="A330" s="60">
        <v>13</v>
      </c>
      <c r="B330" s="61" t="s">
        <v>281</v>
      </c>
      <c r="C330" s="60" t="s">
        <v>105</v>
      </c>
      <c r="D330" s="60" t="s">
        <v>70</v>
      </c>
      <c r="E330" s="61" t="s">
        <v>282</v>
      </c>
      <c r="F330" s="62">
        <v>45302</v>
      </c>
      <c r="G330" s="19">
        <v>325.5</v>
      </c>
      <c r="H330" s="60" t="s">
        <v>6</v>
      </c>
      <c r="I330" s="60" t="s">
        <v>283</v>
      </c>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row>
    <row r="331" spans="1:49" s="69" customFormat="1" ht="47.4" customHeight="1" x14ac:dyDescent="0.3">
      <c r="A331" s="60">
        <v>14</v>
      </c>
      <c r="B331" s="61" t="s">
        <v>281</v>
      </c>
      <c r="C331" s="60" t="s">
        <v>74</v>
      </c>
      <c r="D331" s="60" t="s">
        <v>69</v>
      </c>
      <c r="E331" s="61" t="s">
        <v>284</v>
      </c>
      <c r="F331" s="62">
        <v>45302</v>
      </c>
      <c r="G331" s="19">
        <v>7990.8</v>
      </c>
      <c r="H331" s="60" t="s">
        <v>6</v>
      </c>
      <c r="I331" s="60" t="s">
        <v>231</v>
      </c>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row>
    <row r="332" spans="1:49" s="69" customFormat="1" ht="62.4" customHeight="1" x14ac:dyDescent="0.3">
      <c r="A332" s="60">
        <v>15</v>
      </c>
      <c r="B332" s="61" t="s">
        <v>281</v>
      </c>
      <c r="C332" s="60" t="s">
        <v>290</v>
      </c>
      <c r="D332" s="60" t="s">
        <v>69</v>
      </c>
      <c r="E332" s="61" t="s">
        <v>285</v>
      </c>
      <c r="F332" s="62">
        <v>45306</v>
      </c>
      <c r="G332" s="19">
        <v>317</v>
      </c>
      <c r="H332" s="60" t="s">
        <v>6</v>
      </c>
      <c r="I332" s="60" t="s">
        <v>376</v>
      </c>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row>
    <row r="333" spans="1:49" s="69" customFormat="1" ht="262.2" customHeight="1" x14ac:dyDescent="0.3">
      <c r="A333" s="60">
        <v>16</v>
      </c>
      <c r="B333" s="61" t="s">
        <v>281</v>
      </c>
      <c r="C333" s="60" t="s">
        <v>763</v>
      </c>
      <c r="D333" s="60" t="s">
        <v>69</v>
      </c>
      <c r="E333" s="61" t="s">
        <v>286</v>
      </c>
      <c r="F333" s="62">
        <v>45307</v>
      </c>
      <c r="G333" s="19">
        <v>778.5</v>
      </c>
      <c r="H333" s="60" t="s">
        <v>6</v>
      </c>
      <c r="I333" s="60" t="s">
        <v>377</v>
      </c>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row>
    <row r="334" spans="1:49" s="69" customFormat="1" ht="63" customHeight="1" x14ac:dyDescent="0.3">
      <c r="A334" s="60">
        <v>17</v>
      </c>
      <c r="B334" s="61" t="s">
        <v>281</v>
      </c>
      <c r="C334" s="60" t="s">
        <v>126</v>
      </c>
      <c r="D334" s="60" t="s">
        <v>69</v>
      </c>
      <c r="E334" s="61" t="s">
        <v>287</v>
      </c>
      <c r="F334" s="62">
        <v>45307</v>
      </c>
      <c r="G334" s="19">
        <v>584</v>
      </c>
      <c r="H334" s="60" t="s">
        <v>6</v>
      </c>
      <c r="I334" s="60" t="s">
        <v>283</v>
      </c>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row>
    <row r="335" spans="1:49" s="65" customFormat="1" ht="94.95" customHeight="1" x14ac:dyDescent="0.3">
      <c r="A335" s="60">
        <v>18</v>
      </c>
      <c r="B335" s="61" t="s">
        <v>84</v>
      </c>
      <c r="C335" s="60" t="s">
        <v>290</v>
      </c>
      <c r="D335" s="60" t="s">
        <v>69</v>
      </c>
      <c r="E335" s="61" t="s">
        <v>277</v>
      </c>
      <c r="F335" s="62">
        <v>45310</v>
      </c>
      <c r="G335" s="19">
        <v>332.64</v>
      </c>
      <c r="H335" s="60" t="s">
        <v>6</v>
      </c>
      <c r="I335" s="60" t="s">
        <v>531</v>
      </c>
    </row>
    <row r="336" spans="1:49" s="65" customFormat="1" ht="79.95" customHeight="1" x14ac:dyDescent="0.3">
      <c r="A336" s="60">
        <v>19</v>
      </c>
      <c r="B336" s="61" t="s">
        <v>281</v>
      </c>
      <c r="C336" s="60" t="s">
        <v>290</v>
      </c>
      <c r="D336" s="60" t="s">
        <v>69</v>
      </c>
      <c r="E336" s="61" t="s">
        <v>378</v>
      </c>
      <c r="F336" s="62">
        <v>45309</v>
      </c>
      <c r="G336" s="19">
        <v>303</v>
      </c>
      <c r="H336" s="60" t="s">
        <v>6</v>
      </c>
      <c r="I336" s="60" t="s">
        <v>532</v>
      </c>
    </row>
    <row r="337" spans="1:9" s="65" customFormat="1" ht="45.6" customHeight="1" x14ac:dyDescent="0.3">
      <c r="A337" s="60">
        <v>20</v>
      </c>
      <c r="B337" s="61" t="s">
        <v>379</v>
      </c>
      <c r="C337" s="60" t="s">
        <v>210</v>
      </c>
      <c r="D337" s="60" t="s">
        <v>69</v>
      </c>
      <c r="E337" s="61" t="s">
        <v>714</v>
      </c>
      <c r="F337" s="62">
        <v>45307</v>
      </c>
      <c r="G337" s="19">
        <v>274</v>
      </c>
      <c r="H337" s="60" t="s">
        <v>52</v>
      </c>
      <c r="I337" s="60" t="s">
        <v>376</v>
      </c>
    </row>
    <row r="338" spans="1:9" s="65" customFormat="1" ht="33.6" customHeight="1" x14ac:dyDescent="0.3">
      <c r="A338" s="60">
        <v>21</v>
      </c>
      <c r="B338" s="61" t="s">
        <v>421</v>
      </c>
      <c r="C338" s="60" t="s">
        <v>73</v>
      </c>
      <c r="D338" s="60" t="s">
        <v>69</v>
      </c>
      <c r="E338" s="61" t="s">
        <v>499</v>
      </c>
      <c r="F338" s="62">
        <v>45319</v>
      </c>
      <c r="G338" s="19">
        <v>500.2</v>
      </c>
      <c r="H338" s="60" t="s">
        <v>6</v>
      </c>
      <c r="I338" s="60" t="s">
        <v>280</v>
      </c>
    </row>
    <row r="339" spans="1:9" s="65" customFormat="1" ht="123.6" customHeight="1" x14ac:dyDescent="0.3">
      <c r="A339" s="60">
        <v>22</v>
      </c>
      <c r="B339" s="61" t="s">
        <v>176</v>
      </c>
      <c r="C339" s="60" t="s">
        <v>427</v>
      </c>
      <c r="D339" s="60" t="s">
        <v>70</v>
      </c>
      <c r="E339" s="61" t="s">
        <v>422</v>
      </c>
      <c r="F339" s="62" t="s">
        <v>423</v>
      </c>
      <c r="G339" s="19">
        <v>244.7</v>
      </c>
      <c r="H339" s="60" t="s">
        <v>6</v>
      </c>
      <c r="I339" s="60" t="s">
        <v>424</v>
      </c>
    </row>
    <row r="340" spans="1:9" s="65" customFormat="1" ht="122.4" customHeight="1" x14ac:dyDescent="0.3">
      <c r="A340" s="60">
        <v>23</v>
      </c>
      <c r="B340" s="61" t="s">
        <v>176</v>
      </c>
      <c r="C340" s="60" t="s">
        <v>427</v>
      </c>
      <c r="D340" s="60" t="s">
        <v>70</v>
      </c>
      <c r="E340" s="61" t="s">
        <v>425</v>
      </c>
      <c r="F340" s="62" t="s">
        <v>423</v>
      </c>
      <c r="G340" s="19">
        <v>231.07</v>
      </c>
      <c r="H340" s="60" t="s">
        <v>6</v>
      </c>
      <c r="I340" s="60" t="s">
        <v>424</v>
      </c>
    </row>
    <row r="341" spans="1:9" s="65" customFormat="1" ht="50.4" customHeight="1" x14ac:dyDescent="0.3">
      <c r="A341" s="60">
        <v>24</v>
      </c>
      <c r="B341" s="61" t="s">
        <v>281</v>
      </c>
      <c r="C341" s="60" t="s">
        <v>77</v>
      </c>
      <c r="D341" s="60" t="s">
        <v>69</v>
      </c>
      <c r="E341" s="61" t="s">
        <v>426</v>
      </c>
      <c r="F341" s="62">
        <v>45316</v>
      </c>
      <c r="G341" s="19">
        <v>482.4</v>
      </c>
      <c r="H341" s="60" t="s">
        <v>6</v>
      </c>
      <c r="I341" s="60" t="s">
        <v>533</v>
      </c>
    </row>
    <row r="342" spans="1:9" s="65" customFormat="1" ht="51" customHeight="1" x14ac:dyDescent="0.3">
      <c r="A342" s="60">
        <v>25</v>
      </c>
      <c r="B342" s="61" t="s">
        <v>275</v>
      </c>
      <c r="C342" s="60" t="s">
        <v>513</v>
      </c>
      <c r="D342" s="60" t="s">
        <v>69</v>
      </c>
      <c r="E342" s="61" t="s">
        <v>534</v>
      </c>
      <c r="F342" s="62">
        <v>45322</v>
      </c>
      <c r="G342" s="19">
        <v>224.5</v>
      </c>
      <c r="H342" s="60" t="s">
        <v>6</v>
      </c>
      <c r="I342" s="60" t="s">
        <v>790</v>
      </c>
    </row>
    <row r="343" spans="1:9" s="65" customFormat="1" ht="154.19999999999999" customHeight="1" x14ac:dyDescent="0.3">
      <c r="A343" s="60">
        <v>26</v>
      </c>
      <c r="B343" s="61" t="s">
        <v>176</v>
      </c>
      <c r="C343" s="60" t="s">
        <v>181</v>
      </c>
      <c r="D343" s="60" t="s">
        <v>70</v>
      </c>
      <c r="E343" s="61" t="s">
        <v>535</v>
      </c>
      <c r="F343" s="62">
        <v>45323</v>
      </c>
      <c r="G343" s="19">
        <v>600</v>
      </c>
      <c r="H343" s="60" t="s">
        <v>6</v>
      </c>
      <c r="I343" s="60" t="s">
        <v>424</v>
      </c>
    </row>
    <row r="344" spans="1:9" s="65" customFormat="1" ht="64.95" customHeight="1" x14ac:dyDescent="0.3">
      <c r="A344" s="60">
        <v>27</v>
      </c>
      <c r="B344" s="61" t="s">
        <v>84</v>
      </c>
      <c r="C344" s="60" t="s">
        <v>106</v>
      </c>
      <c r="D344" s="60" t="s">
        <v>69</v>
      </c>
      <c r="E344" s="61" t="s">
        <v>179</v>
      </c>
      <c r="F344" s="62">
        <v>45324</v>
      </c>
      <c r="G344" s="19">
        <v>523.69500000000005</v>
      </c>
      <c r="H344" s="60" t="s">
        <v>6</v>
      </c>
      <c r="I344" s="60" t="s">
        <v>542</v>
      </c>
    </row>
    <row r="345" spans="1:9" s="65" customFormat="1" ht="32.4" customHeight="1" x14ac:dyDescent="0.3">
      <c r="A345" s="60">
        <v>28</v>
      </c>
      <c r="B345" s="61" t="s">
        <v>379</v>
      </c>
      <c r="C345" s="60" t="s">
        <v>77</v>
      </c>
      <c r="D345" s="60" t="s">
        <v>69</v>
      </c>
      <c r="E345" s="61" t="s">
        <v>536</v>
      </c>
      <c r="F345" s="62">
        <v>45316</v>
      </c>
      <c r="G345" s="19">
        <v>220</v>
      </c>
      <c r="H345" s="60" t="s">
        <v>52</v>
      </c>
      <c r="I345" s="60" t="s">
        <v>533</v>
      </c>
    </row>
    <row r="346" spans="1:9" s="65" customFormat="1" ht="31.95" customHeight="1" x14ac:dyDescent="0.3">
      <c r="A346" s="60">
        <v>29</v>
      </c>
      <c r="B346" s="61" t="s">
        <v>379</v>
      </c>
      <c r="C346" s="60" t="s">
        <v>210</v>
      </c>
      <c r="D346" s="60" t="s">
        <v>69</v>
      </c>
      <c r="E346" s="61" t="s">
        <v>537</v>
      </c>
      <c r="F346" s="62">
        <v>45327</v>
      </c>
      <c r="G346" s="19">
        <v>280</v>
      </c>
      <c r="H346" s="60" t="s">
        <v>6</v>
      </c>
      <c r="I346" s="60" t="s">
        <v>376</v>
      </c>
    </row>
    <row r="347" spans="1:9" s="65" customFormat="1" ht="49.2" customHeight="1" x14ac:dyDescent="0.3">
      <c r="A347" s="60">
        <v>30</v>
      </c>
      <c r="B347" s="61" t="s">
        <v>379</v>
      </c>
      <c r="C347" s="60" t="s">
        <v>210</v>
      </c>
      <c r="D347" s="60" t="s">
        <v>69</v>
      </c>
      <c r="E347" s="61" t="s">
        <v>538</v>
      </c>
      <c r="F347" s="62">
        <v>45323</v>
      </c>
      <c r="G347" s="19">
        <v>2740</v>
      </c>
      <c r="H347" s="60" t="s">
        <v>52</v>
      </c>
      <c r="I347" s="60" t="s">
        <v>543</v>
      </c>
    </row>
    <row r="348" spans="1:9" s="65" customFormat="1" ht="52.2" customHeight="1" x14ac:dyDescent="0.3">
      <c r="A348" s="60">
        <v>31</v>
      </c>
      <c r="B348" s="61" t="s">
        <v>379</v>
      </c>
      <c r="C348" s="60" t="s">
        <v>106</v>
      </c>
      <c r="D348" s="60" t="s">
        <v>70</v>
      </c>
      <c r="E348" s="61" t="s">
        <v>539</v>
      </c>
      <c r="F348" s="62">
        <v>45314</v>
      </c>
      <c r="G348" s="19">
        <v>500</v>
      </c>
      <c r="H348" s="60" t="s">
        <v>6</v>
      </c>
      <c r="I348" s="60" t="s">
        <v>542</v>
      </c>
    </row>
    <row r="349" spans="1:9" s="65" customFormat="1" ht="52.95" customHeight="1" x14ac:dyDescent="0.3">
      <c r="A349" s="60">
        <v>32</v>
      </c>
      <c r="B349" s="61" t="s">
        <v>379</v>
      </c>
      <c r="C349" s="60" t="s">
        <v>106</v>
      </c>
      <c r="D349" s="60" t="s">
        <v>69</v>
      </c>
      <c r="E349" s="61" t="s">
        <v>539</v>
      </c>
      <c r="F349" s="62">
        <v>45306</v>
      </c>
      <c r="G349" s="19">
        <v>2000</v>
      </c>
      <c r="H349" s="60" t="s">
        <v>6</v>
      </c>
      <c r="I349" s="60" t="s">
        <v>542</v>
      </c>
    </row>
    <row r="350" spans="1:9" s="65" customFormat="1" ht="35.4" customHeight="1" x14ac:dyDescent="0.3">
      <c r="A350" s="60">
        <v>33</v>
      </c>
      <c r="B350" s="61" t="s">
        <v>379</v>
      </c>
      <c r="C350" s="60" t="s">
        <v>210</v>
      </c>
      <c r="D350" s="60" t="s">
        <v>69</v>
      </c>
      <c r="E350" s="61" t="s">
        <v>540</v>
      </c>
      <c r="F350" s="62">
        <v>45327</v>
      </c>
      <c r="G350" s="19">
        <v>841</v>
      </c>
      <c r="H350" s="60" t="s">
        <v>6</v>
      </c>
      <c r="I350" s="60" t="s">
        <v>738</v>
      </c>
    </row>
    <row r="351" spans="1:9" s="65" customFormat="1" ht="36" customHeight="1" x14ac:dyDescent="0.3">
      <c r="A351" s="60">
        <v>34</v>
      </c>
      <c r="B351" s="61" t="s">
        <v>379</v>
      </c>
      <c r="C351" s="60" t="s">
        <v>210</v>
      </c>
      <c r="D351" s="60" t="s">
        <v>69</v>
      </c>
      <c r="E351" s="61" t="s">
        <v>541</v>
      </c>
      <c r="F351" s="62">
        <v>45328</v>
      </c>
      <c r="G351" s="19">
        <v>240</v>
      </c>
      <c r="H351" s="60" t="s">
        <v>52</v>
      </c>
      <c r="I351" s="60" t="s">
        <v>669</v>
      </c>
    </row>
    <row r="352" spans="1:9" s="65" customFormat="1" ht="93" customHeight="1" x14ac:dyDescent="0.3">
      <c r="A352" s="60">
        <v>35</v>
      </c>
      <c r="B352" s="61" t="s">
        <v>281</v>
      </c>
      <c r="C352" s="60" t="s">
        <v>289</v>
      </c>
      <c r="D352" s="60" t="s">
        <v>70</v>
      </c>
      <c r="E352" s="61" t="s">
        <v>622</v>
      </c>
      <c r="F352" s="62">
        <v>45330</v>
      </c>
      <c r="G352" s="19">
        <v>500</v>
      </c>
      <c r="H352" s="60" t="s">
        <v>6</v>
      </c>
      <c r="I352" s="60" t="s">
        <v>739</v>
      </c>
    </row>
    <row r="353" spans="1:1020" s="70" customFormat="1" ht="155.4" customHeight="1" x14ac:dyDescent="0.3">
      <c r="A353" s="60">
        <v>36</v>
      </c>
      <c r="B353" s="61" t="s">
        <v>84</v>
      </c>
      <c r="C353" s="60" t="s">
        <v>289</v>
      </c>
      <c r="D353" s="60" t="s">
        <v>70</v>
      </c>
      <c r="E353" s="61" t="s">
        <v>740</v>
      </c>
      <c r="F353" s="62">
        <v>45344</v>
      </c>
      <c r="G353" s="19">
        <v>469.14499999999998</v>
      </c>
      <c r="H353" s="60" t="s">
        <v>6</v>
      </c>
      <c r="I353" s="60" t="s">
        <v>791</v>
      </c>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c r="AZ353" s="65"/>
      <c r="BA353" s="65"/>
      <c r="BB353" s="65"/>
      <c r="BC353" s="65"/>
      <c r="BD353" s="65"/>
      <c r="BE353" s="65"/>
      <c r="BF353" s="65"/>
      <c r="BG353" s="65"/>
      <c r="BH353" s="65"/>
      <c r="BI353" s="65"/>
      <c r="BJ353" s="65"/>
      <c r="BK353" s="65"/>
      <c r="BL353" s="65"/>
      <c r="BM353" s="65"/>
      <c r="BN353" s="65"/>
      <c r="BO353" s="65"/>
      <c r="BP353" s="65"/>
      <c r="BQ353" s="65"/>
      <c r="BR353" s="65"/>
      <c r="BS353" s="65"/>
      <c r="BT353" s="65"/>
      <c r="BU353" s="65"/>
      <c r="BV353" s="65"/>
      <c r="BW353" s="65"/>
      <c r="BX353" s="65"/>
      <c r="BY353" s="65"/>
      <c r="BZ353" s="65"/>
      <c r="CA353" s="65"/>
      <c r="CB353" s="65"/>
      <c r="CC353" s="65"/>
      <c r="CD353" s="65"/>
      <c r="CE353" s="65"/>
      <c r="CF353" s="65"/>
      <c r="CG353" s="65"/>
      <c r="CH353" s="65"/>
      <c r="CI353" s="65"/>
      <c r="CJ353" s="65"/>
      <c r="CK353" s="65"/>
      <c r="CL353" s="65"/>
      <c r="CM353" s="65"/>
      <c r="CN353" s="65"/>
      <c r="CO353" s="65"/>
      <c r="CP353" s="65"/>
      <c r="CQ353" s="65"/>
      <c r="CR353" s="65"/>
      <c r="CS353" s="65"/>
      <c r="CT353" s="65"/>
      <c r="CU353" s="65"/>
      <c r="CV353" s="65"/>
      <c r="CW353" s="65"/>
      <c r="CX353" s="65"/>
      <c r="CY353" s="65"/>
      <c r="CZ353" s="65"/>
      <c r="DA353" s="65"/>
      <c r="DB353" s="65"/>
      <c r="DC353" s="65"/>
      <c r="DD353" s="65"/>
      <c r="DE353" s="65"/>
      <c r="DF353" s="65"/>
      <c r="DG353" s="65"/>
      <c r="DH353" s="65"/>
      <c r="DI353" s="65"/>
      <c r="DJ353" s="65"/>
      <c r="DK353" s="65"/>
      <c r="DL353" s="65"/>
      <c r="DM353" s="65"/>
      <c r="DN353" s="65"/>
      <c r="DO353" s="65"/>
      <c r="DP353" s="65"/>
      <c r="DQ353" s="65"/>
      <c r="DR353" s="65"/>
      <c r="DS353" s="65"/>
      <c r="DT353" s="65"/>
      <c r="DU353" s="65"/>
      <c r="DV353" s="65"/>
      <c r="DW353" s="65"/>
      <c r="DX353" s="65"/>
      <c r="DY353" s="65"/>
      <c r="DZ353" s="65"/>
      <c r="EA353" s="65"/>
      <c r="EB353" s="65"/>
      <c r="EC353" s="65"/>
      <c r="ED353" s="65"/>
      <c r="EE353" s="65"/>
      <c r="EF353" s="65"/>
      <c r="EG353" s="65"/>
      <c r="EH353" s="65"/>
      <c r="EI353" s="65"/>
      <c r="EJ353" s="65"/>
      <c r="EK353" s="65"/>
      <c r="EL353" s="65"/>
      <c r="EM353" s="65"/>
      <c r="EN353" s="65"/>
      <c r="EO353" s="65"/>
      <c r="EP353" s="65"/>
      <c r="EQ353" s="65"/>
      <c r="ER353" s="65"/>
      <c r="ES353" s="65"/>
      <c r="ET353" s="65"/>
      <c r="EU353" s="65"/>
      <c r="EV353" s="65"/>
      <c r="EW353" s="65"/>
      <c r="EX353" s="65"/>
      <c r="EY353" s="65"/>
      <c r="EZ353" s="65"/>
      <c r="FA353" s="65"/>
      <c r="FB353" s="65"/>
      <c r="FC353" s="65"/>
      <c r="FD353" s="65"/>
      <c r="FE353" s="65"/>
      <c r="FF353" s="65"/>
      <c r="FG353" s="65"/>
      <c r="FH353" s="65"/>
      <c r="FI353" s="65"/>
      <c r="FJ353" s="65"/>
      <c r="FK353" s="65"/>
      <c r="FL353" s="65"/>
      <c r="FM353" s="65"/>
      <c r="FN353" s="65"/>
      <c r="FO353" s="65"/>
      <c r="FP353" s="65"/>
      <c r="FQ353" s="65"/>
      <c r="FR353" s="65"/>
      <c r="FS353" s="65"/>
      <c r="FT353" s="65"/>
      <c r="FU353" s="65"/>
      <c r="FV353" s="65"/>
      <c r="FW353" s="65"/>
      <c r="FX353" s="65"/>
      <c r="FY353" s="65"/>
      <c r="FZ353" s="65"/>
      <c r="GA353" s="65"/>
      <c r="GB353" s="65"/>
      <c r="GC353" s="65"/>
      <c r="GD353" s="65"/>
      <c r="GE353" s="65"/>
      <c r="GF353" s="65"/>
      <c r="GG353" s="65"/>
      <c r="GH353" s="65"/>
      <c r="GI353" s="65"/>
      <c r="GJ353" s="65"/>
      <c r="GK353" s="65"/>
      <c r="GL353" s="65"/>
      <c r="GM353" s="65"/>
      <c r="GN353" s="65"/>
      <c r="GO353" s="65"/>
      <c r="GP353" s="65"/>
      <c r="GQ353" s="65"/>
      <c r="GR353" s="65"/>
      <c r="GS353" s="65"/>
      <c r="GT353" s="65"/>
      <c r="GU353" s="65"/>
      <c r="GV353" s="65"/>
      <c r="GW353" s="65"/>
      <c r="GX353" s="65"/>
      <c r="GY353" s="65"/>
      <c r="GZ353" s="65"/>
      <c r="HA353" s="65"/>
      <c r="HB353" s="65"/>
      <c r="HC353" s="65"/>
      <c r="HD353" s="65"/>
      <c r="HE353" s="65"/>
      <c r="HF353" s="65"/>
      <c r="HG353" s="65"/>
      <c r="HH353" s="65"/>
      <c r="HI353" s="65"/>
      <c r="HJ353" s="65"/>
      <c r="HK353" s="65"/>
      <c r="HL353" s="65"/>
      <c r="HM353" s="65"/>
      <c r="HN353" s="65"/>
      <c r="HO353" s="65"/>
      <c r="HP353" s="65"/>
      <c r="HQ353" s="65"/>
      <c r="HR353" s="65"/>
      <c r="HS353" s="65"/>
      <c r="HT353" s="65"/>
      <c r="HU353" s="65"/>
      <c r="HV353" s="65"/>
      <c r="HW353" s="65"/>
      <c r="HX353" s="65"/>
      <c r="HY353" s="65"/>
      <c r="HZ353" s="65"/>
      <c r="IA353" s="65"/>
      <c r="IB353" s="65"/>
      <c r="IC353" s="65"/>
      <c r="ID353" s="65"/>
      <c r="IE353" s="65"/>
      <c r="IF353" s="65"/>
      <c r="IG353" s="65"/>
      <c r="IH353" s="65"/>
      <c r="II353" s="65"/>
      <c r="IJ353" s="65"/>
      <c r="IK353" s="65"/>
      <c r="IL353" s="65"/>
      <c r="IM353" s="65"/>
      <c r="IN353" s="65"/>
      <c r="IO353" s="65"/>
      <c r="IP353" s="65"/>
      <c r="IQ353" s="65"/>
      <c r="IR353" s="65"/>
      <c r="IS353" s="65"/>
      <c r="IT353" s="65"/>
      <c r="IU353" s="65"/>
      <c r="IV353" s="65"/>
      <c r="IW353" s="65"/>
      <c r="IX353" s="65"/>
      <c r="IY353" s="65"/>
      <c r="IZ353" s="65"/>
      <c r="JA353" s="65"/>
      <c r="JB353" s="65"/>
      <c r="JC353" s="65"/>
      <c r="JD353" s="65"/>
      <c r="JE353" s="65"/>
      <c r="JF353" s="65"/>
      <c r="JG353" s="65"/>
      <c r="JH353" s="65"/>
      <c r="JI353" s="65"/>
      <c r="JJ353" s="65"/>
      <c r="JK353" s="65"/>
      <c r="JL353" s="65"/>
      <c r="JM353" s="65"/>
      <c r="JN353" s="65"/>
      <c r="JO353" s="65"/>
      <c r="JP353" s="65"/>
      <c r="JQ353" s="65"/>
      <c r="JR353" s="65"/>
      <c r="JS353" s="65"/>
      <c r="JT353" s="65"/>
      <c r="JU353" s="65"/>
      <c r="JV353" s="65"/>
      <c r="JW353" s="65"/>
      <c r="JX353" s="65"/>
      <c r="JY353" s="65"/>
      <c r="JZ353" s="65"/>
      <c r="KA353" s="65"/>
      <c r="KB353" s="65"/>
      <c r="KC353" s="65"/>
      <c r="KD353" s="65"/>
      <c r="KE353" s="65"/>
      <c r="KF353" s="65"/>
      <c r="KG353" s="65"/>
      <c r="KH353" s="65"/>
      <c r="KI353" s="65"/>
      <c r="KJ353" s="65"/>
      <c r="KK353" s="65"/>
      <c r="KL353" s="65"/>
      <c r="KM353" s="65"/>
      <c r="KN353" s="65"/>
      <c r="KO353" s="65"/>
      <c r="KP353" s="65"/>
      <c r="KQ353" s="65"/>
      <c r="KR353" s="65"/>
      <c r="KS353" s="65"/>
      <c r="KT353" s="65"/>
      <c r="KU353" s="65"/>
      <c r="KV353" s="65"/>
      <c r="KW353" s="65"/>
      <c r="KX353" s="65"/>
      <c r="KY353" s="65"/>
      <c r="KZ353" s="65"/>
      <c r="LA353" s="65"/>
      <c r="LB353" s="65"/>
      <c r="LC353" s="65"/>
      <c r="LD353" s="65"/>
      <c r="LE353" s="65"/>
      <c r="LF353" s="65"/>
      <c r="LG353" s="65"/>
      <c r="LH353" s="65"/>
      <c r="LI353" s="65"/>
      <c r="LJ353" s="65"/>
      <c r="LK353" s="65"/>
      <c r="LL353" s="65"/>
      <c r="LM353" s="65"/>
      <c r="LN353" s="65"/>
      <c r="LO353" s="65"/>
      <c r="LP353" s="65"/>
      <c r="LQ353" s="65"/>
      <c r="LR353" s="65"/>
      <c r="LS353" s="65"/>
      <c r="LT353" s="65"/>
      <c r="LU353" s="65"/>
      <c r="LV353" s="65"/>
      <c r="LW353" s="65"/>
      <c r="LX353" s="65"/>
      <c r="LY353" s="65"/>
      <c r="LZ353" s="65"/>
      <c r="MA353" s="65"/>
      <c r="MB353" s="65"/>
      <c r="MC353" s="65"/>
      <c r="MD353" s="65"/>
      <c r="ME353" s="65"/>
      <c r="MF353" s="65"/>
      <c r="MG353" s="65"/>
      <c r="MH353" s="65"/>
      <c r="MI353" s="65"/>
      <c r="MJ353" s="65"/>
      <c r="MK353" s="65"/>
      <c r="ML353" s="65"/>
      <c r="MM353" s="65"/>
      <c r="MN353" s="65"/>
      <c r="MO353" s="65"/>
      <c r="MP353" s="65"/>
      <c r="MQ353" s="65"/>
      <c r="MR353" s="65"/>
      <c r="MS353" s="65"/>
      <c r="MT353" s="65"/>
      <c r="MU353" s="65"/>
      <c r="MV353" s="65"/>
      <c r="MW353" s="65"/>
      <c r="MX353" s="65"/>
      <c r="MY353" s="65"/>
      <c r="MZ353" s="65"/>
      <c r="NA353" s="65"/>
      <c r="NB353" s="65"/>
      <c r="NC353" s="65"/>
      <c r="ND353" s="65"/>
      <c r="NE353" s="65"/>
      <c r="NF353" s="65"/>
      <c r="NG353" s="65"/>
      <c r="NH353" s="65"/>
      <c r="NI353" s="65"/>
      <c r="NJ353" s="65"/>
      <c r="NK353" s="65"/>
      <c r="NL353" s="65"/>
      <c r="NM353" s="65"/>
      <c r="NN353" s="65"/>
      <c r="NO353" s="65"/>
      <c r="NP353" s="65"/>
      <c r="NQ353" s="65"/>
      <c r="NR353" s="65"/>
      <c r="NS353" s="65"/>
      <c r="NT353" s="65"/>
      <c r="NU353" s="65"/>
      <c r="NV353" s="65"/>
      <c r="NW353" s="65"/>
      <c r="NX353" s="65"/>
      <c r="NY353" s="65"/>
      <c r="NZ353" s="65"/>
      <c r="OA353" s="65"/>
      <c r="OB353" s="65"/>
      <c r="OC353" s="65"/>
      <c r="OD353" s="65"/>
      <c r="OE353" s="65"/>
      <c r="OF353" s="65"/>
      <c r="OG353" s="65"/>
      <c r="OH353" s="65"/>
      <c r="OI353" s="65"/>
      <c r="OJ353" s="65"/>
      <c r="OK353" s="65"/>
      <c r="OL353" s="65"/>
      <c r="OM353" s="65"/>
      <c r="ON353" s="65"/>
      <c r="OO353" s="65"/>
      <c r="OP353" s="65"/>
      <c r="OQ353" s="65"/>
      <c r="OR353" s="65"/>
      <c r="OS353" s="65"/>
      <c r="OT353" s="65"/>
      <c r="OU353" s="65"/>
      <c r="OV353" s="65"/>
      <c r="OW353" s="65"/>
      <c r="OX353" s="65"/>
      <c r="OY353" s="65"/>
      <c r="OZ353" s="65"/>
      <c r="PA353" s="65"/>
      <c r="PB353" s="65"/>
      <c r="PC353" s="65"/>
      <c r="PD353" s="65"/>
      <c r="PE353" s="65"/>
      <c r="PF353" s="65"/>
      <c r="PG353" s="65"/>
      <c r="PH353" s="65"/>
      <c r="PI353" s="65"/>
      <c r="PJ353" s="65"/>
      <c r="PK353" s="65"/>
      <c r="PL353" s="65"/>
      <c r="PM353" s="65"/>
      <c r="PN353" s="65"/>
      <c r="PO353" s="65"/>
      <c r="PP353" s="65"/>
      <c r="PQ353" s="65"/>
      <c r="PR353" s="65"/>
      <c r="PS353" s="65"/>
      <c r="PT353" s="65"/>
      <c r="PU353" s="65"/>
      <c r="PV353" s="65"/>
      <c r="PW353" s="65"/>
      <c r="PX353" s="65"/>
      <c r="PY353" s="65"/>
      <c r="PZ353" s="65"/>
      <c r="QA353" s="65"/>
      <c r="QB353" s="65"/>
      <c r="QC353" s="65"/>
      <c r="QD353" s="65"/>
      <c r="QE353" s="65"/>
      <c r="QF353" s="65"/>
      <c r="QG353" s="65"/>
      <c r="QH353" s="65"/>
      <c r="QI353" s="65"/>
      <c r="QJ353" s="65"/>
      <c r="QK353" s="65"/>
      <c r="QL353" s="65"/>
      <c r="QM353" s="65"/>
      <c r="QN353" s="65"/>
      <c r="QO353" s="65"/>
      <c r="QP353" s="65"/>
      <c r="QQ353" s="65"/>
      <c r="QR353" s="65"/>
      <c r="QS353" s="65"/>
      <c r="QT353" s="65"/>
      <c r="QU353" s="65"/>
      <c r="QV353" s="65"/>
      <c r="QW353" s="65"/>
      <c r="QX353" s="65"/>
      <c r="QY353" s="65"/>
      <c r="QZ353" s="65"/>
      <c r="RA353" s="65"/>
      <c r="RB353" s="65"/>
      <c r="RC353" s="65"/>
      <c r="RD353" s="65"/>
      <c r="RE353" s="65"/>
      <c r="RF353" s="65"/>
      <c r="RG353" s="65"/>
      <c r="RH353" s="65"/>
      <c r="RI353" s="65"/>
      <c r="RJ353" s="65"/>
      <c r="RK353" s="65"/>
      <c r="RL353" s="65"/>
      <c r="RM353" s="65"/>
      <c r="RN353" s="65"/>
      <c r="RO353" s="65"/>
      <c r="RP353" s="65"/>
      <c r="RQ353" s="65"/>
      <c r="RR353" s="65"/>
      <c r="RS353" s="65"/>
      <c r="RT353" s="65"/>
      <c r="RU353" s="65"/>
      <c r="RV353" s="65"/>
      <c r="RW353" s="65"/>
      <c r="RX353" s="65"/>
      <c r="RY353" s="65"/>
      <c r="RZ353" s="65"/>
      <c r="SA353" s="65"/>
      <c r="SB353" s="65"/>
      <c r="SC353" s="65"/>
      <c r="SD353" s="65"/>
      <c r="SE353" s="65"/>
      <c r="SF353" s="65"/>
      <c r="SG353" s="65"/>
      <c r="SH353" s="65"/>
      <c r="SI353" s="65"/>
      <c r="SJ353" s="65"/>
      <c r="SK353" s="65"/>
      <c r="SL353" s="65"/>
      <c r="SM353" s="65"/>
      <c r="SN353" s="65"/>
      <c r="SO353" s="65"/>
      <c r="SP353" s="65"/>
      <c r="SQ353" s="65"/>
      <c r="SR353" s="65"/>
      <c r="SS353" s="65"/>
      <c r="ST353" s="65"/>
      <c r="SU353" s="65"/>
      <c r="SV353" s="65"/>
      <c r="SW353" s="65"/>
      <c r="SX353" s="65"/>
      <c r="SY353" s="65"/>
      <c r="SZ353" s="65"/>
      <c r="TA353" s="65"/>
      <c r="TB353" s="65"/>
      <c r="TC353" s="65"/>
      <c r="TD353" s="65"/>
      <c r="TE353" s="65"/>
      <c r="TF353" s="65"/>
      <c r="TG353" s="65"/>
      <c r="TH353" s="65"/>
      <c r="TI353" s="65"/>
      <c r="TJ353" s="65"/>
      <c r="TK353" s="65"/>
      <c r="TL353" s="65"/>
      <c r="TM353" s="65"/>
      <c r="TN353" s="65"/>
      <c r="TO353" s="65"/>
      <c r="TP353" s="65"/>
      <c r="TQ353" s="65"/>
      <c r="TR353" s="65"/>
      <c r="TS353" s="65"/>
      <c r="TT353" s="65"/>
      <c r="TU353" s="65"/>
      <c r="TV353" s="65"/>
      <c r="TW353" s="65"/>
      <c r="TX353" s="65"/>
      <c r="TY353" s="65"/>
      <c r="TZ353" s="65"/>
      <c r="UA353" s="65"/>
      <c r="UB353" s="65"/>
      <c r="UC353" s="65"/>
      <c r="UD353" s="65"/>
      <c r="UE353" s="65"/>
      <c r="UF353" s="65"/>
      <c r="UG353" s="65"/>
      <c r="UH353" s="65"/>
      <c r="UI353" s="65"/>
      <c r="UJ353" s="65"/>
      <c r="UK353" s="65"/>
      <c r="UL353" s="65"/>
      <c r="UM353" s="65"/>
      <c r="UN353" s="65"/>
      <c r="UO353" s="65"/>
      <c r="UP353" s="65"/>
      <c r="UQ353" s="65"/>
      <c r="UR353" s="65"/>
      <c r="US353" s="65"/>
      <c r="UT353" s="65"/>
      <c r="UU353" s="65"/>
      <c r="UV353" s="65"/>
      <c r="UW353" s="65"/>
      <c r="UX353" s="65"/>
      <c r="UY353" s="65"/>
      <c r="UZ353" s="65"/>
      <c r="VA353" s="65"/>
      <c r="VB353" s="65"/>
      <c r="VC353" s="65"/>
      <c r="VD353" s="65"/>
      <c r="VE353" s="65"/>
      <c r="VF353" s="65"/>
      <c r="VG353" s="65"/>
      <c r="VH353" s="65"/>
      <c r="VI353" s="65"/>
      <c r="VJ353" s="65"/>
      <c r="VK353" s="65"/>
      <c r="VL353" s="65"/>
      <c r="VM353" s="65"/>
      <c r="VN353" s="65"/>
      <c r="VO353" s="65"/>
      <c r="VP353" s="65"/>
      <c r="VQ353" s="65"/>
      <c r="VR353" s="65"/>
      <c r="VS353" s="65"/>
      <c r="VT353" s="65"/>
      <c r="VU353" s="65"/>
      <c r="VV353" s="65"/>
      <c r="VW353" s="65"/>
      <c r="VX353" s="65"/>
      <c r="VY353" s="65"/>
      <c r="VZ353" s="65"/>
      <c r="WA353" s="65"/>
      <c r="WB353" s="65"/>
      <c r="WC353" s="65"/>
      <c r="WD353" s="65"/>
      <c r="WE353" s="65"/>
      <c r="WF353" s="65"/>
      <c r="WG353" s="65"/>
      <c r="WH353" s="65"/>
      <c r="WI353" s="65"/>
      <c r="WJ353" s="65"/>
      <c r="WK353" s="65"/>
      <c r="WL353" s="65"/>
      <c r="WM353" s="65"/>
      <c r="WN353" s="65"/>
      <c r="WO353" s="65"/>
      <c r="WP353" s="65"/>
      <c r="WQ353" s="65"/>
      <c r="WR353" s="65"/>
      <c r="WS353" s="65"/>
      <c r="WT353" s="65"/>
      <c r="WU353" s="65"/>
      <c r="WV353" s="65"/>
      <c r="WW353" s="65"/>
      <c r="WX353" s="65"/>
      <c r="WY353" s="65"/>
      <c r="WZ353" s="65"/>
      <c r="XA353" s="65"/>
      <c r="XB353" s="65"/>
      <c r="XC353" s="65"/>
      <c r="XD353" s="65"/>
      <c r="XE353" s="65"/>
      <c r="XF353" s="65"/>
      <c r="XG353" s="65"/>
      <c r="XH353" s="65"/>
      <c r="XI353" s="65"/>
      <c r="XJ353" s="65"/>
      <c r="XK353" s="65"/>
      <c r="XL353" s="65"/>
      <c r="XM353" s="65"/>
      <c r="XN353" s="65"/>
      <c r="XO353" s="65"/>
      <c r="XP353" s="65"/>
      <c r="XQ353" s="65"/>
      <c r="XR353" s="65"/>
      <c r="XS353" s="65"/>
      <c r="XT353" s="65"/>
      <c r="XU353" s="65"/>
      <c r="XV353" s="65"/>
      <c r="XW353" s="65"/>
      <c r="XX353" s="65"/>
      <c r="XY353" s="65"/>
      <c r="XZ353" s="65"/>
      <c r="YA353" s="65"/>
      <c r="YB353" s="65"/>
      <c r="YC353" s="65"/>
      <c r="YD353" s="65"/>
      <c r="YE353" s="65"/>
      <c r="YF353" s="65"/>
      <c r="YG353" s="65"/>
      <c r="YH353" s="65"/>
      <c r="YI353" s="65"/>
      <c r="YJ353" s="65"/>
      <c r="YK353" s="65"/>
      <c r="YL353" s="65"/>
      <c r="YM353" s="65"/>
      <c r="YN353" s="65"/>
      <c r="YO353" s="65"/>
      <c r="YP353" s="65"/>
      <c r="YQ353" s="65"/>
      <c r="YR353" s="65"/>
      <c r="YS353" s="65"/>
      <c r="YT353" s="65"/>
      <c r="YU353" s="65"/>
      <c r="YV353" s="65"/>
      <c r="YW353" s="65"/>
      <c r="YX353" s="65"/>
      <c r="YY353" s="65"/>
      <c r="YZ353" s="65"/>
      <c r="ZA353" s="65"/>
      <c r="ZB353" s="65"/>
      <c r="ZC353" s="65"/>
      <c r="ZD353" s="65"/>
      <c r="ZE353" s="65"/>
      <c r="ZF353" s="65"/>
      <c r="ZG353" s="65"/>
      <c r="ZH353" s="65"/>
      <c r="ZI353" s="65"/>
      <c r="ZJ353" s="65"/>
      <c r="ZK353" s="65"/>
      <c r="ZL353" s="65"/>
      <c r="ZM353" s="65"/>
      <c r="ZN353" s="65"/>
      <c r="ZO353" s="65"/>
      <c r="ZP353" s="65"/>
      <c r="ZQ353" s="65"/>
      <c r="ZR353" s="65"/>
      <c r="ZS353" s="65"/>
      <c r="ZT353" s="65"/>
      <c r="ZU353" s="65"/>
      <c r="ZV353" s="65"/>
      <c r="ZW353" s="65"/>
      <c r="ZX353" s="65"/>
      <c r="ZY353" s="65"/>
      <c r="ZZ353" s="65"/>
      <c r="AAA353" s="65"/>
      <c r="AAB353" s="65"/>
      <c r="AAC353" s="65"/>
      <c r="AAD353" s="65"/>
      <c r="AAE353" s="65"/>
      <c r="AAF353" s="65"/>
      <c r="AAG353" s="65"/>
      <c r="AAH353" s="65"/>
      <c r="AAI353" s="65"/>
      <c r="AAJ353" s="65"/>
      <c r="AAK353" s="65"/>
      <c r="AAL353" s="65"/>
      <c r="AAM353" s="65"/>
      <c r="AAN353" s="65"/>
      <c r="AAO353" s="65"/>
      <c r="AAP353" s="65"/>
      <c r="AAQ353" s="65"/>
      <c r="AAR353" s="65"/>
      <c r="AAS353" s="65"/>
      <c r="AAT353" s="65"/>
      <c r="AAU353" s="65"/>
      <c r="AAV353" s="65"/>
      <c r="AAW353" s="65"/>
      <c r="AAX353" s="65"/>
      <c r="AAY353" s="65"/>
      <c r="AAZ353" s="65"/>
      <c r="ABA353" s="65"/>
      <c r="ABB353" s="65"/>
      <c r="ABC353" s="65"/>
      <c r="ABD353" s="65"/>
      <c r="ABE353" s="65"/>
      <c r="ABF353" s="65"/>
      <c r="ABG353" s="65"/>
      <c r="ABH353" s="65"/>
      <c r="ABI353" s="65"/>
      <c r="ABJ353" s="65"/>
      <c r="ABK353" s="65"/>
      <c r="ABL353" s="65"/>
      <c r="ABM353" s="65"/>
      <c r="ABN353" s="65"/>
      <c r="ABO353" s="65"/>
      <c r="ABP353" s="65"/>
      <c r="ABQ353" s="65"/>
      <c r="ABR353" s="65"/>
      <c r="ABS353" s="65"/>
      <c r="ABT353" s="65"/>
      <c r="ABU353" s="65"/>
      <c r="ABV353" s="65"/>
      <c r="ABW353" s="65"/>
      <c r="ABX353" s="65"/>
      <c r="ABY353" s="65"/>
      <c r="ABZ353" s="65"/>
      <c r="ACA353" s="65"/>
      <c r="ACB353" s="65"/>
      <c r="ACC353" s="65"/>
      <c r="ACD353" s="65"/>
      <c r="ACE353" s="65"/>
      <c r="ACF353" s="65"/>
      <c r="ACG353" s="65"/>
      <c r="ACH353" s="65"/>
      <c r="ACI353" s="65"/>
      <c r="ACJ353" s="65"/>
      <c r="ACK353" s="65"/>
      <c r="ACL353" s="65"/>
      <c r="ACM353" s="65"/>
      <c r="ACN353" s="65"/>
      <c r="ACO353" s="65"/>
      <c r="ACP353" s="65"/>
      <c r="ACQ353" s="65"/>
      <c r="ACR353" s="65"/>
      <c r="ACS353" s="65"/>
      <c r="ACT353" s="65"/>
      <c r="ACU353" s="65"/>
      <c r="ACV353" s="65"/>
      <c r="ACW353" s="65"/>
      <c r="ACX353" s="65"/>
      <c r="ACY353" s="65"/>
      <c r="ACZ353" s="65"/>
      <c r="ADA353" s="65"/>
      <c r="ADB353" s="65"/>
      <c r="ADC353" s="65"/>
      <c r="ADD353" s="65"/>
      <c r="ADE353" s="65"/>
      <c r="ADF353" s="65"/>
      <c r="ADG353" s="65"/>
      <c r="ADH353" s="65"/>
      <c r="ADI353" s="65"/>
      <c r="ADJ353" s="65"/>
      <c r="ADK353" s="65"/>
      <c r="ADL353" s="65"/>
      <c r="ADM353" s="65"/>
      <c r="ADN353" s="65"/>
      <c r="ADO353" s="65"/>
      <c r="ADP353" s="65"/>
      <c r="ADQ353" s="65"/>
      <c r="ADR353" s="65"/>
      <c r="ADS353" s="65"/>
      <c r="ADT353" s="65"/>
      <c r="ADU353" s="65"/>
      <c r="ADV353" s="65"/>
      <c r="ADW353" s="65"/>
      <c r="ADX353" s="65"/>
      <c r="ADY353" s="65"/>
      <c r="ADZ353" s="65"/>
      <c r="AEA353" s="65"/>
      <c r="AEB353" s="65"/>
      <c r="AEC353" s="65"/>
      <c r="AED353" s="65"/>
      <c r="AEE353" s="65"/>
      <c r="AEF353" s="65"/>
      <c r="AEG353" s="65"/>
      <c r="AEH353" s="65"/>
      <c r="AEI353" s="65"/>
      <c r="AEJ353" s="65"/>
      <c r="AEK353" s="65"/>
      <c r="AEL353" s="65"/>
      <c r="AEM353" s="65"/>
      <c r="AEN353" s="65"/>
      <c r="AEO353" s="65"/>
      <c r="AEP353" s="65"/>
      <c r="AEQ353" s="65"/>
      <c r="AER353" s="65"/>
      <c r="AES353" s="65"/>
      <c r="AET353" s="65"/>
      <c r="AEU353" s="65"/>
      <c r="AEV353" s="65"/>
      <c r="AEW353" s="65"/>
      <c r="AEX353" s="65"/>
      <c r="AEY353" s="65"/>
      <c r="AEZ353" s="65"/>
      <c r="AFA353" s="65"/>
      <c r="AFB353" s="65"/>
      <c r="AFC353" s="65"/>
      <c r="AFD353" s="65"/>
      <c r="AFE353" s="65"/>
      <c r="AFF353" s="65"/>
      <c r="AFG353" s="65"/>
      <c r="AFH353" s="65"/>
      <c r="AFI353" s="65"/>
      <c r="AFJ353" s="65"/>
      <c r="AFK353" s="65"/>
      <c r="AFL353" s="65"/>
      <c r="AFM353" s="65"/>
      <c r="AFN353" s="65"/>
      <c r="AFO353" s="65"/>
      <c r="AFP353" s="65"/>
      <c r="AFQ353" s="65"/>
      <c r="AFR353" s="65"/>
      <c r="AFS353" s="65"/>
      <c r="AFT353" s="65"/>
      <c r="AFU353" s="65"/>
      <c r="AFV353" s="65"/>
      <c r="AFW353" s="65"/>
      <c r="AFX353" s="65"/>
      <c r="AFY353" s="65"/>
      <c r="AFZ353" s="65"/>
      <c r="AGA353" s="65"/>
      <c r="AGB353" s="65"/>
      <c r="AGC353" s="65"/>
      <c r="AGD353" s="65"/>
      <c r="AGE353" s="65"/>
      <c r="AGF353" s="65"/>
      <c r="AGG353" s="65"/>
      <c r="AGH353" s="65"/>
      <c r="AGI353" s="65"/>
      <c r="AGJ353" s="65"/>
      <c r="AGK353" s="65"/>
      <c r="AGL353" s="65"/>
      <c r="AGM353" s="65"/>
      <c r="AGN353" s="65"/>
      <c r="AGO353" s="65"/>
      <c r="AGP353" s="65"/>
      <c r="AGQ353" s="65"/>
      <c r="AGR353" s="65"/>
      <c r="AGS353" s="65"/>
      <c r="AGT353" s="65"/>
      <c r="AGU353" s="65"/>
      <c r="AGV353" s="65"/>
      <c r="AGW353" s="65"/>
      <c r="AGX353" s="65"/>
      <c r="AGY353" s="65"/>
      <c r="AGZ353" s="65"/>
      <c r="AHA353" s="65"/>
      <c r="AHB353" s="65"/>
      <c r="AHC353" s="65"/>
      <c r="AHD353" s="65"/>
      <c r="AHE353" s="65"/>
      <c r="AHF353" s="65"/>
      <c r="AHG353" s="65"/>
      <c r="AHH353" s="65"/>
      <c r="AHI353" s="65"/>
      <c r="AHJ353" s="65"/>
      <c r="AHK353" s="65"/>
      <c r="AHL353" s="65"/>
      <c r="AHM353" s="65"/>
      <c r="AHN353" s="65"/>
      <c r="AHO353" s="65"/>
      <c r="AHP353" s="65"/>
      <c r="AHQ353" s="65"/>
      <c r="AHR353" s="65"/>
      <c r="AHS353" s="65"/>
      <c r="AHT353" s="65"/>
      <c r="AHU353" s="65"/>
      <c r="AHV353" s="65"/>
      <c r="AHW353" s="65"/>
      <c r="AHX353" s="65"/>
      <c r="AHY353" s="65"/>
      <c r="AHZ353" s="65"/>
      <c r="AIA353" s="65"/>
      <c r="AIB353" s="65"/>
      <c r="AIC353" s="65"/>
      <c r="AID353" s="65"/>
      <c r="AIE353" s="65"/>
      <c r="AIF353" s="65"/>
      <c r="AIG353" s="65"/>
      <c r="AIH353" s="65"/>
      <c r="AII353" s="65"/>
      <c r="AIJ353" s="65"/>
      <c r="AIK353" s="65"/>
      <c r="AIL353" s="65"/>
      <c r="AIM353" s="65"/>
      <c r="AIN353" s="65"/>
      <c r="AIO353" s="65"/>
      <c r="AIP353" s="65"/>
      <c r="AIQ353" s="65"/>
      <c r="AIR353" s="65"/>
      <c r="AIS353" s="65"/>
      <c r="AIT353" s="65"/>
      <c r="AIU353" s="65"/>
      <c r="AIV353" s="65"/>
      <c r="AIW353" s="65"/>
      <c r="AIX353" s="65"/>
      <c r="AIY353" s="65"/>
      <c r="AIZ353" s="65"/>
      <c r="AJA353" s="65"/>
      <c r="AJB353" s="65"/>
      <c r="AJC353" s="65"/>
      <c r="AJD353" s="65"/>
      <c r="AJE353" s="65"/>
      <c r="AJF353" s="65"/>
      <c r="AJG353" s="65"/>
      <c r="AJH353" s="65"/>
      <c r="AJI353" s="65"/>
      <c r="AJJ353" s="65"/>
      <c r="AJK353" s="65"/>
      <c r="AJL353" s="65"/>
      <c r="AJM353" s="65"/>
      <c r="AJN353" s="65"/>
      <c r="AJO353" s="65"/>
      <c r="AJP353" s="65"/>
      <c r="AJQ353" s="65"/>
      <c r="AJR353" s="65"/>
      <c r="AJS353" s="65"/>
      <c r="AJT353" s="65"/>
      <c r="AJU353" s="65"/>
      <c r="AJV353" s="65"/>
      <c r="AJW353" s="65"/>
      <c r="AJX353" s="65"/>
      <c r="AJY353" s="65"/>
      <c r="AJZ353" s="65"/>
      <c r="AKA353" s="65"/>
      <c r="AKB353" s="65"/>
      <c r="AKC353" s="65"/>
      <c r="AKD353" s="65"/>
      <c r="AKE353" s="65"/>
      <c r="AKF353" s="65"/>
      <c r="AKG353" s="65"/>
      <c r="AKH353" s="65"/>
      <c r="AKI353" s="65"/>
      <c r="AKJ353" s="65"/>
      <c r="AKK353" s="65"/>
      <c r="AKL353" s="65"/>
      <c r="AKM353" s="65"/>
      <c r="AKN353" s="65"/>
      <c r="AKO353" s="65"/>
      <c r="AKP353" s="65"/>
      <c r="AKQ353" s="65"/>
      <c r="AKR353" s="65"/>
      <c r="AKS353" s="65"/>
      <c r="AKT353" s="65"/>
      <c r="AKU353" s="65"/>
      <c r="AKV353" s="65"/>
      <c r="AKW353" s="65"/>
      <c r="AKX353" s="65"/>
      <c r="AKY353" s="65"/>
      <c r="AKZ353" s="65"/>
      <c r="ALA353" s="65"/>
      <c r="ALB353" s="65"/>
      <c r="ALC353" s="65"/>
      <c r="ALD353" s="65"/>
      <c r="ALE353" s="65"/>
      <c r="ALF353" s="65"/>
      <c r="ALG353" s="65"/>
      <c r="ALH353" s="65"/>
      <c r="ALI353" s="65"/>
      <c r="ALJ353" s="65"/>
      <c r="ALK353" s="65"/>
      <c r="ALL353" s="65"/>
      <c r="ALM353" s="65"/>
      <c r="ALN353" s="65"/>
      <c r="ALO353" s="65"/>
      <c r="ALP353" s="65"/>
      <c r="ALQ353" s="65"/>
      <c r="ALR353" s="65"/>
      <c r="ALS353" s="65"/>
      <c r="ALT353" s="65"/>
      <c r="ALU353" s="65"/>
      <c r="ALV353" s="65"/>
      <c r="ALW353" s="65"/>
      <c r="ALX353" s="65"/>
      <c r="ALY353" s="65"/>
      <c r="ALZ353" s="65"/>
      <c r="AMA353" s="65"/>
      <c r="AMB353" s="65"/>
      <c r="AMC353" s="65"/>
      <c r="AMD353" s="65"/>
    </row>
    <row r="354" spans="1:1020" s="70" customFormat="1" ht="409.6" x14ac:dyDescent="0.3">
      <c r="A354" s="60">
        <v>37</v>
      </c>
      <c r="B354" s="61" t="s">
        <v>281</v>
      </c>
      <c r="C354" s="60" t="s">
        <v>763</v>
      </c>
      <c r="D354" s="60" t="s">
        <v>69</v>
      </c>
      <c r="E354" s="61" t="s">
        <v>741</v>
      </c>
      <c r="F354" s="62">
        <v>45344</v>
      </c>
      <c r="G354" s="19">
        <v>1720</v>
      </c>
      <c r="H354" s="60" t="s">
        <v>6</v>
      </c>
      <c r="I354" s="60" t="s">
        <v>742</v>
      </c>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5"/>
      <c r="DV354" s="65"/>
      <c r="DW354" s="65"/>
      <c r="DX354" s="65"/>
      <c r="DY354" s="65"/>
      <c r="DZ354" s="65"/>
      <c r="EA354" s="65"/>
      <c r="EB354" s="65"/>
      <c r="EC354" s="65"/>
      <c r="ED354" s="65"/>
      <c r="EE354" s="65"/>
      <c r="EF354" s="65"/>
      <c r="EG354" s="65"/>
      <c r="EH354" s="65"/>
      <c r="EI354" s="65"/>
      <c r="EJ354" s="65"/>
      <c r="EK354" s="65"/>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5"/>
      <c r="FM354" s="65"/>
      <c r="FN354" s="65"/>
      <c r="FO354" s="65"/>
      <c r="FP354" s="65"/>
      <c r="FQ354" s="65"/>
      <c r="FR354" s="65"/>
      <c r="FS354" s="65"/>
      <c r="FT354" s="65"/>
      <c r="FU354" s="65"/>
      <c r="FV354" s="65"/>
      <c r="FW354" s="65"/>
      <c r="FX354" s="65"/>
      <c r="FY354" s="65"/>
      <c r="FZ354" s="65"/>
      <c r="GA354" s="65"/>
      <c r="GB354" s="65"/>
      <c r="GC354" s="65"/>
      <c r="GD354" s="65"/>
      <c r="GE354" s="65"/>
      <c r="GF354" s="65"/>
      <c r="GG354" s="65"/>
      <c r="GH354" s="65"/>
      <c r="GI354" s="65"/>
      <c r="GJ354" s="65"/>
      <c r="GK354" s="65"/>
      <c r="GL354" s="65"/>
      <c r="GM354" s="65"/>
      <c r="GN354" s="65"/>
      <c r="GO354" s="65"/>
      <c r="GP354" s="65"/>
      <c r="GQ354" s="65"/>
      <c r="GR354" s="65"/>
      <c r="GS354" s="65"/>
      <c r="GT354" s="65"/>
      <c r="GU354" s="65"/>
      <c r="GV354" s="65"/>
      <c r="GW354" s="65"/>
      <c r="GX354" s="65"/>
      <c r="GY354" s="65"/>
      <c r="GZ354" s="65"/>
      <c r="HA354" s="65"/>
      <c r="HB354" s="65"/>
      <c r="HC354" s="65"/>
      <c r="HD354" s="65"/>
      <c r="HE354" s="65"/>
      <c r="HF354" s="65"/>
      <c r="HG354" s="65"/>
      <c r="HH354" s="65"/>
      <c r="HI354" s="65"/>
      <c r="HJ354" s="65"/>
      <c r="HK354" s="65"/>
      <c r="HL354" s="65"/>
      <c r="HM354" s="65"/>
      <c r="HN354" s="65"/>
      <c r="HO354" s="65"/>
      <c r="HP354" s="65"/>
      <c r="HQ354" s="65"/>
      <c r="HR354" s="65"/>
      <c r="HS354" s="65"/>
      <c r="HT354" s="65"/>
      <c r="HU354" s="65"/>
      <c r="HV354" s="65"/>
      <c r="HW354" s="65"/>
      <c r="HX354" s="65"/>
      <c r="HY354" s="65"/>
      <c r="HZ354" s="65"/>
      <c r="IA354" s="65"/>
      <c r="IB354" s="65"/>
      <c r="IC354" s="65"/>
      <c r="ID354" s="65"/>
      <c r="IE354" s="65"/>
      <c r="IF354" s="65"/>
      <c r="IG354" s="65"/>
      <c r="IH354" s="65"/>
      <c r="II354" s="65"/>
      <c r="IJ354" s="65"/>
      <c r="IK354" s="65"/>
      <c r="IL354" s="65"/>
      <c r="IM354" s="65"/>
      <c r="IN354" s="65"/>
      <c r="IO354" s="65"/>
      <c r="IP354" s="65"/>
      <c r="IQ354" s="65"/>
      <c r="IR354" s="65"/>
      <c r="IS354" s="65"/>
      <c r="IT354" s="65"/>
      <c r="IU354" s="65"/>
      <c r="IV354" s="65"/>
      <c r="IW354" s="65"/>
      <c r="IX354" s="65"/>
      <c r="IY354" s="65"/>
      <c r="IZ354" s="65"/>
      <c r="JA354" s="65"/>
      <c r="JB354" s="65"/>
      <c r="JC354" s="65"/>
      <c r="JD354" s="65"/>
      <c r="JE354" s="65"/>
      <c r="JF354" s="65"/>
      <c r="JG354" s="65"/>
      <c r="JH354" s="65"/>
      <c r="JI354" s="65"/>
      <c r="JJ354" s="65"/>
      <c r="JK354" s="65"/>
      <c r="JL354" s="65"/>
      <c r="JM354" s="65"/>
      <c r="JN354" s="65"/>
      <c r="JO354" s="65"/>
      <c r="JP354" s="65"/>
      <c r="JQ354" s="65"/>
      <c r="JR354" s="65"/>
      <c r="JS354" s="65"/>
      <c r="JT354" s="65"/>
      <c r="JU354" s="65"/>
      <c r="JV354" s="65"/>
      <c r="JW354" s="65"/>
      <c r="JX354" s="65"/>
      <c r="JY354" s="65"/>
      <c r="JZ354" s="65"/>
      <c r="KA354" s="65"/>
      <c r="KB354" s="65"/>
      <c r="KC354" s="65"/>
      <c r="KD354" s="65"/>
      <c r="KE354" s="65"/>
      <c r="KF354" s="65"/>
      <c r="KG354" s="65"/>
      <c r="KH354" s="65"/>
      <c r="KI354" s="65"/>
      <c r="KJ354" s="65"/>
      <c r="KK354" s="65"/>
      <c r="KL354" s="65"/>
      <c r="KM354" s="65"/>
      <c r="KN354" s="65"/>
      <c r="KO354" s="65"/>
      <c r="KP354" s="65"/>
      <c r="KQ354" s="65"/>
      <c r="KR354" s="65"/>
      <c r="KS354" s="65"/>
      <c r="KT354" s="65"/>
      <c r="KU354" s="65"/>
      <c r="KV354" s="65"/>
      <c r="KW354" s="65"/>
      <c r="KX354" s="65"/>
      <c r="KY354" s="65"/>
      <c r="KZ354" s="65"/>
      <c r="LA354" s="65"/>
      <c r="LB354" s="65"/>
      <c r="LC354" s="65"/>
      <c r="LD354" s="65"/>
      <c r="LE354" s="65"/>
      <c r="LF354" s="65"/>
      <c r="LG354" s="65"/>
      <c r="LH354" s="65"/>
      <c r="LI354" s="65"/>
      <c r="LJ354" s="65"/>
      <c r="LK354" s="65"/>
      <c r="LL354" s="65"/>
      <c r="LM354" s="65"/>
      <c r="LN354" s="65"/>
      <c r="LO354" s="65"/>
      <c r="LP354" s="65"/>
      <c r="LQ354" s="65"/>
      <c r="LR354" s="65"/>
      <c r="LS354" s="65"/>
      <c r="LT354" s="65"/>
      <c r="LU354" s="65"/>
      <c r="LV354" s="65"/>
      <c r="LW354" s="65"/>
      <c r="LX354" s="65"/>
      <c r="LY354" s="65"/>
      <c r="LZ354" s="65"/>
      <c r="MA354" s="65"/>
      <c r="MB354" s="65"/>
      <c r="MC354" s="65"/>
      <c r="MD354" s="65"/>
      <c r="ME354" s="65"/>
      <c r="MF354" s="65"/>
      <c r="MG354" s="65"/>
      <c r="MH354" s="65"/>
      <c r="MI354" s="65"/>
      <c r="MJ354" s="65"/>
      <c r="MK354" s="65"/>
      <c r="ML354" s="65"/>
      <c r="MM354" s="65"/>
      <c r="MN354" s="65"/>
      <c r="MO354" s="65"/>
      <c r="MP354" s="65"/>
      <c r="MQ354" s="65"/>
      <c r="MR354" s="65"/>
      <c r="MS354" s="65"/>
      <c r="MT354" s="65"/>
      <c r="MU354" s="65"/>
      <c r="MV354" s="65"/>
      <c r="MW354" s="65"/>
      <c r="MX354" s="65"/>
      <c r="MY354" s="65"/>
      <c r="MZ354" s="65"/>
      <c r="NA354" s="65"/>
      <c r="NB354" s="65"/>
      <c r="NC354" s="65"/>
      <c r="ND354" s="65"/>
      <c r="NE354" s="65"/>
      <c r="NF354" s="65"/>
      <c r="NG354" s="65"/>
      <c r="NH354" s="65"/>
      <c r="NI354" s="65"/>
      <c r="NJ354" s="65"/>
      <c r="NK354" s="65"/>
      <c r="NL354" s="65"/>
      <c r="NM354" s="65"/>
      <c r="NN354" s="65"/>
      <c r="NO354" s="65"/>
      <c r="NP354" s="65"/>
      <c r="NQ354" s="65"/>
      <c r="NR354" s="65"/>
      <c r="NS354" s="65"/>
      <c r="NT354" s="65"/>
      <c r="NU354" s="65"/>
      <c r="NV354" s="65"/>
      <c r="NW354" s="65"/>
      <c r="NX354" s="65"/>
      <c r="NY354" s="65"/>
      <c r="NZ354" s="65"/>
      <c r="OA354" s="65"/>
      <c r="OB354" s="65"/>
      <c r="OC354" s="65"/>
      <c r="OD354" s="65"/>
      <c r="OE354" s="65"/>
      <c r="OF354" s="65"/>
      <c r="OG354" s="65"/>
      <c r="OH354" s="65"/>
      <c r="OI354" s="65"/>
      <c r="OJ354" s="65"/>
      <c r="OK354" s="65"/>
      <c r="OL354" s="65"/>
      <c r="OM354" s="65"/>
      <c r="ON354" s="65"/>
      <c r="OO354" s="65"/>
      <c r="OP354" s="65"/>
      <c r="OQ354" s="65"/>
      <c r="OR354" s="65"/>
      <c r="OS354" s="65"/>
      <c r="OT354" s="65"/>
      <c r="OU354" s="65"/>
      <c r="OV354" s="65"/>
      <c r="OW354" s="65"/>
      <c r="OX354" s="65"/>
      <c r="OY354" s="65"/>
      <c r="OZ354" s="65"/>
      <c r="PA354" s="65"/>
      <c r="PB354" s="65"/>
      <c r="PC354" s="65"/>
      <c r="PD354" s="65"/>
      <c r="PE354" s="65"/>
      <c r="PF354" s="65"/>
      <c r="PG354" s="65"/>
      <c r="PH354" s="65"/>
      <c r="PI354" s="65"/>
      <c r="PJ354" s="65"/>
      <c r="PK354" s="65"/>
      <c r="PL354" s="65"/>
      <c r="PM354" s="65"/>
      <c r="PN354" s="65"/>
      <c r="PO354" s="65"/>
      <c r="PP354" s="65"/>
      <c r="PQ354" s="65"/>
      <c r="PR354" s="65"/>
      <c r="PS354" s="65"/>
      <c r="PT354" s="65"/>
      <c r="PU354" s="65"/>
      <c r="PV354" s="65"/>
      <c r="PW354" s="65"/>
      <c r="PX354" s="65"/>
      <c r="PY354" s="65"/>
      <c r="PZ354" s="65"/>
      <c r="QA354" s="65"/>
      <c r="QB354" s="65"/>
      <c r="QC354" s="65"/>
      <c r="QD354" s="65"/>
      <c r="QE354" s="65"/>
      <c r="QF354" s="65"/>
      <c r="QG354" s="65"/>
      <c r="QH354" s="65"/>
      <c r="QI354" s="65"/>
      <c r="QJ354" s="65"/>
      <c r="QK354" s="65"/>
      <c r="QL354" s="65"/>
      <c r="QM354" s="65"/>
      <c r="QN354" s="65"/>
      <c r="QO354" s="65"/>
      <c r="QP354" s="65"/>
      <c r="QQ354" s="65"/>
      <c r="QR354" s="65"/>
      <c r="QS354" s="65"/>
      <c r="QT354" s="65"/>
      <c r="QU354" s="65"/>
      <c r="QV354" s="65"/>
      <c r="QW354" s="65"/>
      <c r="QX354" s="65"/>
      <c r="QY354" s="65"/>
      <c r="QZ354" s="65"/>
      <c r="RA354" s="65"/>
      <c r="RB354" s="65"/>
      <c r="RC354" s="65"/>
      <c r="RD354" s="65"/>
      <c r="RE354" s="65"/>
      <c r="RF354" s="65"/>
      <c r="RG354" s="65"/>
      <c r="RH354" s="65"/>
      <c r="RI354" s="65"/>
      <c r="RJ354" s="65"/>
      <c r="RK354" s="65"/>
      <c r="RL354" s="65"/>
      <c r="RM354" s="65"/>
      <c r="RN354" s="65"/>
      <c r="RO354" s="65"/>
      <c r="RP354" s="65"/>
      <c r="RQ354" s="65"/>
      <c r="RR354" s="65"/>
      <c r="RS354" s="65"/>
      <c r="RT354" s="65"/>
      <c r="RU354" s="65"/>
      <c r="RV354" s="65"/>
      <c r="RW354" s="65"/>
      <c r="RX354" s="65"/>
      <c r="RY354" s="65"/>
      <c r="RZ354" s="65"/>
      <c r="SA354" s="65"/>
      <c r="SB354" s="65"/>
      <c r="SC354" s="65"/>
      <c r="SD354" s="65"/>
      <c r="SE354" s="65"/>
      <c r="SF354" s="65"/>
      <c r="SG354" s="65"/>
      <c r="SH354" s="65"/>
      <c r="SI354" s="65"/>
      <c r="SJ354" s="65"/>
      <c r="SK354" s="65"/>
      <c r="SL354" s="65"/>
      <c r="SM354" s="65"/>
      <c r="SN354" s="65"/>
      <c r="SO354" s="65"/>
      <c r="SP354" s="65"/>
      <c r="SQ354" s="65"/>
      <c r="SR354" s="65"/>
      <c r="SS354" s="65"/>
      <c r="ST354" s="65"/>
      <c r="SU354" s="65"/>
      <c r="SV354" s="65"/>
      <c r="SW354" s="65"/>
      <c r="SX354" s="65"/>
      <c r="SY354" s="65"/>
      <c r="SZ354" s="65"/>
      <c r="TA354" s="65"/>
      <c r="TB354" s="65"/>
      <c r="TC354" s="65"/>
      <c r="TD354" s="65"/>
      <c r="TE354" s="65"/>
      <c r="TF354" s="65"/>
      <c r="TG354" s="65"/>
      <c r="TH354" s="65"/>
      <c r="TI354" s="65"/>
      <c r="TJ354" s="65"/>
      <c r="TK354" s="65"/>
      <c r="TL354" s="65"/>
      <c r="TM354" s="65"/>
      <c r="TN354" s="65"/>
      <c r="TO354" s="65"/>
      <c r="TP354" s="65"/>
      <c r="TQ354" s="65"/>
      <c r="TR354" s="65"/>
      <c r="TS354" s="65"/>
      <c r="TT354" s="65"/>
      <c r="TU354" s="65"/>
      <c r="TV354" s="65"/>
      <c r="TW354" s="65"/>
      <c r="TX354" s="65"/>
      <c r="TY354" s="65"/>
      <c r="TZ354" s="65"/>
      <c r="UA354" s="65"/>
      <c r="UB354" s="65"/>
      <c r="UC354" s="65"/>
      <c r="UD354" s="65"/>
      <c r="UE354" s="65"/>
      <c r="UF354" s="65"/>
      <c r="UG354" s="65"/>
      <c r="UH354" s="65"/>
      <c r="UI354" s="65"/>
      <c r="UJ354" s="65"/>
      <c r="UK354" s="65"/>
      <c r="UL354" s="65"/>
      <c r="UM354" s="65"/>
      <c r="UN354" s="65"/>
      <c r="UO354" s="65"/>
      <c r="UP354" s="65"/>
      <c r="UQ354" s="65"/>
      <c r="UR354" s="65"/>
      <c r="US354" s="65"/>
      <c r="UT354" s="65"/>
      <c r="UU354" s="65"/>
      <c r="UV354" s="65"/>
      <c r="UW354" s="65"/>
      <c r="UX354" s="65"/>
      <c r="UY354" s="65"/>
      <c r="UZ354" s="65"/>
      <c r="VA354" s="65"/>
      <c r="VB354" s="65"/>
      <c r="VC354" s="65"/>
      <c r="VD354" s="65"/>
      <c r="VE354" s="65"/>
      <c r="VF354" s="65"/>
      <c r="VG354" s="65"/>
      <c r="VH354" s="65"/>
      <c r="VI354" s="65"/>
      <c r="VJ354" s="65"/>
      <c r="VK354" s="65"/>
      <c r="VL354" s="65"/>
      <c r="VM354" s="65"/>
      <c r="VN354" s="65"/>
      <c r="VO354" s="65"/>
      <c r="VP354" s="65"/>
      <c r="VQ354" s="65"/>
      <c r="VR354" s="65"/>
      <c r="VS354" s="65"/>
      <c r="VT354" s="65"/>
      <c r="VU354" s="65"/>
      <c r="VV354" s="65"/>
      <c r="VW354" s="65"/>
      <c r="VX354" s="65"/>
      <c r="VY354" s="65"/>
      <c r="VZ354" s="65"/>
      <c r="WA354" s="65"/>
      <c r="WB354" s="65"/>
      <c r="WC354" s="65"/>
      <c r="WD354" s="65"/>
      <c r="WE354" s="65"/>
      <c r="WF354" s="65"/>
      <c r="WG354" s="65"/>
      <c r="WH354" s="65"/>
      <c r="WI354" s="65"/>
      <c r="WJ354" s="65"/>
      <c r="WK354" s="65"/>
      <c r="WL354" s="65"/>
      <c r="WM354" s="65"/>
      <c r="WN354" s="65"/>
      <c r="WO354" s="65"/>
      <c r="WP354" s="65"/>
      <c r="WQ354" s="65"/>
      <c r="WR354" s="65"/>
      <c r="WS354" s="65"/>
      <c r="WT354" s="65"/>
      <c r="WU354" s="65"/>
      <c r="WV354" s="65"/>
      <c r="WW354" s="65"/>
      <c r="WX354" s="65"/>
      <c r="WY354" s="65"/>
      <c r="WZ354" s="65"/>
      <c r="XA354" s="65"/>
      <c r="XB354" s="65"/>
      <c r="XC354" s="65"/>
      <c r="XD354" s="65"/>
      <c r="XE354" s="65"/>
      <c r="XF354" s="65"/>
      <c r="XG354" s="65"/>
      <c r="XH354" s="65"/>
      <c r="XI354" s="65"/>
      <c r="XJ354" s="65"/>
      <c r="XK354" s="65"/>
      <c r="XL354" s="65"/>
      <c r="XM354" s="65"/>
      <c r="XN354" s="65"/>
      <c r="XO354" s="65"/>
      <c r="XP354" s="65"/>
      <c r="XQ354" s="65"/>
      <c r="XR354" s="65"/>
      <c r="XS354" s="65"/>
      <c r="XT354" s="65"/>
      <c r="XU354" s="65"/>
      <c r="XV354" s="65"/>
      <c r="XW354" s="65"/>
      <c r="XX354" s="65"/>
      <c r="XY354" s="65"/>
      <c r="XZ354" s="65"/>
      <c r="YA354" s="65"/>
      <c r="YB354" s="65"/>
      <c r="YC354" s="65"/>
      <c r="YD354" s="65"/>
      <c r="YE354" s="65"/>
      <c r="YF354" s="65"/>
      <c r="YG354" s="65"/>
      <c r="YH354" s="65"/>
      <c r="YI354" s="65"/>
      <c r="YJ354" s="65"/>
      <c r="YK354" s="65"/>
      <c r="YL354" s="65"/>
      <c r="YM354" s="65"/>
      <c r="YN354" s="65"/>
      <c r="YO354" s="65"/>
      <c r="YP354" s="65"/>
      <c r="YQ354" s="65"/>
      <c r="YR354" s="65"/>
      <c r="YS354" s="65"/>
      <c r="YT354" s="65"/>
      <c r="YU354" s="65"/>
      <c r="YV354" s="65"/>
      <c r="YW354" s="65"/>
      <c r="YX354" s="65"/>
      <c r="YY354" s="65"/>
      <c r="YZ354" s="65"/>
      <c r="ZA354" s="65"/>
      <c r="ZB354" s="65"/>
      <c r="ZC354" s="65"/>
      <c r="ZD354" s="65"/>
      <c r="ZE354" s="65"/>
      <c r="ZF354" s="65"/>
      <c r="ZG354" s="65"/>
      <c r="ZH354" s="65"/>
      <c r="ZI354" s="65"/>
      <c r="ZJ354" s="65"/>
      <c r="ZK354" s="65"/>
      <c r="ZL354" s="65"/>
      <c r="ZM354" s="65"/>
      <c r="ZN354" s="65"/>
      <c r="ZO354" s="65"/>
      <c r="ZP354" s="65"/>
      <c r="ZQ354" s="65"/>
      <c r="ZR354" s="65"/>
      <c r="ZS354" s="65"/>
      <c r="ZT354" s="65"/>
      <c r="ZU354" s="65"/>
      <c r="ZV354" s="65"/>
      <c r="ZW354" s="65"/>
      <c r="ZX354" s="65"/>
      <c r="ZY354" s="65"/>
      <c r="ZZ354" s="65"/>
      <c r="AAA354" s="65"/>
      <c r="AAB354" s="65"/>
      <c r="AAC354" s="65"/>
      <c r="AAD354" s="65"/>
      <c r="AAE354" s="65"/>
      <c r="AAF354" s="65"/>
      <c r="AAG354" s="65"/>
      <c r="AAH354" s="65"/>
      <c r="AAI354" s="65"/>
      <c r="AAJ354" s="65"/>
      <c r="AAK354" s="65"/>
      <c r="AAL354" s="65"/>
      <c r="AAM354" s="65"/>
      <c r="AAN354" s="65"/>
      <c r="AAO354" s="65"/>
      <c r="AAP354" s="65"/>
      <c r="AAQ354" s="65"/>
      <c r="AAR354" s="65"/>
      <c r="AAS354" s="65"/>
      <c r="AAT354" s="65"/>
      <c r="AAU354" s="65"/>
      <c r="AAV354" s="65"/>
      <c r="AAW354" s="65"/>
      <c r="AAX354" s="65"/>
      <c r="AAY354" s="65"/>
      <c r="AAZ354" s="65"/>
      <c r="ABA354" s="65"/>
      <c r="ABB354" s="65"/>
      <c r="ABC354" s="65"/>
      <c r="ABD354" s="65"/>
      <c r="ABE354" s="65"/>
      <c r="ABF354" s="65"/>
      <c r="ABG354" s="65"/>
      <c r="ABH354" s="65"/>
      <c r="ABI354" s="65"/>
      <c r="ABJ354" s="65"/>
      <c r="ABK354" s="65"/>
      <c r="ABL354" s="65"/>
      <c r="ABM354" s="65"/>
      <c r="ABN354" s="65"/>
      <c r="ABO354" s="65"/>
      <c r="ABP354" s="65"/>
      <c r="ABQ354" s="65"/>
      <c r="ABR354" s="65"/>
      <c r="ABS354" s="65"/>
      <c r="ABT354" s="65"/>
      <c r="ABU354" s="65"/>
      <c r="ABV354" s="65"/>
      <c r="ABW354" s="65"/>
      <c r="ABX354" s="65"/>
      <c r="ABY354" s="65"/>
      <c r="ABZ354" s="65"/>
      <c r="ACA354" s="65"/>
      <c r="ACB354" s="65"/>
      <c r="ACC354" s="65"/>
      <c r="ACD354" s="65"/>
      <c r="ACE354" s="65"/>
      <c r="ACF354" s="65"/>
      <c r="ACG354" s="65"/>
      <c r="ACH354" s="65"/>
      <c r="ACI354" s="65"/>
      <c r="ACJ354" s="65"/>
      <c r="ACK354" s="65"/>
      <c r="ACL354" s="65"/>
      <c r="ACM354" s="65"/>
      <c r="ACN354" s="65"/>
      <c r="ACO354" s="65"/>
      <c r="ACP354" s="65"/>
      <c r="ACQ354" s="65"/>
      <c r="ACR354" s="65"/>
      <c r="ACS354" s="65"/>
      <c r="ACT354" s="65"/>
      <c r="ACU354" s="65"/>
      <c r="ACV354" s="65"/>
      <c r="ACW354" s="65"/>
      <c r="ACX354" s="65"/>
      <c r="ACY354" s="65"/>
      <c r="ACZ354" s="65"/>
      <c r="ADA354" s="65"/>
      <c r="ADB354" s="65"/>
      <c r="ADC354" s="65"/>
      <c r="ADD354" s="65"/>
      <c r="ADE354" s="65"/>
      <c r="ADF354" s="65"/>
      <c r="ADG354" s="65"/>
      <c r="ADH354" s="65"/>
      <c r="ADI354" s="65"/>
      <c r="ADJ354" s="65"/>
      <c r="ADK354" s="65"/>
      <c r="ADL354" s="65"/>
      <c r="ADM354" s="65"/>
      <c r="ADN354" s="65"/>
      <c r="ADO354" s="65"/>
      <c r="ADP354" s="65"/>
      <c r="ADQ354" s="65"/>
      <c r="ADR354" s="65"/>
      <c r="ADS354" s="65"/>
      <c r="ADT354" s="65"/>
      <c r="ADU354" s="65"/>
      <c r="ADV354" s="65"/>
      <c r="ADW354" s="65"/>
      <c r="ADX354" s="65"/>
      <c r="ADY354" s="65"/>
      <c r="ADZ354" s="65"/>
      <c r="AEA354" s="65"/>
      <c r="AEB354" s="65"/>
      <c r="AEC354" s="65"/>
      <c r="AED354" s="65"/>
      <c r="AEE354" s="65"/>
      <c r="AEF354" s="65"/>
      <c r="AEG354" s="65"/>
      <c r="AEH354" s="65"/>
      <c r="AEI354" s="65"/>
      <c r="AEJ354" s="65"/>
      <c r="AEK354" s="65"/>
      <c r="AEL354" s="65"/>
      <c r="AEM354" s="65"/>
      <c r="AEN354" s="65"/>
      <c r="AEO354" s="65"/>
      <c r="AEP354" s="65"/>
      <c r="AEQ354" s="65"/>
      <c r="AER354" s="65"/>
      <c r="AES354" s="65"/>
      <c r="AET354" s="65"/>
      <c r="AEU354" s="65"/>
      <c r="AEV354" s="65"/>
      <c r="AEW354" s="65"/>
      <c r="AEX354" s="65"/>
      <c r="AEY354" s="65"/>
      <c r="AEZ354" s="65"/>
      <c r="AFA354" s="65"/>
      <c r="AFB354" s="65"/>
      <c r="AFC354" s="65"/>
      <c r="AFD354" s="65"/>
      <c r="AFE354" s="65"/>
      <c r="AFF354" s="65"/>
      <c r="AFG354" s="65"/>
      <c r="AFH354" s="65"/>
      <c r="AFI354" s="65"/>
      <c r="AFJ354" s="65"/>
      <c r="AFK354" s="65"/>
      <c r="AFL354" s="65"/>
      <c r="AFM354" s="65"/>
      <c r="AFN354" s="65"/>
      <c r="AFO354" s="65"/>
      <c r="AFP354" s="65"/>
      <c r="AFQ354" s="65"/>
      <c r="AFR354" s="65"/>
      <c r="AFS354" s="65"/>
      <c r="AFT354" s="65"/>
      <c r="AFU354" s="65"/>
      <c r="AFV354" s="65"/>
      <c r="AFW354" s="65"/>
      <c r="AFX354" s="65"/>
      <c r="AFY354" s="65"/>
      <c r="AFZ354" s="65"/>
      <c r="AGA354" s="65"/>
      <c r="AGB354" s="65"/>
      <c r="AGC354" s="65"/>
      <c r="AGD354" s="65"/>
      <c r="AGE354" s="65"/>
      <c r="AGF354" s="65"/>
      <c r="AGG354" s="65"/>
      <c r="AGH354" s="65"/>
      <c r="AGI354" s="65"/>
      <c r="AGJ354" s="65"/>
      <c r="AGK354" s="65"/>
      <c r="AGL354" s="65"/>
      <c r="AGM354" s="65"/>
      <c r="AGN354" s="65"/>
      <c r="AGO354" s="65"/>
      <c r="AGP354" s="65"/>
      <c r="AGQ354" s="65"/>
      <c r="AGR354" s="65"/>
      <c r="AGS354" s="65"/>
      <c r="AGT354" s="65"/>
      <c r="AGU354" s="65"/>
      <c r="AGV354" s="65"/>
      <c r="AGW354" s="65"/>
      <c r="AGX354" s="65"/>
      <c r="AGY354" s="65"/>
      <c r="AGZ354" s="65"/>
      <c r="AHA354" s="65"/>
      <c r="AHB354" s="65"/>
      <c r="AHC354" s="65"/>
      <c r="AHD354" s="65"/>
      <c r="AHE354" s="65"/>
      <c r="AHF354" s="65"/>
      <c r="AHG354" s="65"/>
      <c r="AHH354" s="65"/>
      <c r="AHI354" s="65"/>
      <c r="AHJ354" s="65"/>
      <c r="AHK354" s="65"/>
      <c r="AHL354" s="65"/>
      <c r="AHM354" s="65"/>
      <c r="AHN354" s="65"/>
      <c r="AHO354" s="65"/>
      <c r="AHP354" s="65"/>
      <c r="AHQ354" s="65"/>
      <c r="AHR354" s="65"/>
      <c r="AHS354" s="65"/>
      <c r="AHT354" s="65"/>
      <c r="AHU354" s="65"/>
      <c r="AHV354" s="65"/>
      <c r="AHW354" s="65"/>
      <c r="AHX354" s="65"/>
      <c r="AHY354" s="65"/>
      <c r="AHZ354" s="65"/>
      <c r="AIA354" s="65"/>
      <c r="AIB354" s="65"/>
      <c r="AIC354" s="65"/>
      <c r="AID354" s="65"/>
      <c r="AIE354" s="65"/>
      <c r="AIF354" s="65"/>
      <c r="AIG354" s="65"/>
      <c r="AIH354" s="65"/>
      <c r="AII354" s="65"/>
      <c r="AIJ354" s="65"/>
      <c r="AIK354" s="65"/>
      <c r="AIL354" s="65"/>
      <c r="AIM354" s="65"/>
      <c r="AIN354" s="65"/>
      <c r="AIO354" s="65"/>
      <c r="AIP354" s="65"/>
      <c r="AIQ354" s="65"/>
      <c r="AIR354" s="65"/>
      <c r="AIS354" s="65"/>
      <c r="AIT354" s="65"/>
      <c r="AIU354" s="65"/>
      <c r="AIV354" s="65"/>
      <c r="AIW354" s="65"/>
      <c r="AIX354" s="65"/>
      <c r="AIY354" s="65"/>
      <c r="AIZ354" s="65"/>
      <c r="AJA354" s="65"/>
      <c r="AJB354" s="65"/>
      <c r="AJC354" s="65"/>
      <c r="AJD354" s="65"/>
      <c r="AJE354" s="65"/>
      <c r="AJF354" s="65"/>
      <c r="AJG354" s="65"/>
      <c r="AJH354" s="65"/>
      <c r="AJI354" s="65"/>
      <c r="AJJ354" s="65"/>
      <c r="AJK354" s="65"/>
      <c r="AJL354" s="65"/>
      <c r="AJM354" s="65"/>
      <c r="AJN354" s="65"/>
      <c r="AJO354" s="65"/>
      <c r="AJP354" s="65"/>
      <c r="AJQ354" s="65"/>
      <c r="AJR354" s="65"/>
      <c r="AJS354" s="65"/>
      <c r="AJT354" s="65"/>
      <c r="AJU354" s="65"/>
      <c r="AJV354" s="65"/>
      <c r="AJW354" s="65"/>
      <c r="AJX354" s="65"/>
      <c r="AJY354" s="65"/>
      <c r="AJZ354" s="65"/>
      <c r="AKA354" s="65"/>
      <c r="AKB354" s="65"/>
      <c r="AKC354" s="65"/>
      <c r="AKD354" s="65"/>
      <c r="AKE354" s="65"/>
      <c r="AKF354" s="65"/>
      <c r="AKG354" s="65"/>
      <c r="AKH354" s="65"/>
      <c r="AKI354" s="65"/>
      <c r="AKJ354" s="65"/>
      <c r="AKK354" s="65"/>
      <c r="AKL354" s="65"/>
      <c r="AKM354" s="65"/>
      <c r="AKN354" s="65"/>
      <c r="AKO354" s="65"/>
      <c r="AKP354" s="65"/>
      <c r="AKQ354" s="65"/>
      <c r="AKR354" s="65"/>
      <c r="AKS354" s="65"/>
      <c r="AKT354" s="65"/>
      <c r="AKU354" s="65"/>
      <c r="AKV354" s="65"/>
      <c r="AKW354" s="65"/>
      <c r="AKX354" s="65"/>
      <c r="AKY354" s="65"/>
      <c r="AKZ354" s="65"/>
      <c r="ALA354" s="65"/>
      <c r="ALB354" s="65"/>
      <c r="ALC354" s="65"/>
      <c r="ALD354" s="65"/>
      <c r="ALE354" s="65"/>
      <c r="ALF354" s="65"/>
      <c r="ALG354" s="65"/>
      <c r="ALH354" s="65"/>
      <c r="ALI354" s="65"/>
      <c r="ALJ354" s="65"/>
      <c r="ALK354" s="65"/>
      <c r="ALL354" s="65"/>
      <c r="ALM354" s="65"/>
      <c r="ALN354" s="65"/>
      <c r="ALO354" s="65"/>
      <c r="ALP354" s="65"/>
      <c r="ALQ354" s="65"/>
      <c r="ALR354" s="65"/>
      <c r="ALS354" s="65"/>
      <c r="ALT354" s="65"/>
      <c r="ALU354" s="65"/>
      <c r="ALV354" s="65"/>
      <c r="ALW354" s="65"/>
      <c r="ALX354" s="65"/>
      <c r="ALY354" s="65"/>
      <c r="ALZ354" s="65"/>
      <c r="AMA354" s="65"/>
      <c r="AMB354" s="65"/>
      <c r="AMC354" s="65"/>
      <c r="AMD354" s="65"/>
    </row>
    <row r="355" spans="1:1020" s="70" customFormat="1" ht="46.8" x14ac:dyDescent="0.3">
      <c r="A355" s="60">
        <v>38</v>
      </c>
      <c r="B355" s="61" t="s">
        <v>281</v>
      </c>
      <c r="C355" s="60" t="s">
        <v>77</v>
      </c>
      <c r="D355" s="60" t="s">
        <v>69</v>
      </c>
      <c r="E355" s="61" t="s">
        <v>426</v>
      </c>
      <c r="F355" s="62">
        <v>45348</v>
      </c>
      <c r="G355" s="19">
        <v>423.5</v>
      </c>
      <c r="H355" s="60" t="s">
        <v>743</v>
      </c>
      <c r="I355" s="60" t="s">
        <v>792</v>
      </c>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c r="CT355" s="65"/>
      <c r="CU355" s="65"/>
      <c r="CV355" s="65"/>
      <c r="CW355" s="65"/>
      <c r="CX355" s="65"/>
      <c r="CY355" s="65"/>
      <c r="CZ355" s="65"/>
      <c r="DA355" s="65"/>
      <c r="DB355" s="65"/>
      <c r="DC355" s="65"/>
      <c r="DD355" s="65"/>
      <c r="DE355" s="65"/>
      <c r="DF355" s="65"/>
      <c r="DG355" s="65"/>
      <c r="DH355" s="65"/>
      <c r="DI355" s="65"/>
      <c r="DJ355" s="65"/>
      <c r="DK355" s="65"/>
      <c r="DL355" s="65"/>
      <c r="DM355" s="65"/>
      <c r="DN355" s="65"/>
      <c r="DO355" s="65"/>
      <c r="DP355" s="65"/>
      <c r="DQ355" s="65"/>
      <c r="DR355" s="65"/>
      <c r="DS355" s="65"/>
      <c r="DT355" s="65"/>
      <c r="DU355" s="65"/>
      <c r="DV355" s="65"/>
      <c r="DW355" s="65"/>
      <c r="DX355" s="65"/>
      <c r="DY355" s="65"/>
      <c r="DZ355" s="65"/>
      <c r="EA355" s="65"/>
      <c r="EB355" s="65"/>
      <c r="EC355" s="65"/>
      <c r="ED355" s="65"/>
      <c r="EE355" s="65"/>
      <c r="EF355" s="65"/>
      <c r="EG355" s="65"/>
      <c r="EH355" s="65"/>
      <c r="EI355" s="65"/>
      <c r="EJ355" s="65"/>
      <c r="EK355" s="65"/>
      <c r="EL355" s="65"/>
      <c r="EM355" s="65"/>
      <c r="EN355" s="65"/>
      <c r="EO355" s="65"/>
      <c r="EP355" s="65"/>
      <c r="EQ355" s="65"/>
      <c r="ER355" s="65"/>
      <c r="ES355" s="65"/>
      <c r="ET355" s="65"/>
      <c r="EU355" s="65"/>
      <c r="EV355" s="65"/>
      <c r="EW355" s="65"/>
      <c r="EX355" s="65"/>
      <c r="EY355" s="65"/>
      <c r="EZ355" s="65"/>
      <c r="FA355" s="65"/>
      <c r="FB355" s="65"/>
      <c r="FC355" s="65"/>
      <c r="FD355" s="65"/>
      <c r="FE355" s="65"/>
      <c r="FF355" s="65"/>
      <c r="FG355" s="65"/>
      <c r="FH355" s="65"/>
      <c r="FI355" s="65"/>
      <c r="FJ355" s="65"/>
      <c r="FK355" s="65"/>
      <c r="FL355" s="65"/>
      <c r="FM355" s="65"/>
      <c r="FN355" s="65"/>
      <c r="FO355" s="65"/>
      <c r="FP355" s="65"/>
      <c r="FQ355" s="65"/>
      <c r="FR355" s="65"/>
      <c r="FS355" s="65"/>
      <c r="FT355" s="65"/>
      <c r="FU355" s="65"/>
      <c r="FV355" s="65"/>
      <c r="FW355" s="65"/>
      <c r="FX355" s="65"/>
      <c r="FY355" s="65"/>
      <c r="FZ355" s="65"/>
      <c r="GA355" s="65"/>
      <c r="GB355" s="65"/>
      <c r="GC355" s="65"/>
      <c r="GD355" s="65"/>
      <c r="GE355" s="65"/>
      <c r="GF355" s="65"/>
      <c r="GG355" s="65"/>
      <c r="GH355" s="65"/>
      <c r="GI355" s="65"/>
      <c r="GJ355" s="65"/>
      <c r="GK355" s="65"/>
      <c r="GL355" s="65"/>
      <c r="GM355" s="65"/>
      <c r="GN355" s="65"/>
      <c r="GO355" s="65"/>
      <c r="GP355" s="65"/>
      <c r="GQ355" s="65"/>
      <c r="GR355" s="65"/>
      <c r="GS355" s="65"/>
      <c r="GT355" s="65"/>
      <c r="GU355" s="65"/>
      <c r="GV355" s="65"/>
      <c r="GW355" s="65"/>
      <c r="GX355" s="65"/>
      <c r="GY355" s="65"/>
      <c r="GZ355" s="65"/>
      <c r="HA355" s="65"/>
      <c r="HB355" s="65"/>
      <c r="HC355" s="65"/>
      <c r="HD355" s="65"/>
      <c r="HE355" s="65"/>
      <c r="HF355" s="65"/>
      <c r="HG355" s="65"/>
      <c r="HH355" s="65"/>
      <c r="HI355" s="65"/>
      <c r="HJ355" s="65"/>
      <c r="HK355" s="65"/>
      <c r="HL355" s="65"/>
      <c r="HM355" s="65"/>
      <c r="HN355" s="65"/>
      <c r="HO355" s="65"/>
      <c r="HP355" s="65"/>
      <c r="HQ355" s="65"/>
      <c r="HR355" s="65"/>
      <c r="HS355" s="65"/>
      <c r="HT355" s="65"/>
      <c r="HU355" s="65"/>
      <c r="HV355" s="65"/>
      <c r="HW355" s="65"/>
      <c r="HX355" s="65"/>
      <c r="HY355" s="65"/>
      <c r="HZ355" s="65"/>
      <c r="IA355" s="65"/>
      <c r="IB355" s="65"/>
      <c r="IC355" s="65"/>
      <c r="ID355" s="65"/>
      <c r="IE355" s="65"/>
      <c r="IF355" s="65"/>
      <c r="IG355" s="65"/>
      <c r="IH355" s="65"/>
      <c r="II355" s="65"/>
      <c r="IJ355" s="65"/>
      <c r="IK355" s="65"/>
      <c r="IL355" s="65"/>
      <c r="IM355" s="65"/>
      <c r="IN355" s="65"/>
      <c r="IO355" s="65"/>
      <c r="IP355" s="65"/>
      <c r="IQ355" s="65"/>
      <c r="IR355" s="65"/>
      <c r="IS355" s="65"/>
      <c r="IT355" s="65"/>
      <c r="IU355" s="65"/>
      <c r="IV355" s="65"/>
      <c r="IW355" s="65"/>
      <c r="IX355" s="65"/>
      <c r="IY355" s="65"/>
      <c r="IZ355" s="65"/>
      <c r="JA355" s="65"/>
      <c r="JB355" s="65"/>
      <c r="JC355" s="65"/>
      <c r="JD355" s="65"/>
      <c r="JE355" s="65"/>
      <c r="JF355" s="65"/>
      <c r="JG355" s="65"/>
      <c r="JH355" s="65"/>
      <c r="JI355" s="65"/>
      <c r="JJ355" s="65"/>
      <c r="JK355" s="65"/>
      <c r="JL355" s="65"/>
      <c r="JM355" s="65"/>
      <c r="JN355" s="65"/>
      <c r="JO355" s="65"/>
      <c r="JP355" s="65"/>
      <c r="JQ355" s="65"/>
      <c r="JR355" s="65"/>
      <c r="JS355" s="65"/>
      <c r="JT355" s="65"/>
      <c r="JU355" s="65"/>
      <c r="JV355" s="65"/>
      <c r="JW355" s="65"/>
      <c r="JX355" s="65"/>
      <c r="JY355" s="65"/>
      <c r="JZ355" s="65"/>
      <c r="KA355" s="65"/>
      <c r="KB355" s="65"/>
      <c r="KC355" s="65"/>
      <c r="KD355" s="65"/>
      <c r="KE355" s="65"/>
      <c r="KF355" s="65"/>
      <c r="KG355" s="65"/>
      <c r="KH355" s="65"/>
      <c r="KI355" s="65"/>
      <c r="KJ355" s="65"/>
      <c r="KK355" s="65"/>
      <c r="KL355" s="65"/>
      <c r="KM355" s="65"/>
      <c r="KN355" s="65"/>
      <c r="KO355" s="65"/>
      <c r="KP355" s="65"/>
      <c r="KQ355" s="65"/>
      <c r="KR355" s="65"/>
      <c r="KS355" s="65"/>
      <c r="KT355" s="65"/>
      <c r="KU355" s="65"/>
      <c r="KV355" s="65"/>
      <c r="KW355" s="65"/>
      <c r="KX355" s="65"/>
      <c r="KY355" s="65"/>
      <c r="KZ355" s="65"/>
      <c r="LA355" s="65"/>
      <c r="LB355" s="65"/>
      <c r="LC355" s="65"/>
      <c r="LD355" s="65"/>
      <c r="LE355" s="65"/>
      <c r="LF355" s="65"/>
      <c r="LG355" s="65"/>
      <c r="LH355" s="65"/>
      <c r="LI355" s="65"/>
      <c r="LJ355" s="65"/>
      <c r="LK355" s="65"/>
      <c r="LL355" s="65"/>
      <c r="LM355" s="65"/>
      <c r="LN355" s="65"/>
      <c r="LO355" s="65"/>
      <c r="LP355" s="65"/>
      <c r="LQ355" s="65"/>
      <c r="LR355" s="65"/>
      <c r="LS355" s="65"/>
      <c r="LT355" s="65"/>
      <c r="LU355" s="65"/>
      <c r="LV355" s="65"/>
      <c r="LW355" s="65"/>
      <c r="LX355" s="65"/>
      <c r="LY355" s="65"/>
      <c r="LZ355" s="65"/>
      <c r="MA355" s="65"/>
      <c r="MB355" s="65"/>
      <c r="MC355" s="65"/>
      <c r="MD355" s="65"/>
      <c r="ME355" s="65"/>
      <c r="MF355" s="65"/>
      <c r="MG355" s="65"/>
      <c r="MH355" s="65"/>
      <c r="MI355" s="65"/>
      <c r="MJ355" s="65"/>
      <c r="MK355" s="65"/>
      <c r="ML355" s="65"/>
      <c r="MM355" s="65"/>
      <c r="MN355" s="65"/>
      <c r="MO355" s="65"/>
      <c r="MP355" s="65"/>
      <c r="MQ355" s="65"/>
      <c r="MR355" s="65"/>
      <c r="MS355" s="65"/>
      <c r="MT355" s="65"/>
      <c r="MU355" s="65"/>
      <c r="MV355" s="65"/>
      <c r="MW355" s="65"/>
      <c r="MX355" s="65"/>
      <c r="MY355" s="65"/>
      <c r="MZ355" s="65"/>
      <c r="NA355" s="65"/>
      <c r="NB355" s="65"/>
      <c r="NC355" s="65"/>
      <c r="ND355" s="65"/>
      <c r="NE355" s="65"/>
      <c r="NF355" s="65"/>
      <c r="NG355" s="65"/>
      <c r="NH355" s="65"/>
      <c r="NI355" s="65"/>
      <c r="NJ355" s="65"/>
      <c r="NK355" s="65"/>
      <c r="NL355" s="65"/>
      <c r="NM355" s="65"/>
      <c r="NN355" s="65"/>
      <c r="NO355" s="65"/>
      <c r="NP355" s="65"/>
      <c r="NQ355" s="65"/>
      <c r="NR355" s="65"/>
      <c r="NS355" s="65"/>
      <c r="NT355" s="65"/>
      <c r="NU355" s="65"/>
      <c r="NV355" s="65"/>
      <c r="NW355" s="65"/>
      <c r="NX355" s="65"/>
      <c r="NY355" s="65"/>
      <c r="NZ355" s="65"/>
      <c r="OA355" s="65"/>
      <c r="OB355" s="65"/>
      <c r="OC355" s="65"/>
      <c r="OD355" s="65"/>
      <c r="OE355" s="65"/>
      <c r="OF355" s="65"/>
      <c r="OG355" s="65"/>
      <c r="OH355" s="65"/>
      <c r="OI355" s="65"/>
      <c r="OJ355" s="65"/>
      <c r="OK355" s="65"/>
      <c r="OL355" s="65"/>
      <c r="OM355" s="65"/>
      <c r="ON355" s="65"/>
      <c r="OO355" s="65"/>
      <c r="OP355" s="65"/>
      <c r="OQ355" s="65"/>
      <c r="OR355" s="65"/>
      <c r="OS355" s="65"/>
      <c r="OT355" s="65"/>
      <c r="OU355" s="65"/>
      <c r="OV355" s="65"/>
      <c r="OW355" s="65"/>
      <c r="OX355" s="65"/>
      <c r="OY355" s="65"/>
      <c r="OZ355" s="65"/>
      <c r="PA355" s="65"/>
      <c r="PB355" s="65"/>
      <c r="PC355" s="65"/>
      <c r="PD355" s="65"/>
      <c r="PE355" s="65"/>
      <c r="PF355" s="65"/>
      <c r="PG355" s="65"/>
      <c r="PH355" s="65"/>
      <c r="PI355" s="65"/>
      <c r="PJ355" s="65"/>
      <c r="PK355" s="65"/>
      <c r="PL355" s="65"/>
      <c r="PM355" s="65"/>
      <c r="PN355" s="65"/>
      <c r="PO355" s="65"/>
      <c r="PP355" s="65"/>
      <c r="PQ355" s="65"/>
      <c r="PR355" s="65"/>
      <c r="PS355" s="65"/>
      <c r="PT355" s="65"/>
      <c r="PU355" s="65"/>
      <c r="PV355" s="65"/>
      <c r="PW355" s="65"/>
      <c r="PX355" s="65"/>
      <c r="PY355" s="65"/>
      <c r="PZ355" s="65"/>
      <c r="QA355" s="65"/>
      <c r="QB355" s="65"/>
      <c r="QC355" s="65"/>
      <c r="QD355" s="65"/>
      <c r="QE355" s="65"/>
      <c r="QF355" s="65"/>
      <c r="QG355" s="65"/>
      <c r="QH355" s="65"/>
      <c r="QI355" s="65"/>
      <c r="QJ355" s="65"/>
      <c r="QK355" s="65"/>
      <c r="QL355" s="65"/>
      <c r="QM355" s="65"/>
      <c r="QN355" s="65"/>
      <c r="QO355" s="65"/>
      <c r="QP355" s="65"/>
      <c r="QQ355" s="65"/>
      <c r="QR355" s="65"/>
      <c r="QS355" s="65"/>
      <c r="QT355" s="65"/>
      <c r="QU355" s="65"/>
      <c r="QV355" s="65"/>
      <c r="QW355" s="65"/>
      <c r="QX355" s="65"/>
      <c r="QY355" s="65"/>
      <c r="QZ355" s="65"/>
      <c r="RA355" s="65"/>
      <c r="RB355" s="65"/>
      <c r="RC355" s="65"/>
      <c r="RD355" s="65"/>
      <c r="RE355" s="65"/>
      <c r="RF355" s="65"/>
      <c r="RG355" s="65"/>
      <c r="RH355" s="65"/>
      <c r="RI355" s="65"/>
      <c r="RJ355" s="65"/>
      <c r="RK355" s="65"/>
      <c r="RL355" s="65"/>
      <c r="RM355" s="65"/>
      <c r="RN355" s="65"/>
      <c r="RO355" s="65"/>
      <c r="RP355" s="65"/>
      <c r="RQ355" s="65"/>
      <c r="RR355" s="65"/>
      <c r="RS355" s="65"/>
      <c r="RT355" s="65"/>
      <c r="RU355" s="65"/>
      <c r="RV355" s="65"/>
      <c r="RW355" s="65"/>
      <c r="RX355" s="65"/>
      <c r="RY355" s="65"/>
      <c r="RZ355" s="65"/>
      <c r="SA355" s="65"/>
      <c r="SB355" s="65"/>
      <c r="SC355" s="65"/>
      <c r="SD355" s="65"/>
      <c r="SE355" s="65"/>
      <c r="SF355" s="65"/>
      <c r="SG355" s="65"/>
      <c r="SH355" s="65"/>
      <c r="SI355" s="65"/>
      <c r="SJ355" s="65"/>
      <c r="SK355" s="65"/>
      <c r="SL355" s="65"/>
      <c r="SM355" s="65"/>
      <c r="SN355" s="65"/>
      <c r="SO355" s="65"/>
      <c r="SP355" s="65"/>
      <c r="SQ355" s="65"/>
      <c r="SR355" s="65"/>
      <c r="SS355" s="65"/>
      <c r="ST355" s="65"/>
      <c r="SU355" s="65"/>
      <c r="SV355" s="65"/>
      <c r="SW355" s="65"/>
      <c r="SX355" s="65"/>
      <c r="SY355" s="65"/>
      <c r="SZ355" s="65"/>
      <c r="TA355" s="65"/>
      <c r="TB355" s="65"/>
      <c r="TC355" s="65"/>
      <c r="TD355" s="65"/>
      <c r="TE355" s="65"/>
      <c r="TF355" s="65"/>
      <c r="TG355" s="65"/>
      <c r="TH355" s="65"/>
      <c r="TI355" s="65"/>
      <c r="TJ355" s="65"/>
      <c r="TK355" s="65"/>
      <c r="TL355" s="65"/>
      <c r="TM355" s="65"/>
      <c r="TN355" s="65"/>
      <c r="TO355" s="65"/>
      <c r="TP355" s="65"/>
      <c r="TQ355" s="65"/>
      <c r="TR355" s="65"/>
      <c r="TS355" s="65"/>
      <c r="TT355" s="65"/>
      <c r="TU355" s="65"/>
      <c r="TV355" s="65"/>
      <c r="TW355" s="65"/>
      <c r="TX355" s="65"/>
      <c r="TY355" s="65"/>
      <c r="TZ355" s="65"/>
      <c r="UA355" s="65"/>
      <c r="UB355" s="65"/>
      <c r="UC355" s="65"/>
      <c r="UD355" s="65"/>
      <c r="UE355" s="65"/>
      <c r="UF355" s="65"/>
      <c r="UG355" s="65"/>
      <c r="UH355" s="65"/>
      <c r="UI355" s="65"/>
      <c r="UJ355" s="65"/>
      <c r="UK355" s="65"/>
      <c r="UL355" s="65"/>
      <c r="UM355" s="65"/>
      <c r="UN355" s="65"/>
      <c r="UO355" s="65"/>
      <c r="UP355" s="65"/>
      <c r="UQ355" s="65"/>
      <c r="UR355" s="65"/>
      <c r="US355" s="65"/>
      <c r="UT355" s="65"/>
      <c r="UU355" s="65"/>
      <c r="UV355" s="65"/>
      <c r="UW355" s="65"/>
      <c r="UX355" s="65"/>
      <c r="UY355" s="65"/>
      <c r="UZ355" s="65"/>
      <c r="VA355" s="65"/>
      <c r="VB355" s="65"/>
      <c r="VC355" s="65"/>
      <c r="VD355" s="65"/>
      <c r="VE355" s="65"/>
      <c r="VF355" s="65"/>
      <c r="VG355" s="65"/>
      <c r="VH355" s="65"/>
      <c r="VI355" s="65"/>
      <c r="VJ355" s="65"/>
      <c r="VK355" s="65"/>
      <c r="VL355" s="65"/>
      <c r="VM355" s="65"/>
      <c r="VN355" s="65"/>
      <c r="VO355" s="65"/>
      <c r="VP355" s="65"/>
      <c r="VQ355" s="65"/>
      <c r="VR355" s="65"/>
      <c r="VS355" s="65"/>
      <c r="VT355" s="65"/>
      <c r="VU355" s="65"/>
      <c r="VV355" s="65"/>
      <c r="VW355" s="65"/>
      <c r="VX355" s="65"/>
      <c r="VY355" s="65"/>
      <c r="VZ355" s="65"/>
      <c r="WA355" s="65"/>
      <c r="WB355" s="65"/>
      <c r="WC355" s="65"/>
      <c r="WD355" s="65"/>
      <c r="WE355" s="65"/>
      <c r="WF355" s="65"/>
      <c r="WG355" s="65"/>
      <c r="WH355" s="65"/>
      <c r="WI355" s="65"/>
      <c r="WJ355" s="65"/>
      <c r="WK355" s="65"/>
      <c r="WL355" s="65"/>
      <c r="WM355" s="65"/>
      <c r="WN355" s="65"/>
      <c r="WO355" s="65"/>
      <c r="WP355" s="65"/>
      <c r="WQ355" s="65"/>
      <c r="WR355" s="65"/>
      <c r="WS355" s="65"/>
      <c r="WT355" s="65"/>
      <c r="WU355" s="65"/>
      <c r="WV355" s="65"/>
      <c r="WW355" s="65"/>
      <c r="WX355" s="65"/>
      <c r="WY355" s="65"/>
      <c r="WZ355" s="65"/>
      <c r="XA355" s="65"/>
      <c r="XB355" s="65"/>
      <c r="XC355" s="65"/>
      <c r="XD355" s="65"/>
      <c r="XE355" s="65"/>
      <c r="XF355" s="65"/>
      <c r="XG355" s="65"/>
      <c r="XH355" s="65"/>
      <c r="XI355" s="65"/>
      <c r="XJ355" s="65"/>
      <c r="XK355" s="65"/>
      <c r="XL355" s="65"/>
      <c r="XM355" s="65"/>
      <c r="XN355" s="65"/>
      <c r="XO355" s="65"/>
      <c r="XP355" s="65"/>
      <c r="XQ355" s="65"/>
      <c r="XR355" s="65"/>
      <c r="XS355" s="65"/>
      <c r="XT355" s="65"/>
      <c r="XU355" s="65"/>
      <c r="XV355" s="65"/>
      <c r="XW355" s="65"/>
      <c r="XX355" s="65"/>
      <c r="XY355" s="65"/>
      <c r="XZ355" s="65"/>
      <c r="YA355" s="65"/>
      <c r="YB355" s="65"/>
      <c r="YC355" s="65"/>
      <c r="YD355" s="65"/>
      <c r="YE355" s="65"/>
      <c r="YF355" s="65"/>
      <c r="YG355" s="65"/>
      <c r="YH355" s="65"/>
      <c r="YI355" s="65"/>
      <c r="YJ355" s="65"/>
      <c r="YK355" s="65"/>
      <c r="YL355" s="65"/>
      <c r="YM355" s="65"/>
      <c r="YN355" s="65"/>
      <c r="YO355" s="65"/>
      <c r="YP355" s="65"/>
      <c r="YQ355" s="65"/>
      <c r="YR355" s="65"/>
      <c r="YS355" s="65"/>
      <c r="YT355" s="65"/>
      <c r="YU355" s="65"/>
      <c r="YV355" s="65"/>
      <c r="YW355" s="65"/>
      <c r="YX355" s="65"/>
      <c r="YY355" s="65"/>
      <c r="YZ355" s="65"/>
      <c r="ZA355" s="65"/>
      <c r="ZB355" s="65"/>
      <c r="ZC355" s="65"/>
      <c r="ZD355" s="65"/>
      <c r="ZE355" s="65"/>
      <c r="ZF355" s="65"/>
      <c r="ZG355" s="65"/>
      <c r="ZH355" s="65"/>
      <c r="ZI355" s="65"/>
      <c r="ZJ355" s="65"/>
      <c r="ZK355" s="65"/>
      <c r="ZL355" s="65"/>
      <c r="ZM355" s="65"/>
      <c r="ZN355" s="65"/>
      <c r="ZO355" s="65"/>
      <c r="ZP355" s="65"/>
      <c r="ZQ355" s="65"/>
      <c r="ZR355" s="65"/>
      <c r="ZS355" s="65"/>
      <c r="ZT355" s="65"/>
      <c r="ZU355" s="65"/>
      <c r="ZV355" s="65"/>
      <c r="ZW355" s="65"/>
      <c r="ZX355" s="65"/>
      <c r="ZY355" s="65"/>
      <c r="ZZ355" s="65"/>
      <c r="AAA355" s="65"/>
      <c r="AAB355" s="65"/>
      <c r="AAC355" s="65"/>
      <c r="AAD355" s="65"/>
      <c r="AAE355" s="65"/>
      <c r="AAF355" s="65"/>
      <c r="AAG355" s="65"/>
      <c r="AAH355" s="65"/>
      <c r="AAI355" s="65"/>
      <c r="AAJ355" s="65"/>
      <c r="AAK355" s="65"/>
      <c r="AAL355" s="65"/>
      <c r="AAM355" s="65"/>
      <c r="AAN355" s="65"/>
      <c r="AAO355" s="65"/>
      <c r="AAP355" s="65"/>
      <c r="AAQ355" s="65"/>
      <c r="AAR355" s="65"/>
      <c r="AAS355" s="65"/>
      <c r="AAT355" s="65"/>
      <c r="AAU355" s="65"/>
      <c r="AAV355" s="65"/>
      <c r="AAW355" s="65"/>
      <c r="AAX355" s="65"/>
      <c r="AAY355" s="65"/>
      <c r="AAZ355" s="65"/>
      <c r="ABA355" s="65"/>
      <c r="ABB355" s="65"/>
      <c r="ABC355" s="65"/>
      <c r="ABD355" s="65"/>
      <c r="ABE355" s="65"/>
      <c r="ABF355" s="65"/>
      <c r="ABG355" s="65"/>
      <c r="ABH355" s="65"/>
      <c r="ABI355" s="65"/>
      <c r="ABJ355" s="65"/>
      <c r="ABK355" s="65"/>
      <c r="ABL355" s="65"/>
      <c r="ABM355" s="65"/>
      <c r="ABN355" s="65"/>
      <c r="ABO355" s="65"/>
      <c r="ABP355" s="65"/>
      <c r="ABQ355" s="65"/>
      <c r="ABR355" s="65"/>
      <c r="ABS355" s="65"/>
      <c r="ABT355" s="65"/>
      <c r="ABU355" s="65"/>
      <c r="ABV355" s="65"/>
      <c r="ABW355" s="65"/>
      <c r="ABX355" s="65"/>
      <c r="ABY355" s="65"/>
      <c r="ABZ355" s="65"/>
      <c r="ACA355" s="65"/>
      <c r="ACB355" s="65"/>
      <c r="ACC355" s="65"/>
      <c r="ACD355" s="65"/>
      <c r="ACE355" s="65"/>
      <c r="ACF355" s="65"/>
      <c r="ACG355" s="65"/>
      <c r="ACH355" s="65"/>
      <c r="ACI355" s="65"/>
      <c r="ACJ355" s="65"/>
      <c r="ACK355" s="65"/>
      <c r="ACL355" s="65"/>
      <c r="ACM355" s="65"/>
      <c r="ACN355" s="65"/>
      <c r="ACO355" s="65"/>
      <c r="ACP355" s="65"/>
      <c r="ACQ355" s="65"/>
      <c r="ACR355" s="65"/>
      <c r="ACS355" s="65"/>
      <c r="ACT355" s="65"/>
      <c r="ACU355" s="65"/>
      <c r="ACV355" s="65"/>
      <c r="ACW355" s="65"/>
      <c r="ACX355" s="65"/>
      <c r="ACY355" s="65"/>
      <c r="ACZ355" s="65"/>
      <c r="ADA355" s="65"/>
      <c r="ADB355" s="65"/>
      <c r="ADC355" s="65"/>
      <c r="ADD355" s="65"/>
      <c r="ADE355" s="65"/>
      <c r="ADF355" s="65"/>
      <c r="ADG355" s="65"/>
      <c r="ADH355" s="65"/>
      <c r="ADI355" s="65"/>
      <c r="ADJ355" s="65"/>
      <c r="ADK355" s="65"/>
      <c r="ADL355" s="65"/>
      <c r="ADM355" s="65"/>
      <c r="ADN355" s="65"/>
      <c r="ADO355" s="65"/>
      <c r="ADP355" s="65"/>
      <c r="ADQ355" s="65"/>
      <c r="ADR355" s="65"/>
      <c r="ADS355" s="65"/>
      <c r="ADT355" s="65"/>
      <c r="ADU355" s="65"/>
      <c r="ADV355" s="65"/>
      <c r="ADW355" s="65"/>
      <c r="ADX355" s="65"/>
      <c r="ADY355" s="65"/>
      <c r="ADZ355" s="65"/>
      <c r="AEA355" s="65"/>
      <c r="AEB355" s="65"/>
      <c r="AEC355" s="65"/>
      <c r="AED355" s="65"/>
      <c r="AEE355" s="65"/>
      <c r="AEF355" s="65"/>
      <c r="AEG355" s="65"/>
      <c r="AEH355" s="65"/>
      <c r="AEI355" s="65"/>
      <c r="AEJ355" s="65"/>
      <c r="AEK355" s="65"/>
      <c r="AEL355" s="65"/>
      <c r="AEM355" s="65"/>
      <c r="AEN355" s="65"/>
      <c r="AEO355" s="65"/>
      <c r="AEP355" s="65"/>
      <c r="AEQ355" s="65"/>
      <c r="AER355" s="65"/>
      <c r="AES355" s="65"/>
      <c r="AET355" s="65"/>
      <c r="AEU355" s="65"/>
      <c r="AEV355" s="65"/>
      <c r="AEW355" s="65"/>
      <c r="AEX355" s="65"/>
      <c r="AEY355" s="65"/>
      <c r="AEZ355" s="65"/>
      <c r="AFA355" s="65"/>
      <c r="AFB355" s="65"/>
      <c r="AFC355" s="65"/>
      <c r="AFD355" s="65"/>
      <c r="AFE355" s="65"/>
      <c r="AFF355" s="65"/>
      <c r="AFG355" s="65"/>
      <c r="AFH355" s="65"/>
      <c r="AFI355" s="65"/>
      <c r="AFJ355" s="65"/>
      <c r="AFK355" s="65"/>
      <c r="AFL355" s="65"/>
      <c r="AFM355" s="65"/>
      <c r="AFN355" s="65"/>
      <c r="AFO355" s="65"/>
      <c r="AFP355" s="65"/>
      <c r="AFQ355" s="65"/>
      <c r="AFR355" s="65"/>
      <c r="AFS355" s="65"/>
      <c r="AFT355" s="65"/>
      <c r="AFU355" s="65"/>
      <c r="AFV355" s="65"/>
      <c r="AFW355" s="65"/>
      <c r="AFX355" s="65"/>
      <c r="AFY355" s="65"/>
      <c r="AFZ355" s="65"/>
      <c r="AGA355" s="65"/>
      <c r="AGB355" s="65"/>
      <c r="AGC355" s="65"/>
      <c r="AGD355" s="65"/>
      <c r="AGE355" s="65"/>
      <c r="AGF355" s="65"/>
      <c r="AGG355" s="65"/>
      <c r="AGH355" s="65"/>
      <c r="AGI355" s="65"/>
      <c r="AGJ355" s="65"/>
      <c r="AGK355" s="65"/>
      <c r="AGL355" s="65"/>
      <c r="AGM355" s="65"/>
      <c r="AGN355" s="65"/>
      <c r="AGO355" s="65"/>
      <c r="AGP355" s="65"/>
      <c r="AGQ355" s="65"/>
      <c r="AGR355" s="65"/>
      <c r="AGS355" s="65"/>
      <c r="AGT355" s="65"/>
      <c r="AGU355" s="65"/>
      <c r="AGV355" s="65"/>
      <c r="AGW355" s="65"/>
      <c r="AGX355" s="65"/>
      <c r="AGY355" s="65"/>
      <c r="AGZ355" s="65"/>
      <c r="AHA355" s="65"/>
      <c r="AHB355" s="65"/>
      <c r="AHC355" s="65"/>
      <c r="AHD355" s="65"/>
      <c r="AHE355" s="65"/>
      <c r="AHF355" s="65"/>
      <c r="AHG355" s="65"/>
      <c r="AHH355" s="65"/>
      <c r="AHI355" s="65"/>
      <c r="AHJ355" s="65"/>
      <c r="AHK355" s="65"/>
      <c r="AHL355" s="65"/>
      <c r="AHM355" s="65"/>
      <c r="AHN355" s="65"/>
      <c r="AHO355" s="65"/>
      <c r="AHP355" s="65"/>
      <c r="AHQ355" s="65"/>
      <c r="AHR355" s="65"/>
      <c r="AHS355" s="65"/>
      <c r="AHT355" s="65"/>
      <c r="AHU355" s="65"/>
      <c r="AHV355" s="65"/>
      <c r="AHW355" s="65"/>
      <c r="AHX355" s="65"/>
      <c r="AHY355" s="65"/>
      <c r="AHZ355" s="65"/>
      <c r="AIA355" s="65"/>
      <c r="AIB355" s="65"/>
      <c r="AIC355" s="65"/>
      <c r="AID355" s="65"/>
      <c r="AIE355" s="65"/>
      <c r="AIF355" s="65"/>
      <c r="AIG355" s="65"/>
      <c r="AIH355" s="65"/>
      <c r="AII355" s="65"/>
      <c r="AIJ355" s="65"/>
      <c r="AIK355" s="65"/>
      <c r="AIL355" s="65"/>
      <c r="AIM355" s="65"/>
      <c r="AIN355" s="65"/>
      <c r="AIO355" s="65"/>
      <c r="AIP355" s="65"/>
      <c r="AIQ355" s="65"/>
      <c r="AIR355" s="65"/>
      <c r="AIS355" s="65"/>
      <c r="AIT355" s="65"/>
      <c r="AIU355" s="65"/>
      <c r="AIV355" s="65"/>
      <c r="AIW355" s="65"/>
      <c r="AIX355" s="65"/>
      <c r="AIY355" s="65"/>
      <c r="AIZ355" s="65"/>
      <c r="AJA355" s="65"/>
      <c r="AJB355" s="65"/>
      <c r="AJC355" s="65"/>
      <c r="AJD355" s="65"/>
      <c r="AJE355" s="65"/>
      <c r="AJF355" s="65"/>
      <c r="AJG355" s="65"/>
      <c r="AJH355" s="65"/>
      <c r="AJI355" s="65"/>
      <c r="AJJ355" s="65"/>
      <c r="AJK355" s="65"/>
      <c r="AJL355" s="65"/>
      <c r="AJM355" s="65"/>
      <c r="AJN355" s="65"/>
      <c r="AJO355" s="65"/>
      <c r="AJP355" s="65"/>
      <c r="AJQ355" s="65"/>
      <c r="AJR355" s="65"/>
      <c r="AJS355" s="65"/>
      <c r="AJT355" s="65"/>
      <c r="AJU355" s="65"/>
      <c r="AJV355" s="65"/>
      <c r="AJW355" s="65"/>
      <c r="AJX355" s="65"/>
      <c r="AJY355" s="65"/>
      <c r="AJZ355" s="65"/>
      <c r="AKA355" s="65"/>
      <c r="AKB355" s="65"/>
      <c r="AKC355" s="65"/>
      <c r="AKD355" s="65"/>
      <c r="AKE355" s="65"/>
      <c r="AKF355" s="65"/>
      <c r="AKG355" s="65"/>
      <c r="AKH355" s="65"/>
      <c r="AKI355" s="65"/>
      <c r="AKJ355" s="65"/>
      <c r="AKK355" s="65"/>
      <c r="AKL355" s="65"/>
      <c r="AKM355" s="65"/>
      <c r="AKN355" s="65"/>
      <c r="AKO355" s="65"/>
      <c r="AKP355" s="65"/>
      <c r="AKQ355" s="65"/>
      <c r="AKR355" s="65"/>
      <c r="AKS355" s="65"/>
      <c r="AKT355" s="65"/>
      <c r="AKU355" s="65"/>
      <c r="AKV355" s="65"/>
      <c r="AKW355" s="65"/>
      <c r="AKX355" s="65"/>
      <c r="AKY355" s="65"/>
      <c r="AKZ355" s="65"/>
      <c r="ALA355" s="65"/>
      <c r="ALB355" s="65"/>
      <c r="ALC355" s="65"/>
      <c r="ALD355" s="65"/>
      <c r="ALE355" s="65"/>
      <c r="ALF355" s="65"/>
      <c r="ALG355" s="65"/>
      <c r="ALH355" s="65"/>
      <c r="ALI355" s="65"/>
      <c r="ALJ355" s="65"/>
      <c r="ALK355" s="65"/>
      <c r="ALL355" s="65"/>
      <c r="ALM355" s="65"/>
      <c r="ALN355" s="65"/>
      <c r="ALO355" s="65"/>
      <c r="ALP355" s="65"/>
      <c r="ALQ355" s="65"/>
      <c r="ALR355" s="65"/>
      <c r="ALS355" s="65"/>
      <c r="ALT355" s="65"/>
      <c r="ALU355" s="65"/>
      <c r="ALV355" s="65"/>
      <c r="ALW355" s="65"/>
      <c r="ALX355" s="65"/>
      <c r="ALY355" s="65"/>
      <c r="ALZ355" s="65"/>
      <c r="AMA355" s="65"/>
      <c r="AMB355" s="65"/>
      <c r="AMC355" s="65"/>
      <c r="AMD355" s="65"/>
    </row>
    <row r="356" spans="1:1020" s="70" customFormat="1" ht="59.4" customHeight="1" x14ac:dyDescent="0.3">
      <c r="A356" s="60">
        <v>39</v>
      </c>
      <c r="B356" s="61" t="s">
        <v>379</v>
      </c>
      <c r="C356" s="60" t="s">
        <v>427</v>
      </c>
      <c r="D356" s="60" t="s">
        <v>70</v>
      </c>
      <c r="E356" s="61" t="s">
        <v>744</v>
      </c>
      <c r="F356" s="62">
        <v>45349</v>
      </c>
      <c r="G356" s="19">
        <v>500</v>
      </c>
      <c r="H356" s="86" t="s">
        <v>1036</v>
      </c>
      <c r="I356" s="60" t="s">
        <v>890</v>
      </c>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65"/>
      <c r="CG356" s="65"/>
      <c r="CH356" s="65"/>
      <c r="CI356" s="65"/>
      <c r="CJ356" s="65"/>
      <c r="CK356" s="65"/>
      <c r="CL356" s="65"/>
      <c r="CM356" s="65"/>
      <c r="CN356" s="65"/>
      <c r="CO356" s="65"/>
      <c r="CP356" s="65"/>
      <c r="CQ356" s="65"/>
      <c r="CR356" s="65"/>
      <c r="CS356" s="65"/>
      <c r="CT356" s="65"/>
      <c r="CU356" s="65"/>
      <c r="CV356" s="65"/>
      <c r="CW356" s="65"/>
      <c r="CX356" s="65"/>
      <c r="CY356" s="65"/>
      <c r="CZ356" s="65"/>
      <c r="DA356" s="65"/>
      <c r="DB356" s="65"/>
      <c r="DC356" s="65"/>
      <c r="DD356" s="65"/>
      <c r="DE356" s="65"/>
      <c r="DF356" s="65"/>
      <c r="DG356" s="65"/>
      <c r="DH356" s="65"/>
      <c r="DI356" s="65"/>
      <c r="DJ356" s="65"/>
      <c r="DK356" s="65"/>
      <c r="DL356" s="65"/>
      <c r="DM356" s="65"/>
      <c r="DN356" s="65"/>
      <c r="DO356" s="65"/>
      <c r="DP356" s="65"/>
      <c r="DQ356" s="65"/>
      <c r="DR356" s="65"/>
      <c r="DS356" s="65"/>
      <c r="DT356" s="65"/>
      <c r="DU356" s="65"/>
      <c r="DV356" s="65"/>
      <c r="DW356" s="65"/>
      <c r="DX356" s="65"/>
      <c r="DY356" s="65"/>
      <c r="DZ356" s="65"/>
      <c r="EA356" s="65"/>
      <c r="EB356" s="65"/>
      <c r="EC356" s="65"/>
      <c r="ED356" s="65"/>
      <c r="EE356" s="65"/>
      <c r="EF356" s="65"/>
      <c r="EG356" s="65"/>
      <c r="EH356" s="65"/>
      <c r="EI356" s="65"/>
      <c r="EJ356" s="65"/>
      <c r="EK356" s="65"/>
      <c r="EL356" s="65"/>
      <c r="EM356" s="65"/>
      <c r="EN356" s="65"/>
      <c r="EO356" s="65"/>
      <c r="EP356" s="65"/>
      <c r="EQ356" s="65"/>
      <c r="ER356" s="65"/>
      <c r="ES356" s="65"/>
      <c r="ET356" s="65"/>
      <c r="EU356" s="65"/>
      <c r="EV356" s="65"/>
      <c r="EW356" s="65"/>
      <c r="EX356" s="65"/>
      <c r="EY356" s="65"/>
      <c r="EZ356" s="65"/>
      <c r="FA356" s="65"/>
      <c r="FB356" s="65"/>
      <c r="FC356" s="65"/>
      <c r="FD356" s="65"/>
      <c r="FE356" s="65"/>
      <c r="FF356" s="65"/>
      <c r="FG356" s="65"/>
      <c r="FH356" s="65"/>
      <c r="FI356" s="65"/>
      <c r="FJ356" s="65"/>
      <c r="FK356" s="65"/>
      <c r="FL356" s="65"/>
      <c r="FM356" s="65"/>
      <c r="FN356" s="65"/>
      <c r="FO356" s="65"/>
      <c r="FP356" s="65"/>
      <c r="FQ356" s="65"/>
      <c r="FR356" s="65"/>
      <c r="FS356" s="65"/>
      <c r="FT356" s="65"/>
      <c r="FU356" s="65"/>
      <c r="FV356" s="65"/>
      <c r="FW356" s="65"/>
      <c r="FX356" s="65"/>
      <c r="FY356" s="65"/>
      <c r="FZ356" s="65"/>
      <c r="GA356" s="65"/>
      <c r="GB356" s="65"/>
      <c r="GC356" s="65"/>
      <c r="GD356" s="65"/>
      <c r="GE356" s="65"/>
      <c r="GF356" s="65"/>
      <c r="GG356" s="65"/>
      <c r="GH356" s="65"/>
      <c r="GI356" s="65"/>
      <c r="GJ356" s="65"/>
      <c r="GK356" s="65"/>
      <c r="GL356" s="65"/>
      <c r="GM356" s="65"/>
      <c r="GN356" s="65"/>
      <c r="GO356" s="65"/>
      <c r="GP356" s="65"/>
      <c r="GQ356" s="65"/>
      <c r="GR356" s="65"/>
      <c r="GS356" s="65"/>
      <c r="GT356" s="65"/>
      <c r="GU356" s="65"/>
      <c r="GV356" s="65"/>
      <c r="GW356" s="65"/>
      <c r="GX356" s="65"/>
      <c r="GY356" s="65"/>
      <c r="GZ356" s="65"/>
      <c r="HA356" s="65"/>
      <c r="HB356" s="65"/>
      <c r="HC356" s="65"/>
      <c r="HD356" s="65"/>
      <c r="HE356" s="65"/>
      <c r="HF356" s="65"/>
      <c r="HG356" s="65"/>
      <c r="HH356" s="65"/>
      <c r="HI356" s="65"/>
      <c r="HJ356" s="65"/>
      <c r="HK356" s="65"/>
      <c r="HL356" s="65"/>
      <c r="HM356" s="65"/>
      <c r="HN356" s="65"/>
      <c r="HO356" s="65"/>
      <c r="HP356" s="65"/>
      <c r="HQ356" s="65"/>
      <c r="HR356" s="65"/>
      <c r="HS356" s="65"/>
      <c r="HT356" s="65"/>
      <c r="HU356" s="65"/>
      <c r="HV356" s="65"/>
      <c r="HW356" s="65"/>
      <c r="HX356" s="65"/>
      <c r="HY356" s="65"/>
      <c r="HZ356" s="65"/>
      <c r="IA356" s="65"/>
      <c r="IB356" s="65"/>
      <c r="IC356" s="65"/>
      <c r="ID356" s="65"/>
      <c r="IE356" s="65"/>
      <c r="IF356" s="65"/>
      <c r="IG356" s="65"/>
      <c r="IH356" s="65"/>
      <c r="II356" s="65"/>
      <c r="IJ356" s="65"/>
      <c r="IK356" s="65"/>
      <c r="IL356" s="65"/>
      <c r="IM356" s="65"/>
      <c r="IN356" s="65"/>
      <c r="IO356" s="65"/>
      <c r="IP356" s="65"/>
      <c r="IQ356" s="65"/>
      <c r="IR356" s="65"/>
      <c r="IS356" s="65"/>
      <c r="IT356" s="65"/>
      <c r="IU356" s="65"/>
      <c r="IV356" s="65"/>
      <c r="IW356" s="65"/>
      <c r="IX356" s="65"/>
      <c r="IY356" s="65"/>
      <c r="IZ356" s="65"/>
      <c r="JA356" s="65"/>
      <c r="JB356" s="65"/>
      <c r="JC356" s="65"/>
      <c r="JD356" s="65"/>
      <c r="JE356" s="65"/>
      <c r="JF356" s="65"/>
      <c r="JG356" s="65"/>
      <c r="JH356" s="65"/>
      <c r="JI356" s="65"/>
      <c r="JJ356" s="65"/>
      <c r="JK356" s="65"/>
      <c r="JL356" s="65"/>
      <c r="JM356" s="65"/>
      <c r="JN356" s="65"/>
      <c r="JO356" s="65"/>
      <c r="JP356" s="65"/>
      <c r="JQ356" s="65"/>
      <c r="JR356" s="65"/>
      <c r="JS356" s="65"/>
      <c r="JT356" s="65"/>
      <c r="JU356" s="65"/>
      <c r="JV356" s="65"/>
      <c r="JW356" s="65"/>
      <c r="JX356" s="65"/>
      <c r="JY356" s="65"/>
      <c r="JZ356" s="65"/>
      <c r="KA356" s="65"/>
      <c r="KB356" s="65"/>
      <c r="KC356" s="65"/>
      <c r="KD356" s="65"/>
      <c r="KE356" s="65"/>
      <c r="KF356" s="65"/>
      <c r="KG356" s="65"/>
      <c r="KH356" s="65"/>
      <c r="KI356" s="65"/>
      <c r="KJ356" s="65"/>
      <c r="KK356" s="65"/>
      <c r="KL356" s="65"/>
      <c r="KM356" s="65"/>
      <c r="KN356" s="65"/>
      <c r="KO356" s="65"/>
      <c r="KP356" s="65"/>
      <c r="KQ356" s="65"/>
      <c r="KR356" s="65"/>
      <c r="KS356" s="65"/>
      <c r="KT356" s="65"/>
      <c r="KU356" s="65"/>
      <c r="KV356" s="65"/>
      <c r="KW356" s="65"/>
      <c r="KX356" s="65"/>
      <c r="KY356" s="65"/>
      <c r="KZ356" s="65"/>
      <c r="LA356" s="65"/>
      <c r="LB356" s="65"/>
      <c r="LC356" s="65"/>
      <c r="LD356" s="65"/>
      <c r="LE356" s="65"/>
      <c r="LF356" s="65"/>
      <c r="LG356" s="65"/>
      <c r="LH356" s="65"/>
      <c r="LI356" s="65"/>
      <c r="LJ356" s="65"/>
      <c r="LK356" s="65"/>
      <c r="LL356" s="65"/>
      <c r="LM356" s="65"/>
      <c r="LN356" s="65"/>
      <c r="LO356" s="65"/>
      <c r="LP356" s="65"/>
      <c r="LQ356" s="65"/>
      <c r="LR356" s="65"/>
      <c r="LS356" s="65"/>
      <c r="LT356" s="65"/>
      <c r="LU356" s="65"/>
      <c r="LV356" s="65"/>
      <c r="LW356" s="65"/>
      <c r="LX356" s="65"/>
      <c r="LY356" s="65"/>
      <c r="LZ356" s="65"/>
      <c r="MA356" s="65"/>
      <c r="MB356" s="65"/>
      <c r="MC356" s="65"/>
      <c r="MD356" s="65"/>
      <c r="ME356" s="65"/>
      <c r="MF356" s="65"/>
      <c r="MG356" s="65"/>
      <c r="MH356" s="65"/>
      <c r="MI356" s="65"/>
      <c r="MJ356" s="65"/>
      <c r="MK356" s="65"/>
      <c r="ML356" s="65"/>
      <c r="MM356" s="65"/>
      <c r="MN356" s="65"/>
      <c r="MO356" s="65"/>
      <c r="MP356" s="65"/>
      <c r="MQ356" s="65"/>
      <c r="MR356" s="65"/>
      <c r="MS356" s="65"/>
      <c r="MT356" s="65"/>
      <c r="MU356" s="65"/>
      <c r="MV356" s="65"/>
      <c r="MW356" s="65"/>
      <c r="MX356" s="65"/>
      <c r="MY356" s="65"/>
      <c r="MZ356" s="65"/>
      <c r="NA356" s="65"/>
      <c r="NB356" s="65"/>
      <c r="NC356" s="65"/>
      <c r="ND356" s="65"/>
      <c r="NE356" s="65"/>
      <c r="NF356" s="65"/>
      <c r="NG356" s="65"/>
      <c r="NH356" s="65"/>
      <c r="NI356" s="65"/>
      <c r="NJ356" s="65"/>
      <c r="NK356" s="65"/>
      <c r="NL356" s="65"/>
      <c r="NM356" s="65"/>
      <c r="NN356" s="65"/>
      <c r="NO356" s="65"/>
      <c r="NP356" s="65"/>
      <c r="NQ356" s="65"/>
      <c r="NR356" s="65"/>
      <c r="NS356" s="65"/>
      <c r="NT356" s="65"/>
      <c r="NU356" s="65"/>
      <c r="NV356" s="65"/>
      <c r="NW356" s="65"/>
      <c r="NX356" s="65"/>
      <c r="NY356" s="65"/>
      <c r="NZ356" s="65"/>
      <c r="OA356" s="65"/>
      <c r="OB356" s="65"/>
      <c r="OC356" s="65"/>
      <c r="OD356" s="65"/>
      <c r="OE356" s="65"/>
      <c r="OF356" s="65"/>
      <c r="OG356" s="65"/>
      <c r="OH356" s="65"/>
      <c r="OI356" s="65"/>
      <c r="OJ356" s="65"/>
      <c r="OK356" s="65"/>
      <c r="OL356" s="65"/>
      <c r="OM356" s="65"/>
      <c r="ON356" s="65"/>
      <c r="OO356" s="65"/>
      <c r="OP356" s="65"/>
      <c r="OQ356" s="65"/>
      <c r="OR356" s="65"/>
      <c r="OS356" s="65"/>
      <c r="OT356" s="65"/>
      <c r="OU356" s="65"/>
      <c r="OV356" s="65"/>
      <c r="OW356" s="65"/>
      <c r="OX356" s="65"/>
      <c r="OY356" s="65"/>
      <c r="OZ356" s="65"/>
      <c r="PA356" s="65"/>
      <c r="PB356" s="65"/>
      <c r="PC356" s="65"/>
      <c r="PD356" s="65"/>
      <c r="PE356" s="65"/>
      <c r="PF356" s="65"/>
      <c r="PG356" s="65"/>
      <c r="PH356" s="65"/>
      <c r="PI356" s="65"/>
      <c r="PJ356" s="65"/>
      <c r="PK356" s="65"/>
      <c r="PL356" s="65"/>
      <c r="PM356" s="65"/>
      <c r="PN356" s="65"/>
      <c r="PO356" s="65"/>
      <c r="PP356" s="65"/>
      <c r="PQ356" s="65"/>
      <c r="PR356" s="65"/>
      <c r="PS356" s="65"/>
      <c r="PT356" s="65"/>
      <c r="PU356" s="65"/>
      <c r="PV356" s="65"/>
      <c r="PW356" s="65"/>
      <c r="PX356" s="65"/>
      <c r="PY356" s="65"/>
      <c r="PZ356" s="65"/>
      <c r="QA356" s="65"/>
      <c r="QB356" s="65"/>
      <c r="QC356" s="65"/>
      <c r="QD356" s="65"/>
      <c r="QE356" s="65"/>
      <c r="QF356" s="65"/>
      <c r="QG356" s="65"/>
      <c r="QH356" s="65"/>
      <c r="QI356" s="65"/>
      <c r="QJ356" s="65"/>
      <c r="QK356" s="65"/>
      <c r="QL356" s="65"/>
      <c r="QM356" s="65"/>
      <c r="QN356" s="65"/>
      <c r="QO356" s="65"/>
      <c r="QP356" s="65"/>
      <c r="QQ356" s="65"/>
      <c r="QR356" s="65"/>
      <c r="QS356" s="65"/>
      <c r="QT356" s="65"/>
      <c r="QU356" s="65"/>
      <c r="QV356" s="65"/>
      <c r="QW356" s="65"/>
      <c r="QX356" s="65"/>
      <c r="QY356" s="65"/>
      <c r="QZ356" s="65"/>
      <c r="RA356" s="65"/>
      <c r="RB356" s="65"/>
      <c r="RC356" s="65"/>
      <c r="RD356" s="65"/>
      <c r="RE356" s="65"/>
      <c r="RF356" s="65"/>
      <c r="RG356" s="65"/>
      <c r="RH356" s="65"/>
      <c r="RI356" s="65"/>
      <c r="RJ356" s="65"/>
      <c r="RK356" s="65"/>
      <c r="RL356" s="65"/>
      <c r="RM356" s="65"/>
      <c r="RN356" s="65"/>
      <c r="RO356" s="65"/>
      <c r="RP356" s="65"/>
      <c r="RQ356" s="65"/>
      <c r="RR356" s="65"/>
      <c r="RS356" s="65"/>
      <c r="RT356" s="65"/>
      <c r="RU356" s="65"/>
      <c r="RV356" s="65"/>
      <c r="RW356" s="65"/>
      <c r="RX356" s="65"/>
      <c r="RY356" s="65"/>
      <c r="RZ356" s="65"/>
      <c r="SA356" s="65"/>
      <c r="SB356" s="65"/>
      <c r="SC356" s="65"/>
      <c r="SD356" s="65"/>
      <c r="SE356" s="65"/>
      <c r="SF356" s="65"/>
      <c r="SG356" s="65"/>
      <c r="SH356" s="65"/>
      <c r="SI356" s="65"/>
      <c r="SJ356" s="65"/>
      <c r="SK356" s="65"/>
      <c r="SL356" s="65"/>
      <c r="SM356" s="65"/>
      <c r="SN356" s="65"/>
      <c r="SO356" s="65"/>
      <c r="SP356" s="65"/>
      <c r="SQ356" s="65"/>
      <c r="SR356" s="65"/>
      <c r="SS356" s="65"/>
      <c r="ST356" s="65"/>
      <c r="SU356" s="65"/>
      <c r="SV356" s="65"/>
      <c r="SW356" s="65"/>
      <c r="SX356" s="65"/>
      <c r="SY356" s="65"/>
      <c r="SZ356" s="65"/>
      <c r="TA356" s="65"/>
      <c r="TB356" s="65"/>
      <c r="TC356" s="65"/>
      <c r="TD356" s="65"/>
      <c r="TE356" s="65"/>
      <c r="TF356" s="65"/>
      <c r="TG356" s="65"/>
      <c r="TH356" s="65"/>
      <c r="TI356" s="65"/>
      <c r="TJ356" s="65"/>
      <c r="TK356" s="65"/>
      <c r="TL356" s="65"/>
      <c r="TM356" s="65"/>
      <c r="TN356" s="65"/>
      <c r="TO356" s="65"/>
      <c r="TP356" s="65"/>
      <c r="TQ356" s="65"/>
      <c r="TR356" s="65"/>
      <c r="TS356" s="65"/>
      <c r="TT356" s="65"/>
      <c r="TU356" s="65"/>
      <c r="TV356" s="65"/>
      <c r="TW356" s="65"/>
      <c r="TX356" s="65"/>
      <c r="TY356" s="65"/>
      <c r="TZ356" s="65"/>
      <c r="UA356" s="65"/>
      <c r="UB356" s="65"/>
      <c r="UC356" s="65"/>
      <c r="UD356" s="65"/>
      <c r="UE356" s="65"/>
      <c r="UF356" s="65"/>
      <c r="UG356" s="65"/>
      <c r="UH356" s="65"/>
      <c r="UI356" s="65"/>
      <c r="UJ356" s="65"/>
      <c r="UK356" s="65"/>
      <c r="UL356" s="65"/>
      <c r="UM356" s="65"/>
      <c r="UN356" s="65"/>
      <c r="UO356" s="65"/>
      <c r="UP356" s="65"/>
      <c r="UQ356" s="65"/>
      <c r="UR356" s="65"/>
      <c r="US356" s="65"/>
      <c r="UT356" s="65"/>
      <c r="UU356" s="65"/>
      <c r="UV356" s="65"/>
      <c r="UW356" s="65"/>
      <c r="UX356" s="65"/>
      <c r="UY356" s="65"/>
      <c r="UZ356" s="65"/>
      <c r="VA356" s="65"/>
      <c r="VB356" s="65"/>
      <c r="VC356" s="65"/>
      <c r="VD356" s="65"/>
      <c r="VE356" s="65"/>
      <c r="VF356" s="65"/>
      <c r="VG356" s="65"/>
      <c r="VH356" s="65"/>
      <c r="VI356" s="65"/>
      <c r="VJ356" s="65"/>
      <c r="VK356" s="65"/>
      <c r="VL356" s="65"/>
      <c r="VM356" s="65"/>
      <c r="VN356" s="65"/>
      <c r="VO356" s="65"/>
      <c r="VP356" s="65"/>
      <c r="VQ356" s="65"/>
      <c r="VR356" s="65"/>
      <c r="VS356" s="65"/>
      <c r="VT356" s="65"/>
      <c r="VU356" s="65"/>
      <c r="VV356" s="65"/>
      <c r="VW356" s="65"/>
      <c r="VX356" s="65"/>
      <c r="VY356" s="65"/>
      <c r="VZ356" s="65"/>
      <c r="WA356" s="65"/>
      <c r="WB356" s="65"/>
      <c r="WC356" s="65"/>
      <c r="WD356" s="65"/>
      <c r="WE356" s="65"/>
      <c r="WF356" s="65"/>
      <c r="WG356" s="65"/>
      <c r="WH356" s="65"/>
      <c r="WI356" s="65"/>
      <c r="WJ356" s="65"/>
      <c r="WK356" s="65"/>
      <c r="WL356" s="65"/>
      <c r="WM356" s="65"/>
      <c r="WN356" s="65"/>
      <c r="WO356" s="65"/>
      <c r="WP356" s="65"/>
      <c r="WQ356" s="65"/>
      <c r="WR356" s="65"/>
      <c r="WS356" s="65"/>
      <c r="WT356" s="65"/>
      <c r="WU356" s="65"/>
      <c r="WV356" s="65"/>
      <c r="WW356" s="65"/>
      <c r="WX356" s="65"/>
      <c r="WY356" s="65"/>
      <c r="WZ356" s="65"/>
      <c r="XA356" s="65"/>
      <c r="XB356" s="65"/>
      <c r="XC356" s="65"/>
      <c r="XD356" s="65"/>
      <c r="XE356" s="65"/>
      <c r="XF356" s="65"/>
      <c r="XG356" s="65"/>
      <c r="XH356" s="65"/>
      <c r="XI356" s="65"/>
      <c r="XJ356" s="65"/>
      <c r="XK356" s="65"/>
      <c r="XL356" s="65"/>
      <c r="XM356" s="65"/>
      <c r="XN356" s="65"/>
      <c r="XO356" s="65"/>
      <c r="XP356" s="65"/>
      <c r="XQ356" s="65"/>
      <c r="XR356" s="65"/>
      <c r="XS356" s="65"/>
      <c r="XT356" s="65"/>
      <c r="XU356" s="65"/>
      <c r="XV356" s="65"/>
      <c r="XW356" s="65"/>
      <c r="XX356" s="65"/>
      <c r="XY356" s="65"/>
      <c r="XZ356" s="65"/>
      <c r="YA356" s="65"/>
      <c r="YB356" s="65"/>
      <c r="YC356" s="65"/>
      <c r="YD356" s="65"/>
      <c r="YE356" s="65"/>
      <c r="YF356" s="65"/>
      <c r="YG356" s="65"/>
      <c r="YH356" s="65"/>
      <c r="YI356" s="65"/>
      <c r="YJ356" s="65"/>
      <c r="YK356" s="65"/>
      <c r="YL356" s="65"/>
      <c r="YM356" s="65"/>
      <c r="YN356" s="65"/>
      <c r="YO356" s="65"/>
      <c r="YP356" s="65"/>
      <c r="YQ356" s="65"/>
      <c r="YR356" s="65"/>
      <c r="YS356" s="65"/>
      <c r="YT356" s="65"/>
      <c r="YU356" s="65"/>
      <c r="YV356" s="65"/>
      <c r="YW356" s="65"/>
      <c r="YX356" s="65"/>
      <c r="YY356" s="65"/>
      <c r="YZ356" s="65"/>
      <c r="ZA356" s="65"/>
      <c r="ZB356" s="65"/>
      <c r="ZC356" s="65"/>
      <c r="ZD356" s="65"/>
      <c r="ZE356" s="65"/>
      <c r="ZF356" s="65"/>
      <c r="ZG356" s="65"/>
      <c r="ZH356" s="65"/>
      <c r="ZI356" s="65"/>
      <c r="ZJ356" s="65"/>
      <c r="ZK356" s="65"/>
      <c r="ZL356" s="65"/>
      <c r="ZM356" s="65"/>
      <c r="ZN356" s="65"/>
      <c r="ZO356" s="65"/>
      <c r="ZP356" s="65"/>
      <c r="ZQ356" s="65"/>
      <c r="ZR356" s="65"/>
      <c r="ZS356" s="65"/>
      <c r="ZT356" s="65"/>
      <c r="ZU356" s="65"/>
      <c r="ZV356" s="65"/>
      <c r="ZW356" s="65"/>
      <c r="ZX356" s="65"/>
      <c r="ZY356" s="65"/>
      <c r="ZZ356" s="65"/>
      <c r="AAA356" s="65"/>
      <c r="AAB356" s="65"/>
      <c r="AAC356" s="65"/>
      <c r="AAD356" s="65"/>
      <c r="AAE356" s="65"/>
      <c r="AAF356" s="65"/>
      <c r="AAG356" s="65"/>
      <c r="AAH356" s="65"/>
      <c r="AAI356" s="65"/>
      <c r="AAJ356" s="65"/>
      <c r="AAK356" s="65"/>
      <c r="AAL356" s="65"/>
      <c r="AAM356" s="65"/>
      <c r="AAN356" s="65"/>
      <c r="AAO356" s="65"/>
      <c r="AAP356" s="65"/>
      <c r="AAQ356" s="65"/>
      <c r="AAR356" s="65"/>
      <c r="AAS356" s="65"/>
      <c r="AAT356" s="65"/>
      <c r="AAU356" s="65"/>
      <c r="AAV356" s="65"/>
      <c r="AAW356" s="65"/>
      <c r="AAX356" s="65"/>
      <c r="AAY356" s="65"/>
      <c r="AAZ356" s="65"/>
      <c r="ABA356" s="65"/>
      <c r="ABB356" s="65"/>
      <c r="ABC356" s="65"/>
      <c r="ABD356" s="65"/>
      <c r="ABE356" s="65"/>
      <c r="ABF356" s="65"/>
      <c r="ABG356" s="65"/>
      <c r="ABH356" s="65"/>
      <c r="ABI356" s="65"/>
      <c r="ABJ356" s="65"/>
      <c r="ABK356" s="65"/>
      <c r="ABL356" s="65"/>
      <c r="ABM356" s="65"/>
      <c r="ABN356" s="65"/>
      <c r="ABO356" s="65"/>
      <c r="ABP356" s="65"/>
      <c r="ABQ356" s="65"/>
      <c r="ABR356" s="65"/>
      <c r="ABS356" s="65"/>
      <c r="ABT356" s="65"/>
      <c r="ABU356" s="65"/>
      <c r="ABV356" s="65"/>
      <c r="ABW356" s="65"/>
      <c r="ABX356" s="65"/>
      <c r="ABY356" s="65"/>
      <c r="ABZ356" s="65"/>
      <c r="ACA356" s="65"/>
      <c r="ACB356" s="65"/>
      <c r="ACC356" s="65"/>
      <c r="ACD356" s="65"/>
      <c r="ACE356" s="65"/>
      <c r="ACF356" s="65"/>
      <c r="ACG356" s="65"/>
      <c r="ACH356" s="65"/>
      <c r="ACI356" s="65"/>
      <c r="ACJ356" s="65"/>
      <c r="ACK356" s="65"/>
      <c r="ACL356" s="65"/>
      <c r="ACM356" s="65"/>
      <c r="ACN356" s="65"/>
      <c r="ACO356" s="65"/>
      <c r="ACP356" s="65"/>
      <c r="ACQ356" s="65"/>
      <c r="ACR356" s="65"/>
      <c r="ACS356" s="65"/>
      <c r="ACT356" s="65"/>
      <c r="ACU356" s="65"/>
      <c r="ACV356" s="65"/>
      <c r="ACW356" s="65"/>
      <c r="ACX356" s="65"/>
      <c r="ACY356" s="65"/>
      <c r="ACZ356" s="65"/>
      <c r="ADA356" s="65"/>
      <c r="ADB356" s="65"/>
      <c r="ADC356" s="65"/>
      <c r="ADD356" s="65"/>
      <c r="ADE356" s="65"/>
      <c r="ADF356" s="65"/>
      <c r="ADG356" s="65"/>
      <c r="ADH356" s="65"/>
      <c r="ADI356" s="65"/>
      <c r="ADJ356" s="65"/>
      <c r="ADK356" s="65"/>
      <c r="ADL356" s="65"/>
      <c r="ADM356" s="65"/>
      <c r="ADN356" s="65"/>
      <c r="ADO356" s="65"/>
      <c r="ADP356" s="65"/>
      <c r="ADQ356" s="65"/>
      <c r="ADR356" s="65"/>
      <c r="ADS356" s="65"/>
      <c r="ADT356" s="65"/>
      <c r="ADU356" s="65"/>
      <c r="ADV356" s="65"/>
      <c r="ADW356" s="65"/>
      <c r="ADX356" s="65"/>
      <c r="ADY356" s="65"/>
      <c r="ADZ356" s="65"/>
      <c r="AEA356" s="65"/>
      <c r="AEB356" s="65"/>
      <c r="AEC356" s="65"/>
      <c r="AED356" s="65"/>
      <c r="AEE356" s="65"/>
      <c r="AEF356" s="65"/>
      <c r="AEG356" s="65"/>
      <c r="AEH356" s="65"/>
      <c r="AEI356" s="65"/>
      <c r="AEJ356" s="65"/>
      <c r="AEK356" s="65"/>
      <c r="AEL356" s="65"/>
      <c r="AEM356" s="65"/>
      <c r="AEN356" s="65"/>
      <c r="AEO356" s="65"/>
      <c r="AEP356" s="65"/>
      <c r="AEQ356" s="65"/>
      <c r="AER356" s="65"/>
      <c r="AES356" s="65"/>
      <c r="AET356" s="65"/>
      <c r="AEU356" s="65"/>
      <c r="AEV356" s="65"/>
      <c r="AEW356" s="65"/>
      <c r="AEX356" s="65"/>
      <c r="AEY356" s="65"/>
      <c r="AEZ356" s="65"/>
      <c r="AFA356" s="65"/>
      <c r="AFB356" s="65"/>
      <c r="AFC356" s="65"/>
      <c r="AFD356" s="65"/>
      <c r="AFE356" s="65"/>
      <c r="AFF356" s="65"/>
      <c r="AFG356" s="65"/>
      <c r="AFH356" s="65"/>
      <c r="AFI356" s="65"/>
      <c r="AFJ356" s="65"/>
      <c r="AFK356" s="65"/>
      <c r="AFL356" s="65"/>
      <c r="AFM356" s="65"/>
      <c r="AFN356" s="65"/>
      <c r="AFO356" s="65"/>
      <c r="AFP356" s="65"/>
      <c r="AFQ356" s="65"/>
      <c r="AFR356" s="65"/>
      <c r="AFS356" s="65"/>
      <c r="AFT356" s="65"/>
      <c r="AFU356" s="65"/>
      <c r="AFV356" s="65"/>
      <c r="AFW356" s="65"/>
      <c r="AFX356" s="65"/>
      <c r="AFY356" s="65"/>
      <c r="AFZ356" s="65"/>
      <c r="AGA356" s="65"/>
      <c r="AGB356" s="65"/>
      <c r="AGC356" s="65"/>
      <c r="AGD356" s="65"/>
      <c r="AGE356" s="65"/>
      <c r="AGF356" s="65"/>
      <c r="AGG356" s="65"/>
      <c r="AGH356" s="65"/>
      <c r="AGI356" s="65"/>
      <c r="AGJ356" s="65"/>
      <c r="AGK356" s="65"/>
      <c r="AGL356" s="65"/>
      <c r="AGM356" s="65"/>
      <c r="AGN356" s="65"/>
      <c r="AGO356" s="65"/>
      <c r="AGP356" s="65"/>
      <c r="AGQ356" s="65"/>
      <c r="AGR356" s="65"/>
      <c r="AGS356" s="65"/>
      <c r="AGT356" s="65"/>
      <c r="AGU356" s="65"/>
      <c r="AGV356" s="65"/>
      <c r="AGW356" s="65"/>
      <c r="AGX356" s="65"/>
      <c r="AGY356" s="65"/>
      <c r="AGZ356" s="65"/>
      <c r="AHA356" s="65"/>
      <c r="AHB356" s="65"/>
      <c r="AHC356" s="65"/>
      <c r="AHD356" s="65"/>
      <c r="AHE356" s="65"/>
      <c r="AHF356" s="65"/>
      <c r="AHG356" s="65"/>
      <c r="AHH356" s="65"/>
      <c r="AHI356" s="65"/>
      <c r="AHJ356" s="65"/>
      <c r="AHK356" s="65"/>
      <c r="AHL356" s="65"/>
      <c r="AHM356" s="65"/>
      <c r="AHN356" s="65"/>
      <c r="AHO356" s="65"/>
      <c r="AHP356" s="65"/>
      <c r="AHQ356" s="65"/>
      <c r="AHR356" s="65"/>
      <c r="AHS356" s="65"/>
      <c r="AHT356" s="65"/>
      <c r="AHU356" s="65"/>
      <c r="AHV356" s="65"/>
      <c r="AHW356" s="65"/>
      <c r="AHX356" s="65"/>
      <c r="AHY356" s="65"/>
      <c r="AHZ356" s="65"/>
      <c r="AIA356" s="65"/>
      <c r="AIB356" s="65"/>
      <c r="AIC356" s="65"/>
      <c r="AID356" s="65"/>
      <c r="AIE356" s="65"/>
      <c r="AIF356" s="65"/>
      <c r="AIG356" s="65"/>
      <c r="AIH356" s="65"/>
      <c r="AII356" s="65"/>
      <c r="AIJ356" s="65"/>
      <c r="AIK356" s="65"/>
      <c r="AIL356" s="65"/>
      <c r="AIM356" s="65"/>
      <c r="AIN356" s="65"/>
      <c r="AIO356" s="65"/>
      <c r="AIP356" s="65"/>
      <c r="AIQ356" s="65"/>
      <c r="AIR356" s="65"/>
      <c r="AIS356" s="65"/>
      <c r="AIT356" s="65"/>
      <c r="AIU356" s="65"/>
      <c r="AIV356" s="65"/>
      <c r="AIW356" s="65"/>
      <c r="AIX356" s="65"/>
      <c r="AIY356" s="65"/>
      <c r="AIZ356" s="65"/>
      <c r="AJA356" s="65"/>
      <c r="AJB356" s="65"/>
      <c r="AJC356" s="65"/>
      <c r="AJD356" s="65"/>
      <c r="AJE356" s="65"/>
      <c r="AJF356" s="65"/>
      <c r="AJG356" s="65"/>
      <c r="AJH356" s="65"/>
      <c r="AJI356" s="65"/>
      <c r="AJJ356" s="65"/>
      <c r="AJK356" s="65"/>
      <c r="AJL356" s="65"/>
      <c r="AJM356" s="65"/>
      <c r="AJN356" s="65"/>
      <c r="AJO356" s="65"/>
      <c r="AJP356" s="65"/>
      <c r="AJQ356" s="65"/>
      <c r="AJR356" s="65"/>
      <c r="AJS356" s="65"/>
      <c r="AJT356" s="65"/>
      <c r="AJU356" s="65"/>
      <c r="AJV356" s="65"/>
      <c r="AJW356" s="65"/>
      <c r="AJX356" s="65"/>
      <c r="AJY356" s="65"/>
      <c r="AJZ356" s="65"/>
      <c r="AKA356" s="65"/>
      <c r="AKB356" s="65"/>
      <c r="AKC356" s="65"/>
      <c r="AKD356" s="65"/>
      <c r="AKE356" s="65"/>
      <c r="AKF356" s="65"/>
      <c r="AKG356" s="65"/>
      <c r="AKH356" s="65"/>
      <c r="AKI356" s="65"/>
      <c r="AKJ356" s="65"/>
      <c r="AKK356" s="65"/>
      <c r="AKL356" s="65"/>
      <c r="AKM356" s="65"/>
      <c r="AKN356" s="65"/>
      <c r="AKO356" s="65"/>
      <c r="AKP356" s="65"/>
      <c r="AKQ356" s="65"/>
      <c r="AKR356" s="65"/>
      <c r="AKS356" s="65"/>
      <c r="AKT356" s="65"/>
      <c r="AKU356" s="65"/>
      <c r="AKV356" s="65"/>
      <c r="AKW356" s="65"/>
      <c r="AKX356" s="65"/>
      <c r="AKY356" s="65"/>
      <c r="AKZ356" s="65"/>
      <c r="ALA356" s="65"/>
      <c r="ALB356" s="65"/>
      <c r="ALC356" s="65"/>
      <c r="ALD356" s="65"/>
      <c r="ALE356" s="65"/>
      <c r="ALF356" s="65"/>
      <c r="ALG356" s="65"/>
      <c r="ALH356" s="65"/>
      <c r="ALI356" s="65"/>
      <c r="ALJ356" s="65"/>
      <c r="ALK356" s="65"/>
      <c r="ALL356" s="65"/>
      <c r="ALM356" s="65"/>
      <c r="ALN356" s="65"/>
      <c r="ALO356" s="65"/>
      <c r="ALP356" s="65"/>
      <c r="ALQ356" s="65"/>
      <c r="ALR356" s="65"/>
      <c r="ALS356" s="65"/>
      <c r="ALT356" s="65"/>
      <c r="ALU356" s="65"/>
      <c r="ALV356" s="65"/>
      <c r="ALW356" s="65"/>
      <c r="ALX356" s="65"/>
      <c r="ALY356" s="65"/>
      <c r="ALZ356" s="65"/>
      <c r="AMA356" s="65"/>
      <c r="AMB356" s="65"/>
      <c r="AMC356" s="65"/>
      <c r="AMD356" s="65"/>
    </row>
    <row r="357" spans="1:1020" s="70" customFormat="1" ht="122.4" customHeight="1" x14ac:dyDescent="0.3">
      <c r="A357" s="60">
        <v>40</v>
      </c>
      <c r="B357" s="61" t="s">
        <v>176</v>
      </c>
      <c r="C357" s="60" t="s">
        <v>747</v>
      </c>
      <c r="D357" s="60" t="s">
        <v>69</v>
      </c>
      <c r="E357" s="61" t="s">
        <v>745</v>
      </c>
      <c r="F357" s="62">
        <v>45342</v>
      </c>
      <c r="G357" s="19">
        <v>1540</v>
      </c>
      <c r="H357" s="60" t="s">
        <v>6</v>
      </c>
      <c r="I357" s="60" t="s">
        <v>746</v>
      </c>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c r="BN357" s="65"/>
      <c r="BO357" s="65"/>
      <c r="BP357" s="65"/>
      <c r="BQ357" s="65"/>
      <c r="BR357" s="65"/>
      <c r="BS357" s="65"/>
      <c r="BT357" s="65"/>
      <c r="BU357" s="65"/>
      <c r="BV357" s="65"/>
      <c r="BW357" s="65"/>
      <c r="BX357" s="65"/>
      <c r="BY357" s="65"/>
      <c r="BZ357" s="65"/>
      <c r="CA357" s="65"/>
      <c r="CB357" s="65"/>
      <c r="CC357" s="65"/>
      <c r="CD357" s="65"/>
      <c r="CE357" s="65"/>
      <c r="CF357" s="65"/>
      <c r="CG357" s="65"/>
      <c r="CH357" s="65"/>
      <c r="CI357" s="65"/>
      <c r="CJ357" s="65"/>
      <c r="CK357" s="65"/>
      <c r="CL357" s="65"/>
      <c r="CM357" s="65"/>
      <c r="CN357" s="65"/>
      <c r="CO357" s="65"/>
      <c r="CP357" s="65"/>
      <c r="CQ357" s="65"/>
      <c r="CR357" s="65"/>
      <c r="CS357" s="65"/>
      <c r="CT357" s="65"/>
      <c r="CU357" s="65"/>
      <c r="CV357" s="65"/>
      <c r="CW357" s="65"/>
      <c r="CX357" s="65"/>
      <c r="CY357" s="65"/>
      <c r="CZ357" s="65"/>
      <c r="DA357" s="65"/>
      <c r="DB357" s="65"/>
      <c r="DC357" s="65"/>
      <c r="DD357" s="65"/>
      <c r="DE357" s="65"/>
      <c r="DF357" s="65"/>
      <c r="DG357" s="65"/>
      <c r="DH357" s="65"/>
      <c r="DI357" s="65"/>
      <c r="DJ357" s="65"/>
      <c r="DK357" s="65"/>
      <c r="DL357" s="65"/>
      <c r="DM357" s="65"/>
      <c r="DN357" s="65"/>
      <c r="DO357" s="65"/>
      <c r="DP357" s="65"/>
      <c r="DQ357" s="65"/>
      <c r="DR357" s="65"/>
      <c r="DS357" s="65"/>
      <c r="DT357" s="65"/>
      <c r="DU357" s="65"/>
      <c r="DV357" s="65"/>
      <c r="DW357" s="65"/>
      <c r="DX357" s="65"/>
      <c r="DY357" s="65"/>
      <c r="DZ357" s="65"/>
      <c r="EA357" s="65"/>
      <c r="EB357" s="65"/>
      <c r="EC357" s="65"/>
      <c r="ED357" s="65"/>
      <c r="EE357" s="65"/>
      <c r="EF357" s="65"/>
      <c r="EG357" s="65"/>
      <c r="EH357" s="65"/>
      <c r="EI357" s="65"/>
      <c r="EJ357" s="65"/>
      <c r="EK357" s="65"/>
      <c r="EL357" s="65"/>
      <c r="EM357" s="65"/>
      <c r="EN357" s="65"/>
      <c r="EO357" s="65"/>
      <c r="EP357" s="65"/>
      <c r="EQ357" s="65"/>
      <c r="ER357" s="65"/>
      <c r="ES357" s="65"/>
      <c r="ET357" s="65"/>
      <c r="EU357" s="65"/>
      <c r="EV357" s="65"/>
      <c r="EW357" s="65"/>
      <c r="EX357" s="65"/>
      <c r="EY357" s="65"/>
      <c r="EZ357" s="65"/>
      <c r="FA357" s="65"/>
      <c r="FB357" s="65"/>
      <c r="FC357" s="65"/>
      <c r="FD357" s="65"/>
      <c r="FE357" s="65"/>
      <c r="FF357" s="65"/>
      <c r="FG357" s="65"/>
      <c r="FH357" s="65"/>
      <c r="FI357" s="65"/>
      <c r="FJ357" s="65"/>
      <c r="FK357" s="65"/>
      <c r="FL357" s="65"/>
      <c r="FM357" s="65"/>
      <c r="FN357" s="65"/>
      <c r="FO357" s="65"/>
      <c r="FP357" s="65"/>
      <c r="FQ357" s="65"/>
      <c r="FR357" s="65"/>
      <c r="FS357" s="65"/>
      <c r="FT357" s="65"/>
      <c r="FU357" s="65"/>
      <c r="FV357" s="65"/>
      <c r="FW357" s="65"/>
      <c r="FX357" s="65"/>
      <c r="FY357" s="65"/>
      <c r="FZ357" s="65"/>
      <c r="GA357" s="65"/>
      <c r="GB357" s="65"/>
      <c r="GC357" s="65"/>
      <c r="GD357" s="65"/>
      <c r="GE357" s="65"/>
      <c r="GF357" s="65"/>
      <c r="GG357" s="65"/>
      <c r="GH357" s="65"/>
      <c r="GI357" s="65"/>
      <c r="GJ357" s="65"/>
      <c r="GK357" s="65"/>
      <c r="GL357" s="65"/>
      <c r="GM357" s="65"/>
      <c r="GN357" s="65"/>
      <c r="GO357" s="65"/>
      <c r="GP357" s="65"/>
      <c r="GQ357" s="65"/>
      <c r="GR357" s="65"/>
      <c r="GS357" s="65"/>
      <c r="GT357" s="65"/>
      <c r="GU357" s="65"/>
      <c r="GV357" s="65"/>
      <c r="GW357" s="65"/>
      <c r="GX357" s="65"/>
      <c r="GY357" s="65"/>
      <c r="GZ357" s="65"/>
      <c r="HA357" s="65"/>
      <c r="HB357" s="65"/>
      <c r="HC357" s="65"/>
      <c r="HD357" s="65"/>
      <c r="HE357" s="65"/>
      <c r="HF357" s="65"/>
      <c r="HG357" s="65"/>
      <c r="HH357" s="65"/>
      <c r="HI357" s="65"/>
      <c r="HJ357" s="65"/>
      <c r="HK357" s="65"/>
      <c r="HL357" s="65"/>
      <c r="HM357" s="65"/>
      <c r="HN357" s="65"/>
      <c r="HO357" s="65"/>
      <c r="HP357" s="65"/>
      <c r="HQ357" s="65"/>
      <c r="HR357" s="65"/>
      <c r="HS357" s="65"/>
      <c r="HT357" s="65"/>
      <c r="HU357" s="65"/>
      <c r="HV357" s="65"/>
      <c r="HW357" s="65"/>
      <c r="HX357" s="65"/>
      <c r="HY357" s="65"/>
      <c r="HZ357" s="65"/>
      <c r="IA357" s="65"/>
      <c r="IB357" s="65"/>
      <c r="IC357" s="65"/>
      <c r="ID357" s="65"/>
      <c r="IE357" s="65"/>
      <c r="IF357" s="65"/>
      <c r="IG357" s="65"/>
      <c r="IH357" s="65"/>
      <c r="II357" s="65"/>
      <c r="IJ357" s="65"/>
      <c r="IK357" s="65"/>
      <c r="IL357" s="65"/>
      <c r="IM357" s="65"/>
      <c r="IN357" s="65"/>
      <c r="IO357" s="65"/>
      <c r="IP357" s="65"/>
      <c r="IQ357" s="65"/>
      <c r="IR357" s="65"/>
      <c r="IS357" s="65"/>
      <c r="IT357" s="65"/>
      <c r="IU357" s="65"/>
      <c r="IV357" s="65"/>
      <c r="IW357" s="65"/>
      <c r="IX357" s="65"/>
      <c r="IY357" s="65"/>
      <c r="IZ357" s="65"/>
      <c r="JA357" s="65"/>
      <c r="JB357" s="65"/>
      <c r="JC357" s="65"/>
      <c r="JD357" s="65"/>
      <c r="JE357" s="65"/>
      <c r="JF357" s="65"/>
      <c r="JG357" s="65"/>
      <c r="JH357" s="65"/>
      <c r="JI357" s="65"/>
      <c r="JJ357" s="65"/>
      <c r="JK357" s="65"/>
      <c r="JL357" s="65"/>
      <c r="JM357" s="65"/>
      <c r="JN357" s="65"/>
      <c r="JO357" s="65"/>
      <c r="JP357" s="65"/>
      <c r="JQ357" s="65"/>
      <c r="JR357" s="65"/>
      <c r="JS357" s="65"/>
      <c r="JT357" s="65"/>
      <c r="JU357" s="65"/>
      <c r="JV357" s="65"/>
      <c r="JW357" s="65"/>
      <c r="JX357" s="65"/>
      <c r="JY357" s="65"/>
      <c r="JZ357" s="65"/>
      <c r="KA357" s="65"/>
      <c r="KB357" s="65"/>
      <c r="KC357" s="65"/>
      <c r="KD357" s="65"/>
      <c r="KE357" s="65"/>
      <c r="KF357" s="65"/>
      <c r="KG357" s="65"/>
      <c r="KH357" s="65"/>
      <c r="KI357" s="65"/>
      <c r="KJ357" s="65"/>
      <c r="KK357" s="65"/>
      <c r="KL357" s="65"/>
      <c r="KM357" s="65"/>
      <c r="KN357" s="65"/>
      <c r="KO357" s="65"/>
      <c r="KP357" s="65"/>
      <c r="KQ357" s="65"/>
      <c r="KR357" s="65"/>
      <c r="KS357" s="65"/>
      <c r="KT357" s="65"/>
      <c r="KU357" s="65"/>
      <c r="KV357" s="65"/>
      <c r="KW357" s="65"/>
      <c r="KX357" s="65"/>
      <c r="KY357" s="65"/>
      <c r="KZ357" s="65"/>
      <c r="LA357" s="65"/>
      <c r="LB357" s="65"/>
      <c r="LC357" s="65"/>
      <c r="LD357" s="65"/>
      <c r="LE357" s="65"/>
      <c r="LF357" s="65"/>
      <c r="LG357" s="65"/>
      <c r="LH357" s="65"/>
      <c r="LI357" s="65"/>
      <c r="LJ357" s="65"/>
      <c r="LK357" s="65"/>
      <c r="LL357" s="65"/>
      <c r="LM357" s="65"/>
      <c r="LN357" s="65"/>
      <c r="LO357" s="65"/>
      <c r="LP357" s="65"/>
      <c r="LQ357" s="65"/>
      <c r="LR357" s="65"/>
      <c r="LS357" s="65"/>
      <c r="LT357" s="65"/>
      <c r="LU357" s="65"/>
      <c r="LV357" s="65"/>
      <c r="LW357" s="65"/>
      <c r="LX357" s="65"/>
      <c r="LY357" s="65"/>
      <c r="LZ357" s="65"/>
      <c r="MA357" s="65"/>
      <c r="MB357" s="65"/>
      <c r="MC357" s="65"/>
      <c r="MD357" s="65"/>
      <c r="ME357" s="65"/>
      <c r="MF357" s="65"/>
      <c r="MG357" s="65"/>
      <c r="MH357" s="65"/>
      <c r="MI357" s="65"/>
      <c r="MJ357" s="65"/>
      <c r="MK357" s="65"/>
      <c r="ML357" s="65"/>
      <c r="MM357" s="65"/>
      <c r="MN357" s="65"/>
      <c r="MO357" s="65"/>
      <c r="MP357" s="65"/>
      <c r="MQ357" s="65"/>
      <c r="MR357" s="65"/>
      <c r="MS357" s="65"/>
      <c r="MT357" s="65"/>
      <c r="MU357" s="65"/>
      <c r="MV357" s="65"/>
      <c r="MW357" s="65"/>
      <c r="MX357" s="65"/>
      <c r="MY357" s="65"/>
      <c r="MZ357" s="65"/>
      <c r="NA357" s="65"/>
      <c r="NB357" s="65"/>
      <c r="NC357" s="65"/>
      <c r="ND357" s="65"/>
      <c r="NE357" s="65"/>
      <c r="NF357" s="65"/>
      <c r="NG357" s="65"/>
      <c r="NH357" s="65"/>
      <c r="NI357" s="65"/>
      <c r="NJ357" s="65"/>
      <c r="NK357" s="65"/>
      <c r="NL357" s="65"/>
      <c r="NM357" s="65"/>
      <c r="NN357" s="65"/>
      <c r="NO357" s="65"/>
      <c r="NP357" s="65"/>
      <c r="NQ357" s="65"/>
      <c r="NR357" s="65"/>
      <c r="NS357" s="65"/>
      <c r="NT357" s="65"/>
      <c r="NU357" s="65"/>
      <c r="NV357" s="65"/>
      <c r="NW357" s="65"/>
      <c r="NX357" s="65"/>
      <c r="NY357" s="65"/>
      <c r="NZ357" s="65"/>
      <c r="OA357" s="65"/>
      <c r="OB357" s="65"/>
      <c r="OC357" s="65"/>
      <c r="OD357" s="65"/>
      <c r="OE357" s="65"/>
      <c r="OF357" s="65"/>
      <c r="OG357" s="65"/>
      <c r="OH357" s="65"/>
      <c r="OI357" s="65"/>
      <c r="OJ357" s="65"/>
      <c r="OK357" s="65"/>
      <c r="OL357" s="65"/>
      <c r="OM357" s="65"/>
      <c r="ON357" s="65"/>
      <c r="OO357" s="65"/>
      <c r="OP357" s="65"/>
      <c r="OQ357" s="65"/>
      <c r="OR357" s="65"/>
      <c r="OS357" s="65"/>
      <c r="OT357" s="65"/>
      <c r="OU357" s="65"/>
      <c r="OV357" s="65"/>
      <c r="OW357" s="65"/>
      <c r="OX357" s="65"/>
      <c r="OY357" s="65"/>
      <c r="OZ357" s="65"/>
      <c r="PA357" s="65"/>
      <c r="PB357" s="65"/>
      <c r="PC357" s="65"/>
      <c r="PD357" s="65"/>
      <c r="PE357" s="65"/>
      <c r="PF357" s="65"/>
      <c r="PG357" s="65"/>
      <c r="PH357" s="65"/>
      <c r="PI357" s="65"/>
      <c r="PJ357" s="65"/>
      <c r="PK357" s="65"/>
      <c r="PL357" s="65"/>
      <c r="PM357" s="65"/>
      <c r="PN357" s="65"/>
      <c r="PO357" s="65"/>
      <c r="PP357" s="65"/>
      <c r="PQ357" s="65"/>
      <c r="PR357" s="65"/>
      <c r="PS357" s="65"/>
      <c r="PT357" s="65"/>
      <c r="PU357" s="65"/>
      <c r="PV357" s="65"/>
      <c r="PW357" s="65"/>
      <c r="PX357" s="65"/>
      <c r="PY357" s="65"/>
      <c r="PZ357" s="65"/>
      <c r="QA357" s="65"/>
      <c r="QB357" s="65"/>
      <c r="QC357" s="65"/>
      <c r="QD357" s="65"/>
      <c r="QE357" s="65"/>
      <c r="QF357" s="65"/>
      <c r="QG357" s="65"/>
      <c r="QH357" s="65"/>
      <c r="QI357" s="65"/>
      <c r="QJ357" s="65"/>
      <c r="QK357" s="65"/>
      <c r="QL357" s="65"/>
      <c r="QM357" s="65"/>
      <c r="QN357" s="65"/>
      <c r="QO357" s="65"/>
      <c r="QP357" s="65"/>
      <c r="QQ357" s="65"/>
      <c r="QR357" s="65"/>
      <c r="QS357" s="65"/>
      <c r="QT357" s="65"/>
      <c r="QU357" s="65"/>
      <c r="QV357" s="65"/>
      <c r="QW357" s="65"/>
      <c r="QX357" s="65"/>
      <c r="QY357" s="65"/>
      <c r="QZ357" s="65"/>
      <c r="RA357" s="65"/>
      <c r="RB357" s="65"/>
      <c r="RC357" s="65"/>
      <c r="RD357" s="65"/>
      <c r="RE357" s="65"/>
      <c r="RF357" s="65"/>
      <c r="RG357" s="65"/>
      <c r="RH357" s="65"/>
      <c r="RI357" s="65"/>
      <c r="RJ357" s="65"/>
      <c r="RK357" s="65"/>
      <c r="RL357" s="65"/>
      <c r="RM357" s="65"/>
      <c r="RN357" s="65"/>
      <c r="RO357" s="65"/>
      <c r="RP357" s="65"/>
      <c r="RQ357" s="65"/>
      <c r="RR357" s="65"/>
      <c r="RS357" s="65"/>
      <c r="RT357" s="65"/>
      <c r="RU357" s="65"/>
      <c r="RV357" s="65"/>
      <c r="RW357" s="65"/>
      <c r="RX357" s="65"/>
      <c r="RY357" s="65"/>
      <c r="RZ357" s="65"/>
      <c r="SA357" s="65"/>
      <c r="SB357" s="65"/>
      <c r="SC357" s="65"/>
      <c r="SD357" s="65"/>
      <c r="SE357" s="65"/>
      <c r="SF357" s="65"/>
      <c r="SG357" s="65"/>
      <c r="SH357" s="65"/>
      <c r="SI357" s="65"/>
      <c r="SJ357" s="65"/>
      <c r="SK357" s="65"/>
      <c r="SL357" s="65"/>
      <c r="SM357" s="65"/>
      <c r="SN357" s="65"/>
      <c r="SO357" s="65"/>
      <c r="SP357" s="65"/>
      <c r="SQ357" s="65"/>
      <c r="SR357" s="65"/>
      <c r="SS357" s="65"/>
      <c r="ST357" s="65"/>
      <c r="SU357" s="65"/>
      <c r="SV357" s="65"/>
      <c r="SW357" s="65"/>
      <c r="SX357" s="65"/>
      <c r="SY357" s="65"/>
      <c r="SZ357" s="65"/>
      <c r="TA357" s="65"/>
      <c r="TB357" s="65"/>
      <c r="TC357" s="65"/>
      <c r="TD357" s="65"/>
      <c r="TE357" s="65"/>
      <c r="TF357" s="65"/>
      <c r="TG357" s="65"/>
      <c r="TH357" s="65"/>
      <c r="TI357" s="65"/>
      <c r="TJ357" s="65"/>
      <c r="TK357" s="65"/>
      <c r="TL357" s="65"/>
      <c r="TM357" s="65"/>
      <c r="TN357" s="65"/>
      <c r="TO357" s="65"/>
      <c r="TP357" s="65"/>
      <c r="TQ357" s="65"/>
      <c r="TR357" s="65"/>
      <c r="TS357" s="65"/>
      <c r="TT357" s="65"/>
      <c r="TU357" s="65"/>
      <c r="TV357" s="65"/>
      <c r="TW357" s="65"/>
      <c r="TX357" s="65"/>
      <c r="TY357" s="65"/>
      <c r="TZ357" s="65"/>
      <c r="UA357" s="65"/>
      <c r="UB357" s="65"/>
      <c r="UC357" s="65"/>
      <c r="UD357" s="65"/>
      <c r="UE357" s="65"/>
      <c r="UF357" s="65"/>
      <c r="UG357" s="65"/>
      <c r="UH357" s="65"/>
      <c r="UI357" s="65"/>
      <c r="UJ357" s="65"/>
      <c r="UK357" s="65"/>
      <c r="UL357" s="65"/>
      <c r="UM357" s="65"/>
      <c r="UN357" s="65"/>
      <c r="UO357" s="65"/>
      <c r="UP357" s="65"/>
      <c r="UQ357" s="65"/>
      <c r="UR357" s="65"/>
      <c r="US357" s="65"/>
      <c r="UT357" s="65"/>
      <c r="UU357" s="65"/>
      <c r="UV357" s="65"/>
      <c r="UW357" s="65"/>
      <c r="UX357" s="65"/>
      <c r="UY357" s="65"/>
      <c r="UZ357" s="65"/>
      <c r="VA357" s="65"/>
      <c r="VB357" s="65"/>
      <c r="VC357" s="65"/>
      <c r="VD357" s="65"/>
      <c r="VE357" s="65"/>
      <c r="VF357" s="65"/>
      <c r="VG357" s="65"/>
      <c r="VH357" s="65"/>
      <c r="VI357" s="65"/>
      <c r="VJ357" s="65"/>
      <c r="VK357" s="65"/>
      <c r="VL357" s="65"/>
      <c r="VM357" s="65"/>
      <c r="VN357" s="65"/>
      <c r="VO357" s="65"/>
      <c r="VP357" s="65"/>
      <c r="VQ357" s="65"/>
      <c r="VR357" s="65"/>
      <c r="VS357" s="65"/>
      <c r="VT357" s="65"/>
      <c r="VU357" s="65"/>
      <c r="VV357" s="65"/>
      <c r="VW357" s="65"/>
      <c r="VX357" s="65"/>
      <c r="VY357" s="65"/>
      <c r="VZ357" s="65"/>
      <c r="WA357" s="65"/>
      <c r="WB357" s="65"/>
      <c r="WC357" s="65"/>
      <c r="WD357" s="65"/>
      <c r="WE357" s="65"/>
      <c r="WF357" s="65"/>
      <c r="WG357" s="65"/>
      <c r="WH357" s="65"/>
      <c r="WI357" s="65"/>
      <c r="WJ357" s="65"/>
      <c r="WK357" s="65"/>
      <c r="WL357" s="65"/>
      <c r="WM357" s="65"/>
      <c r="WN357" s="65"/>
      <c r="WO357" s="65"/>
      <c r="WP357" s="65"/>
      <c r="WQ357" s="65"/>
      <c r="WR357" s="65"/>
      <c r="WS357" s="65"/>
      <c r="WT357" s="65"/>
      <c r="WU357" s="65"/>
      <c r="WV357" s="65"/>
      <c r="WW357" s="65"/>
      <c r="WX357" s="65"/>
      <c r="WY357" s="65"/>
      <c r="WZ357" s="65"/>
      <c r="XA357" s="65"/>
      <c r="XB357" s="65"/>
      <c r="XC357" s="65"/>
      <c r="XD357" s="65"/>
      <c r="XE357" s="65"/>
      <c r="XF357" s="65"/>
      <c r="XG357" s="65"/>
      <c r="XH357" s="65"/>
      <c r="XI357" s="65"/>
      <c r="XJ357" s="65"/>
      <c r="XK357" s="65"/>
      <c r="XL357" s="65"/>
      <c r="XM357" s="65"/>
      <c r="XN357" s="65"/>
      <c r="XO357" s="65"/>
      <c r="XP357" s="65"/>
      <c r="XQ357" s="65"/>
      <c r="XR357" s="65"/>
      <c r="XS357" s="65"/>
      <c r="XT357" s="65"/>
      <c r="XU357" s="65"/>
      <c r="XV357" s="65"/>
      <c r="XW357" s="65"/>
      <c r="XX357" s="65"/>
      <c r="XY357" s="65"/>
      <c r="XZ357" s="65"/>
      <c r="YA357" s="65"/>
      <c r="YB357" s="65"/>
      <c r="YC357" s="65"/>
      <c r="YD357" s="65"/>
      <c r="YE357" s="65"/>
      <c r="YF357" s="65"/>
      <c r="YG357" s="65"/>
      <c r="YH357" s="65"/>
      <c r="YI357" s="65"/>
      <c r="YJ357" s="65"/>
      <c r="YK357" s="65"/>
      <c r="YL357" s="65"/>
      <c r="YM357" s="65"/>
      <c r="YN357" s="65"/>
      <c r="YO357" s="65"/>
      <c r="YP357" s="65"/>
      <c r="YQ357" s="65"/>
      <c r="YR357" s="65"/>
      <c r="YS357" s="65"/>
      <c r="YT357" s="65"/>
      <c r="YU357" s="65"/>
      <c r="YV357" s="65"/>
      <c r="YW357" s="65"/>
      <c r="YX357" s="65"/>
      <c r="YY357" s="65"/>
      <c r="YZ357" s="65"/>
      <c r="ZA357" s="65"/>
      <c r="ZB357" s="65"/>
      <c r="ZC357" s="65"/>
      <c r="ZD357" s="65"/>
      <c r="ZE357" s="65"/>
      <c r="ZF357" s="65"/>
      <c r="ZG357" s="65"/>
      <c r="ZH357" s="65"/>
      <c r="ZI357" s="65"/>
      <c r="ZJ357" s="65"/>
      <c r="ZK357" s="65"/>
      <c r="ZL357" s="65"/>
      <c r="ZM357" s="65"/>
      <c r="ZN357" s="65"/>
      <c r="ZO357" s="65"/>
      <c r="ZP357" s="65"/>
      <c r="ZQ357" s="65"/>
      <c r="ZR357" s="65"/>
      <c r="ZS357" s="65"/>
      <c r="ZT357" s="65"/>
      <c r="ZU357" s="65"/>
      <c r="ZV357" s="65"/>
      <c r="ZW357" s="65"/>
      <c r="ZX357" s="65"/>
      <c r="ZY357" s="65"/>
      <c r="ZZ357" s="65"/>
      <c r="AAA357" s="65"/>
      <c r="AAB357" s="65"/>
      <c r="AAC357" s="65"/>
      <c r="AAD357" s="65"/>
      <c r="AAE357" s="65"/>
      <c r="AAF357" s="65"/>
      <c r="AAG357" s="65"/>
      <c r="AAH357" s="65"/>
      <c r="AAI357" s="65"/>
      <c r="AAJ357" s="65"/>
      <c r="AAK357" s="65"/>
      <c r="AAL357" s="65"/>
      <c r="AAM357" s="65"/>
      <c r="AAN357" s="65"/>
      <c r="AAO357" s="65"/>
      <c r="AAP357" s="65"/>
      <c r="AAQ357" s="65"/>
      <c r="AAR357" s="65"/>
      <c r="AAS357" s="65"/>
      <c r="AAT357" s="65"/>
      <c r="AAU357" s="65"/>
      <c r="AAV357" s="65"/>
      <c r="AAW357" s="65"/>
      <c r="AAX357" s="65"/>
      <c r="AAY357" s="65"/>
      <c r="AAZ357" s="65"/>
      <c r="ABA357" s="65"/>
      <c r="ABB357" s="65"/>
      <c r="ABC357" s="65"/>
      <c r="ABD357" s="65"/>
      <c r="ABE357" s="65"/>
      <c r="ABF357" s="65"/>
      <c r="ABG357" s="65"/>
      <c r="ABH357" s="65"/>
      <c r="ABI357" s="65"/>
      <c r="ABJ357" s="65"/>
      <c r="ABK357" s="65"/>
      <c r="ABL357" s="65"/>
      <c r="ABM357" s="65"/>
      <c r="ABN357" s="65"/>
      <c r="ABO357" s="65"/>
      <c r="ABP357" s="65"/>
      <c r="ABQ357" s="65"/>
      <c r="ABR357" s="65"/>
      <c r="ABS357" s="65"/>
      <c r="ABT357" s="65"/>
      <c r="ABU357" s="65"/>
      <c r="ABV357" s="65"/>
      <c r="ABW357" s="65"/>
      <c r="ABX357" s="65"/>
      <c r="ABY357" s="65"/>
      <c r="ABZ357" s="65"/>
      <c r="ACA357" s="65"/>
      <c r="ACB357" s="65"/>
      <c r="ACC357" s="65"/>
      <c r="ACD357" s="65"/>
      <c r="ACE357" s="65"/>
      <c r="ACF357" s="65"/>
      <c r="ACG357" s="65"/>
      <c r="ACH357" s="65"/>
      <c r="ACI357" s="65"/>
      <c r="ACJ357" s="65"/>
      <c r="ACK357" s="65"/>
      <c r="ACL357" s="65"/>
      <c r="ACM357" s="65"/>
      <c r="ACN357" s="65"/>
      <c r="ACO357" s="65"/>
      <c r="ACP357" s="65"/>
      <c r="ACQ357" s="65"/>
      <c r="ACR357" s="65"/>
      <c r="ACS357" s="65"/>
      <c r="ACT357" s="65"/>
      <c r="ACU357" s="65"/>
      <c r="ACV357" s="65"/>
      <c r="ACW357" s="65"/>
      <c r="ACX357" s="65"/>
      <c r="ACY357" s="65"/>
      <c r="ACZ357" s="65"/>
      <c r="ADA357" s="65"/>
      <c r="ADB357" s="65"/>
      <c r="ADC357" s="65"/>
      <c r="ADD357" s="65"/>
      <c r="ADE357" s="65"/>
      <c r="ADF357" s="65"/>
      <c r="ADG357" s="65"/>
      <c r="ADH357" s="65"/>
      <c r="ADI357" s="65"/>
      <c r="ADJ357" s="65"/>
      <c r="ADK357" s="65"/>
      <c r="ADL357" s="65"/>
      <c r="ADM357" s="65"/>
      <c r="ADN357" s="65"/>
      <c r="ADO357" s="65"/>
      <c r="ADP357" s="65"/>
      <c r="ADQ357" s="65"/>
      <c r="ADR357" s="65"/>
      <c r="ADS357" s="65"/>
      <c r="ADT357" s="65"/>
      <c r="ADU357" s="65"/>
      <c r="ADV357" s="65"/>
      <c r="ADW357" s="65"/>
      <c r="ADX357" s="65"/>
      <c r="ADY357" s="65"/>
      <c r="ADZ357" s="65"/>
      <c r="AEA357" s="65"/>
      <c r="AEB357" s="65"/>
      <c r="AEC357" s="65"/>
      <c r="AED357" s="65"/>
      <c r="AEE357" s="65"/>
      <c r="AEF357" s="65"/>
      <c r="AEG357" s="65"/>
      <c r="AEH357" s="65"/>
      <c r="AEI357" s="65"/>
      <c r="AEJ357" s="65"/>
      <c r="AEK357" s="65"/>
      <c r="AEL357" s="65"/>
      <c r="AEM357" s="65"/>
      <c r="AEN357" s="65"/>
      <c r="AEO357" s="65"/>
      <c r="AEP357" s="65"/>
      <c r="AEQ357" s="65"/>
      <c r="AER357" s="65"/>
      <c r="AES357" s="65"/>
      <c r="AET357" s="65"/>
      <c r="AEU357" s="65"/>
      <c r="AEV357" s="65"/>
      <c r="AEW357" s="65"/>
      <c r="AEX357" s="65"/>
      <c r="AEY357" s="65"/>
      <c r="AEZ357" s="65"/>
      <c r="AFA357" s="65"/>
      <c r="AFB357" s="65"/>
      <c r="AFC357" s="65"/>
      <c r="AFD357" s="65"/>
      <c r="AFE357" s="65"/>
      <c r="AFF357" s="65"/>
      <c r="AFG357" s="65"/>
      <c r="AFH357" s="65"/>
      <c r="AFI357" s="65"/>
      <c r="AFJ357" s="65"/>
      <c r="AFK357" s="65"/>
      <c r="AFL357" s="65"/>
      <c r="AFM357" s="65"/>
      <c r="AFN357" s="65"/>
      <c r="AFO357" s="65"/>
      <c r="AFP357" s="65"/>
      <c r="AFQ357" s="65"/>
      <c r="AFR357" s="65"/>
      <c r="AFS357" s="65"/>
      <c r="AFT357" s="65"/>
      <c r="AFU357" s="65"/>
      <c r="AFV357" s="65"/>
      <c r="AFW357" s="65"/>
      <c r="AFX357" s="65"/>
      <c r="AFY357" s="65"/>
      <c r="AFZ357" s="65"/>
      <c r="AGA357" s="65"/>
      <c r="AGB357" s="65"/>
      <c r="AGC357" s="65"/>
      <c r="AGD357" s="65"/>
      <c r="AGE357" s="65"/>
      <c r="AGF357" s="65"/>
      <c r="AGG357" s="65"/>
      <c r="AGH357" s="65"/>
      <c r="AGI357" s="65"/>
      <c r="AGJ357" s="65"/>
      <c r="AGK357" s="65"/>
      <c r="AGL357" s="65"/>
      <c r="AGM357" s="65"/>
      <c r="AGN357" s="65"/>
      <c r="AGO357" s="65"/>
      <c r="AGP357" s="65"/>
      <c r="AGQ357" s="65"/>
      <c r="AGR357" s="65"/>
      <c r="AGS357" s="65"/>
      <c r="AGT357" s="65"/>
      <c r="AGU357" s="65"/>
      <c r="AGV357" s="65"/>
      <c r="AGW357" s="65"/>
      <c r="AGX357" s="65"/>
      <c r="AGY357" s="65"/>
      <c r="AGZ357" s="65"/>
      <c r="AHA357" s="65"/>
      <c r="AHB357" s="65"/>
      <c r="AHC357" s="65"/>
      <c r="AHD357" s="65"/>
      <c r="AHE357" s="65"/>
      <c r="AHF357" s="65"/>
      <c r="AHG357" s="65"/>
      <c r="AHH357" s="65"/>
      <c r="AHI357" s="65"/>
      <c r="AHJ357" s="65"/>
      <c r="AHK357" s="65"/>
      <c r="AHL357" s="65"/>
      <c r="AHM357" s="65"/>
      <c r="AHN357" s="65"/>
      <c r="AHO357" s="65"/>
      <c r="AHP357" s="65"/>
      <c r="AHQ357" s="65"/>
      <c r="AHR357" s="65"/>
      <c r="AHS357" s="65"/>
      <c r="AHT357" s="65"/>
      <c r="AHU357" s="65"/>
      <c r="AHV357" s="65"/>
      <c r="AHW357" s="65"/>
      <c r="AHX357" s="65"/>
      <c r="AHY357" s="65"/>
      <c r="AHZ357" s="65"/>
      <c r="AIA357" s="65"/>
      <c r="AIB357" s="65"/>
      <c r="AIC357" s="65"/>
      <c r="AID357" s="65"/>
      <c r="AIE357" s="65"/>
      <c r="AIF357" s="65"/>
      <c r="AIG357" s="65"/>
      <c r="AIH357" s="65"/>
      <c r="AII357" s="65"/>
      <c r="AIJ357" s="65"/>
      <c r="AIK357" s="65"/>
      <c r="AIL357" s="65"/>
      <c r="AIM357" s="65"/>
      <c r="AIN357" s="65"/>
      <c r="AIO357" s="65"/>
      <c r="AIP357" s="65"/>
      <c r="AIQ357" s="65"/>
      <c r="AIR357" s="65"/>
      <c r="AIS357" s="65"/>
      <c r="AIT357" s="65"/>
      <c r="AIU357" s="65"/>
      <c r="AIV357" s="65"/>
      <c r="AIW357" s="65"/>
      <c r="AIX357" s="65"/>
      <c r="AIY357" s="65"/>
      <c r="AIZ357" s="65"/>
      <c r="AJA357" s="65"/>
      <c r="AJB357" s="65"/>
      <c r="AJC357" s="65"/>
      <c r="AJD357" s="65"/>
      <c r="AJE357" s="65"/>
      <c r="AJF357" s="65"/>
      <c r="AJG357" s="65"/>
      <c r="AJH357" s="65"/>
      <c r="AJI357" s="65"/>
      <c r="AJJ357" s="65"/>
      <c r="AJK357" s="65"/>
      <c r="AJL357" s="65"/>
      <c r="AJM357" s="65"/>
      <c r="AJN357" s="65"/>
      <c r="AJO357" s="65"/>
      <c r="AJP357" s="65"/>
      <c r="AJQ357" s="65"/>
      <c r="AJR357" s="65"/>
      <c r="AJS357" s="65"/>
      <c r="AJT357" s="65"/>
      <c r="AJU357" s="65"/>
      <c r="AJV357" s="65"/>
      <c r="AJW357" s="65"/>
      <c r="AJX357" s="65"/>
      <c r="AJY357" s="65"/>
      <c r="AJZ357" s="65"/>
      <c r="AKA357" s="65"/>
      <c r="AKB357" s="65"/>
      <c r="AKC357" s="65"/>
      <c r="AKD357" s="65"/>
      <c r="AKE357" s="65"/>
      <c r="AKF357" s="65"/>
      <c r="AKG357" s="65"/>
      <c r="AKH357" s="65"/>
      <c r="AKI357" s="65"/>
      <c r="AKJ357" s="65"/>
      <c r="AKK357" s="65"/>
      <c r="AKL357" s="65"/>
      <c r="AKM357" s="65"/>
      <c r="AKN357" s="65"/>
      <c r="AKO357" s="65"/>
      <c r="AKP357" s="65"/>
      <c r="AKQ357" s="65"/>
      <c r="AKR357" s="65"/>
      <c r="AKS357" s="65"/>
      <c r="AKT357" s="65"/>
      <c r="AKU357" s="65"/>
      <c r="AKV357" s="65"/>
      <c r="AKW357" s="65"/>
      <c r="AKX357" s="65"/>
      <c r="AKY357" s="65"/>
      <c r="AKZ357" s="65"/>
      <c r="ALA357" s="65"/>
      <c r="ALB357" s="65"/>
      <c r="ALC357" s="65"/>
      <c r="ALD357" s="65"/>
      <c r="ALE357" s="65"/>
      <c r="ALF357" s="65"/>
      <c r="ALG357" s="65"/>
      <c r="ALH357" s="65"/>
      <c r="ALI357" s="65"/>
      <c r="ALJ357" s="65"/>
      <c r="ALK357" s="65"/>
      <c r="ALL357" s="65"/>
      <c r="ALM357" s="65"/>
      <c r="ALN357" s="65"/>
      <c r="ALO357" s="65"/>
      <c r="ALP357" s="65"/>
      <c r="ALQ357" s="65"/>
      <c r="ALR357" s="65"/>
      <c r="ALS357" s="65"/>
      <c r="ALT357" s="65"/>
      <c r="ALU357" s="65"/>
      <c r="ALV357" s="65"/>
      <c r="ALW357" s="65"/>
      <c r="ALX357" s="65"/>
      <c r="ALY357" s="65"/>
      <c r="ALZ357" s="65"/>
      <c r="AMA357" s="65"/>
      <c r="AMB357" s="65"/>
      <c r="AMC357" s="65"/>
      <c r="AMD357" s="65"/>
    </row>
    <row r="358" spans="1:1020" s="76" customFormat="1" ht="138.6" customHeight="1" x14ac:dyDescent="0.3">
      <c r="A358" s="60">
        <v>41</v>
      </c>
      <c r="B358" s="61" t="s">
        <v>176</v>
      </c>
      <c r="C358" s="60" t="s">
        <v>244</v>
      </c>
      <c r="D358" s="60" t="s">
        <v>70</v>
      </c>
      <c r="E358" s="61" t="s">
        <v>793</v>
      </c>
      <c r="F358" s="62">
        <v>45349</v>
      </c>
      <c r="G358" s="19">
        <v>9690.6</v>
      </c>
      <c r="H358" s="60" t="s">
        <v>6</v>
      </c>
      <c r="I358" s="60" t="s">
        <v>891</v>
      </c>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c r="GR358" s="31"/>
      <c r="GS358" s="31"/>
      <c r="GT358" s="31"/>
      <c r="GU358" s="31"/>
      <c r="GV358" s="31"/>
      <c r="GW358" s="31"/>
      <c r="GX358" s="31"/>
      <c r="GY358" s="31"/>
      <c r="GZ358" s="31"/>
      <c r="HA358" s="31"/>
      <c r="HB358" s="31"/>
      <c r="HC358" s="31"/>
      <c r="HD358" s="31"/>
      <c r="HE358" s="31"/>
      <c r="HF358" s="31"/>
      <c r="HG358" s="31"/>
      <c r="HH358" s="31"/>
      <c r="HI358" s="31"/>
      <c r="HJ358" s="31"/>
      <c r="HK358" s="31"/>
      <c r="HL358" s="31"/>
      <c r="HM358" s="31"/>
      <c r="HN358" s="31"/>
      <c r="HO358" s="31"/>
      <c r="HP358" s="31"/>
      <c r="HQ358" s="31"/>
      <c r="HR358" s="31"/>
      <c r="HS358" s="31"/>
      <c r="HT358" s="31"/>
      <c r="HU358" s="31"/>
      <c r="HV358" s="31"/>
      <c r="HW358" s="31"/>
      <c r="HX358" s="31"/>
      <c r="HY358" s="31"/>
      <c r="HZ358" s="31"/>
      <c r="IA358" s="31"/>
      <c r="IB358" s="31"/>
      <c r="IC358" s="31"/>
      <c r="ID358" s="31"/>
      <c r="IE358" s="31"/>
      <c r="IF358" s="31"/>
      <c r="IG358" s="31"/>
      <c r="IH358" s="31"/>
      <c r="II358" s="31"/>
      <c r="IJ358" s="31"/>
      <c r="IK358" s="31"/>
      <c r="IL358" s="31"/>
      <c r="IM358" s="31"/>
      <c r="IN358" s="31"/>
      <c r="IO358" s="31"/>
      <c r="IP358" s="31"/>
      <c r="IQ358" s="31"/>
      <c r="IR358" s="31"/>
      <c r="IS358" s="31"/>
      <c r="IT358" s="31"/>
      <c r="IU358" s="31"/>
      <c r="IV358" s="31"/>
      <c r="IW358" s="31"/>
      <c r="IX358" s="31"/>
      <c r="IY358" s="31"/>
      <c r="IZ358" s="31"/>
      <c r="JA358" s="31"/>
      <c r="JB358" s="31"/>
      <c r="JC358" s="31"/>
      <c r="JD358" s="31"/>
      <c r="JE358" s="31"/>
      <c r="JF358" s="31"/>
      <c r="JG358" s="31"/>
      <c r="JH358" s="31"/>
      <c r="JI358" s="31"/>
      <c r="JJ358" s="31"/>
      <c r="JK358" s="31"/>
      <c r="JL358" s="31"/>
      <c r="JM358" s="31"/>
      <c r="JN358" s="31"/>
      <c r="JO358" s="31"/>
      <c r="JP358" s="31"/>
      <c r="JQ358" s="31"/>
      <c r="JR358" s="31"/>
      <c r="JS358" s="31"/>
      <c r="JT358" s="31"/>
      <c r="JU358" s="31"/>
      <c r="JV358" s="31"/>
      <c r="JW358" s="31"/>
      <c r="JX358" s="31"/>
      <c r="JY358" s="31"/>
      <c r="JZ358" s="31"/>
      <c r="KA358" s="31"/>
      <c r="KB358" s="31"/>
      <c r="KC358" s="31"/>
      <c r="KD358" s="31"/>
      <c r="KE358" s="31"/>
      <c r="KF358" s="31"/>
      <c r="KG358" s="31"/>
      <c r="KH358" s="31"/>
      <c r="KI358" s="31"/>
      <c r="KJ358" s="31"/>
      <c r="KK358" s="31"/>
      <c r="KL358" s="31"/>
      <c r="KM358" s="31"/>
      <c r="KN358" s="31"/>
      <c r="KO358" s="31"/>
      <c r="KP358" s="31"/>
      <c r="KQ358" s="31"/>
      <c r="KR358" s="31"/>
      <c r="KS358" s="31"/>
      <c r="KT358" s="31"/>
      <c r="KU358" s="31"/>
      <c r="KV358" s="31"/>
      <c r="KW358" s="31"/>
      <c r="KX358" s="31"/>
      <c r="KY358" s="31"/>
      <c r="KZ358" s="31"/>
      <c r="LA358" s="31"/>
      <c r="LB358" s="31"/>
      <c r="LC358" s="31"/>
      <c r="LD358" s="31"/>
      <c r="LE358" s="31"/>
      <c r="LF358" s="31"/>
      <c r="LG358" s="31"/>
      <c r="LH358" s="31"/>
      <c r="LI358" s="31"/>
      <c r="LJ358" s="31"/>
      <c r="LK358" s="31"/>
      <c r="LL358" s="31"/>
      <c r="LM358" s="31"/>
      <c r="LN358" s="31"/>
      <c r="LO358" s="31"/>
      <c r="LP358" s="31"/>
      <c r="LQ358" s="31"/>
      <c r="LR358" s="31"/>
      <c r="LS358" s="31"/>
      <c r="LT358" s="31"/>
      <c r="LU358" s="31"/>
      <c r="LV358" s="31"/>
      <c r="LW358" s="31"/>
      <c r="LX358" s="31"/>
      <c r="LY358" s="31"/>
      <c r="LZ358" s="31"/>
      <c r="MA358" s="31"/>
      <c r="MB358" s="31"/>
      <c r="MC358" s="31"/>
      <c r="MD358" s="31"/>
      <c r="ME358" s="31"/>
      <c r="MF358" s="31"/>
      <c r="MG358" s="31"/>
      <c r="MH358" s="31"/>
      <c r="MI358" s="31"/>
      <c r="MJ358" s="31"/>
      <c r="MK358" s="31"/>
      <c r="ML358" s="31"/>
      <c r="MM358" s="31"/>
      <c r="MN358" s="31"/>
      <c r="MO358" s="31"/>
      <c r="MP358" s="31"/>
      <c r="MQ358" s="31"/>
      <c r="MR358" s="31"/>
      <c r="MS358" s="31"/>
      <c r="MT358" s="31"/>
      <c r="MU358" s="31"/>
      <c r="MV358" s="31"/>
      <c r="MW358" s="31"/>
      <c r="MX358" s="31"/>
      <c r="MY358" s="31"/>
      <c r="MZ358" s="31"/>
      <c r="NA358" s="31"/>
      <c r="NB358" s="31"/>
      <c r="NC358" s="31"/>
      <c r="ND358" s="31"/>
      <c r="NE358" s="31"/>
      <c r="NF358" s="31"/>
      <c r="NG358" s="31"/>
      <c r="NH358" s="31"/>
      <c r="NI358" s="31"/>
      <c r="NJ358" s="31"/>
      <c r="NK358" s="31"/>
      <c r="NL358" s="31"/>
      <c r="NM358" s="31"/>
      <c r="NN358" s="31"/>
      <c r="NO358" s="31"/>
      <c r="NP358" s="31"/>
      <c r="NQ358" s="31"/>
      <c r="NR358" s="31"/>
      <c r="NS358" s="31"/>
      <c r="NT358" s="31"/>
      <c r="NU358" s="31"/>
      <c r="NV358" s="31"/>
      <c r="NW358" s="31"/>
      <c r="NX358" s="31"/>
      <c r="NY358" s="31"/>
      <c r="NZ358" s="31"/>
      <c r="OA358" s="31"/>
      <c r="OB358" s="31"/>
      <c r="OC358" s="31"/>
      <c r="OD358" s="31"/>
      <c r="OE358" s="31"/>
      <c r="OF358" s="31"/>
      <c r="OG358" s="31"/>
      <c r="OH358" s="31"/>
      <c r="OI358" s="31"/>
      <c r="OJ358" s="31"/>
      <c r="OK358" s="31"/>
      <c r="OL358" s="31"/>
      <c r="OM358" s="31"/>
      <c r="ON358" s="31"/>
      <c r="OO358" s="31"/>
      <c r="OP358" s="31"/>
      <c r="OQ358" s="31"/>
      <c r="OR358" s="31"/>
      <c r="OS358" s="31"/>
      <c r="OT358" s="31"/>
      <c r="OU358" s="31"/>
      <c r="OV358" s="31"/>
      <c r="OW358" s="31"/>
      <c r="OX358" s="31"/>
      <c r="OY358" s="31"/>
      <c r="OZ358" s="31"/>
      <c r="PA358" s="31"/>
      <c r="PB358" s="31"/>
      <c r="PC358" s="31"/>
      <c r="PD358" s="31"/>
      <c r="PE358" s="31"/>
      <c r="PF358" s="31"/>
      <c r="PG358" s="31"/>
      <c r="PH358" s="31"/>
      <c r="PI358" s="31"/>
      <c r="PJ358" s="31"/>
      <c r="PK358" s="31"/>
      <c r="PL358" s="31"/>
      <c r="PM358" s="31"/>
      <c r="PN358" s="31"/>
      <c r="PO358" s="31"/>
      <c r="PP358" s="31"/>
      <c r="PQ358" s="31"/>
      <c r="PR358" s="31"/>
      <c r="PS358" s="31"/>
      <c r="PT358" s="31"/>
      <c r="PU358" s="31"/>
      <c r="PV358" s="31"/>
      <c r="PW358" s="31"/>
      <c r="PX358" s="31"/>
      <c r="PY358" s="31"/>
      <c r="PZ358" s="31"/>
      <c r="QA358" s="31"/>
      <c r="QB358" s="31"/>
      <c r="QC358" s="31"/>
      <c r="QD358" s="31"/>
      <c r="QE358" s="31"/>
      <c r="QF358" s="31"/>
      <c r="QG358" s="31"/>
      <c r="QH358" s="31"/>
      <c r="QI358" s="31"/>
      <c r="QJ358" s="31"/>
      <c r="QK358" s="31"/>
      <c r="QL358" s="31"/>
      <c r="QM358" s="31"/>
      <c r="QN358" s="31"/>
      <c r="QO358" s="31"/>
      <c r="QP358" s="31"/>
      <c r="QQ358" s="31"/>
      <c r="QR358" s="31"/>
      <c r="QS358" s="31"/>
      <c r="QT358" s="31"/>
      <c r="QU358" s="31"/>
      <c r="QV358" s="31"/>
      <c r="QW358" s="31"/>
      <c r="QX358" s="31"/>
      <c r="QY358" s="31"/>
      <c r="QZ358" s="31"/>
      <c r="RA358" s="31"/>
      <c r="RB358" s="31"/>
      <c r="RC358" s="31"/>
      <c r="RD358" s="31"/>
      <c r="RE358" s="31"/>
      <c r="RF358" s="31"/>
      <c r="RG358" s="31"/>
      <c r="RH358" s="31"/>
      <c r="RI358" s="31"/>
      <c r="RJ358" s="31"/>
      <c r="RK358" s="31"/>
      <c r="RL358" s="31"/>
      <c r="RM358" s="31"/>
      <c r="RN358" s="31"/>
      <c r="RO358" s="31"/>
      <c r="RP358" s="31"/>
      <c r="RQ358" s="31"/>
      <c r="RR358" s="31"/>
      <c r="RS358" s="31"/>
      <c r="RT358" s="31"/>
      <c r="RU358" s="31"/>
      <c r="RV358" s="31"/>
      <c r="RW358" s="31"/>
      <c r="RX358" s="31"/>
      <c r="RY358" s="31"/>
      <c r="RZ358" s="31"/>
      <c r="SA358" s="31"/>
      <c r="SB358" s="31"/>
      <c r="SC358" s="31"/>
      <c r="SD358" s="31"/>
      <c r="SE358" s="31"/>
      <c r="SF358" s="31"/>
      <c r="SG358" s="31"/>
      <c r="SH358" s="31"/>
      <c r="SI358" s="31"/>
      <c r="SJ358" s="31"/>
      <c r="SK358" s="31"/>
      <c r="SL358" s="31"/>
      <c r="SM358" s="31"/>
      <c r="SN358" s="31"/>
      <c r="SO358" s="31"/>
      <c r="SP358" s="31"/>
      <c r="SQ358" s="31"/>
      <c r="SR358" s="31"/>
      <c r="SS358" s="31"/>
      <c r="ST358" s="31"/>
      <c r="SU358" s="31"/>
      <c r="SV358" s="31"/>
      <c r="SW358" s="31"/>
      <c r="SX358" s="31"/>
      <c r="SY358" s="31"/>
      <c r="SZ358" s="31"/>
      <c r="TA358" s="31"/>
      <c r="TB358" s="31"/>
      <c r="TC358" s="31"/>
      <c r="TD358" s="31"/>
      <c r="TE358" s="31"/>
      <c r="TF358" s="31"/>
      <c r="TG358" s="31"/>
      <c r="TH358" s="31"/>
      <c r="TI358" s="31"/>
      <c r="TJ358" s="31"/>
      <c r="TK358" s="31"/>
      <c r="TL358" s="31"/>
      <c r="TM358" s="31"/>
      <c r="TN358" s="31"/>
      <c r="TO358" s="31"/>
      <c r="TP358" s="31"/>
      <c r="TQ358" s="31"/>
      <c r="TR358" s="31"/>
      <c r="TS358" s="31"/>
      <c r="TT358" s="31"/>
      <c r="TU358" s="31"/>
      <c r="TV358" s="31"/>
      <c r="TW358" s="31"/>
      <c r="TX358" s="31"/>
      <c r="TY358" s="31"/>
      <c r="TZ358" s="31"/>
      <c r="UA358" s="31"/>
      <c r="UB358" s="31"/>
      <c r="UC358" s="31"/>
      <c r="UD358" s="31"/>
      <c r="UE358" s="31"/>
      <c r="UF358" s="31"/>
      <c r="UG358" s="31"/>
      <c r="UH358" s="31"/>
      <c r="UI358" s="31"/>
      <c r="UJ358" s="31"/>
      <c r="UK358" s="31"/>
      <c r="UL358" s="31"/>
      <c r="UM358" s="31"/>
      <c r="UN358" s="31"/>
      <c r="UO358" s="31"/>
      <c r="UP358" s="31"/>
      <c r="UQ358" s="31"/>
      <c r="UR358" s="31"/>
      <c r="US358" s="31"/>
      <c r="UT358" s="31"/>
      <c r="UU358" s="31"/>
      <c r="UV358" s="31"/>
      <c r="UW358" s="31"/>
      <c r="UX358" s="31"/>
      <c r="UY358" s="31"/>
      <c r="UZ358" s="31"/>
      <c r="VA358" s="31"/>
      <c r="VB358" s="31"/>
      <c r="VC358" s="31"/>
      <c r="VD358" s="31"/>
      <c r="VE358" s="31"/>
      <c r="VF358" s="31"/>
      <c r="VG358" s="31"/>
      <c r="VH358" s="31"/>
      <c r="VI358" s="31"/>
      <c r="VJ358" s="31"/>
      <c r="VK358" s="31"/>
      <c r="VL358" s="31"/>
      <c r="VM358" s="31"/>
      <c r="VN358" s="31"/>
      <c r="VO358" s="31"/>
      <c r="VP358" s="31"/>
      <c r="VQ358" s="31"/>
      <c r="VR358" s="31"/>
      <c r="VS358" s="31"/>
      <c r="VT358" s="31"/>
      <c r="VU358" s="31"/>
      <c r="VV358" s="31"/>
      <c r="VW358" s="31"/>
      <c r="VX358" s="31"/>
      <c r="VY358" s="31"/>
      <c r="VZ358" s="31"/>
      <c r="WA358" s="31"/>
      <c r="WB358" s="31"/>
      <c r="WC358" s="31"/>
      <c r="WD358" s="31"/>
      <c r="WE358" s="31"/>
      <c r="WF358" s="31"/>
      <c r="WG358" s="31"/>
      <c r="WH358" s="31"/>
      <c r="WI358" s="31"/>
      <c r="WJ358" s="31"/>
      <c r="WK358" s="31"/>
      <c r="WL358" s="31"/>
      <c r="WM358" s="31"/>
      <c r="WN358" s="31"/>
      <c r="WO358" s="31"/>
      <c r="WP358" s="31"/>
      <c r="WQ358" s="31"/>
      <c r="WR358" s="31"/>
      <c r="WS358" s="31"/>
      <c r="WT358" s="31"/>
      <c r="WU358" s="31"/>
      <c r="WV358" s="31"/>
      <c r="WW358" s="31"/>
      <c r="WX358" s="31"/>
      <c r="WY358" s="31"/>
      <c r="WZ358" s="31"/>
      <c r="XA358" s="31"/>
      <c r="XB358" s="31"/>
      <c r="XC358" s="31"/>
      <c r="XD358" s="31"/>
      <c r="XE358" s="31"/>
      <c r="XF358" s="31"/>
      <c r="XG358" s="31"/>
      <c r="XH358" s="31"/>
      <c r="XI358" s="31"/>
      <c r="XJ358" s="31"/>
      <c r="XK358" s="31"/>
      <c r="XL358" s="31"/>
      <c r="XM358" s="31"/>
      <c r="XN358" s="31"/>
      <c r="XO358" s="31"/>
      <c r="XP358" s="31"/>
      <c r="XQ358" s="31"/>
      <c r="XR358" s="31"/>
      <c r="XS358" s="31"/>
      <c r="XT358" s="31"/>
      <c r="XU358" s="31"/>
      <c r="XV358" s="31"/>
      <c r="XW358" s="31"/>
      <c r="XX358" s="31"/>
      <c r="XY358" s="31"/>
      <c r="XZ358" s="31"/>
      <c r="YA358" s="31"/>
      <c r="YB358" s="31"/>
      <c r="YC358" s="31"/>
      <c r="YD358" s="31"/>
      <c r="YE358" s="31"/>
      <c r="YF358" s="31"/>
      <c r="YG358" s="31"/>
      <c r="YH358" s="31"/>
      <c r="YI358" s="31"/>
      <c r="YJ358" s="31"/>
      <c r="YK358" s="31"/>
      <c r="YL358" s="31"/>
      <c r="YM358" s="31"/>
      <c r="YN358" s="31"/>
      <c r="YO358" s="31"/>
      <c r="YP358" s="31"/>
      <c r="YQ358" s="31"/>
      <c r="YR358" s="31"/>
      <c r="YS358" s="31"/>
      <c r="YT358" s="31"/>
      <c r="YU358" s="31"/>
      <c r="YV358" s="31"/>
      <c r="YW358" s="31"/>
      <c r="YX358" s="31"/>
      <c r="YY358" s="31"/>
      <c r="YZ358" s="31"/>
      <c r="ZA358" s="31"/>
      <c r="ZB358" s="31"/>
      <c r="ZC358" s="31"/>
      <c r="ZD358" s="31"/>
      <c r="ZE358" s="31"/>
      <c r="ZF358" s="31"/>
      <c r="ZG358" s="31"/>
      <c r="ZH358" s="31"/>
      <c r="ZI358" s="31"/>
      <c r="ZJ358" s="31"/>
      <c r="ZK358" s="31"/>
      <c r="ZL358" s="31"/>
      <c r="ZM358" s="31"/>
      <c r="ZN358" s="31"/>
      <c r="ZO358" s="31"/>
      <c r="ZP358" s="31"/>
      <c r="ZQ358" s="31"/>
      <c r="ZR358" s="31"/>
      <c r="ZS358" s="31"/>
      <c r="ZT358" s="31"/>
      <c r="ZU358" s="31"/>
      <c r="ZV358" s="31"/>
      <c r="ZW358" s="31"/>
      <c r="ZX358" s="31"/>
      <c r="ZY358" s="31"/>
      <c r="ZZ358" s="31"/>
      <c r="AAA358" s="31"/>
      <c r="AAB358" s="31"/>
      <c r="AAC358" s="31"/>
      <c r="AAD358" s="31"/>
      <c r="AAE358" s="31"/>
      <c r="AAF358" s="31"/>
      <c r="AAG358" s="31"/>
      <c r="AAH358" s="31"/>
      <c r="AAI358" s="31"/>
      <c r="AAJ358" s="31"/>
      <c r="AAK358" s="31"/>
      <c r="AAL358" s="31"/>
      <c r="AAM358" s="31"/>
      <c r="AAN358" s="31"/>
      <c r="AAO358" s="31"/>
      <c r="AAP358" s="31"/>
      <c r="AAQ358" s="31"/>
      <c r="AAR358" s="31"/>
      <c r="AAS358" s="31"/>
      <c r="AAT358" s="31"/>
      <c r="AAU358" s="31"/>
      <c r="AAV358" s="31"/>
      <c r="AAW358" s="31"/>
      <c r="AAX358" s="31"/>
      <c r="AAY358" s="31"/>
      <c r="AAZ358" s="31"/>
      <c r="ABA358" s="31"/>
      <c r="ABB358" s="31"/>
      <c r="ABC358" s="31"/>
      <c r="ABD358" s="31"/>
      <c r="ABE358" s="31"/>
      <c r="ABF358" s="31"/>
      <c r="ABG358" s="31"/>
      <c r="ABH358" s="31"/>
      <c r="ABI358" s="31"/>
      <c r="ABJ358" s="31"/>
      <c r="ABK358" s="31"/>
      <c r="ABL358" s="31"/>
      <c r="ABM358" s="31"/>
      <c r="ABN358" s="31"/>
      <c r="ABO358" s="31"/>
      <c r="ABP358" s="31"/>
      <c r="ABQ358" s="31"/>
      <c r="ABR358" s="31"/>
      <c r="ABS358" s="31"/>
      <c r="ABT358" s="31"/>
      <c r="ABU358" s="31"/>
      <c r="ABV358" s="31"/>
      <c r="ABW358" s="31"/>
      <c r="ABX358" s="31"/>
      <c r="ABY358" s="31"/>
      <c r="ABZ358" s="31"/>
      <c r="ACA358" s="31"/>
      <c r="ACB358" s="31"/>
      <c r="ACC358" s="31"/>
      <c r="ACD358" s="31"/>
      <c r="ACE358" s="31"/>
      <c r="ACF358" s="31"/>
      <c r="ACG358" s="31"/>
      <c r="ACH358" s="31"/>
      <c r="ACI358" s="31"/>
      <c r="ACJ358" s="31"/>
      <c r="ACK358" s="31"/>
      <c r="ACL358" s="31"/>
      <c r="ACM358" s="31"/>
      <c r="ACN358" s="31"/>
      <c r="ACO358" s="31"/>
      <c r="ACP358" s="31"/>
      <c r="ACQ358" s="31"/>
      <c r="ACR358" s="31"/>
      <c r="ACS358" s="31"/>
      <c r="ACT358" s="31"/>
      <c r="ACU358" s="31"/>
      <c r="ACV358" s="31"/>
      <c r="ACW358" s="31"/>
      <c r="ACX358" s="31"/>
      <c r="ACY358" s="31"/>
      <c r="ACZ358" s="31"/>
      <c r="ADA358" s="31"/>
      <c r="ADB358" s="31"/>
      <c r="ADC358" s="31"/>
      <c r="ADD358" s="31"/>
      <c r="ADE358" s="31"/>
      <c r="ADF358" s="31"/>
      <c r="ADG358" s="31"/>
      <c r="ADH358" s="31"/>
      <c r="ADI358" s="31"/>
      <c r="ADJ358" s="31"/>
      <c r="ADK358" s="31"/>
      <c r="ADL358" s="31"/>
      <c r="ADM358" s="31"/>
      <c r="ADN358" s="31"/>
      <c r="ADO358" s="31"/>
      <c r="ADP358" s="31"/>
      <c r="ADQ358" s="31"/>
      <c r="ADR358" s="31"/>
      <c r="ADS358" s="31"/>
      <c r="ADT358" s="31"/>
      <c r="ADU358" s="31"/>
      <c r="ADV358" s="31"/>
      <c r="ADW358" s="31"/>
      <c r="ADX358" s="31"/>
      <c r="ADY358" s="31"/>
      <c r="ADZ358" s="31"/>
      <c r="AEA358" s="31"/>
      <c r="AEB358" s="31"/>
      <c r="AEC358" s="31"/>
      <c r="AED358" s="31"/>
      <c r="AEE358" s="31"/>
      <c r="AEF358" s="31"/>
      <c r="AEG358" s="31"/>
      <c r="AEH358" s="31"/>
      <c r="AEI358" s="31"/>
      <c r="AEJ358" s="31"/>
      <c r="AEK358" s="31"/>
      <c r="AEL358" s="31"/>
      <c r="AEM358" s="31"/>
      <c r="AEN358" s="31"/>
      <c r="AEO358" s="31"/>
      <c r="AEP358" s="31"/>
      <c r="AEQ358" s="31"/>
      <c r="AER358" s="31"/>
      <c r="AES358" s="31"/>
      <c r="AET358" s="31"/>
      <c r="AEU358" s="31"/>
      <c r="AEV358" s="31"/>
      <c r="AEW358" s="31"/>
      <c r="AEX358" s="31"/>
      <c r="AEY358" s="31"/>
      <c r="AEZ358" s="31"/>
      <c r="AFA358" s="31"/>
      <c r="AFB358" s="31"/>
      <c r="AFC358" s="31"/>
      <c r="AFD358" s="31"/>
      <c r="AFE358" s="31"/>
      <c r="AFF358" s="31"/>
      <c r="AFG358" s="31"/>
      <c r="AFH358" s="31"/>
      <c r="AFI358" s="31"/>
      <c r="AFJ358" s="31"/>
      <c r="AFK358" s="31"/>
      <c r="AFL358" s="31"/>
      <c r="AFM358" s="31"/>
      <c r="AFN358" s="31"/>
      <c r="AFO358" s="31"/>
      <c r="AFP358" s="31"/>
      <c r="AFQ358" s="31"/>
      <c r="AFR358" s="31"/>
      <c r="AFS358" s="31"/>
      <c r="AFT358" s="31"/>
      <c r="AFU358" s="31"/>
      <c r="AFV358" s="31"/>
      <c r="AFW358" s="31"/>
      <c r="AFX358" s="31"/>
      <c r="AFY358" s="31"/>
      <c r="AFZ358" s="31"/>
      <c r="AGA358" s="31"/>
      <c r="AGB358" s="31"/>
      <c r="AGC358" s="31"/>
      <c r="AGD358" s="31"/>
      <c r="AGE358" s="31"/>
      <c r="AGF358" s="31"/>
      <c r="AGG358" s="31"/>
      <c r="AGH358" s="31"/>
      <c r="AGI358" s="31"/>
      <c r="AGJ358" s="31"/>
      <c r="AGK358" s="31"/>
      <c r="AGL358" s="31"/>
      <c r="AGM358" s="31"/>
      <c r="AGN358" s="31"/>
      <c r="AGO358" s="31"/>
      <c r="AGP358" s="31"/>
      <c r="AGQ358" s="31"/>
      <c r="AGR358" s="31"/>
      <c r="AGS358" s="31"/>
      <c r="AGT358" s="31"/>
      <c r="AGU358" s="31"/>
      <c r="AGV358" s="31"/>
      <c r="AGW358" s="31"/>
      <c r="AGX358" s="31"/>
      <c r="AGY358" s="31"/>
      <c r="AGZ358" s="31"/>
      <c r="AHA358" s="31"/>
      <c r="AHB358" s="31"/>
      <c r="AHC358" s="31"/>
      <c r="AHD358" s="31"/>
      <c r="AHE358" s="31"/>
      <c r="AHF358" s="31"/>
      <c r="AHG358" s="31"/>
      <c r="AHH358" s="31"/>
      <c r="AHI358" s="31"/>
      <c r="AHJ358" s="31"/>
      <c r="AHK358" s="31"/>
      <c r="AHL358" s="31"/>
      <c r="AHM358" s="31"/>
      <c r="AHN358" s="31"/>
      <c r="AHO358" s="31"/>
      <c r="AHP358" s="31"/>
      <c r="AHQ358" s="31"/>
      <c r="AHR358" s="31"/>
      <c r="AHS358" s="31"/>
      <c r="AHT358" s="31"/>
      <c r="AHU358" s="31"/>
      <c r="AHV358" s="31"/>
      <c r="AHW358" s="31"/>
      <c r="AHX358" s="31"/>
      <c r="AHY358" s="31"/>
      <c r="AHZ358" s="31"/>
      <c r="AIA358" s="31"/>
      <c r="AIB358" s="31"/>
      <c r="AIC358" s="31"/>
      <c r="AID358" s="31"/>
      <c r="AIE358" s="31"/>
      <c r="AIF358" s="31"/>
      <c r="AIG358" s="31"/>
      <c r="AIH358" s="31"/>
      <c r="AII358" s="31"/>
      <c r="AIJ358" s="31"/>
      <c r="AIK358" s="31"/>
      <c r="AIL358" s="31"/>
      <c r="AIM358" s="31"/>
      <c r="AIN358" s="31"/>
      <c r="AIO358" s="31"/>
      <c r="AIP358" s="31"/>
      <c r="AIQ358" s="31"/>
      <c r="AIR358" s="31"/>
      <c r="AIS358" s="31"/>
      <c r="AIT358" s="31"/>
      <c r="AIU358" s="31"/>
      <c r="AIV358" s="31"/>
      <c r="AIW358" s="31"/>
      <c r="AIX358" s="31"/>
      <c r="AIY358" s="31"/>
      <c r="AIZ358" s="31"/>
      <c r="AJA358" s="31"/>
      <c r="AJB358" s="31"/>
      <c r="AJC358" s="31"/>
      <c r="AJD358" s="31"/>
      <c r="AJE358" s="31"/>
      <c r="AJF358" s="31"/>
      <c r="AJG358" s="31"/>
      <c r="AJH358" s="31"/>
      <c r="AJI358" s="31"/>
      <c r="AJJ358" s="31"/>
      <c r="AJK358" s="31"/>
      <c r="AJL358" s="31"/>
      <c r="AJM358" s="31"/>
      <c r="AJN358" s="31"/>
      <c r="AJO358" s="31"/>
      <c r="AJP358" s="31"/>
      <c r="AJQ358" s="31"/>
      <c r="AJR358" s="31"/>
      <c r="AJS358" s="31"/>
      <c r="AJT358" s="31"/>
      <c r="AJU358" s="31"/>
      <c r="AJV358" s="31"/>
      <c r="AJW358" s="31"/>
      <c r="AJX358" s="31"/>
      <c r="AJY358" s="31"/>
      <c r="AJZ358" s="31"/>
      <c r="AKA358" s="31"/>
      <c r="AKB358" s="31"/>
      <c r="AKC358" s="31"/>
      <c r="AKD358" s="31"/>
      <c r="AKE358" s="31"/>
      <c r="AKF358" s="31"/>
      <c r="AKG358" s="31"/>
      <c r="AKH358" s="31"/>
      <c r="AKI358" s="31"/>
      <c r="AKJ358" s="31"/>
      <c r="AKK358" s="31"/>
      <c r="AKL358" s="31"/>
      <c r="AKM358" s="31"/>
      <c r="AKN358" s="31"/>
      <c r="AKO358" s="31"/>
      <c r="AKP358" s="31"/>
      <c r="AKQ358" s="31"/>
      <c r="AKR358" s="31"/>
      <c r="AKS358" s="31"/>
      <c r="AKT358" s="31"/>
      <c r="AKU358" s="31"/>
      <c r="AKV358" s="31"/>
      <c r="AKW358" s="31"/>
      <c r="AKX358" s="31"/>
      <c r="AKY358" s="31"/>
      <c r="AKZ358" s="31"/>
      <c r="ALA358" s="31"/>
      <c r="ALB358" s="31"/>
      <c r="ALC358" s="31"/>
      <c r="ALD358" s="31"/>
      <c r="ALE358" s="31"/>
      <c r="ALF358" s="31"/>
      <c r="ALG358" s="31"/>
      <c r="ALH358" s="31"/>
      <c r="ALI358" s="31"/>
      <c r="ALJ358" s="31"/>
      <c r="ALK358" s="31"/>
      <c r="ALL358" s="31"/>
      <c r="ALM358" s="31"/>
      <c r="ALN358" s="31"/>
      <c r="ALO358" s="31"/>
      <c r="ALP358" s="31"/>
      <c r="ALQ358" s="31"/>
      <c r="ALR358" s="31"/>
      <c r="ALS358" s="31"/>
      <c r="ALT358" s="31"/>
      <c r="ALU358" s="31"/>
      <c r="ALV358" s="31"/>
      <c r="ALW358" s="31"/>
      <c r="ALX358" s="31"/>
      <c r="ALY358" s="31"/>
      <c r="ALZ358" s="31"/>
      <c r="AMA358" s="31"/>
      <c r="AMB358" s="31"/>
      <c r="AMC358" s="31"/>
      <c r="AMD358" s="31"/>
      <c r="AME358" s="31"/>
    </row>
    <row r="359" spans="1:1020" s="100" customFormat="1" ht="33.6" customHeight="1" x14ac:dyDescent="0.3">
      <c r="A359" s="86">
        <v>42</v>
      </c>
      <c r="B359" s="87" t="s">
        <v>794</v>
      </c>
      <c r="C359" s="86" t="s">
        <v>513</v>
      </c>
      <c r="D359" s="86" t="s">
        <v>69</v>
      </c>
      <c r="E359" s="87" t="s">
        <v>795</v>
      </c>
      <c r="F359" s="91">
        <v>45352</v>
      </c>
      <c r="G359" s="89">
        <v>328.2</v>
      </c>
      <c r="H359" s="86" t="s">
        <v>6</v>
      </c>
      <c r="I359" s="86" t="s">
        <v>375</v>
      </c>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c r="BQ359" s="99"/>
      <c r="BR359" s="99"/>
      <c r="BS359" s="99"/>
      <c r="BT359" s="99"/>
      <c r="BU359" s="99"/>
      <c r="BV359" s="99"/>
      <c r="BW359" s="99"/>
      <c r="BX359" s="99"/>
      <c r="BY359" s="99"/>
      <c r="BZ359" s="99"/>
      <c r="CA359" s="99"/>
      <c r="CB359" s="99"/>
      <c r="CC359" s="99"/>
      <c r="CD359" s="99"/>
      <c r="CE359" s="99"/>
      <c r="CF359" s="99"/>
      <c r="CG359" s="99"/>
      <c r="CH359" s="99"/>
      <c r="CI359" s="99"/>
      <c r="CJ359" s="99"/>
      <c r="CK359" s="99"/>
      <c r="CL359" s="99"/>
      <c r="CM359" s="99"/>
      <c r="CN359" s="99"/>
      <c r="CO359" s="99"/>
      <c r="CP359" s="99"/>
      <c r="CQ359" s="99"/>
      <c r="CR359" s="99"/>
      <c r="CS359" s="99"/>
      <c r="CT359" s="99"/>
      <c r="CU359" s="99"/>
      <c r="CV359" s="99"/>
      <c r="CW359" s="99"/>
      <c r="CX359" s="99"/>
      <c r="CY359" s="99"/>
      <c r="CZ359" s="99"/>
      <c r="DA359" s="99"/>
      <c r="DB359" s="99"/>
      <c r="DC359" s="99"/>
      <c r="DD359" s="99"/>
      <c r="DE359" s="99"/>
      <c r="DF359" s="99"/>
      <c r="DG359" s="99"/>
      <c r="DH359" s="99"/>
      <c r="DI359" s="99"/>
      <c r="DJ359" s="99"/>
      <c r="DK359" s="99"/>
      <c r="DL359" s="99"/>
      <c r="DM359" s="99"/>
      <c r="DN359" s="99"/>
      <c r="DO359" s="99"/>
      <c r="DP359" s="99"/>
      <c r="DQ359" s="99"/>
      <c r="DR359" s="99"/>
      <c r="DS359" s="99"/>
      <c r="DT359" s="99"/>
      <c r="DU359" s="99"/>
      <c r="DV359" s="99"/>
      <c r="DW359" s="99"/>
      <c r="DX359" s="99"/>
      <c r="DY359" s="99"/>
      <c r="DZ359" s="99"/>
      <c r="EA359" s="99"/>
      <c r="EB359" s="99"/>
      <c r="EC359" s="99"/>
      <c r="ED359" s="99"/>
      <c r="EE359" s="99"/>
      <c r="EF359" s="99"/>
      <c r="EG359" s="99"/>
      <c r="EH359" s="99"/>
      <c r="EI359" s="99"/>
      <c r="EJ359" s="99"/>
      <c r="EK359" s="99"/>
      <c r="EL359" s="99"/>
      <c r="EM359" s="99"/>
      <c r="EN359" s="99"/>
      <c r="EO359" s="99"/>
      <c r="EP359" s="99"/>
      <c r="EQ359" s="99"/>
      <c r="ER359" s="99"/>
      <c r="ES359" s="99"/>
      <c r="ET359" s="99"/>
      <c r="EU359" s="99"/>
      <c r="EV359" s="99"/>
      <c r="EW359" s="99"/>
      <c r="EX359" s="99"/>
      <c r="EY359" s="99"/>
      <c r="EZ359" s="99"/>
      <c r="FA359" s="99"/>
      <c r="FB359" s="99"/>
      <c r="FC359" s="99"/>
      <c r="FD359" s="99"/>
      <c r="FE359" s="99"/>
      <c r="FF359" s="99"/>
      <c r="FG359" s="99"/>
      <c r="FH359" s="99"/>
      <c r="FI359" s="99"/>
      <c r="FJ359" s="99"/>
      <c r="FK359" s="99"/>
      <c r="FL359" s="99"/>
      <c r="FM359" s="99"/>
      <c r="FN359" s="99"/>
      <c r="FO359" s="99"/>
      <c r="FP359" s="99"/>
      <c r="FQ359" s="99"/>
      <c r="FR359" s="99"/>
      <c r="FS359" s="99"/>
      <c r="FT359" s="99"/>
      <c r="FU359" s="99"/>
      <c r="FV359" s="99"/>
      <c r="FW359" s="99"/>
      <c r="FX359" s="99"/>
      <c r="FY359" s="99"/>
      <c r="FZ359" s="99"/>
      <c r="GA359" s="99"/>
      <c r="GB359" s="99"/>
      <c r="GC359" s="99"/>
      <c r="GD359" s="99"/>
      <c r="GE359" s="99"/>
      <c r="GF359" s="99"/>
      <c r="GG359" s="99"/>
      <c r="GH359" s="99"/>
      <c r="GI359" s="99"/>
      <c r="GJ359" s="99"/>
      <c r="GK359" s="99"/>
      <c r="GL359" s="99"/>
      <c r="GM359" s="99"/>
      <c r="GN359" s="99"/>
      <c r="GO359" s="99"/>
      <c r="GP359" s="99"/>
      <c r="GQ359" s="99"/>
      <c r="GR359" s="99"/>
      <c r="GS359" s="99"/>
      <c r="GT359" s="99"/>
      <c r="GU359" s="99"/>
      <c r="GV359" s="99"/>
      <c r="GW359" s="99"/>
      <c r="GX359" s="99"/>
      <c r="GY359" s="99"/>
      <c r="GZ359" s="99"/>
      <c r="HA359" s="99"/>
      <c r="HB359" s="99"/>
      <c r="HC359" s="99"/>
      <c r="HD359" s="99"/>
      <c r="HE359" s="99"/>
      <c r="HF359" s="99"/>
      <c r="HG359" s="99"/>
      <c r="HH359" s="99"/>
      <c r="HI359" s="99"/>
      <c r="HJ359" s="99"/>
      <c r="HK359" s="99"/>
      <c r="HL359" s="99"/>
      <c r="HM359" s="99"/>
      <c r="HN359" s="99"/>
      <c r="HO359" s="99"/>
      <c r="HP359" s="99"/>
      <c r="HQ359" s="99"/>
      <c r="HR359" s="99"/>
      <c r="HS359" s="99"/>
      <c r="HT359" s="99"/>
      <c r="HU359" s="99"/>
      <c r="HV359" s="99"/>
      <c r="HW359" s="99"/>
      <c r="HX359" s="99"/>
      <c r="HY359" s="99"/>
      <c r="HZ359" s="99"/>
      <c r="IA359" s="99"/>
      <c r="IB359" s="99"/>
      <c r="IC359" s="99"/>
      <c r="ID359" s="99"/>
      <c r="IE359" s="99"/>
      <c r="IF359" s="99"/>
      <c r="IG359" s="99"/>
      <c r="IH359" s="99"/>
      <c r="II359" s="99"/>
      <c r="IJ359" s="99"/>
      <c r="IK359" s="99"/>
      <c r="IL359" s="99"/>
      <c r="IM359" s="99"/>
      <c r="IN359" s="99"/>
      <c r="IO359" s="99"/>
      <c r="IP359" s="99"/>
      <c r="IQ359" s="99"/>
      <c r="IR359" s="99"/>
      <c r="IS359" s="99"/>
      <c r="IT359" s="99"/>
      <c r="IU359" s="99"/>
      <c r="IV359" s="99"/>
      <c r="IW359" s="99"/>
      <c r="IX359" s="99"/>
      <c r="IY359" s="99"/>
      <c r="IZ359" s="99"/>
      <c r="JA359" s="99"/>
      <c r="JB359" s="99"/>
      <c r="JC359" s="99"/>
      <c r="JD359" s="99"/>
      <c r="JE359" s="99"/>
      <c r="JF359" s="99"/>
      <c r="JG359" s="99"/>
      <c r="JH359" s="99"/>
      <c r="JI359" s="99"/>
      <c r="JJ359" s="99"/>
      <c r="JK359" s="99"/>
      <c r="JL359" s="99"/>
      <c r="JM359" s="99"/>
      <c r="JN359" s="99"/>
      <c r="JO359" s="99"/>
      <c r="JP359" s="99"/>
      <c r="JQ359" s="99"/>
      <c r="JR359" s="99"/>
      <c r="JS359" s="99"/>
      <c r="JT359" s="99"/>
      <c r="JU359" s="99"/>
      <c r="JV359" s="99"/>
      <c r="JW359" s="99"/>
      <c r="JX359" s="99"/>
      <c r="JY359" s="99"/>
      <c r="JZ359" s="99"/>
      <c r="KA359" s="99"/>
      <c r="KB359" s="99"/>
      <c r="KC359" s="99"/>
      <c r="KD359" s="99"/>
      <c r="KE359" s="99"/>
      <c r="KF359" s="99"/>
      <c r="KG359" s="99"/>
      <c r="KH359" s="99"/>
      <c r="KI359" s="99"/>
      <c r="KJ359" s="99"/>
      <c r="KK359" s="99"/>
      <c r="KL359" s="99"/>
      <c r="KM359" s="99"/>
      <c r="KN359" s="99"/>
      <c r="KO359" s="99"/>
      <c r="KP359" s="99"/>
      <c r="KQ359" s="99"/>
      <c r="KR359" s="99"/>
      <c r="KS359" s="99"/>
      <c r="KT359" s="99"/>
      <c r="KU359" s="99"/>
      <c r="KV359" s="99"/>
      <c r="KW359" s="99"/>
      <c r="KX359" s="99"/>
      <c r="KY359" s="99"/>
      <c r="KZ359" s="99"/>
      <c r="LA359" s="99"/>
      <c r="LB359" s="99"/>
      <c r="LC359" s="99"/>
      <c r="LD359" s="99"/>
      <c r="LE359" s="99"/>
      <c r="LF359" s="99"/>
      <c r="LG359" s="99"/>
      <c r="LH359" s="99"/>
      <c r="LI359" s="99"/>
      <c r="LJ359" s="99"/>
      <c r="LK359" s="99"/>
      <c r="LL359" s="99"/>
      <c r="LM359" s="99"/>
      <c r="LN359" s="99"/>
      <c r="LO359" s="99"/>
      <c r="LP359" s="99"/>
      <c r="LQ359" s="99"/>
      <c r="LR359" s="99"/>
      <c r="LS359" s="99"/>
      <c r="LT359" s="99"/>
      <c r="LU359" s="99"/>
      <c r="LV359" s="99"/>
      <c r="LW359" s="99"/>
      <c r="LX359" s="99"/>
      <c r="LY359" s="99"/>
      <c r="LZ359" s="99"/>
      <c r="MA359" s="99"/>
      <c r="MB359" s="99"/>
      <c r="MC359" s="99"/>
      <c r="MD359" s="99"/>
      <c r="ME359" s="99"/>
      <c r="MF359" s="99"/>
      <c r="MG359" s="99"/>
      <c r="MH359" s="99"/>
      <c r="MI359" s="99"/>
      <c r="MJ359" s="99"/>
      <c r="MK359" s="99"/>
      <c r="ML359" s="99"/>
      <c r="MM359" s="99"/>
      <c r="MN359" s="99"/>
      <c r="MO359" s="99"/>
      <c r="MP359" s="99"/>
      <c r="MQ359" s="99"/>
      <c r="MR359" s="99"/>
      <c r="MS359" s="99"/>
      <c r="MT359" s="99"/>
      <c r="MU359" s="99"/>
      <c r="MV359" s="99"/>
      <c r="MW359" s="99"/>
      <c r="MX359" s="99"/>
      <c r="MY359" s="99"/>
      <c r="MZ359" s="99"/>
      <c r="NA359" s="99"/>
      <c r="NB359" s="99"/>
      <c r="NC359" s="99"/>
      <c r="ND359" s="99"/>
      <c r="NE359" s="99"/>
      <c r="NF359" s="99"/>
      <c r="NG359" s="99"/>
      <c r="NH359" s="99"/>
      <c r="NI359" s="99"/>
      <c r="NJ359" s="99"/>
      <c r="NK359" s="99"/>
      <c r="NL359" s="99"/>
      <c r="NM359" s="99"/>
      <c r="NN359" s="99"/>
      <c r="NO359" s="99"/>
      <c r="NP359" s="99"/>
      <c r="NQ359" s="99"/>
      <c r="NR359" s="99"/>
      <c r="NS359" s="99"/>
      <c r="NT359" s="99"/>
      <c r="NU359" s="99"/>
      <c r="NV359" s="99"/>
      <c r="NW359" s="99"/>
      <c r="NX359" s="99"/>
      <c r="NY359" s="99"/>
      <c r="NZ359" s="99"/>
      <c r="OA359" s="99"/>
      <c r="OB359" s="99"/>
      <c r="OC359" s="99"/>
      <c r="OD359" s="99"/>
      <c r="OE359" s="99"/>
      <c r="OF359" s="99"/>
      <c r="OG359" s="99"/>
      <c r="OH359" s="99"/>
      <c r="OI359" s="99"/>
      <c r="OJ359" s="99"/>
      <c r="OK359" s="99"/>
      <c r="OL359" s="99"/>
      <c r="OM359" s="99"/>
      <c r="ON359" s="99"/>
      <c r="OO359" s="99"/>
      <c r="OP359" s="99"/>
      <c r="OQ359" s="99"/>
      <c r="OR359" s="99"/>
      <c r="OS359" s="99"/>
      <c r="OT359" s="99"/>
      <c r="OU359" s="99"/>
      <c r="OV359" s="99"/>
      <c r="OW359" s="99"/>
      <c r="OX359" s="99"/>
      <c r="OY359" s="99"/>
      <c r="OZ359" s="99"/>
      <c r="PA359" s="99"/>
      <c r="PB359" s="99"/>
      <c r="PC359" s="99"/>
      <c r="PD359" s="99"/>
      <c r="PE359" s="99"/>
      <c r="PF359" s="99"/>
      <c r="PG359" s="99"/>
      <c r="PH359" s="99"/>
      <c r="PI359" s="99"/>
      <c r="PJ359" s="99"/>
      <c r="PK359" s="99"/>
      <c r="PL359" s="99"/>
      <c r="PM359" s="99"/>
      <c r="PN359" s="99"/>
      <c r="PO359" s="99"/>
      <c r="PP359" s="99"/>
      <c r="PQ359" s="99"/>
      <c r="PR359" s="99"/>
      <c r="PS359" s="99"/>
      <c r="PT359" s="99"/>
      <c r="PU359" s="99"/>
      <c r="PV359" s="99"/>
      <c r="PW359" s="99"/>
      <c r="PX359" s="99"/>
      <c r="PY359" s="99"/>
      <c r="PZ359" s="99"/>
      <c r="QA359" s="99"/>
      <c r="QB359" s="99"/>
      <c r="QC359" s="99"/>
      <c r="QD359" s="99"/>
      <c r="QE359" s="99"/>
      <c r="QF359" s="99"/>
      <c r="QG359" s="99"/>
      <c r="QH359" s="99"/>
      <c r="QI359" s="99"/>
      <c r="QJ359" s="99"/>
      <c r="QK359" s="99"/>
      <c r="QL359" s="99"/>
      <c r="QM359" s="99"/>
      <c r="QN359" s="99"/>
      <c r="QO359" s="99"/>
      <c r="QP359" s="99"/>
      <c r="QQ359" s="99"/>
      <c r="QR359" s="99"/>
      <c r="QS359" s="99"/>
      <c r="QT359" s="99"/>
      <c r="QU359" s="99"/>
      <c r="QV359" s="99"/>
      <c r="QW359" s="99"/>
      <c r="QX359" s="99"/>
      <c r="QY359" s="99"/>
      <c r="QZ359" s="99"/>
      <c r="RA359" s="99"/>
      <c r="RB359" s="99"/>
      <c r="RC359" s="99"/>
      <c r="RD359" s="99"/>
      <c r="RE359" s="99"/>
      <c r="RF359" s="99"/>
      <c r="RG359" s="99"/>
      <c r="RH359" s="99"/>
      <c r="RI359" s="99"/>
      <c r="RJ359" s="99"/>
      <c r="RK359" s="99"/>
      <c r="RL359" s="99"/>
      <c r="RM359" s="99"/>
      <c r="RN359" s="99"/>
      <c r="RO359" s="99"/>
      <c r="RP359" s="99"/>
      <c r="RQ359" s="99"/>
      <c r="RR359" s="99"/>
      <c r="RS359" s="99"/>
      <c r="RT359" s="99"/>
      <c r="RU359" s="99"/>
      <c r="RV359" s="99"/>
      <c r="RW359" s="99"/>
      <c r="RX359" s="99"/>
      <c r="RY359" s="99"/>
      <c r="RZ359" s="99"/>
      <c r="SA359" s="99"/>
      <c r="SB359" s="99"/>
      <c r="SC359" s="99"/>
      <c r="SD359" s="99"/>
      <c r="SE359" s="99"/>
      <c r="SF359" s="99"/>
      <c r="SG359" s="99"/>
      <c r="SH359" s="99"/>
      <c r="SI359" s="99"/>
      <c r="SJ359" s="99"/>
      <c r="SK359" s="99"/>
      <c r="SL359" s="99"/>
      <c r="SM359" s="99"/>
      <c r="SN359" s="99"/>
      <c r="SO359" s="99"/>
      <c r="SP359" s="99"/>
      <c r="SQ359" s="99"/>
      <c r="SR359" s="99"/>
      <c r="SS359" s="99"/>
      <c r="ST359" s="99"/>
      <c r="SU359" s="99"/>
      <c r="SV359" s="99"/>
      <c r="SW359" s="99"/>
      <c r="SX359" s="99"/>
      <c r="SY359" s="99"/>
      <c r="SZ359" s="99"/>
      <c r="TA359" s="99"/>
      <c r="TB359" s="99"/>
      <c r="TC359" s="99"/>
      <c r="TD359" s="99"/>
      <c r="TE359" s="99"/>
      <c r="TF359" s="99"/>
      <c r="TG359" s="99"/>
      <c r="TH359" s="99"/>
      <c r="TI359" s="99"/>
      <c r="TJ359" s="99"/>
      <c r="TK359" s="99"/>
      <c r="TL359" s="99"/>
      <c r="TM359" s="99"/>
      <c r="TN359" s="99"/>
      <c r="TO359" s="99"/>
      <c r="TP359" s="99"/>
      <c r="TQ359" s="99"/>
      <c r="TR359" s="99"/>
      <c r="TS359" s="99"/>
      <c r="TT359" s="99"/>
      <c r="TU359" s="99"/>
      <c r="TV359" s="99"/>
      <c r="TW359" s="99"/>
      <c r="TX359" s="99"/>
      <c r="TY359" s="99"/>
      <c r="TZ359" s="99"/>
      <c r="UA359" s="99"/>
      <c r="UB359" s="99"/>
      <c r="UC359" s="99"/>
      <c r="UD359" s="99"/>
      <c r="UE359" s="99"/>
      <c r="UF359" s="99"/>
      <c r="UG359" s="99"/>
      <c r="UH359" s="99"/>
      <c r="UI359" s="99"/>
      <c r="UJ359" s="99"/>
      <c r="UK359" s="99"/>
      <c r="UL359" s="99"/>
      <c r="UM359" s="99"/>
      <c r="UN359" s="99"/>
      <c r="UO359" s="99"/>
      <c r="UP359" s="99"/>
      <c r="UQ359" s="99"/>
      <c r="UR359" s="99"/>
      <c r="US359" s="99"/>
      <c r="UT359" s="99"/>
      <c r="UU359" s="99"/>
      <c r="UV359" s="99"/>
      <c r="UW359" s="99"/>
      <c r="UX359" s="99"/>
      <c r="UY359" s="99"/>
      <c r="UZ359" s="99"/>
      <c r="VA359" s="99"/>
      <c r="VB359" s="99"/>
      <c r="VC359" s="99"/>
      <c r="VD359" s="99"/>
      <c r="VE359" s="99"/>
      <c r="VF359" s="99"/>
      <c r="VG359" s="99"/>
      <c r="VH359" s="99"/>
      <c r="VI359" s="99"/>
      <c r="VJ359" s="99"/>
      <c r="VK359" s="99"/>
      <c r="VL359" s="99"/>
      <c r="VM359" s="99"/>
      <c r="VN359" s="99"/>
      <c r="VO359" s="99"/>
      <c r="VP359" s="99"/>
      <c r="VQ359" s="99"/>
      <c r="VR359" s="99"/>
      <c r="VS359" s="99"/>
      <c r="VT359" s="99"/>
      <c r="VU359" s="99"/>
      <c r="VV359" s="99"/>
      <c r="VW359" s="99"/>
      <c r="VX359" s="99"/>
      <c r="VY359" s="99"/>
      <c r="VZ359" s="99"/>
      <c r="WA359" s="99"/>
      <c r="WB359" s="99"/>
      <c r="WC359" s="99"/>
      <c r="WD359" s="99"/>
      <c r="WE359" s="99"/>
      <c r="WF359" s="99"/>
      <c r="WG359" s="99"/>
      <c r="WH359" s="99"/>
      <c r="WI359" s="99"/>
      <c r="WJ359" s="99"/>
      <c r="WK359" s="99"/>
      <c r="WL359" s="99"/>
      <c r="WM359" s="99"/>
      <c r="WN359" s="99"/>
      <c r="WO359" s="99"/>
      <c r="WP359" s="99"/>
      <c r="WQ359" s="99"/>
      <c r="WR359" s="99"/>
      <c r="WS359" s="99"/>
      <c r="WT359" s="99"/>
      <c r="WU359" s="99"/>
      <c r="WV359" s="99"/>
      <c r="WW359" s="99"/>
      <c r="WX359" s="99"/>
      <c r="WY359" s="99"/>
      <c r="WZ359" s="99"/>
      <c r="XA359" s="99"/>
      <c r="XB359" s="99"/>
      <c r="XC359" s="99"/>
      <c r="XD359" s="99"/>
      <c r="XE359" s="99"/>
      <c r="XF359" s="99"/>
      <c r="XG359" s="99"/>
      <c r="XH359" s="99"/>
      <c r="XI359" s="99"/>
      <c r="XJ359" s="99"/>
      <c r="XK359" s="99"/>
      <c r="XL359" s="99"/>
      <c r="XM359" s="99"/>
      <c r="XN359" s="99"/>
      <c r="XO359" s="99"/>
      <c r="XP359" s="99"/>
      <c r="XQ359" s="99"/>
      <c r="XR359" s="99"/>
      <c r="XS359" s="99"/>
      <c r="XT359" s="99"/>
      <c r="XU359" s="99"/>
      <c r="XV359" s="99"/>
      <c r="XW359" s="99"/>
      <c r="XX359" s="99"/>
      <c r="XY359" s="99"/>
      <c r="XZ359" s="99"/>
      <c r="YA359" s="99"/>
      <c r="YB359" s="99"/>
      <c r="YC359" s="99"/>
      <c r="YD359" s="99"/>
      <c r="YE359" s="99"/>
      <c r="YF359" s="99"/>
      <c r="YG359" s="99"/>
      <c r="YH359" s="99"/>
      <c r="YI359" s="99"/>
      <c r="YJ359" s="99"/>
      <c r="YK359" s="99"/>
      <c r="YL359" s="99"/>
      <c r="YM359" s="99"/>
      <c r="YN359" s="99"/>
      <c r="YO359" s="99"/>
      <c r="YP359" s="99"/>
      <c r="YQ359" s="99"/>
      <c r="YR359" s="99"/>
      <c r="YS359" s="99"/>
      <c r="YT359" s="99"/>
      <c r="YU359" s="99"/>
      <c r="YV359" s="99"/>
      <c r="YW359" s="99"/>
      <c r="YX359" s="99"/>
      <c r="YY359" s="99"/>
      <c r="YZ359" s="99"/>
      <c r="ZA359" s="99"/>
      <c r="ZB359" s="99"/>
      <c r="ZC359" s="99"/>
      <c r="ZD359" s="99"/>
      <c r="ZE359" s="99"/>
      <c r="ZF359" s="99"/>
      <c r="ZG359" s="99"/>
      <c r="ZH359" s="99"/>
      <c r="ZI359" s="99"/>
      <c r="ZJ359" s="99"/>
      <c r="ZK359" s="99"/>
      <c r="ZL359" s="99"/>
      <c r="ZM359" s="99"/>
      <c r="ZN359" s="99"/>
      <c r="ZO359" s="99"/>
      <c r="ZP359" s="99"/>
      <c r="ZQ359" s="99"/>
      <c r="ZR359" s="99"/>
      <c r="ZS359" s="99"/>
      <c r="ZT359" s="99"/>
      <c r="ZU359" s="99"/>
      <c r="ZV359" s="99"/>
      <c r="ZW359" s="99"/>
      <c r="ZX359" s="99"/>
      <c r="ZY359" s="99"/>
      <c r="ZZ359" s="99"/>
      <c r="AAA359" s="99"/>
      <c r="AAB359" s="99"/>
      <c r="AAC359" s="99"/>
      <c r="AAD359" s="99"/>
      <c r="AAE359" s="99"/>
      <c r="AAF359" s="99"/>
      <c r="AAG359" s="99"/>
      <c r="AAH359" s="99"/>
      <c r="AAI359" s="99"/>
      <c r="AAJ359" s="99"/>
      <c r="AAK359" s="99"/>
      <c r="AAL359" s="99"/>
      <c r="AAM359" s="99"/>
      <c r="AAN359" s="99"/>
      <c r="AAO359" s="99"/>
      <c r="AAP359" s="99"/>
      <c r="AAQ359" s="99"/>
      <c r="AAR359" s="99"/>
      <c r="AAS359" s="99"/>
      <c r="AAT359" s="99"/>
      <c r="AAU359" s="99"/>
      <c r="AAV359" s="99"/>
      <c r="AAW359" s="99"/>
      <c r="AAX359" s="99"/>
      <c r="AAY359" s="99"/>
      <c r="AAZ359" s="99"/>
      <c r="ABA359" s="99"/>
      <c r="ABB359" s="99"/>
      <c r="ABC359" s="99"/>
      <c r="ABD359" s="99"/>
      <c r="ABE359" s="99"/>
      <c r="ABF359" s="99"/>
      <c r="ABG359" s="99"/>
      <c r="ABH359" s="99"/>
      <c r="ABI359" s="99"/>
      <c r="ABJ359" s="99"/>
      <c r="ABK359" s="99"/>
      <c r="ABL359" s="99"/>
      <c r="ABM359" s="99"/>
      <c r="ABN359" s="99"/>
      <c r="ABO359" s="99"/>
      <c r="ABP359" s="99"/>
      <c r="ABQ359" s="99"/>
      <c r="ABR359" s="99"/>
      <c r="ABS359" s="99"/>
      <c r="ABT359" s="99"/>
      <c r="ABU359" s="99"/>
      <c r="ABV359" s="99"/>
      <c r="ABW359" s="99"/>
      <c r="ABX359" s="99"/>
      <c r="ABY359" s="99"/>
      <c r="ABZ359" s="99"/>
      <c r="ACA359" s="99"/>
      <c r="ACB359" s="99"/>
      <c r="ACC359" s="99"/>
      <c r="ACD359" s="99"/>
      <c r="ACE359" s="99"/>
      <c r="ACF359" s="99"/>
      <c r="ACG359" s="99"/>
      <c r="ACH359" s="99"/>
      <c r="ACI359" s="99"/>
      <c r="ACJ359" s="99"/>
      <c r="ACK359" s="99"/>
      <c r="ACL359" s="99"/>
      <c r="ACM359" s="99"/>
      <c r="ACN359" s="99"/>
      <c r="ACO359" s="99"/>
      <c r="ACP359" s="99"/>
      <c r="ACQ359" s="99"/>
      <c r="ACR359" s="99"/>
      <c r="ACS359" s="99"/>
      <c r="ACT359" s="99"/>
      <c r="ACU359" s="99"/>
      <c r="ACV359" s="99"/>
      <c r="ACW359" s="99"/>
      <c r="ACX359" s="99"/>
      <c r="ACY359" s="99"/>
      <c r="ACZ359" s="99"/>
      <c r="ADA359" s="99"/>
      <c r="ADB359" s="99"/>
      <c r="ADC359" s="99"/>
      <c r="ADD359" s="99"/>
      <c r="ADE359" s="99"/>
      <c r="ADF359" s="99"/>
      <c r="ADG359" s="99"/>
      <c r="ADH359" s="99"/>
      <c r="ADI359" s="99"/>
      <c r="ADJ359" s="99"/>
      <c r="ADK359" s="99"/>
      <c r="ADL359" s="99"/>
      <c r="ADM359" s="99"/>
      <c r="ADN359" s="99"/>
      <c r="ADO359" s="99"/>
      <c r="ADP359" s="99"/>
      <c r="ADQ359" s="99"/>
      <c r="ADR359" s="99"/>
      <c r="ADS359" s="99"/>
      <c r="ADT359" s="99"/>
      <c r="ADU359" s="99"/>
      <c r="ADV359" s="99"/>
      <c r="ADW359" s="99"/>
      <c r="ADX359" s="99"/>
      <c r="ADY359" s="99"/>
      <c r="ADZ359" s="99"/>
      <c r="AEA359" s="99"/>
      <c r="AEB359" s="99"/>
      <c r="AEC359" s="99"/>
      <c r="AED359" s="99"/>
      <c r="AEE359" s="99"/>
      <c r="AEF359" s="99"/>
      <c r="AEG359" s="99"/>
      <c r="AEH359" s="99"/>
      <c r="AEI359" s="99"/>
      <c r="AEJ359" s="99"/>
      <c r="AEK359" s="99"/>
      <c r="AEL359" s="99"/>
      <c r="AEM359" s="99"/>
      <c r="AEN359" s="99"/>
      <c r="AEO359" s="99"/>
      <c r="AEP359" s="99"/>
      <c r="AEQ359" s="99"/>
      <c r="AER359" s="99"/>
      <c r="AES359" s="99"/>
      <c r="AET359" s="99"/>
      <c r="AEU359" s="99"/>
      <c r="AEV359" s="99"/>
      <c r="AEW359" s="99"/>
      <c r="AEX359" s="99"/>
      <c r="AEY359" s="99"/>
      <c r="AEZ359" s="99"/>
      <c r="AFA359" s="99"/>
      <c r="AFB359" s="99"/>
      <c r="AFC359" s="99"/>
      <c r="AFD359" s="99"/>
      <c r="AFE359" s="99"/>
      <c r="AFF359" s="99"/>
      <c r="AFG359" s="99"/>
      <c r="AFH359" s="99"/>
      <c r="AFI359" s="99"/>
      <c r="AFJ359" s="99"/>
      <c r="AFK359" s="99"/>
      <c r="AFL359" s="99"/>
      <c r="AFM359" s="99"/>
      <c r="AFN359" s="99"/>
      <c r="AFO359" s="99"/>
      <c r="AFP359" s="99"/>
      <c r="AFQ359" s="99"/>
      <c r="AFR359" s="99"/>
      <c r="AFS359" s="99"/>
      <c r="AFT359" s="99"/>
      <c r="AFU359" s="99"/>
      <c r="AFV359" s="99"/>
      <c r="AFW359" s="99"/>
      <c r="AFX359" s="99"/>
      <c r="AFY359" s="99"/>
      <c r="AFZ359" s="99"/>
      <c r="AGA359" s="99"/>
      <c r="AGB359" s="99"/>
      <c r="AGC359" s="99"/>
      <c r="AGD359" s="99"/>
      <c r="AGE359" s="99"/>
      <c r="AGF359" s="99"/>
      <c r="AGG359" s="99"/>
      <c r="AGH359" s="99"/>
      <c r="AGI359" s="99"/>
      <c r="AGJ359" s="99"/>
      <c r="AGK359" s="99"/>
      <c r="AGL359" s="99"/>
      <c r="AGM359" s="99"/>
      <c r="AGN359" s="99"/>
      <c r="AGO359" s="99"/>
      <c r="AGP359" s="99"/>
      <c r="AGQ359" s="99"/>
      <c r="AGR359" s="99"/>
      <c r="AGS359" s="99"/>
      <c r="AGT359" s="99"/>
      <c r="AGU359" s="99"/>
      <c r="AGV359" s="99"/>
      <c r="AGW359" s="99"/>
      <c r="AGX359" s="99"/>
      <c r="AGY359" s="99"/>
      <c r="AGZ359" s="99"/>
      <c r="AHA359" s="99"/>
      <c r="AHB359" s="99"/>
      <c r="AHC359" s="99"/>
      <c r="AHD359" s="99"/>
      <c r="AHE359" s="99"/>
      <c r="AHF359" s="99"/>
      <c r="AHG359" s="99"/>
      <c r="AHH359" s="99"/>
      <c r="AHI359" s="99"/>
      <c r="AHJ359" s="99"/>
      <c r="AHK359" s="99"/>
      <c r="AHL359" s="99"/>
      <c r="AHM359" s="99"/>
      <c r="AHN359" s="99"/>
      <c r="AHO359" s="99"/>
      <c r="AHP359" s="99"/>
      <c r="AHQ359" s="99"/>
      <c r="AHR359" s="99"/>
      <c r="AHS359" s="99"/>
      <c r="AHT359" s="99"/>
      <c r="AHU359" s="99"/>
      <c r="AHV359" s="99"/>
      <c r="AHW359" s="99"/>
      <c r="AHX359" s="99"/>
      <c r="AHY359" s="99"/>
      <c r="AHZ359" s="99"/>
      <c r="AIA359" s="99"/>
      <c r="AIB359" s="99"/>
      <c r="AIC359" s="99"/>
      <c r="AID359" s="99"/>
      <c r="AIE359" s="99"/>
      <c r="AIF359" s="99"/>
      <c r="AIG359" s="99"/>
      <c r="AIH359" s="99"/>
      <c r="AII359" s="99"/>
      <c r="AIJ359" s="99"/>
      <c r="AIK359" s="99"/>
      <c r="AIL359" s="99"/>
      <c r="AIM359" s="99"/>
      <c r="AIN359" s="99"/>
      <c r="AIO359" s="99"/>
      <c r="AIP359" s="99"/>
      <c r="AIQ359" s="99"/>
      <c r="AIR359" s="99"/>
      <c r="AIS359" s="99"/>
      <c r="AIT359" s="99"/>
      <c r="AIU359" s="99"/>
      <c r="AIV359" s="99"/>
      <c r="AIW359" s="99"/>
      <c r="AIX359" s="99"/>
      <c r="AIY359" s="99"/>
      <c r="AIZ359" s="99"/>
      <c r="AJA359" s="99"/>
      <c r="AJB359" s="99"/>
      <c r="AJC359" s="99"/>
      <c r="AJD359" s="99"/>
      <c r="AJE359" s="99"/>
      <c r="AJF359" s="99"/>
      <c r="AJG359" s="99"/>
      <c r="AJH359" s="99"/>
      <c r="AJI359" s="99"/>
      <c r="AJJ359" s="99"/>
      <c r="AJK359" s="99"/>
      <c r="AJL359" s="99"/>
      <c r="AJM359" s="99"/>
      <c r="AJN359" s="99"/>
      <c r="AJO359" s="99"/>
      <c r="AJP359" s="99"/>
      <c r="AJQ359" s="99"/>
      <c r="AJR359" s="99"/>
      <c r="AJS359" s="99"/>
      <c r="AJT359" s="99"/>
      <c r="AJU359" s="99"/>
      <c r="AJV359" s="99"/>
      <c r="AJW359" s="99"/>
      <c r="AJX359" s="99"/>
      <c r="AJY359" s="99"/>
      <c r="AJZ359" s="99"/>
      <c r="AKA359" s="99"/>
      <c r="AKB359" s="99"/>
      <c r="AKC359" s="99"/>
      <c r="AKD359" s="99"/>
      <c r="AKE359" s="99"/>
      <c r="AKF359" s="99"/>
      <c r="AKG359" s="99"/>
      <c r="AKH359" s="99"/>
      <c r="AKI359" s="99"/>
      <c r="AKJ359" s="99"/>
      <c r="AKK359" s="99"/>
      <c r="AKL359" s="99"/>
      <c r="AKM359" s="99"/>
      <c r="AKN359" s="99"/>
      <c r="AKO359" s="99"/>
      <c r="AKP359" s="99"/>
      <c r="AKQ359" s="99"/>
      <c r="AKR359" s="99"/>
      <c r="AKS359" s="99"/>
      <c r="AKT359" s="99"/>
      <c r="AKU359" s="99"/>
      <c r="AKV359" s="99"/>
      <c r="AKW359" s="99"/>
      <c r="AKX359" s="99"/>
      <c r="AKY359" s="99"/>
      <c r="AKZ359" s="99"/>
      <c r="ALA359" s="99"/>
      <c r="ALB359" s="99"/>
      <c r="ALC359" s="99"/>
      <c r="ALD359" s="99"/>
      <c r="ALE359" s="99"/>
      <c r="ALF359" s="99"/>
      <c r="ALG359" s="99"/>
      <c r="ALH359" s="99"/>
      <c r="ALI359" s="99"/>
      <c r="ALJ359" s="99"/>
      <c r="ALK359" s="99"/>
      <c r="ALL359" s="99"/>
      <c r="ALM359" s="99"/>
      <c r="ALN359" s="99"/>
      <c r="ALO359" s="99"/>
      <c r="ALP359" s="99"/>
      <c r="ALQ359" s="99"/>
      <c r="ALR359" s="99"/>
      <c r="ALS359" s="99"/>
      <c r="ALT359" s="99"/>
      <c r="ALU359" s="99"/>
      <c r="ALV359" s="99"/>
      <c r="ALW359" s="99"/>
      <c r="ALX359" s="99"/>
      <c r="ALY359" s="99"/>
      <c r="ALZ359" s="99"/>
      <c r="AMA359" s="99"/>
      <c r="AMB359" s="99"/>
      <c r="AMC359" s="99"/>
      <c r="AMD359" s="99"/>
      <c r="AME359" s="99"/>
    </row>
    <row r="360" spans="1:1020" s="100" customFormat="1" ht="81" customHeight="1" x14ac:dyDescent="0.3">
      <c r="A360" s="86">
        <v>43</v>
      </c>
      <c r="B360" s="87" t="s">
        <v>796</v>
      </c>
      <c r="C360" s="86" t="s">
        <v>73</v>
      </c>
      <c r="D360" s="86" t="s">
        <v>69</v>
      </c>
      <c r="E360" s="87" t="s">
        <v>797</v>
      </c>
      <c r="F360" s="91">
        <v>45351</v>
      </c>
      <c r="G360" s="89">
        <v>310</v>
      </c>
      <c r="H360" s="86" t="s">
        <v>6</v>
      </c>
      <c r="I360" s="86" t="s">
        <v>376</v>
      </c>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c r="CP360" s="99"/>
      <c r="CQ360" s="99"/>
      <c r="CR360" s="99"/>
      <c r="CS360" s="99"/>
      <c r="CT360" s="99"/>
      <c r="CU360" s="99"/>
      <c r="CV360" s="99"/>
      <c r="CW360" s="99"/>
      <c r="CX360" s="99"/>
      <c r="CY360" s="99"/>
      <c r="CZ360" s="99"/>
      <c r="DA360" s="99"/>
      <c r="DB360" s="99"/>
      <c r="DC360" s="99"/>
      <c r="DD360" s="99"/>
      <c r="DE360" s="99"/>
      <c r="DF360" s="99"/>
      <c r="DG360" s="99"/>
      <c r="DH360" s="99"/>
      <c r="DI360" s="99"/>
      <c r="DJ360" s="99"/>
      <c r="DK360" s="99"/>
      <c r="DL360" s="99"/>
      <c r="DM360" s="99"/>
      <c r="DN360" s="99"/>
      <c r="DO360" s="99"/>
      <c r="DP360" s="99"/>
      <c r="DQ360" s="99"/>
      <c r="DR360" s="99"/>
      <c r="DS360" s="99"/>
      <c r="DT360" s="99"/>
      <c r="DU360" s="99"/>
      <c r="DV360" s="99"/>
      <c r="DW360" s="99"/>
      <c r="DX360" s="99"/>
      <c r="DY360" s="99"/>
      <c r="DZ360" s="99"/>
      <c r="EA360" s="99"/>
      <c r="EB360" s="99"/>
      <c r="EC360" s="99"/>
      <c r="ED360" s="99"/>
      <c r="EE360" s="99"/>
      <c r="EF360" s="99"/>
      <c r="EG360" s="99"/>
      <c r="EH360" s="99"/>
      <c r="EI360" s="99"/>
      <c r="EJ360" s="99"/>
      <c r="EK360" s="99"/>
      <c r="EL360" s="99"/>
      <c r="EM360" s="99"/>
      <c r="EN360" s="99"/>
      <c r="EO360" s="99"/>
      <c r="EP360" s="99"/>
      <c r="EQ360" s="99"/>
      <c r="ER360" s="99"/>
      <c r="ES360" s="99"/>
      <c r="ET360" s="99"/>
      <c r="EU360" s="99"/>
      <c r="EV360" s="99"/>
      <c r="EW360" s="99"/>
      <c r="EX360" s="99"/>
      <c r="EY360" s="99"/>
      <c r="EZ360" s="99"/>
      <c r="FA360" s="99"/>
      <c r="FB360" s="99"/>
      <c r="FC360" s="99"/>
      <c r="FD360" s="99"/>
      <c r="FE360" s="99"/>
      <c r="FF360" s="99"/>
      <c r="FG360" s="99"/>
      <c r="FH360" s="99"/>
      <c r="FI360" s="99"/>
      <c r="FJ360" s="99"/>
      <c r="FK360" s="99"/>
      <c r="FL360" s="99"/>
      <c r="FM360" s="99"/>
      <c r="FN360" s="99"/>
      <c r="FO360" s="99"/>
      <c r="FP360" s="99"/>
      <c r="FQ360" s="99"/>
      <c r="FR360" s="99"/>
      <c r="FS360" s="99"/>
      <c r="FT360" s="99"/>
      <c r="FU360" s="99"/>
      <c r="FV360" s="99"/>
      <c r="FW360" s="99"/>
      <c r="FX360" s="99"/>
      <c r="FY360" s="99"/>
      <c r="FZ360" s="99"/>
      <c r="GA360" s="99"/>
      <c r="GB360" s="99"/>
      <c r="GC360" s="99"/>
      <c r="GD360" s="99"/>
      <c r="GE360" s="99"/>
      <c r="GF360" s="99"/>
      <c r="GG360" s="99"/>
      <c r="GH360" s="99"/>
      <c r="GI360" s="99"/>
      <c r="GJ360" s="99"/>
      <c r="GK360" s="99"/>
      <c r="GL360" s="99"/>
      <c r="GM360" s="99"/>
      <c r="GN360" s="99"/>
      <c r="GO360" s="99"/>
      <c r="GP360" s="99"/>
      <c r="GQ360" s="99"/>
      <c r="GR360" s="99"/>
      <c r="GS360" s="99"/>
      <c r="GT360" s="99"/>
      <c r="GU360" s="99"/>
      <c r="GV360" s="99"/>
      <c r="GW360" s="99"/>
      <c r="GX360" s="99"/>
      <c r="GY360" s="99"/>
      <c r="GZ360" s="99"/>
      <c r="HA360" s="99"/>
      <c r="HB360" s="99"/>
      <c r="HC360" s="99"/>
      <c r="HD360" s="99"/>
      <c r="HE360" s="99"/>
      <c r="HF360" s="99"/>
      <c r="HG360" s="99"/>
      <c r="HH360" s="99"/>
      <c r="HI360" s="99"/>
      <c r="HJ360" s="99"/>
      <c r="HK360" s="99"/>
      <c r="HL360" s="99"/>
      <c r="HM360" s="99"/>
      <c r="HN360" s="99"/>
      <c r="HO360" s="99"/>
      <c r="HP360" s="99"/>
      <c r="HQ360" s="99"/>
      <c r="HR360" s="99"/>
      <c r="HS360" s="99"/>
      <c r="HT360" s="99"/>
      <c r="HU360" s="99"/>
      <c r="HV360" s="99"/>
      <c r="HW360" s="99"/>
      <c r="HX360" s="99"/>
      <c r="HY360" s="99"/>
      <c r="HZ360" s="99"/>
      <c r="IA360" s="99"/>
      <c r="IB360" s="99"/>
      <c r="IC360" s="99"/>
      <c r="ID360" s="99"/>
      <c r="IE360" s="99"/>
      <c r="IF360" s="99"/>
      <c r="IG360" s="99"/>
      <c r="IH360" s="99"/>
      <c r="II360" s="99"/>
      <c r="IJ360" s="99"/>
      <c r="IK360" s="99"/>
      <c r="IL360" s="99"/>
      <c r="IM360" s="99"/>
      <c r="IN360" s="99"/>
      <c r="IO360" s="99"/>
      <c r="IP360" s="99"/>
      <c r="IQ360" s="99"/>
      <c r="IR360" s="99"/>
      <c r="IS360" s="99"/>
      <c r="IT360" s="99"/>
      <c r="IU360" s="99"/>
      <c r="IV360" s="99"/>
      <c r="IW360" s="99"/>
      <c r="IX360" s="99"/>
      <c r="IY360" s="99"/>
      <c r="IZ360" s="99"/>
      <c r="JA360" s="99"/>
      <c r="JB360" s="99"/>
      <c r="JC360" s="99"/>
      <c r="JD360" s="99"/>
      <c r="JE360" s="99"/>
      <c r="JF360" s="99"/>
      <c r="JG360" s="99"/>
      <c r="JH360" s="99"/>
      <c r="JI360" s="99"/>
      <c r="JJ360" s="99"/>
      <c r="JK360" s="99"/>
      <c r="JL360" s="99"/>
      <c r="JM360" s="99"/>
      <c r="JN360" s="99"/>
      <c r="JO360" s="99"/>
      <c r="JP360" s="99"/>
      <c r="JQ360" s="99"/>
      <c r="JR360" s="99"/>
      <c r="JS360" s="99"/>
      <c r="JT360" s="99"/>
      <c r="JU360" s="99"/>
      <c r="JV360" s="99"/>
      <c r="JW360" s="99"/>
      <c r="JX360" s="99"/>
      <c r="JY360" s="99"/>
      <c r="JZ360" s="99"/>
      <c r="KA360" s="99"/>
      <c r="KB360" s="99"/>
      <c r="KC360" s="99"/>
      <c r="KD360" s="99"/>
      <c r="KE360" s="99"/>
      <c r="KF360" s="99"/>
      <c r="KG360" s="99"/>
      <c r="KH360" s="99"/>
      <c r="KI360" s="99"/>
      <c r="KJ360" s="99"/>
      <c r="KK360" s="99"/>
      <c r="KL360" s="99"/>
      <c r="KM360" s="99"/>
      <c r="KN360" s="99"/>
      <c r="KO360" s="99"/>
      <c r="KP360" s="99"/>
      <c r="KQ360" s="99"/>
      <c r="KR360" s="99"/>
      <c r="KS360" s="99"/>
      <c r="KT360" s="99"/>
      <c r="KU360" s="99"/>
      <c r="KV360" s="99"/>
      <c r="KW360" s="99"/>
      <c r="KX360" s="99"/>
      <c r="KY360" s="99"/>
      <c r="KZ360" s="99"/>
      <c r="LA360" s="99"/>
      <c r="LB360" s="99"/>
      <c r="LC360" s="99"/>
      <c r="LD360" s="99"/>
      <c r="LE360" s="99"/>
      <c r="LF360" s="99"/>
      <c r="LG360" s="99"/>
      <c r="LH360" s="99"/>
      <c r="LI360" s="99"/>
      <c r="LJ360" s="99"/>
      <c r="LK360" s="99"/>
      <c r="LL360" s="99"/>
      <c r="LM360" s="99"/>
      <c r="LN360" s="99"/>
      <c r="LO360" s="99"/>
      <c r="LP360" s="99"/>
      <c r="LQ360" s="99"/>
      <c r="LR360" s="99"/>
      <c r="LS360" s="99"/>
      <c r="LT360" s="99"/>
      <c r="LU360" s="99"/>
      <c r="LV360" s="99"/>
      <c r="LW360" s="99"/>
      <c r="LX360" s="99"/>
      <c r="LY360" s="99"/>
      <c r="LZ360" s="99"/>
      <c r="MA360" s="99"/>
      <c r="MB360" s="99"/>
      <c r="MC360" s="99"/>
      <c r="MD360" s="99"/>
      <c r="ME360" s="99"/>
      <c r="MF360" s="99"/>
      <c r="MG360" s="99"/>
      <c r="MH360" s="99"/>
      <c r="MI360" s="99"/>
      <c r="MJ360" s="99"/>
      <c r="MK360" s="99"/>
      <c r="ML360" s="99"/>
      <c r="MM360" s="99"/>
      <c r="MN360" s="99"/>
      <c r="MO360" s="99"/>
      <c r="MP360" s="99"/>
      <c r="MQ360" s="99"/>
      <c r="MR360" s="99"/>
      <c r="MS360" s="99"/>
      <c r="MT360" s="99"/>
      <c r="MU360" s="99"/>
      <c r="MV360" s="99"/>
      <c r="MW360" s="99"/>
      <c r="MX360" s="99"/>
      <c r="MY360" s="99"/>
      <c r="MZ360" s="99"/>
      <c r="NA360" s="99"/>
      <c r="NB360" s="99"/>
      <c r="NC360" s="99"/>
      <c r="ND360" s="99"/>
      <c r="NE360" s="99"/>
      <c r="NF360" s="99"/>
      <c r="NG360" s="99"/>
      <c r="NH360" s="99"/>
      <c r="NI360" s="99"/>
      <c r="NJ360" s="99"/>
      <c r="NK360" s="99"/>
      <c r="NL360" s="99"/>
      <c r="NM360" s="99"/>
      <c r="NN360" s="99"/>
      <c r="NO360" s="99"/>
      <c r="NP360" s="99"/>
      <c r="NQ360" s="99"/>
      <c r="NR360" s="99"/>
      <c r="NS360" s="99"/>
      <c r="NT360" s="99"/>
      <c r="NU360" s="99"/>
      <c r="NV360" s="99"/>
      <c r="NW360" s="99"/>
      <c r="NX360" s="99"/>
      <c r="NY360" s="99"/>
      <c r="NZ360" s="99"/>
      <c r="OA360" s="99"/>
      <c r="OB360" s="99"/>
      <c r="OC360" s="99"/>
      <c r="OD360" s="99"/>
      <c r="OE360" s="99"/>
      <c r="OF360" s="99"/>
      <c r="OG360" s="99"/>
      <c r="OH360" s="99"/>
      <c r="OI360" s="99"/>
      <c r="OJ360" s="99"/>
      <c r="OK360" s="99"/>
      <c r="OL360" s="99"/>
      <c r="OM360" s="99"/>
      <c r="ON360" s="99"/>
      <c r="OO360" s="99"/>
      <c r="OP360" s="99"/>
      <c r="OQ360" s="99"/>
      <c r="OR360" s="99"/>
      <c r="OS360" s="99"/>
      <c r="OT360" s="99"/>
      <c r="OU360" s="99"/>
      <c r="OV360" s="99"/>
      <c r="OW360" s="99"/>
      <c r="OX360" s="99"/>
      <c r="OY360" s="99"/>
      <c r="OZ360" s="99"/>
      <c r="PA360" s="99"/>
      <c r="PB360" s="99"/>
      <c r="PC360" s="99"/>
      <c r="PD360" s="99"/>
      <c r="PE360" s="99"/>
      <c r="PF360" s="99"/>
      <c r="PG360" s="99"/>
      <c r="PH360" s="99"/>
      <c r="PI360" s="99"/>
      <c r="PJ360" s="99"/>
      <c r="PK360" s="99"/>
      <c r="PL360" s="99"/>
      <c r="PM360" s="99"/>
      <c r="PN360" s="99"/>
      <c r="PO360" s="99"/>
      <c r="PP360" s="99"/>
      <c r="PQ360" s="99"/>
      <c r="PR360" s="99"/>
      <c r="PS360" s="99"/>
      <c r="PT360" s="99"/>
      <c r="PU360" s="99"/>
      <c r="PV360" s="99"/>
      <c r="PW360" s="99"/>
      <c r="PX360" s="99"/>
      <c r="PY360" s="99"/>
      <c r="PZ360" s="99"/>
      <c r="QA360" s="99"/>
      <c r="QB360" s="99"/>
      <c r="QC360" s="99"/>
      <c r="QD360" s="99"/>
      <c r="QE360" s="99"/>
      <c r="QF360" s="99"/>
      <c r="QG360" s="99"/>
      <c r="QH360" s="99"/>
      <c r="QI360" s="99"/>
      <c r="QJ360" s="99"/>
      <c r="QK360" s="99"/>
      <c r="QL360" s="99"/>
      <c r="QM360" s="99"/>
      <c r="QN360" s="99"/>
      <c r="QO360" s="99"/>
      <c r="QP360" s="99"/>
      <c r="QQ360" s="99"/>
      <c r="QR360" s="99"/>
      <c r="QS360" s="99"/>
      <c r="QT360" s="99"/>
      <c r="QU360" s="99"/>
      <c r="QV360" s="99"/>
      <c r="QW360" s="99"/>
      <c r="QX360" s="99"/>
      <c r="QY360" s="99"/>
      <c r="QZ360" s="99"/>
      <c r="RA360" s="99"/>
      <c r="RB360" s="99"/>
      <c r="RC360" s="99"/>
      <c r="RD360" s="99"/>
      <c r="RE360" s="99"/>
      <c r="RF360" s="99"/>
      <c r="RG360" s="99"/>
      <c r="RH360" s="99"/>
      <c r="RI360" s="99"/>
      <c r="RJ360" s="99"/>
      <c r="RK360" s="99"/>
      <c r="RL360" s="99"/>
      <c r="RM360" s="99"/>
      <c r="RN360" s="99"/>
      <c r="RO360" s="99"/>
      <c r="RP360" s="99"/>
      <c r="RQ360" s="99"/>
      <c r="RR360" s="99"/>
      <c r="RS360" s="99"/>
      <c r="RT360" s="99"/>
      <c r="RU360" s="99"/>
      <c r="RV360" s="99"/>
      <c r="RW360" s="99"/>
      <c r="RX360" s="99"/>
      <c r="RY360" s="99"/>
      <c r="RZ360" s="99"/>
      <c r="SA360" s="99"/>
      <c r="SB360" s="99"/>
      <c r="SC360" s="99"/>
      <c r="SD360" s="99"/>
      <c r="SE360" s="99"/>
      <c r="SF360" s="99"/>
      <c r="SG360" s="99"/>
      <c r="SH360" s="99"/>
      <c r="SI360" s="99"/>
      <c r="SJ360" s="99"/>
      <c r="SK360" s="99"/>
      <c r="SL360" s="99"/>
      <c r="SM360" s="99"/>
      <c r="SN360" s="99"/>
      <c r="SO360" s="99"/>
      <c r="SP360" s="99"/>
      <c r="SQ360" s="99"/>
      <c r="SR360" s="99"/>
      <c r="SS360" s="99"/>
      <c r="ST360" s="99"/>
      <c r="SU360" s="99"/>
      <c r="SV360" s="99"/>
      <c r="SW360" s="99"/>
      <c r="SX360" s="99"/>
      <c r="SY360" s="99"/>
      <c r="SZ360" s="99"/>
      <c r="TA360" s="99"/>
      <c r="TB360" s="99"/>
      <c r="TC360" s="99"/>
      <c r="TD360" s="99"/>
      <c r="TE360" s="99"/>
      <c r="TF360" s="99"/>
      <c r="TG360" s="99"/>
      <c r="TH360" s="99"/>
      <c r="TI360" s="99"/>
      <c r="TJ360" s="99"/>
      <c r="TK360" s="99"/>
      <c r="TL360" s="99"/>
      <c r="TM360" s="99"/>
      <c r="TN360" s="99"/>
      <c r="TO360" s="99"/>
      <c r="TP360" s="99"/>
      <c r="TQ360" s="99"/>
      <c r="TR360" s="99"/>
      <c r="TS360" s="99"/>
      <c r="TT360" s="99"/>
      <c r="TU360" s="99"/>
      <c r="TV360" s="99"/>
      <c r="TW360" s="99"/>
      <c r="TX360" s="99"/>
      <c r="TY360" s="99"/>
      <c r="TZ360" s="99"/>
      <c r="UA360" s="99"/>
      <c r="UB360" s="99"/>
      <c r="UC360" s="99"/>
      <c r="UD360" s="99"/>
      <c r="UE360" s="99"/>
      <c r="UF360" s="99"/>
      <c r="UG360" s="99"/>
      <c r="UH360" s="99"/>
      <c r="UI360" s="99"/>
      <c r="UJ360" s="99"/>
      <c r="UK360" s="99"/>
      <c r="UL360" s="99"/>
      <c r="UM360" s="99"/>
      <c r="UN360" s="99"/>
      <c r="UO360" s="99"/>
      <c r="UP360" s="99"/>
      <c r="UQ360" s="99"/>
      <c r="UR360" s="99"/>
      <c r="US360" s="99"/>
      <c r="UT360" s="99"/>
      <c r="UU360" s="99"/>
      <c r="UV360" s="99"/>
      <c r="UW360" s="99"/>
      <c r="UX360" s="99"/>
      <c r="UY360" s="99"/>
      <c r="UZ360" s="99"/>
      <c r="VA360" s="99"/>
      <c r="VB360" s="99"/>
      <c r="VC360" s="99"/>
      <c r="VD360" s="99"/>
      <c r="VE360" s="99"/>
      <c r="VF360" s="99"/>
      <c r="VG360" s="99"/>
      <c r="VH360" s="99"/>
      <c r="VI360" s="99"/>
      <c r="VJ360" s="99"/>
      <c r="VK360" s="99"/>
      <c r="VL360" s="99"/>
      <c r="VM360" s="99"/>
      <c r="VN360" s="99"/>
      <c r="VO360" s="99"/>
      <c r="VP360" s="99"/>
      <c r="VQ360" s="99"/>
      <c r="VR360" s="99"/>
      <c r="VS360" s="99"/>
      <c r="VT360" s="99"/>
      <c r="VU360" s="99"/>
      <c r="VV360" s="99"/>
      <c r="VW360" s="99"/>
      <c r="VX360" s="99"/>
      <c r="VY360" s="99"/>
      <c r="VZ360" s="99"/>
      <c r="WA360" s="99"/>
      <c r="WB360" s="99"/>
      <c r="WC360" s="99"/>
      <c r="WD360" s="99"/>
      <c r="WE360" s="99"/>
      <c r="WF360" s="99"/>
      <c r="WG360" s="99"/>
      <c r="WH360" s="99"/>
      <c r="WI360" s="99"/>
      <c r="WJ360" s="99"/>
      <c r="WK360" s="99"/>
      <c r="WL360" s="99"/>
      <c r="WM360" s="99"/>
      <c r="WN360" s="99"/>
      <c r="WO360" s="99"/>
      <c r="WP360" s="99"/>
      <c r="WQ360" s="99"/>
      <c r="WR360" s="99"/>
      <c r="WS360" s="99"/>
      <c r="WT360" s="99"/>
      <c r="WU360" s="99"/>
      <c r="WV360" s="99"/>
      <c r="WW360" s="99"/>
      <c r="WX360" s="99"/>
      <c r="WY360" s="99"/>
      <c r="WZ360" s="99"/>
      <c r="XA360" s="99"/>
      <c r="XB360" s="99"/>
      <c r="XC360" s="99"/>
      <c r="XD360" s="99"/>
      <c r="XE360" s="99"/>
      <c r="XF360" s="99"/>
      <c r="XG360" s="99"/>
      <c r="XH360" s="99"/>
      <c r="XI360" s="99"/>
      <c r="XJ360" s="99"/>
      <c r="XK360" s="99"/>
      <c r="XL360" s="99"/>
      <c r="XM360" s="99"/>
      <c r="XN360" s="99"/>
      <c r="XO360" s="99"/>
      <c r="XP360" s="99"/>
      <c r="XQ360" s="99"/>
      <c r="XR360" s="99"/>
      <c r="XS360" s="99"/>
      <c r="XT360" s="99"/>
      <c r="XU360" s="99"/>
      <c r="XV360" s="99"/>
      <c r="XW360" s="99"/>
      <c r="XX360" s="99"/>
      <c r="XY360" s="99"/>
      <c r="XZ360" s="99"/>
      <c r="YA360" s="99"/>
      <c r="YB360" s="99"/>
      <c r="YC360" s="99"/>
      <c r="YD360" s="99"/>
      <c r="YE360" s="99"/>
      <c r="YF360" s="99"/>
      <c r="YG360" s="99"/>
      <c r="YH360" s="99"/>
      <c r="YI360" s="99"/>
      <c r="YJ360" s="99"/>
      <c r="YK360" s="99"/>
      <c r="YL360" s="99"/>
      <c r="YM360" s="99"/>
      <c r="YN360" s="99"/>
      <c r="YO360" s="99"/>
      <c r="YP360" s="99"/>
      <c r="YQ360" s="99"/>
      <c r="YR360" s="99"/>
      <c r="YS360" s="99"/>
      <c r="YT360" s="99"/>
      <c r="YU360" s="99"/>
      <c r="YV360" s="99"/>
      <c r="YW360" s="99"/>
      <c r="YX360" s="99"/>
      <c r="YY360" s="99"/>
      <c r="YZ360" s="99"/>
      <c r="ZA360" s="99"/>
      <c r="ZB360" s="99"/>
      <c r="ZC360" s="99"/>
      <c r="ZD360" s="99"/>
      <c r="ZE360" s="99"/>
      <c r="ZF360" s="99"/>
      <c r="ZG360" s="99"/>
      <c r="ZH360" s="99"/>
      <c r="ZI360" s="99"/>
      <c r="ZJ360" s="99"/>
      <c r="ZK360" s="99"/>
      <c r="ZL360" s="99"/>
      <c r="ZM360" s="99"/>
      <c r="ZN360" s="99"/>
      <c r="ZO360" s="99"/>
      <c r="ZP360" s="99"/>
      <c r="ZQ360" s="99"/>
      <c r="ZR360" s="99"/>
      <c r="ZS360" s="99"/>
      <c r="ZT360" s="99"/>
      <c r="ZU360" s="99"/>
      <c r="ZV360" s="99"/>
      <c r="ZW360" s="99"/>
      <c r="ZX360" s="99"/>
      <c r="ZY360" s="99"/>
      <c r="ZZ360" s="99"/>
      <c r="AAA360" s="99"/>
      <c r="AAB360" s="99"/>
      <c r="AAC360" s="99"/>
      <c r="AAD360" s="99"/>
      <c r="AAE360" s="99"/>
      <c r="AAF360" s="99"/>
      <c r="AAG360" s="99"/>
      <c r="AAH360" s="99"/>
      <c r="AAI360" s="99"/>
      <c r="AAJ360" s="99"/>
      <c r="AAK360" s="99"/>
      <c r="AAL360" s="99"/>
      <c r="AAM360" s="99"/>
      <c r="AAN360" s="99"/>
      <c r="AAO360" s="99"/>
      <c r="AAP360" s="99"/>
      <c r="AAQ360" s="99"/>
      <c r="AAR360" s="99"/>
      <c r="AAS360" s="99"/>
      <c r="AAT360" s="99"/>
      <c r="AAU360" s="99"/>
      <c r="AAV360" s="99"/>
      <c r="AAW360" s="99"/>
      <c r="AAX360" s="99"/>
      <c r="AAY360" s="99"/>
      <c r="AAZ360" s="99"/>
      <c r="ABA360" s="99"/>
      <c r="ABB360" s="99"/>
      <c r="ABC360" s="99"/>
      <c r="ABD360" s="99"/>
      <c r="ABE360" s="99"/>
      <c r="ABF360" s="99"/>
      <c r="ABG360" s="99"/>
      <c r="ABH360" s="99"/>
      <c r="ABI360" s="99"/>
      <c r="ABJ360" s="99"/>
      <c r="ABK360" s="99"/>
      <c r="ABL360" s="99"/>
      <c r="ABM360" s="99"/>
      <c r="ABN360" s="99"/>
      <c r="ABO360" s="99"/>
      <c r="ABP360" s="99"/>
      <c r="ABQ360" s="99"/>
      <c r="ABR360" s="99"/>
      <c r="ABS360" s="99"/>
      <c r="ABT360" s="99"/>
      <c r="ABU360" s="99"/>
      <c r="ABV360" s="99"/>
      <c r="ABW360" s="99"/>
      <c r="ABX360" s="99"/>
      <c r="ABY360" s="99"/>
      <c r="ABZ360" s="99"/>
      <c r="ACA360" s="99"/>
      <c r="ACB360" s="99"/>
      <c r="ACC360" s="99"/>
      <c r="ACD360" s="99"/>
      <c r="ACE360" s="99"/>
      <c r="ACF360" s="99"/>
      <c r="ACG360" s="99"/>
      <c r="ACH360" s="99"/>
      <c r="ACI360" s="99"/>
      <c r="ACJ360" s="99"/>
      <c r="ACK360" s="99"/>
      <c r="ACL360" s="99"/>
      <c r="ACM360" s="99"/>
      <c r="ACN360" s="99"/>
      <c r="ACO360" s="99"/>
      <c r="ACP360" s="99"/>
      <c r="ACQ360" s="99"/>
      <c r="ACR360" s="99"/>
      <c r="ACS360" s="99"/>
      <c r="ACT360" s="99"/>
      <c r="ACU360" s="99"/>
      <c r="ACV360" s="99"/>
      <c r="ACW360" s="99"/>
      <c r="ACX360" s="99"/>
      <c r="ACY360" s="99"/>
      <c r="ACZ360" s="99"/>
      <c r="ADA360" s="99"/>
      <c r="ADB360" s="99"/>
      <c r="ADC360" s="99"/>
      <c r="ADD360" s="99"/>
      <c r="ADE360" s="99"/>
      <c r="ADF360" s="99"/>
      <c r="ADG360" s="99"/>
      <c r="ADH360" s="99"/>
      <c r="ADI360" s="99"/>
      <c r="ADJ360" s="99"/>
      <c r="ADK360" s="99"/>
      <c r="ADL360" s="99"/>
      <c r="ADM360" s="99"/>
      <c r="ADN360" s="99"/>
      <c r="ADO360" s="99"/>
      <c r="ADP360" s="99"/>
      <c r="ADQ360" s="99"/>
      <c r="ADR360" s="99"/>
      <c r="ADS360" s="99"/>
      <c r="ADT360" s="99"/>
      <c r="ADU360" s="99"/>
      <c r="ADV360" s="99"/>
      <c r="ADW360" s="99"/>
      <c r="ADX360" s="99"/>
      <c r="ADY360" s="99"/>
      <c r="ADZ360" s="99"/>
      <c r="AEA360" s="99"/>
      <c r="AEB360" s="99"/>
      <c r="AEC360" s="99"/>
      <c r="AED360" s="99"/>
      <c r="AEE360" s="99"/>
      <c r="AEF360" s="99"/>
      <c r="AEG360" s="99"/>
      <c r="AEH360" s="99"/>
      <c r="AEI360" s="99"/>
      <c r="AEJ360" s="99"/>
      <c r="AEK360" s="99"/>
      <c r="AEL360" s="99"/>
      <c r="AEM360" s="99"/>
      <c r="AEN360" s="99"/>
      <c r="AEO360" s="99"/>
      <c r="AEP360" s="99"/>
      <c r="AEQ360" s="99"/>
      <c r="AER360" s="99"/>
      <c r="AES360" s="99"/>
      <c r="AET360" s="99"/>
      <c r="AEU360" s="99"/>
      <c r="AEV360" s="99"/>
      <c r="AEW360" s="99"/>
      <c r="AEX360" s="99"/>
      <c r="AEY360" s="99"/>
      <c r="AEZ360" s="99"/>
      <c r="AFA360" s="99"/>
      <c r="AFB360" s="99"/>
      <c r="AFC360" s="99"/>
      <c r="AFD360" s="99"/>
      <c r="AFE360" s="99"/>
      <c r="AFF360" s="99"/>
      <c r="AFG360" s="99"/>
      <c r="AFH360" s="99"/>
      <c r="AFI360" s="99"/>
      <c r="AFJ360" s="99"/>
      <c r="AFK360" s="99"/>
      <c r="AFL360" s="99"/>
      <c r="AFM360" s="99"/>
      <c r="AFN360" s="99"/>
      <c r="AFO360" s="99"/>
      <c r="AFP360" s="99"/>
      <c r="AFQ360" s="99"/>
      <c r="AFR360" s="99"/>
      <c r="AFS360" s="99"/>
      <c r="AFT360" s="99"/>
      <c r="AFU360" s="99"/>
      <c r="AFV360" s="99"/>
      <c r="AFW360" s="99"/>
      <c r="AFX360" s="99"/>
      <c r="AFY360" s="99"/>
      <c r="AFZ360" s="99"/>
      <c r="AGA360" s="99"/>
      <c r="AGB360" s="99"/>
      <c r="AGC360" s="99"/>
      <c r="AGD360" s="99"/>
      <c r="AGE360" s="99"/>
      <c r="AGF360" s="99"/>
      <c r="AGG360" s="99"/>
      <c r="AGH360" s="99"/>
      <c r="AGI360" s="99"/>
      <c r="AGJ360" s="99"/>
      <c r="AGK360" s="99"/>
      <c r="AGL360" s="99"/>
      <c r="AGM360" s="99"/>
      <c r="AGN360" s="99"/>
      <c r="AGO360" s="99"/>
      <c r="AGP360" s="99"/>
      <c r="AGQ360" s="99"/>
      <c r="AGR360" s="99"/>
      <c r="AGS360" s="99"/>
      <c r="AGT360" s="99"/>
      <c r="AGU360" s="99"/>
      <c r="AGV360" s="99"/>
      <c r="AGW360" s="99"/>
      <c r="AGX360" s="99"/>
      <c r="AGY360" s="99"/>
      <c r="AGZ360" s="99"/>
      <c r="AHA360" s="99"/>
      <c r="AHB360" s="99"/>
      <c r="AHC360" s="99"/>
      <c r="AHD360" s="99"/>
      <c r="AHE360" s="99"/>
      <c r="AHF360" s="99"/>
      <c r="AHG360" s="99"/>
      <c r="AHH360" s="99"/>
      <c r="AHI360" s="99"/>
      <c r="AHJ360" s="99"/>
      <c r="AHK360" s="99"/>
      <c r="AHL360" s="99"/>
      <c r="AHM360" s="99"/>
      <c r="AHN360" s="99"/>
      <c r="AHO360" s="99"/>
      <c r="AHP360" s="99"/>
      <c r="AHQ360" s="99"/>
      <c r="AHR360" s="99"/>
      <c r="AHS360" s="99"/>
      <c r="AHT360" s="99"/>
      <c r="AHU360" s="99"/>
      <c r="AHV360" s="99"/>
      <c r="AHW360" s="99"/>
      <c r="AHX360" s="99"/>
      <c r="AHY360" s="99"/>
      <c r="AHZ360" s="99"/>
      <c r="AIA360" s="99"/>
      <c r="AIB360" s="99"/>
      <c r="AIC360" s="99"/>
      <c r="AID360" s="99"/>
      <c r="AIE360" s="99"/>
      <c r="AIF360" s="99"/>
      <c r="AIG360" s="99"/>
      <c r="AIH360" s="99"/>
      <c r="AII360" s="99"/>
      <c r="AIJ360" s="99"/>
      <c r="AIK360" s="99"/>
      <c r="AIL360" s="99"/>
      <c r="AIM360" s="99"/>
      <c r="AIN360" s="99"/>
      <c r="AIO360" s="99"/>
      <c r="AIP360" s="99"/>
      <c r="AIQ360" s="99"/>
      <c r="AIR360" s="99"/>
      <c r="AIS360" s="99"/>
      <c r="AIT360" s="99"/>
      <c r="AIU360" s="99"/>
      <c r="AIV360" s="99"/>
      <c r="AIW360" s="99"/>
      <c r="AIX360" s="99"/>
      <c r="AIY360" s="99"/>
      <c r="AIZ360" s="99"/>
      <c r="AJA360" s="99"/>
      <c r="AJB360" s="99"/>
      <c r="AJC360" s="99"/>
      <c r="AJD360" s="99"/>
      <c r="AJE360" s="99"/>
      <c r="AJF360" s="99"/>
      <c r="AJG360" s="99"/>
      <c r="AJH360" s="99"/>
      <c r="AJI360" s="99"/>
      <c r="AJJ360" s="99"/>
      <c r="AJK360" s="99"/>
      <c r="AJL360" s="99"/>
      <c r="AJM360" s="99"/>
      <c r="AJN360" s="99"/>
      <c r="AJO360" s="99"/>
      <c r="AJP360" s="99"/>
      <c r="AJQ360" s="99"/>
      <c r="AJR360" s="99"/>
      <c r="AJS360" s="99"/>
      <c r="AJT360" s="99"/>
      <c r="AJU360" s="99"/>
      <c r="AJV360" s="99"/>
      <c r="AJW360" s="99"/>
      <c r="AJX360" s="99"/>
      <c r="AJY360" s="99"/>
      <c r="AJZ360" s="99"/>
      <c r="AKA360" s="99"/>
      <c r="AKB360" s="99"/>
      <c r="AKC360" s="99"/>
      <c r="AKD360" s="99"/>
      <c r="AKE360" s="99"/>
      <c r="AKF360" s="99"/>
      <c r="AKG360" s="99"/>
      <c r="AKH360" s="99"/>
      <c r="AKI360" s="99"/>
      <c r="AKJ360" s="99"/>
      <c r="AKK360" s="99"/>
      <c r="AKL360" s="99"/>
      <c r="AKM360" s="99"/>
      <c r="AKN360" s="99"/>
      <c r="AKO360" s="99"/>
      <c r="AKP360" s="99"/>
      <c r="AKQ360" s="99"/>
      <c r="AKR360" s="99"/>
      <c r="AKS360" s="99"/>
      <c r="AKT360" s="99"/>
      <c r="AKU360" s="99"/>
      <c r="AKV360" s="99"/>
      <c r="AKW360" s="99"/>
      <c r="AKX360" s="99"/>
      <c r="AKY360" s="99"/>
      <c r="AKZ360" s="99"/>
      <c r="ALA360" s="99"/>
      <c r="ALB360" s="99"/>
      <c r="ALC360" s="99"/>
      <c r="ALD360" s="99"/>
      <c r="ALE360" s="99"/>
      <c r="ALF360" s="99"/>
      <c r="ALG360" s="99"/>
      <c r="ALH360" s="99"/>
      <c r="ALI360" s="99"/>
      <c r="ALJ360" s="99"/>
      <c r="ALK360" s="99"/>
      <c r="ALL360" s="99"/>
      <c r="ALM360" s="99"/>
      <c r="ALN360" s="99"/>
      <c r="ALO360" s="99"/>
      <c r="ALP360" s="99"/>
      <c r="ALQ360" s="99"/>
      <c r="ALR360" s="99"/>
      <c r="ALS360" s="99"/>
      <c r="ALT360" s="99"/>
      <c r="ALU360" s="99"/>
      <c r="ALV360" s="99"/>
      <c r="ALW360" s="99"/>
      <c r="ALX360" s="99"/>
      <c r="ALY360" s="99"/>
      <c r="ALZ360" s="99"/>
      <c r="AMA360" s="99"/>
      <c r="AMB360" s="99"/>
      <c r="AMC360" s="99"/>
      <c r="AMD360" s="99"/>
      <c r="AME360" s="99"/>
    </row>
    <row r="361" spans="1:1020" s="100" customFormat="1" ht="409.2" customHeight="1" x14ac:dyDescent="0.3">
      <c r="A361" s="86">
        <v>44</v>
      </c>
      <c r="B361" s="87" t="s">
        <v>800</v>
      </c>
      <c r="C361" s="86" t="s">
        <v>763</v>
      </c>
      <c r="D361" s="86" t="s">
        <v>69</v>
      </c>
      <c r="E361" s="87" t="s">
        <v>798</v>
      </c>
      <c r="F361" s="91">
        <v>45356</v>
      </c>
      <c r="G361" s="89">
        <v>950</v>
      </c>
      <c r="H361" s="86" t="s">
        <v>52</v>
      </c>
      <c r="I361" s="86" t="s">
        <v>892</v>
      </c>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c r="BQ361" s="99"/>
      <c r="BR361" s="99"/>
      <c r="BS361" s="99"/>
      <c r="BT361" s="99"/>
      <c r="BU361" s="99"/>
      <c r="BV361" s="99"/>
      <c r="BW361" s="99"/>
      <c r="BX361" s="99"/>
      <c r="BY361" s="99"/>
      <c r="BZ361" s="99"/>
      <c r="CA361" s="99"/>
      <c r="CB361" s="99"/>
      <c r="CC361" s="99"/>
      <c r="CD361" s="99"/>
      <c r="CE361" s="99"/>
      <c r="CF361" s="99"/>
      <c r="CG361" s="99"/>
      <c r="CH361" s="99"/>
      <c r="CI361" s="99"/>
      <c r="CJ361" s="99"/>
      <c r="CK361" s="99"/>
      <c r="CL361" s="99"/>
      <c r="CM361" s="99"/>
      <c r="CN361" s="99"/>
      <c r="CO361" s="99"/>
      <c r="CP361" s="99"/>
      <c r="CQ361" s="99"/>
      <c r="CR361" s="99"/>
      <c r="CS361" s="99"/>
      <c r="CT361" s="99"/>
      <c r="CU361" s="99"/>
      <c r="CV361" s="99"/>
      <c r="CW361" s="99"/>
      <c r="CX361" s="99"/>
      <c r="CY361" s="99"/>
      <c r="CZ361" s="99"/>
      <c r="DA361" s="99"/>
      <c r="DB361" s="99"/>
      <c r="DC361" s="99"/>
      <c r="DD361" s="99"/>
      <c r="DE361" s="99"/>
      <c r="DF361" s="99"/>
      <c r="DG361" s="99"/>
      <c r="DH361" s="99"/>
      <c r="DI361" s="99"/>
      <c r="DJ361" s="99"/>
      <c r="DK361" s="99"/>
      <c r="DL361" s="99"/>
      <c r="DM361" s="99"/>
      <c r="DN361" s="99"/>
      <c r="DO361" s="99"/>
      <c r="DP361" s="99"/>
      <c r="DQ361" s="99"/>
      <c r="DR361" s="99"/>
      <c r="DS361" s="99"/>
      <c r="DT361" s="99"/>
      <c r="DU361" s="99"/>
      <c r="DV361" s="99"/>
      <c r="DW361" s="99"/>
      <c r="DX361" s="99"/>
      <c r="DY361" s="99"/>
      <c r="DZ361" s="99"/>
      <c r="EA361" s="99"/>
      <c r="EB361" s="99"/>
      <c r="EC361" s="99"/>
      <c r="ED361" s="99"/>
      <c r="EE361" s="99"/>
      <c r="EF361" s="99"/>
      <c r="EG361" s="99"/>
      <c r="EH361" s="99"/>
      <c r="EI361" s="99"/>
      <c r="EJ361" s="99"/>
      <c r="EK361" s="99"/>
      <c r="EL361" s="99"/>
      <c r="EM361" s="99"/>
      <c r="EN361" s="99"/>
      <c r="EO361" s="99"/>
      <c r="EP361" s="99"/>
      <c r="EQ361" s="99"/>
      <c r="ER361" s="99"/>
      <c r="ES361" s="99"/>
      <c r="ET361" s="99"/>
      <c r="EU361" s="99"/>
      <c r="EV361" s="99"/>
      <c r="EW361" s="99"/>
      <c r="EX361" s="99"/>
      <c r="EY361" s="99"/>
      <c r="EZ361" s="99"/>
      <c r="FA361" s="99"/>
      <c r="FB361" s="99"/>
      <c r="FC361" s="99"/>
      <c r="FD361" s="99"/>
      <c r="FE361" s="99"/>
      <c r="FF361" s="99"/>
      <c r="FG361" s="99"/>
      <c r="FH361" s="99"/>
      <c r="FI361" s="99"/>
      <c r="FJ361" s="99"/>
      <c r="FK361" s="99"/>
      <c r="FL361" s="99"/>
      <c r="FM361" s="99"/>
      <c r="FN361" s="99"/>
      <c r="FO361" s="99"/>
      <c r="FP361" s="99"/>
      <c r="FQ361" s="99"/>
      <c r="FR361" s="99"/>
      <c r="FS361" s="99"/>
      <c r="FT361" s="99"/>
      <c r="FU361" s="99"/>
      <c r="FV361" s="99"/>
      <c r="FW361" s="99"/>
      <c r="FX361" s="99"/>
      <c r="FY361" s="99"/>
      <c r="FZ361" s="99"/>
      <c r="GA361" s="99"/>
      <c r="GB361" s="99"/>
      <c r="GC361" s="99"/>
      <c r="GD361" s="99"/>
      <c r="GE361" s="99"/>
      <c r="GF361" s="99"/>
      <c r="GG361" s="99"/>
      <c r="GH361" s="99"/>
      <c r="GI361" s="99"/>
      <c r="GJ361" s="99"/>
      <c r="GK361" s="99"/>
      <c r="GL361" s="99"/>
      <c r="GM361" s="99"/>
      <c r="GN361" s="99"/>
      <c r="GO361" s="99"/>
      <c r="GP361" s="99"/>
      <c r="GQ361" s="99"/>
      <c r="GR361" s="99"/>
      <c r="GS361" s="99"/>
      <c r="GT361" s="99"/>
      <c r="GU361" s="99"/>
      <c r="GV361" s="99"/>
      <c r="GW361" s="99"/>
      <c r="GX361" s="99"/>
      <c r="GY361" s="99"/>
      <c r="GZ361" s="99"/>
      <c r="HA361" s="99"/>
      <c r="HB361" s="99"/>
      <c r="HC361" s="99"/>
      <c r="HD361" s="99"/>
      <c r="HE361" s="99"/>
      <c r="HF361" s="99"/>
      <c r="HG361" s="99"/>
      <c r="HH361" s="99"/>
      <c r="HI361" s="99"/>
      <c r="HJ361" s="99"/>
      <c r="HK361" s="99"/>
      <c r="HL361" s="99"/>
      <c r="HM361" s="99"/>
      <c r="HN361" s="99"/>
      <c r="HO361" s="99"/>
      <c r="HP361" s="99"/>
      <c r="HQ361" s="99"/>
      <c r="HR361" s="99"/>
      <c r="HS361" s="99"/>
      <c r="HT361" s="99"/>
      <c r="HU361" s="99"/>
      <c r="HV361" s="99"/>
      <c r="HW361" s="99"/>
      <c r="HX361" s="99"/>
      <c r="HY361" s="99"/>
      <c r="HZ361" s="99"/>
      <c r="IA361" s="99"/>
      <c r="IB361" s="99"/>
      <c r="IC361" s="99"/>
      <c r="ID361" s="99"/>
      <c r="IE361" s="99"/>
      <c r="IF361" s="99"/>
      <c r="IG361" s="99"/>
      <c r="IH361" s="99"/>
      <c r="II361" s="99"/>
      <c r="IJ361" s="99"/>
      <c r="IK361" s="99"/>
      <c r="IL361" s="99"/>
      <c r="IM361" s="99"/>
      <c r="IN361" s="99"/>
      <c r="IO361" s="99"/>
      <c r="IP361" s="99"/>
      <c r="IQ361" s="99"/>
      <c r="IR361" s="99"/>
      <c r="IS361" s="99"/>
      <c r="IT361" s="99"/>
      <c r="IU361" s="99"/>
      <c r="IV361" s="99"/>
      <c r="IW361" s="99"/>
      <c r="IX361" s="99"/>
      <c r="IY361" s="99"/>
      <c r="IZ361" s="99"/>
      <c r="JA361" s="99"/>
      <c r="JB361" s="99"/>
      <c r="JC361" s="99"/>
      <c r="JD361" s="99"/>
      <c r="JE361" s="99"/>
      <c r="JF361" s="99"/>
      <c r="JG361" s="99"/>
      <c r="JH361" s="99"/>
      <c r="JI361" s="99"/>
      <c r="JJ361" s="99"/>
      <c r="JK361" s="99"/>
      <c r="JL361" s="99"/>
      <c r="JM361" s="99"/>
      <c r="JN361" s="99"/>
      <c r="JO361" s="99"/>
      <c r="JP361" s="99"/>
      <c r="JQ361" s="99"/>
      <c r="JR361" s="99"/>
      <c r="JS361" s="99"/>
      <c r="JT361" s="99"/>
      <c r="JU361" s="99"/>
      <c r="JV361" s="99"/>
      <c r="JW361" s="99"/>
      <c r="JX361" s="99"/>
      <c r="JY361" s="99"/>
      <c r="JZ361" s="99"/>
      <c r="KA361" s="99"/>
      <c r="KB361" s="99"/>
      <c r="KC361" s="99"/>
      <c r="KD361" s="99"/>
      <c r="KE361" s="99"/>
      <c r="KF361" s="99"/>
      <c r="KG361" s="99"/>
      <c r="KH361" s="99"/>
      <c r="KI361" s="99"/>
      <c r="KJ361" s="99"/>
      <c r="KK361" s="99"/>
      <c r="KL361" s="99"/>
      <c r="KM361" s="99"/>
      <c r="KN361" s="99"/>
      <c r="KO361" s="99"/>
      <c r="KP361" s="99"/>
      <c r="KQ361" s="99"/>
      <c r="KR361" s="99"/>
      <c r="KS361" s="99"/>
      <c r="KT361" s="99"/>
      <c r="KU361" s="99"/>
      <c r="KV361" s="99"/>
      <c r="KW361" s="99"/>
      <c r="KX361" s="99"/>
      <c r="KY361" s="99"/>
      <c r="KZ361" s="99"/>
      <c r="LA361" s="99"/>
      <c r="LB361" s="99"/>
      <c r="LC361" s="99"/>
      <c r="LD361" s="99"/>
      <c r="LE361" s="99"/>
      <c r="LF361" s="99"/>
      <c r="LG361" s="99"/>
      <c r="LH361" s="99"/>
      <c r="LI361" s="99"/>
      <c r="LJ361" s="99"/>
      <c r="LK361" s="99"/>
      <c r="LL361" s="99"/>
      <c r="LM361" s="99"/>
      <c r="LN361" s="99"/>
      <c r="LO361" s="99"/>
      <c r="LP361" s="99"/>
      <c r="LQ361" s="99"/>
      <c r="LR361" s="99"/>
      <c r="LS361" s="99"/>
      <c r="LT361" s="99"/>
      <c r="LU361" s="99"/>
      <c r="LV361" s="99"/>
      <c r="LW361" s="99"/>
      <c r="LX361" s="99"/>
      <c r="LY361" s="99"/>
      <c r="LZ361" s="99"/>
      <c r="MA361" s="99"/>
      <c r="MB361" s="99"/>
      <c r="MC361" s="99"/>
      <c r="MD361" s="99"/>
      <c r="ME361" s="99"/>
      <c r="MF361" s="99"/>
      <c r="MG361" s="99"/>
      <c r="MH361" s="99"/>
      <c r="MI361" s="99"/>
      <c r="MJ361" s="99"/>
      <c r="MK361" s="99"/>
      <c r="ML361" s="99"/>
      <c r="MM361" s="99"/>
      <c r="MN361" s="99"/>
      <c r="MO361" s="99"/>
      <c r="MP361" s="99"/>
      <c r="MQ361" s="99"/>
      <c r="MR361" s="99"/>
      <c r="MS361" s="99"/>
      <c r="MT361" s="99"/>
      <c r="MU361" s="99"/>
      <c r="MV361" s="99"/>
      <c r="MW361" s="99"/>
      <c r="MX361" s="99"/>
      <c r="MY361" s="99"/>
      <c r="MZ361" s="99"/>
      <c r="NA361" s="99"/>
      <c r="NB361" s="99"/>
      <c r="NC361" s="99"/>
      <c r="ND361" s="99"/>
      <c r="NE361" s="99"/>
      <c r="NF361" s="99"/>
      <c r="NG361" s="99"/>
      <c r="NH361" s="99"/>
      <c r="NI361" s="99"/>
      <c r="NJ361" s="99"/>
      <c r="NK361" s="99"/>
      <c r="NL361" s="99"/>
      <c r="NM361" s="99"/>
      <c r="NN361" s="99"/>
      <c r="NO361" s="99"/>
      <c r="NP361" s="99"/>
      <c r="NQ361" s="99"/>
      <c r="NR361" s="99"/>
      <c r="NS361" s="99"/>
      <c r="NT361" s="99"/>
      <c r="NU361" s="99"/>
      <c r="NV361" s="99"/>
      <c r="NW361" s="99"/>
      <c r="NX361" s="99"/>
      <c r="NY361" s="99"/>
      <c r="NZ361" s="99"/>
      <c r="OA361" s="99"/>
      <c r="OB361" s="99"/>
      <c r="OC361" s="99"/>
      <c r="OD361" s="99"/>
      <c r="OE361" s="99"/>
      <c r="OF361" s="99"/>
      <c r="OG361" s="99"/>
      <c r="OH361" s="99"/>
      <c r="OI361" s="99"/>
      <c r="OJ361" s="99"/>
      <c r="OK361" s="99"/>
      <c r="OL361" s="99"/>
      <c r="OM361" s="99"/>
      <c r="ON361" s="99"/>
      <c r="OO361" s="99"/>
      <c r="OP361" s="99"/>
      <c r="OQ361" s="99"/>
      <c r="OR361" s="99"/>
      <c r="OS361" s="99"/>
      <c r="OT361" s="99"/>
      <c r="OU361" s="99"/>
      <c r="OV361" s="99"/>
      <c r="OW361" s="99"/>
      <c r="OX361" s="99"/>
      <c r="OY361" s="99"/>
      <c r="OZ361" s="99"/>
      <c r="PA361" s="99"/>
      <c r="PB361" s="99"/>
      <c r="PC361" s="99"/>
      <c r="PD361" s="99"/>
      <c r="PE361" s="99"/>
      <c r="PF361" s="99"/>
      <c r="PG361" s="99"/>
      <c r="PH361" s="99"/>
      <c r="PI361" s="99"/>
      <c r="PJ361" s="99"/>
      <c r="PK361" s="99"/>
      <c r="PL361" s="99"/>
      <c r="PM361" s="99"/>
      <c r="PN361" s="99"/>
      <c r="PO361" s="99"/>
      <c r="PP361" s="99"/>
      <c r="PQ361" s="99"/>
      <c r="PR361" s="99"/>
      <c r="PS361" s="99"/>
      <c r="PT361" s="99"/>
      <c r="PU361" s="99"/>
      <c r="PV361" s="99"/>
      <c r="PW361" s="99"/>
      <c r="PX361" s="99"/>
      <c r="PY361" s="99"/>
      <c r="PZ361" s="99"/>
      <c r="QA361" s="99"/>
      <c r="QB361" s="99"/>
      <c r="QC361" s="99"/>
      <c r="QD361" s="99"/>
      <c r="QE361" s="99"/>
      <c r="QF361" s="99"/>
      <c r="QG361" s="99"/>
      <c r="QH361" s="99"/>
      <c r="QI361" s="99"/>
      <c r="QJ361" s="99"/>
      <c r="QK361" s="99"/>
      <c r="QL361" s="99"/>
      <c r="QM361" s="99"/>
      <c r="QN361" s="99"/>
      <c r="QO361" s="99"/>
      <c r="QP361" s="99"/>
      <c r="QQ361" s="99"/>
      <c r="QR361" s="99"/>
      <c r="QS361" s="99"/>
      <c r="QT361" s="99"/>
      <c r="QU361" s="99"/>
      <c r="QV361" s="99"/>
      <c r="QW361" s="99"/>
      <c r="QX361" s="99"/>
      <c r="QY361" s="99"/>
      <c r="QZ361" s="99"/>
      <c r="RA361" s="99"/>
      <c r="RB361" s="99"/>
      <c r="RC361" s="99"/>
      <c r="RD361" s="99"/>
      <c r="RE361" s="99"/>
      <c r="RF361" s="99"/>
      <c r="RG361" s="99"/>
      <c r="RH361" s="99"/>
      <c r="RI361" s="99"/>
      <c r="RJ361" s="99"/>
      <c r="RK361" s="99"/>
      <c r="RL361" s="99"/>
      <c r="RM361" s="99"/>
      <c r="RN361" s="99"/>
      <c r="RO361" s="99"/>
      <c r="RP361" s="99"/>
      <c r="RQ361" s="99"/>
      <c r="RR361" s="99"/>
      <c r="RS361" s="99"/>
      <c r="RT361" s="99"/>
      <c r="RU361" s="99"/>
      <c r="RV361" s="99"/>
      <c r="RW361" s="99"/>
      <c r="RX361" s="99"/>
      <c r="RY361" s="99"/>
      <c r="RZ361" s="99"/>
      <c r="SA361" s="99"/>
      <c r="SB361" s="99"/>
      <c r="SC361" s="99"/>
      <c r="SD361" s="99"/>
      <c r="SE361" s="99"/>
      <c r="SF361" s="99"/>
      <c r="SG361" s="99"/>
      <c r="SH361" s="99"/>
      <c r="SI361" s="99"/>
      <c r="SJ361" s="99"/>
      <c r="SK361" s="99"/>
      <c r="SL361" s="99"/>
      <c r="SM361" s="99"/>
      <c r="SN361" s="99"/>
      <c r="SO361" s="99"/>
      <c r="SP361" s="99"/>
      <c r="SQ361" s="99"/>
      <c r="SR361" s="99"/>
      <c r="SS361" s="99"/>
      <c r="ST361" s="99"/>
      <c r="SU361" s="99"/>
      <c r="SV361" s="99"/>
      <c r="SW361" s="99"/>
      <c r="SX361" s="99"/>
      <c r="SY361" s="99"/>
      <c r="SZ361" s="99"/>
      <c r="TA361" s="99"/>
      <c r="TB361" s="99"/>
      <c r="TC361" s="99"/>
      <c r="TD361" s="99"/>
      <c r="TE361" s="99"/>
      <c r="TF361" s="99"/>
      <c r="TG361" s="99"/>
      <c r="TH361" s="99"/>
      <c r="TI361" s="99"/>
      <c r="TJ361" s="99"/>
      <c r="TK361" s="99"/>
      <c r="TL361" s="99"/>
      <c r="TM361" s="99"/>
      <c r="TN361" s="99"/>
      <c r="TO361" s="99"/>
      <c r="TP361" s="99"/>
      <c r="TQ361" s="99"/>
      <c r="TR361" s="99"/>
      <c r="TS361" s="99"/>
      <c r="TT361" s="99"/>
      <c r="TU361" s="99"/>
      <c r="TV361" s="99"/>
      <c r="TW361" s="99"/>
      <c r="TX361" s="99"/>
      <c r="TY361" s="99"/>
      <c r="TZ361" s="99"/>
      <c r="UA361" s="99"/>
      <c r="UB361" s="99"/>
      <c r="UC361" s="99"/>
      <c r="UD361" s="99"/>
      <c r="UE361" s="99"/>
      <c r="UF361" s="99"/>
      <c r="UG361" s="99"/>
      <c r="UH361" s="99"/>
      <c r="UI361" s="99"/>
      <c r="UJ361" s="99"/>
      <c r="UK361" s="99"/>
      <c r="UL361" s="99"/>
      <c r="UM361" s="99"/>
      <c r="UN361" s="99"/>
      <c r="UO361" s="99"/>
      <c r="UP361" s="99"/>
      <c r="UQ361" s="99"/>
      <c r="UR361" s="99"/>
      <c r="US361" s="99"/>
      <c r="UT361" s="99"/>
      <c r="UU361" s="99"/>
      <c r="UV361" s="99"/>
      <c r="UW361" s="99"/>
      <c r="UX361" s="99"/>
      <c r="UY361" s="99"/>
      <c r="UZ361" s="99"/>
      <c r="VA361" s="99"/>
      <c r="VB361" s="99"/>
      <c r="VC361" s="99"/>
      <c r="VD361" s="99"/>
      <c r="VE361" s="99"/>
      <c r="VF361" s="99"/>
      <c r="VG361" s="99"/>
      <c r="VH361" s="99"/>
      <c r="VI361" s="99"/>
      <c r="VJ361" s="99"/>
      <c r="VK361" s="99"/>
      <c r="VL361" s="99"/>
      <c r="VM361" s="99"/>
      <c r="VN361" s="99"/>
      <c r="VO361" s="99"/>
      <c r="VP361" s="99"/>
      <c r="VQ361" s="99"/>
      <c r="VR361" s="99"/>
      <c r="VS361" s="99"/>
      <c r="VT361" s="99"/>
      <c r="VU361" s="99"/>
      <c r="VV361" s="99"/>
      <c r="VW361" s="99"/>
      <c r="VX361" s="99"/>
      <c r="VY361" s="99"/>
      <c r="VZ361" s="99"/>
      <c r="WA361" s="99"/>
      <c r="WB361" s="99"/>
      <c r="WC361" s="99"/>
      <c r="WD361" s="99"/>
      <c r="WE361" s="99"/>
      <c r="WF361" s="99"/>
      <c r="WG361" s="99"/>
      <c r="WH361" s="99"/>
      <c r="WI361" s="99"/>
      <c r="WJ361" s="99"/>
      <c r="WK361" s="99"/>
      <c r="WL361" s="99"/>
      <c r="WM361" s="99"/>
      <c r="WN361" s="99"/>
      <c r="WO361" s="99"/>
      <c r="WP361" s="99"/>
      <c r="WQ361" s="99"/>
      <c r="WR361" s="99"/>
      <c r="WS361" s="99"/>
      <c r="WT361" s="99"/>
      <c r="WU361" s="99"/>
      <c r="WV361" s="99"/>
      <c r="WW361" s="99"/>
      <c r="WX361" s="99"/>
      <c r="WY361" s="99"/>
      <c r="WZ361" s="99"/>
      <c r="XA361" s="99"/>
      <c r="XB361" s="99"/>
      <c r="XC361" s="99"/>
      <c r="XD361" s="99"/>
      <c r="XE361" s="99"/>
      <c r="XF361" s="99"/>
      <c r="XG361" s="99"/>
      <c r="XH361" s="99"/>
      <c r="XI361" s="99"/>
      <c r="XJ361" s="99"/>
      <c r="XK361" s="99"/>
      <c r="XL361" s="99"/>
      <c r="XM361" s="99"/>
      <c r="XN361" s="99"/>
      <c r="XO361" s="99"/>
      <c r="XP361" s="99"/>
      <c r="XQ361" s="99"/>
      <c r="XR361" s="99"/>
      <c r="XS361" s="99"/>
      <c r="XT361" s="99"/>
      <c r="XU361" s="99"/>
      <c r="XV361" s="99"/>
      <c r="XW361" s="99"/>
      <c r="XX361" s="99"/>
      <c r="XY361" s="99"/>
      <c r="XZ361" s="99"/>
      <c r="YA361" s="99"/>
      <c r="YB361" s="99"/>
      <c r="YC361" s="99"/>
      <c r="YD361" s="99"/>
      <c r="YE361" s="99"/>
      <c r="YF361" s="99"/>
      <c r="YG361" s="99"/>
      <c r="YH361" s="99"/>
      <c r="YI361" s="99"/>
      <c r="YJ361" s="99"/>
      <c r="YK361" s="99"/>
      <c r="YL361" s="99"/>
      <c r="YM361" s="99"/>
      <c r="YN361" s="99"/>
      <c r="YO361" s="99"/>
      <c r="YP361" s="99"/>
      <c r="YQ361" s="99"/>
      <c r="YR361" s="99"/>
      <c r="YS361" s="99"/>
      <c r="YT361" s="99"/>
      <c r="YU361" s="99"/>
      <c r="YV361" s="99"/>
      <c r="YW361" s="99"/>
      <c r="YX361" s="99"/>
      <c r="YY361" s="99"/>
      <c r="YZ361" s="99"/>
      <c r="ZA361" s="99"/>
      <c r="ZB361" s="99"/>
      <c r="ZC361" s="99"/>
      <c r="ZD361" s="99"/>
      <c r="ZE361" s="99"/>
      <c r="ZF361" s="99"/>
      <c r="ZG361" s="99"/>
      <c r="ZH361" s="99"/>
      <c r="ZI361" s="99"/>
      <c r="ZJ361" s="99"/>
      <c r="ZK361" s="99"/>
      <c r="ZL361" s="99"/>
      <c r="ZM361" s="99"/>
      <c r="ZN361" s="99"/>
      <c r="ZO361" s="99"/>
      <c r="ZP361" s="99"/>
      <c r="ZQ361" s="99"/>
      <c r="ZR361" s="99"/>
      <c r="ZS361" s="99"/>
      <c r="ZT361" s="99"/>
      <c r="ZU361" s="99"/>
      <c r="ZV361" s="99"/>
      <c r="ZW361" s="99"/>
      <c r="ZX361" s="99"/>
      <c r="ZY361" s="99"/>
      <c r="ZZ361" s="99"/>
      <c r="AAA361" s="99"/>
      <c r="AAB361" s="99"/>
      <c r="AAC361" s="99"/>
      <c r="AAD361" s="99"/>
      <c r="AAE361" s="99"/>
      <c r="AAF361" s="99"/>
      <c r="AAG361" s="99"/>
      <c r="AAH361" s="99"/>
      <c r="AAI361" s="99"/>
      <c r="AAJ361" s="99"/>
      <c r="AAK361" s="99"/>
      <c r="AAL361" s="99"/>
      <c r="AAM361" s="99"/>
      <c r="AAN361" s="99"/>
      <c r="AAO361" s="99"/>
      <c r="AAP361" s="99"/>
      <c r="AAQ361" s="99"/>
      <c r="AAR361" s="99"/>
      <c r="AAS361" s="99"/>
      <c r="AAT361" s="99"/>
      <c r="AAU361" s="99"/>
      <c r="AAV361" s="99"/>
      <c r="AAW361" s="99"/>
      <c r="AAX361" s="99"/>
      <c r="AAY361" s="99"/>
      <c r="AAZ361" s="99"/>
      <c r="ABA361" s="99"/>
      <c r="ABB361" s="99"/>
      <c r="ABC361" s="99"/>
      <c r="ABD361" s="99"/>
      <c r="ABE361" s="99"/>
      <c r="ABF361" s="99"/>
      <c r="ABG361" s="99"/>
      <c r="ABH361" s="99"/>
      <c r="ABI361" s="99"/>
      <c r="ABJ361" s="99"/>
      <c r="ABK361" s="99"/>
      <c r="ABL361" s="99"/>
      <c r="ABM361" s="99"/>
      <c r="ABN361" s="99"/>
      <c r="ABO361" s="99"/>
      <c r="ABP361" s="99"/>
      <c r="ABQ361" s="99"/>
      <c r="ABR361" s="99"/>
      <c r="ABS361" s="99"/>
      <c r="ABT361" s="99"/>
      <c r="ABU361" s="99"/>
      <c r="ABV361" s="99"/>
      <c r="ABW361" s="99"/>
      <c r="ABX361" s="99"/>
      <c r="ABY361" s="99"/>
      <c r="ABZ361" s="99"/>
      <c r="ACA361" s="99"/>
      <c r="ACB361" s="99"/>
      <c r="ACC361" s="99"/>
      <c r="ACD361" s="99"/>
      <c r="ACE361" s="99"/>
      <c r="ACF361" s="99"/>
      <c r="ACG361" s="99"/>
      <c r="ACH361" s="99"/>
      <c r="ACI361" s="99"/>
      <c r="ACJ361" s="99"/>
      <c r="ACK361" s="99"/>
      <c r="ACL361" s="99"/>
      <c r="ACM361" s="99"/>
      <c r="ACN361" s="99"/>
      <c r="ACO361" s="99"/>
      <c r="ACP361" s="99"/>
      <c r="ACQ361" s="99"/>
      <c r="ACR361" s="99"/>
      <c r="ACS361" s="99"/>
      <c r="ACT361" s="99"/>
      <c r="ACU361" s="99"/>
      <c r="ACV361" s="99"/>
      <c r="ACW361" s="99"/>
      <c r="ACX361" s="99"/>
      <c r="ACY361" s="99"/>
      <c r="ACZ361" s="99"/>
      <c r="ADA361" s="99"/>
      <c r="ADB361" s="99"/>
      <c r="ADC361" s="99"/>
      <c r="ADD361" s="99"/>
      <c r="ADE361" s="99"/>
      <c r="ADF361" s="99"/>
      <c r="ADG361" s="99"/>
      <c r="ADH361" s="99"/>
      <c r="ADI361" s="99"/>
      <c r="ADJ361" s="99"/>
      <c r="ADK361" s="99"/>
      <c r="ADL361" s="99"/>
      <c r="ADM361" s="99"/>
      <c r="ADN361" s="99"/>
      <c r="ADO361" s="99"/>
      <c r="ADP361" s="99"/>
      <c r="ADQ361" s="99"/>
      <c r="ADR361" s="99"/>
      <c r="ADS361" s="99"/>
      <c r="ADT361" s="99"/>
      <c r="ADU361" s="99"/>
      <c r="ADV361" s="99"/>
      <c r="ADW361" s="99"/>
      <c r="ADX361" s="99"/>
      <c r="ADY361" s="99"/>
      <c r="ADZ361" s="99"/>
      <c r="AEA361" s="99"/>
      <c r="AEB361" s="99"/>
      <c r="AEC361" s="99"/>
      <c r="AED361" s="99"/>
      <c r="AEE361" s="99"/>
      <c r="AEF361" s="99"/>
      <c r="AEG361" s="99"/>
      <c r="AEH361" s="99"/>
      <c r="AEI361" s="99"/>
      <c r="AEJ361" s="99"/>
      <c r="AEK361" s="99"/>
      <c r="AEL361" s="99"/>
      <c r="AEM361" s="99"/>
      <c r="AEN361" s="99"/>
      <c r="AEO361" s="99"/>
      <c r="AEP361" s="99"/>
      <c r="AEQ361" s="99"/>
      <c r="AER361" s="99"/>
      <c r="AES361" s="99"/>
      <c r="AET361" s="99"/>
      <c r="AEU361" s="99"/>
      <c r="AEV361" s="99"/>
      <c r="AEW361" s="99"/>
      <c r="AEX361" s="99"/>
      <c r="AEY361" s="99"/>
      <c r="AEZ361" s="99"/>
      <c r="AFA361" s="99"/>
      <c r="AFB361" s="99"/>
      <c r="AFC361" s="99"/>
      <c r="AFD361" s="99"/>
      <c r="AFE361" s="99"/>
      <c r="AFF361" s="99"/>
      <c r="AFG361" s="99"/>
      <c r="AFH361" s="99"/>
      <c r="AFI361" s="99"/>
      <c r="AFJ361" s="99"/>
      <c r="AFK361" s="99"/>
      <c r="AFL361" s="99"/>
      <c r="AFM361" s="99"/>
      <c r="AFN361" s="99"/>
      <c r="AFO361" s="99"/>
      <c r="AFP361" s="99"/>
      <c r="AFQ361" s="99"/>
      <c r="AFR361" s="99"/>
      <c r="AFS361" s="99"/>
      <c r="AFT361" s="99"/>
      <c r="AFU361" s="99"/>
      <c r="AFV361" s="99"/>
      <c r="AFW361" s="99"/>
      <c r="AFX361" s="99"/>
      <c r="AFY361" s="99"/>
      <c r="AFZ361" s="99"/>
      <c r="AGA361" s="99"/>
      <c r="AGB361" s="99"/>
      <c r="AGC361" s="99"/>
      <c r="AGD361" s="99"/>
      <c r="AGE361" s="99"/>
      <c r="AGF361" s="99"/>
      <c r="AGG361" s="99"/>
      <c r="AGH361" s="99"/>
      <c r="AGI361" s="99"/>
      <c r="AGJ361" s="99"/>
      <c r="AGK361" s="99"/>
      <c r="AGL361" s="99"/>
      <c r="AGM361" s="99"/>
      <c r="AGN361" s="99"/>
      <c r="AGO361" s="99"/>
      <c r="AGP361" s="99"/>
      <c r="AGQ361" s="99"/>
      <c r="AGR361" s="99"/>
      <c r="AGS361" s="99"/>
      <c r="AGT361" s="99"/>
      <c r="AGU361" s="99"/>
      <c r="AGV361" s="99"/>
      <c r="AGW361" s="99"/>
      <c r="AGX361" s="99"/>
      <c r="AGY361" s="99"/>
      <c r="AGZ361" s="99"/>
      <c r="AHA361" s="99"/>
      <c r="AHB361" s="99"/>
      <c r="AHC361" s="99"/>
      <c r="AHD361" s="99"/>
      <c r="AHE361" s="99"/>
      <c r="AHF361" s="99"/>
      <c r="AHG361" s="99"/>
      <c r="AHH361" s="99"/>
      <c r="AHI361" s="99"/>
      <c r="AHJ361" s="99"/>
      <c r="AHK361" s="99"/>
      <c r="AHL361" s="99"/>
      <c r="AHM361" s="99"/>
      <c r="AHN361" s="99"/>
      <c r="AHO361" s="99"/>
      <c r="AHP361" s="99"/>
      <c r="AHQ361" s="99"/>
      <c r="AHR361" s="99"/>
      <c r="AHS361" s="99"/>
      <c r="AHT361" s="99"/>
      <c r="AHU361" s="99"/>
      <c r="AHV361" s="99"/>
      <c r="AHW361" s="99"/>
      <c r="AHX361" s="99"/>
      <c r="AHY361" s="99"/>
      <c r="AHZ361" s="99"/>
      <c r="AIA361" s="99"/>
      <c r="AIB361" s="99"/>
      <c r="AIC361" s="99"/>
      <c r="AID361" s="99"/>
      <c r="AIE361" s="99"/>
      <c r="AIF361" s="99"/>
      <c r="AIG361" s="99"/>
      <c r="AIH361" s="99"/>
      <c r="AII361" s="99"/>
      <c r="AIJ361" s="99"/>
      <c r="AIK361" s="99"/>
      <c r="AIL361" s="99"/>
      <c r="AIM361" s="99"/>
      <c r="AIN361" s="99"/>
      <c r="AIO361" s="99"/>
      <c r="AIP361" s="99"/>
      <c r="AIQ361" s="99"/>
      <c r="AIR361" s="99"/>
      <c r="AIS361" s="99"/>
      <c r="AIT361" s="99"/>
      <c r="AIU361" s="99"/>
      <c r="AIV361" s="99"/>
      <c r="AIW361" s="99"/>
      <c r="AIX361" s="99"/>
      <c r="AIY361" s="99"/>
      <c r="AIZ361" s="99"/>
      <c r="AJA361" s="99"/>
      <c r="AJB361" s="99"/>
      <c r="AJC361" s="99"/>
      <c r="AJD361" s="99"/>
      <c r="AJE361" s="99"/>
      <c r="AJF361" s="99"/>
      <c r="AJG361" s="99"/>
      <c r="AJH361" s="99"/>
      <c r="AJI361" s="99"/>
      <c r="AJJ361" s="99"/>
      <c r="AJK361" s="99"/>
      <c r="AJL361" s="99"/>
      <c r="AJM361" s="99"/>
      <c r="AJN361" s="99"/>
      <c r="AJO361" s="99"/>
      <c r="AJP361" s="99"/>
      <c r="AJQ361" s="99"/>
      <c r="AJR361" s="99"/>
      <c r="AJS361" s="99"/>
      <c r="AJT361" s="99"/>
      <c r="AJU361" s="99"/>
      <c r="AJV361" s="99"/>
      <c r="AJW361" s="99"/>
      <c r="AJX361" s="99"/>
      <c r="AJY361" s="99"/>
      <c r="AJZ361" s="99"/>
      <c r="AKA361" s="99"/>
      <c r="AKB361" s="99"/>
      <c r="AKC361" s="99"/>
      <c r="AKD361" s="99"/>
      <c r="AKE361" s="99"/>
      <c r="AKF361" s="99"/>
      <c r="AKG361" s="99"/>
      <c r="AKH361" s="99"/>
      <c r="AKI361" s="99"/>
      <c r="AKJ361" s="99"/>
      <c r="AKK361" s="99"/>
      <c r="AKL361" s="99"/>
      <c r="AKM361" s="99"/>
      <c r="AKN361" s="99"/>
      <c r="AKO361" s="99"/>
      <c r="AKP361" s="99"/>
      <c r="AKQ361" s="99"/>
      <c r="AKR361" s="99"/>
      <c r="AKS361" s="99"/>
      <c r="AKT361" s="99"/>
      <c r="AKU361" s="99"/>
      <c r="AKV361" s="99"/>
      <c r="AKW361" s="99"/>
      <c r="AKX361" s="99"/>
      <c r="AKY361" s="99"/>
      <c r="AKZ361" s="99"/>
      <c r="ALA361" s="99"/>
      <c r="ALB361" s="99"/>
      <c r="ALC361" s="99"/>
      <c r="ALD361" s="99"/>
      <c r="ALE361" s="99"/>
      <c r="ALF361" s="99"/>
      <c r="ALG361" s="99"/>
      <c r="ALH361" s="99"/>
      <c r="ALI361" s="99"/>
      <c r="ALJ361" s="99"/>
      <c r="ALK361" s="99"/>
      <c r="ALL361" s="99"/>
      <c r="ALM361" s="99"/>
      <c r="ALN361" s="99"/>
      <c r="ALO361" s="99"/>
      <c r="ALP361" s="99"/>
      <c r="ALQ361" s="99"/>
      <c r="ALR361" s="99"/>
      <c r="ALS361" s="99"/>
      <c r="ALT361" s="99"/>
      <c r="ALU361" s="99"/>
      <c r="ALV361" s="99"/>
      <c r="ALW361" s="99"/>
      <c r="ALX361" s="99"/>
      <c r="ALY361" s="99"/>
      <c r="ALZ361" s="99"/>
      <c r="AMA361" s="99"/>
      <c r="AMB361" s="99"/>
      <c r="AMC361" s="99"/>
      <c r="AMD361" s="99"/>
      <c r="AME361" s="99"/>
    </row>
    <row r="362" spans="1:1020" s="100" customFormat="1" ht="115.2" customHeight="1" x14ac:dyDescent="0.3">
      <c r="A362" s="86">
        <v>45</v>
      </c>
      <c r="B362" s="87" t="s">
        <v>84</v>
      </c>
      <c r="C362" s="86" t="s">
        <v>289</v>
      </c>
      <c r="D362" s="86" t="s">
        <v>70</v>
      </c>
      <c r="E362" s="87" t="s">
        <v>799</v>
      </c>
      <c r="F362" s="91">
        <v>45356</v>
      </c>
      <c r="G362" s="89">
        <v>469.14499999999998</v>
      </c>
      <c r="H362" s="86" t="s">
        <v>6</v>
      </c>
      <c r="I362" s="92" t="s">
        <v>1010</v>
      </c>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9"/>
      <c r="CL362" s="99"/>
      <c r="CM362" s="99"/>
      <c r="CN362" s="99"/>
      <c r="CO362" s="99"/>
      <c r="CP362" s="99"/>
      <c r="CQ362" s="99"/>
      <c r="CR362" s="99"/>
      <c r="CS362" s="99"/>
      <c r="CT362" s="99"/>
      <c r="CU362" s="99"/>
      <c r="CV362" s="99"/>
      <c r="CW362" s="99"/>
      <c r="CX362" s="99"/>
      <c r="CY362" s="99"/>
      <c r="CZ362" s="99"/>
      <c r="DA362" s="99"/>
      <c r="DB362" s="99"/>
      <c r="DC362" s="99"/>
      <c r="DD362" s="99"/>
      <c r="DE362" s="99"/>
      <c r="DF362" s="99"/>
      <c r="DG362" s="99"/>
      <c r="DH362" s="99"/>
      <c r="DI362" s="99"/>
      <c r="DJ362" s="99"/>
      <c r="DK362" s="99"/>
      <c r="DL362" s="99"/>
      <c r="DM362" s="99"/>
      <c r="DN362" s="99"/>
      <c r="DO362" s="99"/>
      <c r="DP362" s="99"/>
      <c r="DQ362" s="99"/>
      <c r="DR362" s="99"/>
      <c r="DS362" s="99"/>
      <c r="DT362" s="99"/>
      <c r="DU362" s="99"/>
      <c r="DV362" s="99"/>
      <c r="DW362" s="99"/>
      <c r="DX362" s="99"/>
      <c r="DY362" s="99"/>
      <c r="DZ362" s="99"/>
      <c r="EA362" s="99"/>
      <c r="EB362" s="99"/>
      <c r="EC362" s="99"/>
      <c r="ED362" s="99"/>
      <c r="EE362" s="99"/>
      <c r="EF362" s="99"/>
      <c r="EG362" s="99"/>
      <c r="EH362" s="99"/>
      <c r="EI362" s="99"/>
      <c r="EJ362" s="99"/>
      <c r="EK362" s="99"/>
      <c r="EL362" s="99"/>
      <c r="EM362" s="99"/>
      <c r="EN362" s="99"/>
      <c r="EO362" s="99"/>
      <c r="EP362" s="99"/>
      <c r="EQ362" s="99"/>
      <c r="ER362" s="99"/>
      <c r="ES362" s="99"/>
      <c r="ET362" s="99"/>
      <c r="EU362" s="99"/>
      <c r="EV362" s="99"/>
      <c r="EW362" s="99"/>
      <c r="EX362" s="99"/>
      <c r="EY362" s="99"/>
      <c r="EZ362" s="99"/>
      <c r="FA362" s="99"/>
      <c r="FB362" s="99"/>
      <c r="FC362" s="99"/>
      <c r="FD362" s="99"/>
      <c r="FE362" s="99"/>
      <c r="FF362" s="99"/>
      <c r="FG362" s="99"/>
      <c r="FH362" s="99"/>
      <c r="FI362" s="99"/>
      <c r="FJ362" s="99"/>
      <c r="FK362" s="99"/>
      <c r="FL362" s="99"/>
      <c r="FM362" s="99"/>
      <c r="FN362" s="99"/>
      <c r="FO362" s="99"/>
      <c r="FP362" s="99"/>
      <c r="FQ362" s="99"/>
      <c r="FR362" s="99"/>
      <c r="FS362" s="99"/>
      <c r="FT362" s="99"/>
      <c r="FU362" s="99"/>
      <c r="FV362" s="99"/>
      <c r="FW362" s="99"/>
      <c r="FX362" s="99"/>
      <c r="FY362" s="99"/>
      <c r="FZ362" s="99"/>
      <c r="GA362" s="99"/>
      <c r="GB362" s="99"/>
      <c r="GC362" s="99"/>
      <c r="GD362" s="99"/>
      <c r="GE362" s="99"/>
      <c r="GF362" s="99"/>
      <c r="GG362" s="99"/>
      <c r="GH362" s="99"/>
      <c r="GI362" s="99"/>
      <c r="GJ362" s="99"/>
      <c r="GK362" s="99"/>
      <c r="GL362" s="99"/>
      <c r="GM362" s="99"/>
      <c r="GN362" s="99"/>
      <c r="GO362" s="99"/>
      <c r="GP362" s="99"/>
      <c r="GQ362" s="99"/>
      <c r="GR362" s="99"/>
      <c r="GS362" s="99"/>
      <c r="GT362" s="99"/>
      <c r="GU362" s="99"/>
      <c r="GV362" s="99"/>
      <c r="GW362" s="99"/>
      <c r="GX362" s="99"/>
      <c r="GY362" s="99"/>
      <c r="GZ362" s="99"/>
      <c r="HA362" s="99"/>
      <c r="HB362" s="99"/>
      <c r="HC362" s="99"/>
      <c r="HD362" s="99"/>
      <c r="HE362" s="99"/>
      <c r="HF362" s="99"/>
      <c r="HG362" s="99"/>
      <c r="HH362" s="99"/>
      <c r="HI362" s="99"/>
      <c r="HJ362" s="99"/>
      <c r="HK362" s="99"/>
      <c r="HL362" s="99"/>
      <c r="HM362" s="99"/>
      <c r="HN362" s="99"/>
      <c r="HO362" s="99"/>
      <c r="HP362" s="99"/>
      <c r="HQ362" s="99"/>
      <c r="HR362" s="99"/>
      <c r="HS362" s="99"/>
      <c r="HT362" s="99"/>
      <c r="HU362" s="99"/>
      <c r="HV362" s="99"/>
      <c r="HW362" s="99"/>
      <c r="HX362" s="99"/>
      <c r="HY362" s="99"/>
      <c r="HZ362" s="99"/>
      <c r="IA362" s="99"/>
      <c r="IB362" s="99"/>
      <c r="IC362" s="99"/>
      <c r="ID362" s="99"/>
      <c r="IE362" s="99"/>
      <c r="IF362" s="99"/>
      <c r="IG362" s="99"/>
      <c r="IH362" s="99"/>
      <c r="II362" s="99"/>
      <c r="IJ362" s="99"/>
      <c r="IK362" s="99"/>
      <c r="IL362" s="99"/>
      <c r="IM362" s="99"/>
      <c r="IN362" s="99"/>
      <c r="IO362" s="99"/>
      <c r="IP362" s="99"/>
      <c r="IQ362" s="99"/>
      <c r="IR362" s="99"/>
      <c r="IS362" s="99"/>
      <c r="IT362" s="99"/>
      <c r="IU362" s="99"/>
      <c r="IV362" s="99"/>
      <c r="IW362" s="99"/>
      <c r="IX362" s="99"/>
      <c r="IY362" s="99"/>
      <c r="IZ362" s="99"/>
      <c r="JA362" s="99"/>
      <c r="JB362" s="99"/>
      <c r="JC362" s="99"/>
      <c r="JD362" s="99"/>
      <c r="JE362" s="99"/>
      <c r="JF362" s="99"/>
      <c r="JG362" s="99"/>
      <c r="JH362" s="99"/>
      <c r="JI362" s="99"/>
      <c r="JJ362" s="99"/>
      <c r="JK362" s="99"/>
      <c r="JL362" s="99"/>
      <c r="JM362" s="99"/>
      <c r="JN362" s="99"/>
      <c r="JO362" s="99"/>
      <c r="JP362" s="99"/>
      <c r="JQ362" s="99"/>
      <c r="JR362" s="99"/>
      <c r="JS362" s="99"/>
      <c r="JT362" s="99"/>
      <c r="JU362" s="99"/>
      <c r="JV362" s="99"/>
      <c r="JW362" s="99"/>
      <c r="JX362" s="99"/>
      <c r="JY362" s="99"/>
      <c r="JZ362" s="99"/>
      <c r="KA362" s="99"/>
      <c r="KB362" s="99"/>
      <c r="KC362" s="99"/>
      <c r="KD362" s="99"/>
      <c r="KE362" s="99"/>
      <c r="KF362" s="99"/>
      <c r="KG362" s="99"/>
      <c r="KH362" s="99"/>
      <c r="KI362" s="99"/>
      <c r="KJ362" s="99"/>
      <c r="KK362" s="99"/>
      <c r="KL362" s="99"/>
      <c r="KM362" s="99"/>
      <c r="KN362" s="99"/>
      <c r="KO362" s="99"/>
      <c r="KP362" s="99"/>
      <c r="KQ362" s="99"/>
      <c r="KR362" s="99"/>
      <c r="KS362" s="99"/>
      <c r="KT362" s="99"/>
      <c r="KU362" s="99"/>
      <c r="KV362" s="99"/>
      <c r="KW362" s="99"/>
      <c r="KX362" s="99"/>
      <c r="KY362" s="99"/>
      <c r="KZ362" s="99"/>
      <c r="LA362" s="99"/>
      <c r="LB362" s="99"/>
      <c r="LC362" s="99"/>
      <c r="LD362" s="99"/>
      <c r="LE362" s="99"/>
      <c r="LF362" s="99"/>
      <c r="LG362" s="99"/>
      <c r="LH362" s="99"/>
      <c r="LI362" s="99"/>
      <c r="LJ362" s="99"/>
      <c r="LK362" s="99"/>
      <c r="LL362" s="99"/>
      <c r="LM362" s="99"/>
      <c r="LN362" s="99"/>
      <c r="LO362" s="99"/>
      <c r="LP362" s="99"/>
      <c r="LQ362" s="99"/>
      <c r="LR362" s="99"/>
      <c r="LS362" s="99"/>
      <c r="LT362" s="99"/>
      <c r="LU362" s="99"/>
      <c r="LV362" s="99"/>
      <c r="LW362" s="99"/>
      <c r="LX362" s="99"/>
      <c r="LY362" s="99"/>
      <c r="LZ362" s="99"/>
      <c r="MA362" s="99"/>
      <c r="MB362" s="99"/>
      <c r="MC362" s="99"/>
      <c r="MD362" s="99"/>
      <c r="ME362" s="99"/>
      <c r="MF362" s="99"/>
      <c r="MG362" s="99"/>
      <c r="MH362" s="99"/>
      <c r="MI362" s="99"/>
      <c r="MJ362" s="99"/>
      <c r="MK362" s="99"/>
      <c r="ML362" s="99"/>
      <c r="MM362" s="99"/>
      <c r="MN362" s="99"/>
      <c r="MO362" s="99"/>
      <c r="MP362" s="99"/>
      <c r="MQ362" s="99"/>
      <c r="MR362" s="99"/>
      <c r="MS362" s="99"/>
      <c r="MT362" s="99"/>
      <c r="MU362" s="99"/>
      <c r="MV362" s="99"/>
      <c r="MW362" s="99"/>
      <c r="MX362" s="99"/>
      <c r="MY362" s="99"/>
      <c r="MZ362" s="99"/>
      <c r="NA362" s="99"/>
      <c r="NB362" s="99"/>
      <c r="NC362" s="99"/>
      <c r="ND362" s="99"/>
      <c r="NE362" s="99"/>
      <c r="NF362" s="99"/>
      <c r="NG362" s="99"/>
      <c r="NH362" s="99"/>
      <c r="NI362" s="99"/>
      <c r="NJ362" s="99"/>
      <c r="NK362" s="99"/>
      <c r="NL362" s="99"/>
      <c r="NM362" s="99"/>
      <c r="NN362" s="99"/>
      <c r="NO362" s="99"/>
      <c r="NP362" s="99"/>
      <c r="NQ362" s="99"/>
      <c r="NR362" s="99"/>
      <c r="NS362" s="99"/>
      <c r="NT362" s="99"/>
      <c r="NU362" s="99"/>
      <c r="NV362" s="99"/>
      <c r="NW362" s="99"/>
      <c r="NX362" s="99"/>
      <c r="NY362" s="99"/>
      <c r="NZ362" s="99"/>
      <c r="OA362" s="99"/>
      <c r="OB362" s="99"/>
      <c r="OC362" s="99"/>
      <c r="OD362" s="99"/>
      <c r="OE362" s="99"/>
      <c r="OF362" s="99"/>
      <c r="OG362" s="99"/>
      <c r="OH362" s="99"/>
      <c r="OI362" s="99"/>
      <c r="OJ362" s="99"/>
      <c r="OK362" s="99"/>
      <c r="OL362" s="99"/>
      <c r="OM362" s="99"/>
      <c r="ON362" s="99"/>
      <c r="OO362" s="99"/>
      <c r="OP362" s="99"/>
      <c r="OQ362" s="99"/>
      <c r="OR362" s="99"/>
      <c r="OS362" s="99"/>
      <c r="OT362" s="99"/>
      <c r="OU362" s="99"/>
      <c r="OV362" s="99"/>
      <c r="OW362" s="99"/>
      <c r="OX362" s="99"/>
      <c r="OY362" s="99"/>
      <c r="OZ362" s="99"/>
      <c r="PA362" s="99"/>
      <c r="PB362" s="99"/>
      <c r="PC362" s="99"/>
      <c r="PD362" s="99"/>
      <c r="PE362" s="99"/>
      <c r="PF362" s="99"/>
      <c r="PG362" s="99"/>
      <c r="PH362" s="99"/>
      <c r="PI362" s="99"/>
      <c r="PJ362" s="99"/>
      <c r="PK362" s="99"/>
      <c r="PL362" s="99"/>
      <c r="PM362" s="99"/>
      <c r="PN362" s="99"/>
      <c r="PO362" s="99"/>
      <c r="PP362" s="99"/>
      <c r="PQ362" s="99"/>
      <c r="PR362" s="99"/>
      <c r="PS362" s="99"/>
      <c r="PT362" s="99"/>
      <c r="PU362" s="99"/>
      <c r="PV362" s="99"/>
      <c r="PW362" s="99"/>
      <c r="PX362" s="99"/>
      <c r="PY362" s="99"/>
      <c r="PZ362" s="99"/>
      <c r="QA362" s="99"/>
      <c r="QB362" s="99"/>
      <c r="QC362" s="99"/>
      <c r="QD362" s="99"/>
      <c r="QE362" s="99"/>
      <c r="QF362" s="99"/>
      <c r="QG362" s="99"/>
      <c r="QH362" s="99"/>
      <c r="QI362" s="99"/>
      <c r="QJ362" s="99"/>
      <c r="QK362" s="99"/>
      <c r="QL362" s="99"/>
      <c r="QM362" s="99"/>
      <c r="QN362" s="99"/>
      <c r="QO362" s="99"/>
      <c r="QP362" s="99"/>
      <c r="QQ362" s="99"/>
      <c r="QR362" s="99"/>
      <c r="QS362" s="99"/>
      <c r="QT362" s="99"/>
      <c r="QU362" s="99"/>
      <c r="QV362" s="99"/>
      <c r="QW362" s="99"/>
      <c r="QX362" s="99"/>
      <c r="QY362" s="99"/>
      <c r="QZ362" s="99"/>
      <c r="RA362" s="99"/>
      <c r="RB362" s="99"/>
      <c r="RC362" s="99"/>
      <c r="RD362" s="99"/>
      <c r="RE362" s="99"/>
      <c r="RF362" s="99"/>
      <c r="RG362" s="99"/>
      <c r="RH362" s="99"/>
      <c r="RI362" s="99"/>
      <c r="RJ362" s="99"/>
      <c r="RK362" s="99"/>
      <c r="RL362" s="99"/>
      <c r="RM362" s="99"/>
      <c r="RN362" s="99"/>
      <c r="RO362" s="99"/>
      <c r="RP362" s="99"/>
      <c r="RQ362" s="99"/>
      <c r="RR362" s="99"/>
      <c r="RS362" s="99"/>
      <c r="RT362" s="99"/>
      <c r="RU362" s="99"/>
      <c r="RV362" s="99"/>
      <c r="RW362" s="99"/>
      <c r="RX362" s="99"/>
      <c r="RY362" s="99"/>
      <c r="RZ362" s="99"/>
      <c r="SA362" s="99"/>
      <c r="SB362" s="99"/>
      <c r="SC362" s="99"/>
      <c r="SD362" s="99"/>
      <c r="SE362" s="99"/>
      <c r="SF362" s="99"/>
      <c r="SG362" s="99"/>
      <c r="SH362" s="99"/>
      <c r="SI362" s="99"/>
      <c r="SJ362" s="99"/>
      <c r="SK362" s="99"/>
      <c r="SL362" s="99"/>
      <c r="SM362" s="99"/>
      <c r="SN362" s="99"/>
      <c r="SO362" s="99"/>
      <c r="SP362" s="99"/>
      <c r="SQ362" s="99"/>
      <c r="SR362" s="99"/>
      <c r="SS362" s="99"/>
      <c r="ST362" s="99"/>
      <c r="SU362" s="99"/>
      <c r="SV362" s="99"/>
      <c r="SW362" s="99"/>
      <c r="SX362" s="99"/>
      <c r="SY362" s="99"/>
      <c r="SZ362" s="99"/>
      <c r="TA362" s="99"/>
      <c r="TB362" s="99"/>
      <c r="TC362" s="99"/>
      <c r="TD362" s="99"/>
      <c r="TE362" s="99"/>
      <c r="TF362" s="99"/>
      <c r="TG362" s="99"/>
      <c r="TH362" s="99"/>
      <c r="TI362" s="99"/>
      <c r="TJ362" s="99"/>
      <c r="TK362" s="99"/>
      <c r="TL362" s="99"/>
      <c r="TM362" s="99"/>
      <c r="TN362" s="99"/>
      <c r="TO362" s="99"/>
      <c r="TP362" s="99"/>
      <c r="TQ362" s="99"/>
      <c r="TR362" s="99"/>
      <c r="TS362" s="99"/>
      <c r="TT362" s="99"/>
      <c r="TU362" s="99"/>
      <c r="TV362" s="99"/>
      <c r="TW362" s="99"/>
      <c r="TX362" s="99"/>
      <c r="TY362" s="99"/>
      <c r="TZ362" s="99"/>
      <c r="UA362" s="99"/>
      <c r="UB362" s="99"/>
      <c r="UC362" s="99"/>
      <c r="UD362" s="99"/>
      <c r="UE362" s="99"/>
      <c r="UF362" s="99"/>
      <c r="UG362" s="99"/>
      <c r="UH362" s="99"/>
      <c r="UI362" s="99"/>
      <c r="UJ362" s="99"/>
      <c r="UK362" s="99"/>
      <c r="UL362" s="99"/>
      <c r="UM362" s="99"/>
      <c r="UN362" s="99"/>
      <c r="UO362" s="99"/>
      <c r="UP362" s="99"/>
      <c r="UQ362" s="99"/>
      <c r="UR362" s="99"/>
      <c r="US362" s="99"/>
      <c r="UT362" s="99"/>
      <c r="UU362" s="99"/>
      <c r="UV362" s="99"/>
      <c r="UW362" s="99"/>
      <c r="UX362" s="99"/>
      <c r="UY362" s="99"/>
      <c r="UZ362" s="99"/>
      <c r="VA362" s="99"/>
      <c r="VB362" s="99"/>
      <c r="VC362" s="99"/>
      <c r="VD362" s="99"/>
      <c r="VE362" s="99"/>
      <c r="VF362" s="99"/>
      <c r="VG362" s="99"/>
      <c r="VH362" s="99"/>
      <c r="VI362" s="99"/>
      <c r="VJ362" s="99"/>
      <c r="VK362" s="99"/>
      <c r="VL362" s="99"/>
      <c r="VM362" s="99"/>
      <c r="VN362" s="99"/>
      <c r="VO362" s="99"/>
      <c r="VP362" s="99"/>
      <c r="VQ362" s="99"/>
      <c r="VR362" s="99"/>
      <c r="VS362" s="99"/>
      <c r="VT362" s="99"/>
      <c r="VU362" s="99"/>
      <c r="VV362" s="99"/>
      <c r="VW362" s="99"/>
      <c r="VX362" s="99"/>
      <c r="VY362" s="99"/>
      <c r="VZ362" s="99"/>
      <c r="WA362" s="99"/>
      <c r="WB362" s="99"/>
      <c r="WC362" s="99"/>
      <c r="WD362" s="99"/>
      <c r="WE362" s="99"/>
      <c r="WF362" s="99"/>
      <c r="WG362" s="99"/>
      <c r="WH362" s="99"/>
      <c r="WI362" s="99"/>
      <c r="WJ362" s="99"/>
      <c r="WK362" s="99"/>
      <c r="WL362" s="99"/>
      <c r="WM362" s="99"/>
      <c r="WN362" s="99"/>
      <c r="WO362" s="99"/>
      <c r="WP362" s="99"/>
      <c r="WQ362" s="99"/>
      <c r="WR362" s="99"/>
      <c r="WS362" s="99"/>
      <c r="WT362" s="99"/>
      <c r="WU362" s="99"/>
      <c r="WV362" s="99"/>
      <c r="WW362" s="99"/>
      <c r="WX362" s="99"/>
      <c r="WY362" s="99"/>
      <c r="WZ362" s="99"/>
      <c r="XA362" s="99"/>
      <c r="XB362" s="99"/>
      <c r="XC362" s="99"/>
      <c r="XD362" s="99"/>
      <c r="XE362" s="99"/>
      <c r="XF362" s="99"/>
      <c r="XG362" s="99"/>
      <c r="XH362" s="99"/>
      <c r="XI362" s="99"/>
      <c r="XJ362" s="99"/>
      <c r="XK362" s="99"/>
      <c r="XL362" s="99"/>
      <c r="XM362" s="99"/>
      <c r="XN362" s="99"/>
      <c r="XO362" s="99"/>
      <c r="XP362" s="99"/>
      <c r="XQ362" s="99"/>
      <c r="XR362" s="99"/>
      <c r="XS362" s="99"/>
      <c r="XT362" s="99"/>
      <c r="XU362" s="99"/>
      <c r="XV362" s="99"/>
      <c r="XW362" s="99"/>
      <c r="XX362" s="99"/>
      <c r="XY362" s="99"/>
      <c r="XZ362" s="99"/>
      <c r="YA362" s="99"/>
      <c r="YB362" s="99"/>
      <c r="YC362" s="99"/>
      <c r="YD362" s="99"/>
      <c r="YE362" s="99"/>
      <c r="YF362" s="99"/>
      <c r="YG362" s="99"/>
      <c r="YH362" s="99"/>
      <c r="YI362" s="99"/>
      <c r="YJ362" s="99"/>
      <c r="YK362" s="99"/>
      <c r="YL362" s="99"/>
      <c r="YM362" s="99"/>
      <c r="YN362" s="99"/>
      <c r="YO362" s="99"/>
      <c r="YP362" s="99"/>
      <c r="YQ362" s="99"/>
      <c r="YR362" s="99"/>
      <c r="YS362" s="99"/>
      <c r="YT362" s="99"/>
      <c r="YU362" s="99"/>
      <c r="YV362" s="99"/>
      <c r="YW362" s="99"/>
      <c r="YX362" s="99"/>
      <c r="YY362" s="99"/>
      <c r="YZ362" s="99"/>
      <c r="ZA362" s="99"/>
      <c r="ZB362" s="99"/>
      <c r="ZC362" s="99"/>
      <c r="ZD362" s="99"/>
      <c r="ZE362" s="99"/>
      <c r="ZF362" s="99"/>
      <c r="ZG362" s="99"/>
      <c r="ZH362" s="99"/>
      <c r="ZI362" s="99"/>
      <c r="ZJ362" s="99"/>
      <c r="ZK362" s="99"/>
      <c r="ZL362" s="99"/>
      <c r="ZM362" s="99"/>
      <c r="ZN362" s="99"/>
      <c r="ZO362" s="99"/>
      <c r="ZP362" s="99"/>
      <c r="ZQ362" s="99"/>
      <c r="ZR362" s="99"/>
      <c r="ZS362" s="99"/>
      <c r="ZT362" s="99"/>
      <c r="ZU362" s="99"/>
      <c r="ZV362" s="99"/>
      <c r="ZW362" s="99"/>
      <c r="ZX362" s="99"/>
      <c r="ZY362" s="99"/>
      <c r="ZZ362" s="99"/>
      <c r="AAA362" s="99"/>
      <c r="AAB362" s="99"/>
      <c r="AAC362" s="99"/>
      <c r="AAD362" s="99"/>
      <c r="AAE362" s="99"/>
      <c r="AAF362" s="99"/>
      <c r="AAG362" s="99"/>
      <c r="AAH362" s="99"/>
      <c r="AAI362" s="99"/>
      <c r="AAJ362" s="99"/>
      <c r="AAK362" s="99"/>
      <c r="AAL362" s="99"/>
      <c r="AAM362" s="99"/>
      <c r="AAN362" s="99"/>
      <c r="AAO362" s="99"/>
      <c r="AAP362" s="99"/>
      <c r="AAQ362" s="99"/>
      <c r="AAR362" s="99"/>
      <c r="AAS362" s="99"/>
      <c r="AAT362" s="99"/>
      <c r="AAU362" s="99"/>
      <c r="AAV362" s="99"/>
      <c r="AAW362" s="99"/>
      <c r="AAX362" s="99"/>
      <c r="AAY362" s="99"/>
      <c r="AAZ362" s="99"/>
      <c r="ABA362" s="99"/>
      <c r="ABB362" s="99"/>
      <c r="ABC362" s="99"/>
      <c r="ABD362" s="99"/>
      <c r="ABE362" s="99"/>
      <c r="ABF362" s="99"/>
      <c r="ABG362" s="99"/>
      <c r="ABH362" s="99"/>
      <c r="ABI362" s="99"/>
      <c r="ABJ362" s="99"/>
      <c r="ABK362" s="99"/>
      <c r="ABL362" s="99"/>
      <c r="ABM362" s="99"/>
      <c r="ABN362" s="99"/>
      <c r="ABO362" s="99"/>
      <c r="ABP362" s="99"/>
      <c r="ABQ362" s="99"/>
      <c r="ABR362" s="99"/>
      <c r="ABS362" s="99"/>
      <c r="ABT362" s="99"/>
      <c r="ABU362" s="99"/>
      <c r="ABV362" s="99"/>
      <c r="ABW362" s="99"/>
      <c r="ABX362" s="99"/>
      <c r="ABY362" s="99"/>
      <c r="ABZ362" s="99"/>
      <c r="ACA362" s="99"/>
      <c r="ACB362" s="99"/>
      <c r="ACC362" s="99"/>
      <c r="ACD362" s="99"/>
      <c r="ACE362" s="99"/>
      <c r="ACF362" s="99"/>
      <c r="ACG362" s="99"/>
      <c r="ACH362" s="99"/>
      <c r="ACI362" s="99"/>
      <c r="ACJ362" s="99"/>
      <c r="ACK362" s="99"/>
      <c r="ACL362" s="99"/>
      <c r="ACM362" s="99"/>
      <c r="ACN362" s="99"/>
      <c r="ACO362" s="99"/>
      <c r="ACP362" s="99"/>
      <c r="ACQ362" s="99"/>
      <c r="ACR362" s="99"/>
      <c r="ACS362" s="99"/>
      <c r="ACT362" s="99"/>
      <c r="ACU362" s="99"/>
      <c r="ACV362" s="99"/>
      <c r="ACW362" s="99"/>
      <c r="ACX362" s="99"/>
      <c r="ACY362" s="99"/>
      <c r="ACZ362" s="99"/>
      <c r="ADA362" s="99"/>
      <c r="ADB362" s="99"/>
      <c r="ADC362" s="99"/>
      <c r="ADD362" s="99"/>
      <c r="ADE362" s="99"/>
      <c r="ADF362" s="99"/>
      <c r="ADG362" s="99"/>
      <c r="ADH362" s="99"/>
      <c r="ADI362" s="99"/>
      <c r="ADJ362" s="99"/>
      <c r="ADK362" s="99"/>
      <c r="ADL362" s="99"/>
      <c r="ADM362" s="99"/>
      <c r="ADN362" s="99"/>
      <c r="ADO362" s="99"/>
      <c r="ADP362" s="99"/>
      <c r="ADQ362" s="99"/>
      <c r="ADR362" s="99"/>
      <c r="ADS362" s="99"/>
      <c r="ADT362" s="99"/>
      <c r="ADU362" s="99"/>
      <c r="ADV362" s="99"/>
      <c r="ADW362" s="99"/>
      <c r="ADX362" s="99"/>
      <c r="ADY362" s="99"/>
      <c r="ADZ362" s="99"/>
      <c r="AEA362" s="99"/>
      <c r="AEB362" s="99"/>
      <c r="AEC362" s="99"/>
      <c r="AED362" s="99"/>
      <c r="AEE362" s="99"/>
      <c r="AEF362" s="99"/>
      <c r="AEG362" s="99"/>
      <c r="AEH362" s="99"/>
      <c r="AEI362" s="99"/>
      <c r="AEJ362" s="99"/>
      <c r="AEK362" s="99"/>
      <c r="AEL362" s="99"/>
      <c r="AEM362" s="99"/>
      <c r="AEN362" s="99"/>
      <c r="AEO362" s="99"/>
      <c r="AEP362" s="99"/>
      <c r="AEQ362" s="99"/>
      <c r="AER362" s="99"/>
      <c r="AES362" s="99"/>
      <c r="AET362" s="99"/>
      <c r="AEU362" s="99"/>
      <c r="AEV362" s="99"/>
      <c r="AEW362" s="99"/>
      <c r="AEX362" s="99"/>
      <c r="AEY362" s="99"/>
      <c r="AEZ362" s="99"/>
      <c r="AFA362" s="99"/>
      <c r="AFB362" s="99"/>
      <c r="AFC362" s="99"/>
      <c r="AFD362" s="99"/>
      <c r="AFE362" s="99"/>
      <c r="AFF362" s="99"/>
      <c r="AFG362" s="99"/>
      <c r="AFH362" s="99"/>
      <c r="AFI362" s="99"/>
      <c r="AFJ362" s="99"/>
      <c r="AFK362" s="99"/>
      <c r="AFL362" s="99"/>
      <c r="AFM362" s="99"/>
      <c r="AFN362" s="99"/>
      <c r="AFO362" s="99"/>
      <c r="AFP362" s="99"/>
      <c r="AFQ362" s="99"/>
      <c r="AFR362" s="99"/>
      <c r="AFS362" s="99"/>
      <c r="AFT362" s="99"/>
      <c r="AFU362" s="99"/>
      <c r="AFV362" s="99"/>
      <c r="AFW362" s="99"/>
      <c r="AFX362" s="99"/>
      <c r="AFY362" s="99"/>
      <c r="AFZ362" s="99"/>
      <c r="AGA362" s="99"/>
      <c r="AGB362" s="99"/>
      <c r="AGC362" s="99"/>
      <c r="AGD362" s="99"/>
      <c r="AGE362" s="99"/>
      <c r="AGF362" s="99"/>
      <c r="AGG362" s="99"/>
      <c r="AGH362" s="99"/>
      <c r="AGI362" s="99"/>
      <c r="AGJ362" s="99"/>
      <c r="AGK362" s="99"/>
      <c r="AGL362" s="99"/>
      <c r="AGM362" s="99"/>
      <c r="AGN362" s="99"/>
      <c r="AGO362" s="99"/>
      <c r="AGP362" s="99"/>
      <c r="AGQ362" s="99"/>
      <c r="AGR362" s="99"/>
      <c r="AGS362" s="99"/>
      <c r="AGT362" s="99"/>
      <c r="AGU362" s="99"/>
      <c r="AGV362" s="99"/>
      <c r="AGW362" s="99"/>
      <c r="AGX362" s="99"/>
      <c r="AGY362" s="99"/>
      <c r="AGZ362" s="99"/>
      <c r="AHA362" s="99"/>
      <c r="AHB362" s="99"/>
      <c r="AHC362" s="99"/>
      <c r="AHD362" s="99"/>
      <c r="AHE362" s="99"/>
      <c r="AHF362" s="99"/>
      <c r="AHG362" s="99"/>
      <c r="AHH362" s="99"/>
      <c r="AHI362" s="99"/>
      <c r="AHJ362" s="99"/>
      <c r="AHK362" s="99"/>
      <c r="AHL362" s="99"/>
      <c r="AHM362" s="99"/>
      <c r="AHN362" s="99"/>
      <c r="AHO362" s="99"/>
      <c r="AHP362" s="99"/>
      <c r="AHQ362" s="99"/>
      <c r="AHR362" s="99"/>
      <c r="AHS362" s="99"/>
      <c r="AHT362" s="99"/>
      <c r="AHU362" s="99"/>
      <c r="AHV362" s="99"/>
      <c r="AHW362" s="99"/>
      <c r="AHX362" s="99"/>
      <c r="AHY362" s="99"/>
      <c r="AHZ362" s="99"/>
      <c r="AIA362" s="99"/>
      <c r="AIB362" s="99"/>
      <c r="AIC362" s="99"/>
      <c r="AID362" s="99"/>
      <c r="AIE362" s="99"/>
      <c r="AIF362" s="99"/>
      <c r="AIG362" s="99"/>
      <c r="AIH362" s="99"/>
      <c r="AII362" s="99"/>
      <c r="AIJ362" s="99"/>
      <c r="AIK362" s="99"/>
      <c r="AIL362" s="99"/>
      <c r="AIM362" s="99"/>
      <c r="AIN362" s="99"/>
      <c r="AIO362" s="99"/>
      <c r="AIP362" s="99"/>
      <c r="AIQ362" s="99"/>
      <c r="AIR362" s="99"/>
      <c r="AIS362" s="99"/>
      <c r="AIT362" s="99"/>
      <c r="AIU362" s="99"/>
      <c r="AIV362" s="99"/>
      <c r="AIW362" s="99"/>
      <c r="AIX362" s="99"/>
      <c r="AIY362" s="99"/>
      <c r="AIZ362" s="99"/>
      <c r="AJA362" s="99"/>
      <c r="AJB362" s="99"/>
      <c r="AJC362" s="99"/>
      <c r="AJD362" s="99"/>
      <c r="AJE362" s="99"/>
      <c r="AJF362" s="99"/>
      <c r="AJG362" s="99"/>
      <c r="AJH362" s="99"/>
      <c r="AJI362" s="99"/>
      <c r="AJJ362" s="99"/>
      <c r="AJK362" s="99"/>
      <c r="AJL362" s="99"/>
      <c r="AJM362" s="99"/>
      <c r="AJN362" s="99"/>
      <c r="AJO362" s="99"/>
      <c r="AJP362" s="99"/>
      <c r="AJQ362" s="99"/>
      <c r="AJR362" s="99"/>
      <c r="AJS362" s="99"/>
      <c r="AJT362" s="99"/>
      <c r="AJU362" s="99"/>
      <c r="AJV362" s="99"/>
      <c r="AJW362" s="99"/>
      <c r="AJX362" s="99"/>
      <c r="AJY362" s="99"/>
      <c r="AJZ362" s="99"/>
      <c r="AKA362" s="99"/>
      <c r="AKB362" s="99"/>
      <c r="AKC362" s="99"/>
      <c r="AKD362" s="99"/>
      <c r="AKE362" s="99"/>
      <c r="AKF362" s="99"/>
      <c r="AKG362" s="99"/>
      <c r="AKH362" s="99"/>
      <c r="AKI362" s="99"/>
      <c r="AKJ362" s="99"/>
      <c r="AKK362" s="99"/>
      <c r="AKL362" s="99"/>
      <c r="AKM362" s="99"/>
      <c r="AKN362" s="99"/>
      <c r="AKO362" s="99"/>
      <c r="AKP362" s="99"/>
      <c r="AKQ362" s="99"/>
      <c r="AKR362" s="99"/>
      <c r="AKS362" s="99"/>
      <c r="AKT362" s="99"/>
      <c r="AKU362" s="99"/>
      <c r="AKV362" s="99"/>
      <c r="AKW362" s="99"/>
      <c r="AKX362" s="99"/>
      <c r="AKY362" s="99"/>
      <c r="AKZ362" s="99"/>
      <c r="ALA362" s="99"/>
      <c r="ALB362" s="99"/>
      <c r="ALC362" s="99"/>
      <c r="ALD362" s="99"/>
      <c r="ALE362" s="99"/>
      <c r="ALF362" s="99"/>
      <c r="ALG362" s="99"/>
      <c r="ALH362" s="99"/>
      <c r="ALI362" s="99"/>
      <c r="ALJ362" s="99"/>
      <c r="ALK362" s="99"/>
      <c r="ALL362" s="99"/>
      <c r="ALM362" s="99"/>
      <c r="ALN362" s="99"/>
      <c r="ALO362" s="99"/>
      <c r="ALP362" s="99"/>
      <c r="ALQ362" s="99"/>
      <c r="ALR362" s="99"/>
      <c r="ALS362" s="99"/>
      <c r="ALT362" s="99"/>
      <c r="ALU362" s="99"/>
      <c r="ALV362" s="99"/>
      <c r="ALW362" s="99"/>
      <c r="ALX362" s="99"/>
      <c r="ALY362" s="99"/>
      <c r="ALZ362" s="99"/>
      <c r="AMA362" s="99"/>
      <c r="AMB362" s="99"/>
      <c r="AMC362" s="99"/>
      <c r="AMD362" s="99"/>
      <c r="AME362" s="99"/>
    </row>
    <row r="363" spans="1:1020" s="82" customFormat="1" ht="38.4" customHeight="1" x14ac:dyDescent="0.3">
      <c r="A363" s="60">
        <v>46</v>
      </c>
      <c r="B363" s="61" t="s">
        <v>794</v>
      </c>
      <c r="C363" s="60" t="s">
        <v>244</v>
      </c>
      <c r="D363" s="60" t="s">
        <v>69</v>
      </c>
      <c r="E363" s="61" t="s">
        <v>893</v>
      </c>
      <c r="F363" s="62">
        <v>45357</v>
      </c>
      <c r="G363" s="19">
        <v>1060</v>
      </c>
      <c r="H363" s="60" t="s">
        <v>6</v>
      </c>
      <c r="I363" s="60"/>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c r="FQ363" s="31"/>
      <c r="FR363" s="31"/>
      <c r="FS363" s="31"/>
      <c r="FT363" s="31"/>
      <c r="FU363" s="31"/>
      <c r="FV363" s="31"/>
      <c r="FW363" s="31"/>
      <c r="FX363" s="31"/>
      <c r="FY363" s="31"/>
      <c r="FZ363" s="31"/>
      <c r="GA363" s="31"/>
      <c r="GB363" s="31"/>
      <c r="GC363" s="31"/>
      <c r="GD363" s="31"/>
      <c r="GE363" s="31"/>
      <c r="GF363" s="31"/>
      <c r="GG363" s="31"/>
      <c r="GH363" s="31"/>
      <c r="GI363" s="31"/>
      <c r="GJ363" s="31"/>
      <c r="GK363" s="31"/>
      <c r="GL363" s="31"/>
      <c r="GM363" s="31"/>
      <c r="GN363" s="31"/>
      <c r="GO363" s="31"/>
      <c r="GP363" s="31"/>
      <c r="GQ363" s="31"/>
      <c r="GR363" s="31"/>
      <c r="GS363" s="31"/>
      <c r="GT363" s="31"/>
      <c r="GU363" s="31"/>
      <c r="GV363" s="31"/>
      <c r="GW363" s="31"/>
      <c r="GX363" s="31"/>
      <c r="GY363" s="31"/>
      <c r="GZ363" s="31"/>
      <c r="HA363" s="31"/>
      <c r="HB363" s="31"/>
      <c r="HC363" s="31"/>
      <c r="HD363" s="31"/>
      <c r="HE363" s="31"/>
      <c r="HF363" s="31"/>
      <c r="HG363" s="31"/>
      <c r="HH363" s="31"/>
      <c r="HI363" s="31"/>
      <c r="HJ363" s="31"/>
      <c r="HK363" s="31"/>
      <c r="HL363" s="31"/>
      <c r="HM363" s="31"/>
      <c r="HN363" s="31"/>
      <c r="HO363" s="31"/>
      <c r="HP363" s="31"/>
      <c r="HQ363" s="31"/>
      <c r="HR363" s="31"/>
      <c r="HS363" s="31"/>
      <c r="HT363" s="31"/>
      <c r="HU363" s="31"/>
      <c r="HV363" s="31"/>
      <c r="HW363" s="31"/>
      <c r="HX363" s="31"/>
      <c r="HY363" s="31"/>
      <c r="HZ363" s="31"/>
      <c r="IA363" s="31"/>
      <c r="IB363" s="31"/>
      <c r="IC363" s="31"/>
      <c r="ID363" s="31"/>
      <c r="IE363" s="31"/>
      <c r="IF363" s="31"/>
      <c r="IG363" s="31"/>
      <c r="IH363" s="31"/>
      <c r="II363" s="31"/>
      <c r="IJ363" s="31"/>
      <c r="IK363" s="31"/>
      <c r="IL363" s="31"/>
      <c r="IM363" s="31"/>
      <c r="IN363" s="31"/>
      <c r="IO363" s="31"/>
      <c r="IP363" s="31"/>
      <c r="IQ363" s="31"/>
      <c r="IR363" s="31"/>
      <c r="IS363" s="31"/>
      <c r="IT363" s="31"/>
      <c r="IU363" s="31"/>
      <c r="IV363" s="31"/>
      <c r="IW363" s="31"/>
      <c r="IX363" s="31"/>
      <c r="IY363" s="31"/>
      <c r="IZ363" s="31"/>
      <c r="JA363" s="31"/>
      <c r="JB363" s="31"/>
      <c r="JC363" s="31"/>
      <c r="JD363" s="31"/>
      <c r="JE363" s="31"/>
      <c r="JF363" s="31"/>
      <c r="JG363" s="31"/>
      <c r="JH363" s="31"/>
      <c r="JI363" s="31"/>
      <c r="JJ363" s="31"/>
      <c r="JK363" s="31"/>
      <c r="JL363" s="31"/>
      <c r="JM363" s="31"/>
      <c r="JN363" s="31"/>
      <c r="JO363" s="31"/>
      <c r="JP363" s="31"/>
      <c r="JQ363" s="31"/>
      <c r="JR363" s="31"/>
      <c r="JS363" s="31"/>
      <c r="JT363" s="31"/>
      <c r="JU363" s="31"/>
      <c r="JV363" s="31"/>
      <c r="JW363" s="31"/>
      <c r="JX363" s="31"/>
      <c r="JY363" s="31"/>
      <c r="JZ363" s="31"/>
      <c r="KA363" s="31"/>
      <c r="KB363" s="31"/>
      <c r="KC363" s="31"/>
      <c r="KD363" s="31"/>
      <c r="KE363" s="31"/>
      <c r="KF363" s="31"/>
      <c r="KG363" s="31"/>
      <c r="KH363" s="31"/>
      <c r="KI363" s="31"/>
      <c r="KJ363" s="31"/>
      <c r="KK363" s="31"/>
      <c r="KL363" s="31"/>
      <c r="KM363" s="31"/>
      <c r="KN363" s="31"/>
      <c r="KO363" s="31"/>
      <c r="KP363" s="31"/>
      <c r="KQ363" s="31"/>
      <c r="KR363" s="31"/>
      <c r="KS363" s="31"/>
      <c r="KT363" s="31"/>
      <c r="KU363" s="31"/>
      <c r="KV363" s="31"/>
      <c r="KW363" s="31"/>
      <c r="KX363" s="31"/>
      <c r="KY363" s="31"/>
      <c r="KZ363" s="31"/>
      <c r="LA363" s="31"/>
      <c r="LB363" s="31"/>
      <c r="LC363" s="31"/>
      <c r="LD363" s="31"/>
      <c r="LE363" s="31"/>
      <c r="LF363" s="31"/>
      <c r="LG363" s="31"/>
      <c r="LH363" s="31"/>
      <c r="LI363" s="31"/>
      <c r="LJ363" s="31"/>
      <c r="LK363" s="31"/>
      <c r="LL363" s="31"/>
      <c r="LM363" s="31"/>
      <c r="LN363" s="31"/>
      <c r="LO363" s="31"/>
      <c r="LP363" s="31"/>
      <c r="LQ363" s="31"/>
      <c r="LR363" s="31"/>
      <c r="LS363" s="31"/>
      <c r="LT363" s="31"/>
      <c r="LU363" s="31"/>
      <c r="LV363" s="31"/>
      <c r="LW363" s="31"/>
      <c r="LX363" s="31"/>
      <c r="LY363" s="31"/>
      <c r="LZ363" s="31"/>
      <c r="MA363" s="31"/>
      <c r="MB363" s="31"/>
      <c r="MC363" s="31"/>
      <c r="MD363" s="31"/>
      <c r="ME363" s="31"/>
      <c r="MF363" s="31"/>
      <c r="MG363" s="31"/>
      <c r="MH363" s="31"/>
      <c r="MI363" s="31"/>
      <c r="MJ363" s="31"/>
      <c r="MK363" s="31"/>
      <c r="ML363" s="31"/>
      <c r="MM363" s="31"/>
      <c r="MN363" s="31"/>
      <c r="MO363" s="31"/>
      <c r="MP363" s="31"/>
      <c r="MQ363" s="31"/>
      <c r="MR363" s="31"/>
      <c r="MS363" s="31"/>
      <c r="MT363" s="31"/>
      <c r="MU363" s="31"/>
      <c r="MV363" s="31"/>
      <c r="MW363" s="31"/>
      <c r="MX363" s="31"/>
      <c r="MY363" s="31"/>
      <c r="MZ363" s="31"/>
      <c r="NA363" s="31"/>
      <c r="NB363" s="31"/>
      <c r="NC363" s="31"/>
      <c r="ND363" s="31"/>
      <c r="NE363" s="31"/>
      <c r="NF363" s="31"/>
      <c r="NG363" s="31"/>
      <c r="NH363" s="31"/>
      <c r="NI363" s="31"/>
      <c r="NJ363" s="31"/>
      <c r="NK363" s="31"/>
      <c r="NL363" s="31"/>
      <c r="NM363" s="31"/>
      <c r="NN363" s="31"/>
      <c r="NO363" s="31"/>
      <c r="NP363" s="31"/>
      <c r="NQ363" s="31"/>
      <c r="NR363" s="31"/>
      <c r="NS363" s="31"/>
      <c r="NT363" s="31"/>
      <c r="NU363" s="31"/>
      <c r="NV363" s="31"/>
      <c r="NW363" s="31"/>
      <c r="NX363" s="31"/>
      <c r="NY363" s="31"/>
      <c r="NZ363" s="31"/>
      <c r="OA363" s="31"/>
      <c r="OB363" s="31"/>
      <c r="OC363" s="31"/>
      <c r="OD363" s="31"/>
      <c r="OE363" s="31"/>
      <c r="OF363" s="31"/>
      <c r="OG363" s="31"/>
      <c r="OH363" s="31"/>
      <c r="OI363" s="31"/>
      <c r="OJ363" s="31"/>
      <c r="OK363" s="31"/>
      <c r="OL363" s="31"/>
      <c r="OM363" s="31"/>
      <c r="ON363" s="31"/>
      <c r="OO363" s="31"/>
      <c r="OP363" s="31"/>
      <c r="OQ363" s="31"/>
      <c r="OR363" s="31"/>
      <c r="OS363" s="31"/>
      <c r="OT363" s="31"/>
      <c r="OU363" s="31"/>
      <c r="OV363" s="31"/>
      <c r="OW363" s="31"/>
      <c r="OX363" s="31"/>
      <c r="OY363" s="31"/>
      <c r="OZ363" s="31"/>
      <c r="PA363" s="31"/>
      <c r="PB363" s="31"/>
      <c r="PC363" s="31"/>
      <c r="PD363" s="31"/>
      <c r="PE363" s="31"/>
      <c r="PF363" s="31"/>
      <c r="PG363" s="31"/>
      <c r="PH363" s="31"/>
      <c r="PI363" s="31"/>
      <c r="PJ363" s="31"/>
      <c r="PK363" s="31"/>
      <c r="PL363" s="31"/>
      <c r="PM363" s="31"/>
      <c r="PN363" s="31"/>
      <c r="PO363" s="31"/>
      <c r="PP363" s="31"/>
      <c r="PQ363" s="31"/>
      <c r="PR363" s="31"/>
      <c r="PS363" s="31"/>
      <c r="PT363" s="31"/>
      <c r="PU363" s="31"/>
      <c r="PV363" s="31"/>
      <c r="PW363" s="31"/>
      <c r="PX363" s="31"/>
      <c r="PY363" s="31"/>
      <c r="PZ363" s="31"/>
      <c r="QA363" s="31"/>
      <c r="QB363" s="31"/>
      <c r="QC363" s="31"/>
      <c r="QD363" s="31"/>
      <c r="QE363" s="31"/>
      <c r="QF363" s="31"/>
      <c r="QG363" s="31"/>
      <c r="QH363" s="31"/>
      <c r="QI363" s="31"/>
      <c r="QJ363" s="31"/>
      <c r="QK363" s="31"/>
      <c r="QL363" s="31"/>
      <c r="QM363" s="31"/>
      <c r="QN363" s="31"/>
      <c r="QO363" s="31"/>
      <c r="QP363" s="31"/>
      <c r="QQ363" s="31"/>
      <c r="QR363" s="31"/>
      <c r="QS363" s="31"/>
      <c r="QT363" s="31"/>
      <c r="QU363" s="31"/>
      <c r="QV363" s="31"/>
      <c r="QW363" s="31"/>
      <c r="QX363" s="31"/>
      <c r="QY363" s="31"/>
      <c r="QZ363" s="31"/>
      <c r="RA363" s="31"/>
      <c r="RB363" s="31"/>
      <c r="RC363" s="31"/>
      <c r="RD363" s="31"/>
      <c r="RE363" s="31"/>
      <c r="RF363" s="31"/>
      <c r="RG363" s="31"/>
      <c r="RH363" s="31"/>
      <c r="RI363" s="31"/>
      <c r="RJ363" s="31"/>
      <c r="RK363" s="31"/>
      <c r="RL363" s="31"/>
      <c r="RM363" s="31"/>
      <c r="RN363" s="31"/>
      <c r="RO363" s="31"/>
      <c r="RP363" s="31"/>
      <c r="RQ363" s="31"/>
      <c r="RR363" s="31"/>
      <c r="RS363" s="31"/>
      <c r="RT363" s="31"/>
      <c r="RU363" s="31"/>
      <c r="RV363" s="31"/>
      <c r="RW363" s="31"/>
      <c r="RX363" s="31"/>
      <c r="RY363" s="31"/>
      <c r="RZ363" s="31"/>
      <c r="SA363" s="31"/>
      <c r="SB363" s="31"/>
      <c r="SC363" s="31"/>
      <c r="SD363" s="31"/>
      <c r="SE363" s="31"/>
      <c r="SF363" s="31"/>
      <c r="SG363" s="31"/>
      <c r="SH363" s="31"/>
      <c r="SI363" s="31"/>
      <c r="SJ363" s="31"/>
      <c r="SK363" s="31"/>
      <c r="SL363" s="31"/>
      <c r="SM363" s="31"/>
      <c r="SN363" s="31"/>
      <c r="SO363" s="31"/>
      <c r="SP363" s="31"/>
      <c r="SQ363" s="31"/>
      <c r="SR363" s="31"/>
      <c r="SS363" s="31"/>
      <c r="ST363" s="31"/>
      <c r="SU363" s="31"/>
      <c r="SV363" s="31"/>
      <c r="SW363" s="31"/>
      <c r="SX363" s="31"/>
      <c r="SY363" s="31"/>
      <c r="SZ363" s="31"/>
      <c r="TA363" s="31"/>
      <c r="TB363" s="31"/>
      <c r="TC363" s="31"/>
      <c r="TD363" s="31"/>
      <c r="TE363" s="31"/>
      <c r="TF363" s="31"/>
      <c r="TG363" s="31"/>
      <c r="TH363" s="31"/>
      <c r="TI363" s="31"/>
      <c r="TJ363" s="31"/>
      <c r="TK363" s="31"/>
      <c r="TL363" s="31"/>
      <c r="TM363" s="31"/>
      <c r="TN363" s="31"/>
      <c r="TO363" s="31"/>
      <c r="TP363" s="31"/>
      <c r="TQ363" s="31"/>
      <c r="TR363" s="31"/>
      <c r="TS363" s="31"/>
      <c r="TT363" s="31"/>
      <c r="TU363" s="31"/>
      <c r="TV363" s="31"/>
      <c r="TW363" s="31"/>
      <c r="TX363" s="31"/>
      <c r="TY363" s="31"/>
      <c r="TZ363" s="31"/>
      <c r="UA363" s="31"/>
      <c r="UB363" s="31"/>
      <c r="UC363" s="31"/>
      <c r="UD363" s="31"/>
      <c r="UE363" s="31"/>
      <c r="UF363" s="31"/>
      <c r="UG363" s="31"/>
      <c r="UH363" s="31"/>
      <c r="UI363" s="31"/>
      <c r="UJ363" s="31"/>
      <c r="UK363" s="31"/>
      <c r="UL363" s="31"/>
      <c r="UM363" s="31"/>
      <c r="UN363" s="31"/>
      <c r="UO363" s="31"/>
      <c r="UP363" s="31"/>
      <c r="UQ363" s="31"/>
      <c r="UR363" s="31"/>
      <c r="US363" s="31"/>
      <c r="UT363" s="31"/>
      <c r="UU363" s="31"/>
      <c r="UV363" s="31"/>
      <c r="UW363" s="31"/>
      <c r="UX363" s="31"/>
      <c r="UY363" s="31"/>
      <c r="UZ363" s="31"/>
      <c r="VA363" s="31"/>
      <c r="VB363" s="31"/>
      <c r="VC363" s="31"/>
      <c r="VD363" s="31"/>
      <c r="VE363" s="31"/>
      <c r="VF363" s="31"/>
      <c r="VG363" s="31"/>
      <c r="VH363" s="31"/>
      <c r="VI363" s="31"/>
      <c r="VJ363" s="31"/>
      <c r="VK363" s="31"/>
      <c r="VL363" s="31"/>
      <c r="VM363" s="31"/>
      <c r="VN363" s="31"/>
      <c r="VO363" s="31"/>
      <c r="VP363" s="31"/>
      <c r="VQ363" s="31"/>
      <c r="VR363" s="31"/>
      <c r="VS363" s="31"/>
      <c r="VT363" s="31"/>
      <c r="VU363" s="31"/>
      <c r="VV363" s="31"/>
      <c r="VW363" s="31"/>
      <c r="VX363" s="31"/>
      <c r="VY363" s="31"/>
      <c r="VZ363" s="31"/>
      <c r="WA363" s="31"/>
      <c r="WB363" s="31"/>
      <c r="WC363" s="31"/>
      <c r="WD363" s="31"/>
      <c r="WE363" s="31"/>
      <c r="WF363" s="31"/>
      <c r="WG363" s="31"/>
      <c r="WH363" s="31"/>
      <c r="WI363" s="31"/>
      <c r="WJ363" s="31"/>
      <c r="WK363" s="31"/>
    </row>
    <row r="364" spans="1:1020" s="82" customFormat="1" ht="215.4" customHeight="1" x14ac:dyDescent="0.3">
      <c r="A364" s="60">
        <v>47</v>
      </c>
      <c r="B364" s="61" t="s">
        <v>894</v>
      </c>
      <c r="C364" s="60" t="s">
        <v>210</v>
      </c>
      <c r="D364" s="60" t="s">
        <v>69</v>
      </c>
      <c r="E364" s="61" t="s">
        <v>895</v>
      </c>
      <c r="F364" s="62">
        <v>45357</v>
      </c>
      <c r="G364" s="19">
        <v>221</v>
      </c>
      <c r="H364" s="60" t="s">
        <v>6</v>
      </c>
      <c r="I364" s="60" t="s">
        <v>896</v>
      </c>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31"/>
      <c r="GY364" s="31"/>
      <c r="GZ364" s="31"/>
      <c r="HA364" s="31"/>
      <c r="HB364" s="31"/>
      <c r="HC364" s="31"/>
      <c r="HD364" s="31"/>
      <c r="HE364" s="31"/>
      <c r="HF364" s="31"/>
      <c r="HG364" s="31"/>
      <c r="HH364" s="31"/>
      <c r="HI364" s="31"/>
      <c r="HJ364" s="31"/>
      <c r="HK364" s="31"/>
      <c r="HL364" s="31"/>
      <c r="HM364" s="31"/>
      <c r="HN364" s="31"/>
      <c r="HO364" s="31"/>
      <c r="HP364" s="31"/>
      <c r="HQ364" s="31"/>
      <c r="HR364" s="31"/>
      <c r="HS364" s="31"/>
      <c r="HT364" s="31"/>
      <c r="HU364" s="31"/>
      <c r="HV364" s="31"/>
      <c r="HW364" s="31"/>
      <c r="HX364" s="31"/>
      <c r="HY364" s="31"/>
      <c r="HZ364" s="31"/>
      <c r="IA364" s="31"/>
      <c r="IB364" s="31"/>
      <c r="IC364" s="31"/>
      <c r="ID364" s="31"/>
      <c r="IE364" s="31"/>
      <c r="IF364" s="31"/>
      <c r="IG364" s="31"/>
      <c r="IH364" s="31"/>
      <c r="II364" s="31"/>
      <c r="IJ364" s="31"/>
      <c r="IK364" s="31"/>
      <c r="IL364" s="31"/>
      <c r="IM364" s="31"/>
      <c r="IN364" s="31"/>
      <c r="IO364" s="31"/>
      <c r="IP364" s="31"/>
      <c r="IQ364" s="31"/>
      <c r="IR364" s="31"/>
      <c r="IS364" s="31"/>
      <c r="IT364" s="31"/>
      <c r="IU364" s="31"/>
      <c r="IV364" s="31"/>
      <c r="IW364" s="31"/>
      <c r="IX364" s="31"/>
      <c r="IY364" s="31"/>
      <c r="IZ364" s="31"/>
      <c r="JA364" s="31"/>
      <c r="JB364" s="31"/>
      <c r="JC364" s="31"/>
      <c r="JD364" s="31"/>
      <c r="JE364" s="31"/>
      <c r="JF364" s="31"/>
      <c r="JG364" s="31"/>
      <c r="JH364" s="31"/>
      <c r="JI364" s="31"/>
      <c r="JJ364" s="31"/>
      <c r="JK364" s="31"/>
      <c r="JL364" s="31"/>
      <c r="JM364" s="31"/>
      <c r="JN364" s="31"/>
      <c r="JO364" s="31"/>
      <c r="JP364" s="31"/>
      <c r="JQ364" s="31"/>
      <c r="JR364" s="31"/>
      <c r="JS364" s="31"/>
      <c r="JT364" s="31"/>
      <c r="JU364" s="31"/>
      <c r="JV364" s="31"/>
      <c r="JW364" s="31"/>
      <c r="JX364" s="31"/>
      <c r="JY364" s="31"/>
      <c r="JZ364" s="31"/>
      <c r="KA364" s="31"/>
      <c r="KB364" s="31"/>
      <c r="KC364" s="31"/>
      <c r="KD364" s="31"/>
      <c r="KE364" s="31"/>
      <c r="KF364" s="31"/>
      <c r="KG364" s="31"/>
      <c r="KH364" s="31"/>
      <c r="KI364" s="31"/>
      <c r="KJ364" s="31"/>
      <c r="KK364" s="31"/>
      <c r="KL364" s="31"/>
      <c r="KM364" s="31"/>
      <c r="KN364" s="31"/>
      <c r="KO364" s="31"/>
      <c r="KP364" s="31"/>
      <c r="KQ364" s="31"/>
      <c r="KR364" s="31"/>
      <c r="KS364" s="31"/>
      <c r="KT364" s="31"/>
      <c r="KU364" s="31"/>
      <c r="KV364" s="31"/>
      <c r="KW364" s="31"/>
      <c r="KX364" s="31"/>
      <c r="KY364" s="31"/>
      <c r="KZ364" s="31"/>
      <c r="LA364" s="31"/>
      <c r="LB364" s="31"/>
      <c r="LC364" s="31"/>
      <c r="LD364" s="31"/>
      <c r="LE364" s="31"/>
      <c r="LF364" s="31"/>
      <c r="LG364" s="31"/>
      <c r="LH364" s="31"/>
      <c r="LI364" s="31"/>
      <c r="LJ364" s="31"/>
      <c r="LK364" s="31"/>
      <c r="LL364" s="31"/>
      <c r="LM364" s="31"/>
      <c r="LN364" s="31"/>
      <c r="LO364" s="31"/>
      <c r="LP364" s="31"/>
      <c r="LQ364" s="31"/>
      <c r="LR364" s="31"/>
      <c r="LS364" s="31"/>
      <c r="LT364" s="31"/>
      <c r="LU364" s="31"/>
      <c r="LV364" s="31"/>
      <c r="LW364" s="31"/>
      <c r="LX364" s="31"/>
      <c r="LY364" s="31"/>
      <c r="LZ364" s="31"/>
      <c r="MA364" s="31"/>
      <c r="MB364" s="31"/>
      <c r="MC364" s="31"/>
      <c r="MD364" s="31"/>
      <c r="ME364" s="31"/>
      <c r="MF364" s="31"/>
      <c r="MG364" s="31"/>
      <c r="MH364" s="31"/>
      <c r="MI364" s="31"/>
      <c r="MJ364" s="31"/>
      <c r="MK364" s="31"/>
      <c r="ML364" s="31"/>
      <c r="MM364" s="31"/>
      <c r="MN364" s="31"/>
      <c r="MO364" s="31"/>
      <c r="MP364" s="31"/>
      <c r="MQ364" s="31"/>
      <c r="MR364" s="31"/>
      <c r="MS364" s="31"/>
      <c r="MT364" s="31"/>
      <c r="MU364" s="31"/>
      <c r="MV364" s="31"/>
      <c r="MW364" s="31"/>
      <c r="MX364" s="31"/>
      <c r="MY364" s="31"/>
      <c r="MZ364" s="31"/>
      <c r="NA364" s="31"/>
      <c r="NB364" s="31"/>
      <c r="NC364" s="31"/>
      <c r="ND364" s="31"/>
      <c r="NE364" s="31"/>
      <c r="NF364" s="31"/>
      <c r="NG364" s="31"/>
      <c r="NH364" s="31"/>
      <c r="NI364" s="31"/>
      <c r="NJ364" s="31"/>
      <c r="NK364" s="31"/>
      <c r="NL364" s="31"/>
      <c r="NM364" s="31"/>
      <c r="NN364" s="31"/>
      <c r="NO364" s="31"/>
      <c r="NP364" s="31"/>
      <c r="NQ364" s="31"/>
      <c r="NR364" s="31"/>
      <c r="NS364" s="31"/>
      <c r="NT364" s="31"/>
      <c r="NU364" s="31"/>
      <c r="NV364" s="31"/>
      <c r="NW364" s="31"/>
      <c r="NX364" s="31"/>
      <c r="NY364" s="31"/>
      <c r="NZ364" s="31"/>
      <c r="OA364" s="31"/>
      <c r="OB364" s="31"/>
      <c r="OC364" s="31"/>
      <c r="OD364" s="31"/>
      <c r="OE364" s="31"/>
      <c r="OF364" s="31"/>
      <c r="OG364" s="31"/>
      <c r="OH364" s="31"/>
      <c r="OI364" s="31"/>
      <c r="OJ364" s="31"/>
      <c r="OK364" s="31"/>
      <c r="OL364" s="31"/>
      <c r="OM364" s="31"/>
      <c r="ON364" s="31"/>
      <c r="OO364" s="31"/>
      <c r="OP364" s="31"/>
      <c r="OQ364" s="31"/>
      <c r="OR364" s="31"/>
      <c r="OS364" s="31"/>
      <c r="OT364" s="31"/>
      <c r="OU364" s="31"/>
      <c r="OV364" s="31"/>
      <c r="OW364" s="31"/>
      <c r="OX364" s="31"/>
      <c r="OY364" s="31"/>
      <c r="OZ364" s="31"/>
      <c r="PA364" s="31"/>
      <c r="PB364" s="31"/>
      <c r="PC364" s="31"/>
      <c r="PD364" s="31"/>
      <c r="PE364" s="31"/>
      <c r="PF364" s="31"/>
      <c r="PG364" s="31"/>
      <c r="PH364" s="31"/>
      <c r="PI364" s="31"/>
      <c r="PJ364" s="31"/>
      <c r="PK364" s="31"/>
      <c r="PL364" s="31"/>
      <c r="PM364" s="31"/>
      <c r="PN364" s="31"/>
      <c r="PO364" s="31"/>
      <c r="PP364" s="31"/>
      <c r="PQ364" s="31"/>
      <c r="PR364" s="31"/>
      <c r="PS364" s="31"/>
      <c r="PT364" s="31"/>
      <c r="PU364" s="31"/>
      <c r="PV364" s="31"/>
      <c r="PW364" s="31"/>
      <c r="PX364" s="31"/>
      <c r="PY364" s="31"/>
      <c r="PZ364" s="31"/>
      <c r="QA364" s="31"/>
      <c r="QB364" s="31"/>
      <c r="QC364" s="31"/>
      <c r="QD364" s="31"/>
      <c r="QE364" s="31"/>
      <c r="QF364" s="31"/>
      <c r="QG364" s="31"/>
      <c r="QH364" s="31"/>
      <c r="QI364" s="31"/>
      <c r="QJ364" s="31"/>
      <c r="QK364" s="31"/>
      <c r="QL364" s="31"/>
      <c r="QM364" s="31"/>
      <c r="QN364" s="31"/>
      <c r="QO364" s="31"/>
      <c r="QP364" s="31"/>
      <c r="QQ364" s="31"/>
      <c r="QR364" s="31"/>
      <c r="QS364" s="31"/>
      <c r="QT364" s="31"/>
      <c r="QU364" s="31"/>
      <c r="QV364" s="31"/>
      <c r="QW364" s="31"/>
      <c r="QX364" s="31"/>
      <c r="QY364" s="31"/>
      <c r="QZ364" s="31"/>
      <c r="RA364" s="31"/>
      <c r="RB364" s="31"/>
      <c r="RC364" s="31"/>
      <c r="RD364" s="31"/>
      <c r="RE364" s="31"/>
      <c r="RF364" s="31"/>
      <c r="RG364" s="31"/>
      <c r="RH364" s="31"/>
      <c r="RI364" s="31"/>
      <c r="RJ364" s="31"/>
      <c r="RK364" s="31"/>
      <c r="RL364" s="31"/>
      <c r="RM364" s="31"/>
      <c r="RN364" s="31"/>
      <c r="RO364" s="31"/>
      <c r="RP364" s="31"/>
      <c r="RQ364" s="31"/>
      <c r="RR364" s="31"/>
      <c r="RS364" s="31"/>
      <c r="RT364" s="31"/>
      <c r="RU364" s="31"/>
      <c r="RV364" s="31"/>
      <c r="RW364" s="31"/>
      <c r="RX364" s="31"/>
      <c r="RY364" s="31"/>
      <c r="RZ364" s="31"/>
      <c r="SA364" s="31"/>
      <c r="SB364" s="31"/>
      <c r="SC364" s="31"/>
      <c r="SD364" s="31"/>
      <c r="SE364" s="31"/>
      <c r="SF364" s="31"/>
      <c r="SG364" s="31"/>
      <c r="SH364" s="31"/>
      <c r="SI364" s="31"/>
      <c r="SJ364" s="31"/>
      <c r="SK364" s="31"/>
      <c r="SL364" s="31"/>
      <c r="SM364" s="31"/>
      <c r="SN364" s="31"/>
      <c r="SO364" s="31"/>
      <c r="SP364" s="31"/>
      <c r="SQ364" s="31"/>
      <c r="SR364" s="31"/>
      <c r="SS364" s="31"/>
      <c r="ST364" s="31"/>
      <c r="SU364" s="31"/>
      <c r="SV364" s="31"/>
      <c r="SW364" s="31"/>
      <c r="SX364" s="31"/>
      <c r="SY364" s="31"/>
      <c r="SZ364" s="31"/>
      <c r="TA364" s="31"/>
      <c r="TB364" s="31"/>
      <c r="TC364" s="31"/>
      <c r="TD364" s="31"/>
      <c r="TE364" s="31"/>
      <c r="TF364" s="31"/>
      <c r="TG364" s="31"/>
      <c r="TH364" s="31"/>
      <c r="TI364" s="31"/>
      <c r="TJ364" s="31"/>
      <c r="TK364" s="31"/>
      <c r="TL364" s="31"/>
      <c r="TM364" s="31"/>
      <c r="TN364" s="31"/>
      <c r="TO364" s="31"/>
      <c r="TP364" s="31"/>
      <c r="TQ364" s="31"/>
      <c r="TR364" s="31"/>
      <c r="TS364" s="31"/>
      <c r="TT364" s="31"/>
      <c r="TU364" s="31"/>
      <c r="TV364" s="31"/>
      <c r="TW364" s="31"/>
      <c r="TX364" s="31"/>
      <c r="TY364" s="31"/>
      <c r="TZ364" s="31"/>
      <c r="UA364" s="31"/>
      <c r="UB364" s="31"/>
      <c r="UC364" s="31"/>
      <c r="UD364" s="31"/>
      <c r="UE364" s="31"/>
      <c r="UF364" s="31"/>
      <c r="UG364" s="31"/>
      <c r="UH364" s="31"/>
      <c r="UI364" s="31"/>
      <c r="UJ364" s="31"/>
      <c r="UK364" s="31"/>
      <c r="UL364" s="31"/>
      <c r="UM364" s="31"/>
      <c r="UN364" s="31"/>
      <c r="UO364" s="31"/>
      <c r="UP364" s="31"/>
      <c r="UQ364" s="31"/>
      <c r="UR364" s="31"/>
      <c r="US364" s="31"/>
      <c r="UT364" s="31"/>
      <c r="UU364" s="31"/>
      <c r="UV364" s="31"/>
      <c r="UW364" s="31"/>
      <c r="UX364" s="31"/>
      <c r="UY364" s="31"/>
      <c r="UZ364" s="31"/>
      <c r="VA364" s="31"/>
      <c r="VB364" s="31"/>
      <c r="VC364" s="31"/>
      <c r="VD364" s="31"/>
      <c r="VE364" s="31"/>
      <c r="VF364" s="31"/>
      <c r="VG364" s="31"/>
      <c r="VH364" s="31"/>
      <c r="VI364" s="31"/>
      <c r="VJ364" s="31"/>
      <c r="VK364" s="31"/>
      <c r="VL364" s="31"/>
      <c r="VM364" s="31"/>
      <c r="VN364" s="31"/>
      <c r="VO364" s="31"/>
      <c r="VP364" s="31"/>
      <c r="VQ364" s="31"/>
      <c r="VR364" s="31"/>
      <c r="VS364" s="31"/>
      <c r="VT364" s="31"/>
      <c r="VU364" s="31"/>
      <c r="VV364" s="31"/>
      <c r="VW364" s="31"/>
      <c r="VX364" s="31"/>
      <c r="VY364" s="31"/>
      <c r="VZ364" s="31"/>
      <c r="WA364" s="31"/>
      <c r="WB364" s="31"/>
      <c r="WC364" s="31"/>
      <c r="WD364" s="31"/>
      <c r="WE364" s="31"/>
      <c r="WF364" s="31"/>
      <c r="WG364" s="31"/>
      <c r="WH364" s="31"/>
      <c r="WI364" s="31"/>
      <c r="WJ364" s="31"/>
      <c r="WK364" s="31"/>
    </row>
    <row r="365" spans="1:1020" s="82" customFormat="1" ht="249.6" x14ac:dyDescent="0.3">
      <c r="A365" s="60">
        <v>48</v>
      </c>
      <c r="B365" s="61" t="s">
        <v>894</v>
      </c>
      <c r="C365" s="60" t="s">
        <v>763</v>
      </c>
      <c r="D365" s="60" t="s">
        <v>69</v>
      </c>
      <c r="E365" s="61" t="s">
        <v>897</v>
      </c>
      <c r="F365" s="62">
        <v>45357</v>
      </c>
      <c r="G365" s="19">
        <v>205</v>
      </c>
      <c r="H365" s="60" t="s">
        <v>52</v>
      </c>
      <c r="I365" s="60" t="s">
        <v>898</v>
      </c>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c r="EZ365" s="31"/>
      <c r="FA365" s="31"/>
      <c r="FB365" s="31"/>
      <c r="FC365" s="31"/>
      <c r="FD365" s="31"/>
      <c r="FE365" s="31"/>
      <c r="FF365" s="31"/>
      <c r="FG365" s="31"/>
      <c r="FH365" s="31"/>
      <c r="FI365" s="31"/>
      <c r="FJ365" s="31"/>
      <c r="FK365" s="31"/>
      <c r="FL365" s="31"/>
      <c r="FM365" s="31"/>
      <c r="FN365" s="31"/>
      <c r="FO365" s="31"/>
      <c r="FP365" s="31"/>
      <c r="FQ365" s="31"/>
      <c r="FR365" s="31"/>
      <c r="FS365" s="31"/>
      <c r="FT365" s="31"/>
      <c r="FU365" s="31"/>
      <c r="FV365" s="31"/>
      <c r="FW365" s="31"/>
      <c r="FX365" s="31"/>
      <c r="FY365" s="31"/>
      <c r="FZ365" s="31"/>
      <c r="GA365" s="31"/>
      <c r="GB365" s="31"/>
      <c r="GC365" s="31"/>
      <c r="GD365" s="31"/>
      <c r="GE365" s="31"/>
      <c r="GF365" s="31"/>
      <c r="GG365" s="31"/>
      <c r="GH365" s="31"/>
      <c r="GI365" s="31"/>
      <c r="GJ365" s="31"/>
      <c r="GK365" s="31"/>
      <c r="GL365" s="31"/>
      <c r="GM365" s="31"/>
      <c r="GN365" s="31"/>
      <c r="GO365" s="31"/>
      <c r="GP365" s="31"/>
      <c r="GQ365" s="31"/>
      <c r="GR365" s="31"/>
      <c r="GS365" s="31"/>
      <c r="GT365" s="31"/>
      <c r="GU365" s="31"/>
      <c r="GV365" s="31"/>
      <c r="GW365" s="31"/>
      <c r="GX365" s="31"/>
      <c r="GY365" s="31"/>
      <c r="GZ365" s="31"/>
      <c r="HA365" s="31"/>
      <c r="HB365" s="31"/>
      <c r="HC365" s="31"/>
      <c r="HD365" s="31"/>
      <c r="HE365" s="31"/>
      <c r="HF365" s="31"/>
      <c r="HG365" s="31"/>
      <c r="HH365" s="31"/>
      <c r="HI365" s="31"/>
      <c r="HJ365" s="31"/>
      <c r="HK365" s="31"/>
      <c r="HL365" s="31"/>
      <c r="HM365" s="31"/>
      <c r="HN365" s="31"/>
      <c r="HO365" s="31"/>
      <c r="HP365" s="31"/>
      <c r="HQ365" s="31"/>
      <c r="HR365" s="31"/>
      <c r="HS365" s="31"/>
      <c r="HT365" s="31"/>
      <c r="HU365" s="31"/>
      <c r="HV365" s="31"/>
      <c r="HW365" s="31"/>
      <c r="HX365" s="31"/>
      <c r="HY365" s="31"/>
      <c r="HZ365" s="31"/>
      <c r="IA365" s="31"/>
      <c r="IB365" s="31"/>
      <c r="IC365" s="31"/>
      <c r="ID365" s="31"/>
      <c r="IE365" s="31"/>
      <c r="IF365" s="31"/>
      <c r="IG365" s="31"/>
      <c r="IH365" s="31"/>
      <c r="II365" s="31"/>
      <c r="IJ365" s="31"/>
      <c r="IK365" s="31"/>
      <c r="IL365" s="31"/>
      <c r="IM365" s="31"/>
      <c r="IN365" s="31"/>
      <c r="IO365" s="31"/>
      <c r="IP365" s="31"/>
      <c r="IQ365" s="31"/>
      <c r="IR365" s="31"/>
      <c r="IS365" s="31"/>
      <c r="IT365" s="31"/>
      <c r="IU365" s="31"/>
      <c r="IV365" s="31"/>
      <c r="IW365" s="31"/>
      <c r="IX365" s="31"/>
      <c r="IY365" s="31"/>
      <c r="IZ365" s="31"/>
      <c r="JA365" s="31"/>
      <c r="JB365" s="31"/>
      <c r="JC365" s="31"/>
      <c r="JD365" s="31"/>
      <c r="JE365" s="31"/>
      <c r="JF365" s="31"/>
      <c r="JG365" s="31"/>
      <c r="JH365" s="31"/>
      <c r="JI365" s="31"/>
      <c r="JJ365" s="31"/>
      <c r="JK365" s="31"/>
      <c r="JL365" s="31"/>
      <c r="JM365" s="31"/>
      <c r="JN365" s="31"/>
      <c r="JO365" s="31"/>
      <c r="JP365" s="31"/>
      <c r="JQ365" s="31"/>
      <c r="JR365" s="31"/>
      <c r="JS365" s="31"/>
      <c r="JT365" s="31"/>
      <c r="JU365" s="31"/>
      <c r="JV365" s="31"/>
      <c r="JW365" s="31"/>
      <c r="JX365" s="31"/>
      <c r="JY365" s="31"/>
      <c r="JZ365" s="31"/>
      <c r="KA365" s="31"/>
      <c r="KB365" s="31"/>
      <c r="KC365" s="31"/>
      <c r="KD365" s="31"/>
      <c r="KE365" s="31"/>
      <c r="KF365" s="31"/>
      <c r="KG365" s="31"/>
      <c r="KH365" s="31"/>
      <c r="KI365" s="31"/>
      <c r="KJ365" s="31"/>
      <c r="KK365" s="31"/>
      <c r="KL365" s="31"/>
      <c r="KM365" s="31"/>
      <c r="KN365" s="31"/>
      <c r="KO365" s="31"/>
      <c r="KP365" s="31"/>
      <c r="KQ365" s="31"/>
      <c r="KR365" s="31"/>
      <c r="KS365" s="31"/>
      <c r="KT365" s="31"/>
      <c r="KU365" s="31"/>
      <c r="KV365" s="31"/>
      <c r="KW365" s="31"/>
      <c r="KX365" s="31"/>
      <c r="KY365" s="31"/>
      <c r="KZ365" s="31"/>
      <c r="LA365" s="31"/>
      <c r="LB365" s="31"/>
      <c r="LC365" s="31"/>
      <c r="LD365" s="31"/>
      <c r="LE365" s="31"/>
      <c r="LF365" s="31"/>
      <c r="LG365" s="31"/>
      <c r="LH365" s="31"/>
      <c r="LI365" s="31"/>
      <c r="LJ365" s="31"/>
      <c r="LK365" s="31"/>
      <c r="LL365" s="31"/>
      <c r="LM365" s="31"/>
      <c r="LN365" s="31"/>
      <c r="LO365" s="31"/>
      <c r="LP365" s="31"/>
      <c r="LQ365" s="31"/>
      <c r="LR365" s="31"/>
      <c r="LS365" s="31"/>
      <c r="LT365" s="31"/>
      <c r="LU365" s="31"/>
      <c r="LV365" s="31"/>
      <c r="LW365" s="31"/>
      <c r="LX365" s="31"/>
      <c r="LY365" s="31"/>
      <c r="LZ365" s="31"/>
      <c r="MA365" s="31"/>
      <c r="MB365" s="31"/>
      <c r="MC365" s="31"/>
      <c r="MD365" s="31"/>
      <c r="ME365" s="31"/>
      <c r="MF365" s="31"/>
      <c r="MG365" s="31"/>
      <c r="MH365" s="31"/>
      <c r="MI365" s="31"/>
      <c r="MJ365" s="31"/>
      <c r="MK365" s="31"/>
      <c r="ML365" s="31"/>
      <c r="MM365" s="31"/>
      <c r="MN365" s="31"/>
      <c r="MO365" s="31"/>
      <c r="MP365" s="31"/>
      <c r="MQ365" s="31"/>
      <c r="MR365" s="31"/>
      <c r="MS365" s="31"/>
      <c r="MT365" s="31"/>
      <c r="MU365" s="31"/>
      <c r="MV365" s="31"/>
      <c r="MW365" s="31"/>
      <c r="MX365" s="31"/>
      <c r="MY365" s="31"/>
      <c r="MZ365" s="31"/>
      <c r="NA365" s="31"/>
      <c r="NB365" s="31"/>
      <c r="NC365" s="31"/>
      <c r="ND365" s="31"/>
      <c r="NE365" s="31"/>
      <c r="NF365" s="31"/>
      <c r="NG365" s="31"/>
      <c r="NH365" s="31"/>
      <c r="NI365" s="31"/>
      <c r="NJ365" s="31"/>
      <c r="NK365" s="31"/>
      <c r="NL365" s="31"/>
      <c r="NM365" s="31"/>
      <c r="NN365" s="31"/>
      <c r="NO365" s="31"/>
      <c r="NP365" s="31"/>
      <c r="NQ365" s="31"/>
      <c r="NR365" s="31"/>
      <c r="NS365" s="31"/>
      <c r="NT365" s="31"/>
      <c r="NU365" s="31"/>
      <c r="NV365" s="31"/>
      <c r="NW365" s="31"/>
      <c r="NX365" s="31"/>
      <c r="NY365" s="31"/>
      <c r="NZ365" s="31"/>
      <c r="OA365" s="31"/>
      <c r="OB365" s="31"/>
      <c r="OC365" s="31"/>
      <c r="OD365" s="31"/>
      <c r="OE365" s="31"/>
      <c r="OF365" s="31"/>
      <c r="OG365" s="31"/>
      <c r="OH365" s="31"/>
      <c r="OI365" s="31"/>
      <c r="OJ365" s="31"/>
      <c r="OK365" s="31"/>
      <c r="OL365" s="31"/>
      <c r="OM365" s="31"/>
      <c r="ON365" s="31"/>
      <c r="OO365" s="31"/>
      <c r="OP365" s="31"/>
      <c r="OQ365" s="31"/>
      <c r="OR365" s="31"/>
      <c r="OS365" s="31"/>
      <c r="OT365" s="31"/>
      <c r="OU365" s="31"/>
      <c r="OV365" s="31"/>
      <c r="OW365" s="31"/>
      <c r="OX365" s="31"/>
      <c r="OY365" s="31"/>
      <c r="OZ365" s="31"/>
      <c r="PA365" s="31"/>
      <c r="PB365" s="31"/>
      <c r="PC365" s="31"/>
      <c r="PD365" s="31"/>
      <c r="PE365" s="31"/>
      <c r="PF365" s="31"/>
      <c r="PG365" s="31"/>
      <c r="PH365" s="31"/>
      <c r="PI365" s="31"/>
      <c r="PJ365" s="31"/>
      <c r="PK365" s="31"/>
      <c r="PL365" s="31"/>
      <c r="PM365" s="31"/>
      <c r="PN365" s="31"/>
      <c r="PO365" s="31"/>
      <c r="PP365" s="31"/>
      <c r="PQ365" s="31"/>
      <c r="PR365" s="31"/>
      <c r="PS365" s="31"/>
      <c r="PT365" s="31"/>
      <c r="PU365" s="31"/>
      <c r="PV365" s="31"/>
      <c r="PW365" s="31"/>
      <c r="PX365" s="31"/>
      <c r="PY365" s="31"/>
      <c r="PZ365" s="31"/>
      <c r="QA365" s="31"/>
      <c r="QB365" s="31"/>
      <c r="QC365" s="31"/>
      <c r="QD365" s="31"/>
      <c r="QE365" s="31"/>
      <c r="QF365" s="31"/>
      <c r="QG365" s="31"/>
      <c r="QH365" s="31"/>
      <c r="QI365" s="31"/>
      <c r="QJ365" s="31"/>
      <c r="QK365" s="31"/>
      <c r="QL365" s="31"/>
      <c r="QM365" s="31"/>
      <c r="QN365" s="31"/>
      <c r="QO365" s="31"/>
      <c r="QP365" s="31"/>
      <c r="QQ365" s="31"/>
      <c r="QR365" s="31"/>
      <c r="QS365" s="31"/>
      <c r="QT365" s="31"/>
      <c r="QU365" s="31"/>
      <c r="QV365" s="31"/>
      <c r="QW365" s="31"/>
      <c r="QX365" s="31"/>
      <c r="QY365" s="31"/>
      <c r="QZ365" s="31"/>
      <c r="RA365" s="31"/>
      <c r="RB365" s="31"/>
      <c r="RC365" s="31"/>
      <c r="RD365" s="31"/>
      <c r="RE365" s="31"/>
      <c r="RF365" s="31"/>
      <c r="RG365" s="31"/>
      <c r="RH365" s="31"/>
      <c r="RI365" s="31"/>
      <c r="RJ365" s="31"/>
      <c r="RK365" s="31"/>
      <c r="RL365" s="31"/>
      <c r="RM365" s="31"/>
      <c r="RN365" s="31"/>
      <c r="RO365" s="31"/>
      <c r="RP365" s="31"/>
      <c r="RQ365" s="31"/>
      <c r="RR365" s="31"/>
      <c r="RS365" s="31"/>
      <c r="RT365" s="31"/>
      <c r="RU365" s="31"/>
      <c r="RV365" s="31"/>
      <c r="RW365" s="31"/>
      <c r="RX365" s="31"/>
      <c r="RY365" s="31"/>
      <c r="RZ365" s="31"/>
      <c r="SA365" s="31"/>
      <c r="SB365" s="31"/>
      <c r="SC365" s="31"/>
      <c r="SD365" s="31"/>
      <c r="SE365" s="31"/>
      <c r="SF365" s="31"/>
      <c r="SG365" s="31"/>
      <c r="SH365" s="31"/>
      <c r="SI365" s="31"/>
      <c r="SJ365" s="31"/>
      <c r="SK365" s="31"/>
      <c r="SL365" s="31"/>
      <c r="SM365" s="31"/>
      <c r="SN365" s="31"/>
      <c r="SO365" s="31"/>
      <c r="SP365" s="31"/>
      <c r="SQ365" s="31"/>
      <c r="SR365" s="31"/>
      <c r="SS365" s="31"/>
      <c r="ST365" s="31"/>
      <c r="SU365" s="31"/>
      <c r="SV365" s="31"/>
      <c r="SW365" s="31"/>
      <c r="SX365" s="31"/>
      <c r="SY365" s="31"/>
      <c r="SZ365" s="31"/>
      <c r="TA365" s="31"/>
      <c r="TB365" s="31"/>
      <c r="TC365" s="31"/>
      <c r="TD365" s="31"/>
      <c r="TE365" s="31"/>
      <c r="TF365" s="31"/>
      <c r="TG365" s="31"/>
      <c r="TH365" s="31"/>
      <c r="TI365" s="31"/>
      <c r="TJ365" s="31"/>
      <c r="TK365" s="31"/>
      <c r="TL365" s="31"/>
      <c r="TM365" s="31"/>
      <c r="TN365" s="31"/>
      <c r="TO365" s="31"/>
      <c r="TP365" s="31"/>
      <c r="TQ365" s="31"/>
      <c r="TR365" s="31"/>
      <c r="TS365" s="31"/>
      <c r="TT365" s="31"/>
      <c r="TU365" s="31"/>
      <c r="TV365" s="31"/>
      <c r="TW365" s="31"/>
      <c r="TX365" s="31"/>
      <c r="TY365" s="31"/>
      <c r="TZ365" s="31"/>
      <c r="UA365" s="31"/>
      <c r="UB365" s="31"/>
      <c r="UC365" s="31"/>
      <c r="UD365" s="31"/>
      <c r="UE365" s="31"/>
      <c r="UF365" s="31"/>
      <c r="UG365" s="31"/>
      <c r="UH365" s="31"/>
      <c r="UI365" s="31"/>
      <c r="UJ365" s="31"/>
      <c r="UK365" s="31"/>
      <c r="UL365" s="31"/>
      <c r="UM365" s="31"/>
      <c r="UN365" s="31"/>
      <c r="UO365" s="31"/>
      <c r="UP365" s="31"/>
      <c r="UQ365" s="31"/>
      <c r="UR365" s="31"/>
      <c r="US365" s="31"/>
      <c r="UT365" s="31"/>
      <c r="UU365" s="31"/>
      <c r="UV365" s="31"/>
      <c r="UW365" s="31"/>
      <c r="UX365" s="31"/>
      <c r="UY365" s="31"/>
      <c r="UZ365" s="31"/>
      <c r="VA365" s="31"/>
      <c r="VB365" s="31"/>
      <c r="VC365" s="31"/>
      <c r="VD365" s="31"/>
      <c r="VE365" s="31"/>
      <c r="VF365" s="31"/>
      <c r="VG365" s="31"/>
      <c r="VH365" s="31"/>
      <c r="VI365" s="31"/>
      <c r="VJ365" s="31"/>
      <c r="VK365" s="31"/>
      <c r="VL365" s="31"/>
      <c r="VM365" s="31"/>
      <c r="VN365" s="31"/>
      <c r="VO365" s="31"/>
      <c r="VP365" s="31"/>
      <c r="VQ365" s="31"/>
      <c r="VR365" s="31"/>
      <c r="VS365" s="31"/>
      <c r="VT365" s="31"/>
      <c r="VU365" s="31"/>
      <c r="VV365" s="31"/>
      <c r="VW365" s="31"/>
      <c r="VX365" s="31"/>
      <c r="VY365" s="31"/>
      <c r="VZ365" s="31"/>
      <c r="WA365" s="31"/>
      <c r="WB365" s="31"/>
      <c r="WC365" s="31"/>
      <c r="WD365" s="31"/>
      <c r="WE365" s="31"/>
      <c r="WF365" s="31"/>
      <c r="WG365" s="31"/>
      <c r="WH365" s="31"/>
      <c r="WI365" s="31"/>
      <c r="WJ365" s="31"/>
      <c r="WK365" s="31"/>
    </row>
    <row r="366" spans="1:1020" s="82" customFormat="1" ht="184.95" customHeight="1" x14ac:dyDescent="0.3">
      <c r="A366" s="60">
        <v>49</v>
      </c>
      <c r="B366" s="61" t="s">
        <v>894</v>
      </c>
      <c r="C366" s="60" t="s">
        <v>210</v>
      </c>
      <c r="D366" s="60" t="s">
        <v>69</v>
      </c>
      <c r="E366" s="61" t="s">
        <v>899</v>
      </c>
      <c r="F366" s="62">
        <v>45357</v>
      </c>
      <c r="G366" s="19">
        <v>274</v>
      </c>
      <c r="H366" s="60" t="s">
        <v>52</v>
      </c>
      <c r="I366" s="60" t="s">
        <v>898</v>
      </c>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c r="FQ366" s="31"/>
      <c r="FR366" s="31"/>
      <c r="FS366" s="31"/>
      <c r="FT366" s="31"/>
      <c r="FU366" s="31"/>
      <c r="FV366" s="31"/>
      <c r="FW366" s="31"/>
      <c r="FX366" s="31"/>
      <c r="FY366" s="31"/>
      <c r="FZ366" s="31"/>
      <c r="GA366" s="31"/>
      <c r="GB366" s="31"/>
      <c r="GC366" s="31"/>
      <c r="GD366" s="31"/>
      <c r="GE366" s="31"/>
      <c r="GF366" s="31"/>
      <c r="GG366" s="31"/>
      <c r="GH366" s="31"/>
      <c r="GI366" s="31"/>
      <c r="GJ366" s="31"/>
      <c r="GK366" s="31"/>
      <c r="GL366" s="31"/>
      <c r="GM366" s="31"/>
      <c r="GN366" s="31"/>
      <c r="GO366" s="31"/>
      <c r="GP366" s="31"/>
      <c r="GQ366" s="31"/>
      <c r="GR366" s="31"/>
      <c r="GS366" s="31"/>
      <c r="GT366" s="31"/>
      <c r="GU366" s="31"/>
      <c r="GV366" s="31"/>
      <c r="GW366" s="31"/>
      <c r="GX366" s="31"/>
      <c r="GY366" s="31"/>
      <c r="GZ366" s="31"/>
      <c r="HA366" s="31"/>
      <c r="HB366" s="31"/>
      <c r="HC366" s="31"/>
      <c r="HD366" s="31"/>
      <c r="HE366" s="31"/>
      <c r="HF366" s="31"/>
      <c r="HG366" s="31"/>
      <c r="HH366" s="31"/>
      <c r="HI366" s="31"/>
      <c r="HJ366" s="31"/>
      <c r="HK366" s="31"/>
      <c r="HL366" s="31"/>
      <c r="HM366" s="31"/>
      <c r="HN366" s="31"/>
      <c r="HO366" s="31"/>
      <c r="HP366" s="31"/>
      <c r="HQ366" s="31"/>
      <c r="HR366" s="31"/>
      <c r="HS366" s="31"/>
      <c r="HT366" s="31"/>
      <c r="HU366" s="31"/>
      <c r="HV366" s="31"/>
      <c r="HW366" s="31"/>
      <c r="HX366" s="31"/>
      <c r="HY366" s="31"/>
      <c r="HZ366" s="31"/>
      <c r="IA366" s="31"/>
      <c r="IB366" s="31"/>
      <c r="IC366" s="31"/>
      <c r="ID366" s="31"/>
      <c r="IE366" s="31"/>
      <c r="IF366" s="31"/>
      <c r="IG366" s="31"/>
      <c r="IH366" s="31"/>
      <c r="II366" s="31"/>
      <c r="IJ366" s="31"/>
      <c r="IK366" s="31"/>
      <c r="IL366" s="31"/>
      <c r="IM366" s="31"/>
      <c r="IN366" s="31"/>
      <c r="IO366" s="31"/>
      <c r="IP366" s="31"/>
      <c r="IQ366" s="31"/>
      <c r="IR366" s="31"/>
      <c r="IS366" s="31"/>
      <c r="IT366" s="31"/>
      <c r="IU366" s="31"/>
      <c r="IV366" s="31"/>
      <c r="IW366" s="31"/>
      <c r="IX366" s="31"/>
      <c r="IY366" s="31"/>
      <c r="IZ366" s="31"/>
      <c r="JA366" s="31"/>
      <c r="JB366" s="31"/>
      <c r="JC366" s="31"/>
      <c r="JD366" s="31"/>
      <c r="JE366" s="31"/>
      <c r="JF366" s="31"/>
      <c r="JG366" s="31"/>
      <c r="JH366" s="31"/>
      <c r="JI366" s="31"/>
      <c r="JJ366" s="31"/>
      <c r="JK366" s="31"/>
      <c r="JL366" s="31"/>
      <c r="JM366" s="31"/>
      <c r="JN366" s="31"/>
      <c r="JO366" s="31"/>
      <c r="JP366" s="31"/>
      <c r="JQ366" s="31"/>
      <c r="JR366" s="31"/>
      <c r="JS366" s="31"/>
      <c r="JT366" s="31"/>
      <c r="JU366" s="31"/>
      <c r="JV366" s="31"/>
      <c r="JW366" s="31"/>
      <c r="JX366" s="31"/>
      <c r="JY366" s="31"/>
      <c r="JZ366" s="31"/>
      <c r="KA366" s="31"/>
      <c r="KB366" s="31"/>
      <c r="KC366" s="31"/>
      <c r="KD366" s="31"/>
      <c r="KE366" s="31"/>
      <c r="KF366" s="31"/>
      <c r="KG366" s="31"/>
      <c r="KH366" s="31"/>
      <c r="KI366" s="31"/>
      <c r="KJ366" s="31"/>
      <c r="KK366" s="31"/>
      <c r="KL366" s="31"/>
      <c r="KM366" s="31"/>
      <c r="KN366" s="31"/>
      <c r="KO366" s="31"/>
      <c r="KP366" s="31"/>
      <c r="KQ366" s="31"/>
      <c r="KR366" s="31"/>
      <c r="KS366" s="31"/>
      <c r="KT366" s="31"/>
      <c r="KU366" s="31"/>
      <c r="KV366" s="31"/>
      <c r="KW366" s="31"/>
      <c r="KX366" s="31"/>
      <c r="KY366" s="31"/>
      <c r="KZ366" s="31"/>
      <c r="LA366" s="31"/>
      <c r="LB366" s="31"/>
      <c r="LC366" s="31"/>
      <c r="LD366" s="31"/>
      <c r="LE366" s="31"/>
      <c r="LF366" s="31"/>
      <c r="LG366" s="31"/>
      <c r="LH366" s="31"/>
      <c r="LI366" s="31"/>
      <c r="LJ366" s="31"/>
      <c r="LK366" s="31"/>
      <c r="LL366" s="31"/>
      <c r="LM366" s="31"/>
      <c r="LN366" s="31"/>
      <c r="LO366" s="31"/>
      <c r="LP366" s="31"/>
      <c r="LQ366" s="31"/>
      <c r="LR366" s="31"/>
      <c r="LS366" s="31"/>
      <c r="LT366" s="31"/>
      <c r="LU366" s="31"/>
      <c r="LV366" s="31"/>
      <c r="LW366" s="31"/>
      <c r="LX366" s="31"/>
      <c r="LY366" s="31"/>
      <c r="LZ366" s="31"/>
      <c r="MA366" s="31"/>
      <c r="MB366" s="31"/>
      <c r="MC366" s="31"/>
      <c r="MD366" s="31"/>
      <c r="ME366" s="31"/>
      <c r="MF366" s="31"/>
      <c r="MG366" s="31"/>
      <c r="MH366" s="31"/>
      <c r="MI366" s="31"/>
      <c r="MJ366" s="31"/>
      <c r="MK366" s="31"/>
      <c r="ML366" s="31"/>
      <c r="MM366" s="31"/>
      <c r="MN366" s="31"/>
      <c r="MO366" s="31"/>
      <c r="MP366" s="31"/>
      <c r="MQ366" s="31"/>
      <c r="MR366" s="31"/>
      <c r="MS366" s="31"/>
      <c r="MT366" s="31"/>
      <c r="MU366" s="31"/>
      <c r="MV366" s="31"/>
      <c r="MW366" s="31"/>
      <c r="MX366" s="31"/>
      <c r="MY366" s="31"/>
      <c r="MZ366" s="31"/>
      <c r="NA366" s="31"/>
      <c r="NB366" s="31"/>
      <c r="NC366" s="31"/>
      <c r="ND366" s="31"/>
      <c r="NE366" s="31"/>
      <c r="NF366" s="31"/>
      <c r="NG366" s="31"/>
      <c r="NH366" s="31"/>
      <c r="NI366" s="31"/>
      <c r="NJ366" s="31"/>
      <c r="NK366" s="31"/>
      <c r="NL366" s="31"/>
      <c r="NM366" s="31"/>
      <c r="NN366" s="31"/>
      <c r="NO366" s="31"/>
      <c r="NP366" s="31"/>
      <c r="NQ366" s="31"/>
      <c r="NR366" s="31"/>
      <c r="NS366" s="31"/>
      <c r="NT366" s="31"/>
      <c r="NU366" s="31"/>
      <c r="NV366" s="31"/>
      <c r="NW366" s="31"/>
      <c r="NX366" s="31"/>
      <c r="NY366" s="31"/>
      <c r="NZ366" s="31"/>
      <c r="OA366" s="31"/>
      <c r="OB366" s="31"/>
      <c r="OC366" s="31"/>
      <c r="OD366" s="31"/>
      <c r="OE366" s="31"/>
      <c r="OF366" s="31"/>
      <c r="OG366" s="31"/>
      <c r="OH366" s="31"/>
      <c r="OI366" s="31"/>
      <c r="OJ366" s="31"/>
      <c r="OK366" s="31"/>
      <c r="OL366" s="31"/>
      <c r="OM366" s="31"/>
      <c r="ON366" s="31"/>
      <c r="OO366" s="31"/>
      <c r="OP366" s="31"/>
      <c r="OQ366" s="31"/>
      <c r="OR366" s="31"/>
      <c r="OS366" s="31"/>
      <c r="OT366" s="31"/>
      <c r="OU366" s="31"/>
      <c r="OV366" s="31"/>
      <c r="OW366" s="31"/>
      <c r="OX366" s="31"/>
      <c r="OY366" s="31"/>
      <c r="OZ366" s="31"/>
      <c r="PA366" s="31"/>
      <c r="PB366" s="31"/>
      <c r="PC366" s="31"/>
      <c r="PD366" s="31"/>
      <c r="PE366" s="31"/>
      <c r="PF366" s="31"/>
      <c r="PG366" s="31"/>
      <c r="PH366" s="31"/>
      <c r="PI366" s="31"/>
      <c r="PJ366" s="31"/>
      <c r="PK366" s="31"/>
      <c r="PL366" s="31"/>
      <c r="PM366" s="31"/>
      <c r="PN366" s="31"/>
      <c r="PO366" s="31"/>
      <c r="PP366" s="31"/>
      <c r="PQ366" s="31"/>
      <c r="PR366" s="31"/>
      <c r="PS366" s="31"/>
      <c r="PT366" s="31"/>
      <c r="PU366" s="31"/>
      <c r="PV366" s="31"/>
      <c r="PW366" s="31"/>
      <c r="PX366" s="31"/>
      <c r="PY366" s="31"/>
      <c r="PZ366" s="31"/>
      <c r="QA366" s="31"/>
      <c r="QB366" s="31"/>
      <c r="QC366" s="31"/>
      <c r="QD366" s="31"/>
      <c r="QE366" s="31"/>
      <c r="QF366" s="31"/>
      <c r="QG366" s="31"/>
      <c r="QH366" s="31"/>
      <c r="QI366" s="31"/>
      <c r="QJ366" s="31"/>
      <c r="QK366" s="31"/>
      <c r="QL366" s="31"/>
      <c r="QM366" s="31"/>
      <c r="QN366" s="31"/>
      <c r="QO366" s="31"/>
      <c r="QP366" s="31"/>
      <c r="QQ366" s="31"/>
      <c r="QR366" s="31"/>
      <c r="QS366" s="31"/>
      <c r="QT366" s="31"/>
      <c r="QU366" s="31"/>
      <c r="QV366" s="31"/>
      <c r="QW366" s="31"/>
      <c r="QX366" s="31"/>
      <c r="QY366" s="31"/>
      <c r="QZ366" s="31"/>
      <c r="RA366" s="31"/>
      <c r="RB366" s="31"/>
      <c r="RC366" s="31"/>
      <c r="RD366" s="31"/>
      <c r="RE366" s="31"/>
      <c r="RF366" s="31"/>
      <c r="RG366" s="31"/>
      <c r="RH366" s="31"/>
      <c r="RI366" s="31"/>
      <c r="RJ366" s="31"/>
      <c r="RK366" s="31"/>
      <c r="RL366" s="31"/>
      <c r="RM366" s="31"/>
      <c r="RN366" s="31"/>
      <c r="RO366" s="31"/>
      <c r="RP366" s="31"/>
      <c r="RQ366" s="31"/>
      <c r="RR366" s="31"/>
      <c r="RS366" s="31"/>
      <c r="RT366" s="31"/>
      <c r="RU366" s="31"/>
      <c r="RV366" s="31"/>
      <c r="RW366" s="31"/>
      <c r="RX366" s="31"/>
      <c r="RY366" s="31"/>
      <c r="RZ366" s="31"/>
      <c r="SA366" s="31"/>
      <c r="SB366" s="31"/>
      <c r="SC366" s="31"/>
      <c r="SD366" s="31"/>
      <c r="SE366" s="31"/>
      <c r="SF366" s="31"/>
      <c r="SG366" s="31"/>
      <c r="SH366" s="31"/>
      <c r="SI366" s="31"/>
      <c r="SJ366" s="31"/>
      <c r="SK366" s="31"/>
      <c r="SL366" s="31"/>
      <c r="SM366" s="31"/>
      <c r="SN366" s="31"/>
      <c r="SO366" s="31"/>
      <c r="SP366" s="31"/>
      <c r="SQ366" s="31"/>
      <c r="SR366" s="31"/>
      <c r="SS366" s="31"/>
      <c r="ST366" s="31"/>
      <c r="SU366" s="31"/>
      <c r="SV366" s="31"/>
      <c r="SW366" s="31"/>
      <c r="SX366" s="31"/>
      <c r="SY366" s="31"/>
      <c r="SZ366" s="31"/>
      <c r="TA366" s="31"/>
      <c r="TB366" s="31"/>
      <c r="TC366" s="31"/>
      <c r="TD366" s="31"/>
      <c r="TE366" s="31"/>
      <c r="TF366" s="31"/>
      <c r="TG366" s="31"/>
      <c r="TH366" s="31"/>
      <c r="TI366" s="31"/>
      <c r="TJ366" s="31"/>
      <c r="TK366" s="31"/>
      <c r="TL366" s="31"/>
      <c r="TM366" s="31"/>
      <c r="TN366" s="31"/>
      <c r="TO366" s="31"/>
      <c r="TP366" s="31"/>
      <c r="TQ366" s="31"/>
      <c r="TR366" s="31"/>
      <c r="TS366" s="31"/>
      <c r="TT366" s="31"/>
      <c r="TU366" s="31"/>
      <c r="TV366" s="31"/>
      <c r="TW366" s="31"/>
      <c r="TX366" s="31"/>
      <c r="TY366" s="31"/>
      <c r="TZ366" s="31"/>
      <c r="UA366" s="31"/>
      <c r="UB366" s="31"/>
      <c r="UC366" s="31"/>
      <c r="UD366" s="31"/>
      <c r="UE366" s="31"/>
      <c r="UF366" s="31"/>
      <c r="UG366" s="31"/>
      <c r="UH366" s="31"/>
      <c r="UI366" s="31"/>
      <c r="UJ366" s="31"/>
      <c r="UK366" s="31"/>
      <c r="UL366" s="31"/>
      <c r="UM366" s="31"/>
      <c r="UN366" s="31"/>
      <c r="UO366" s="31"/>
      <c r="UP366" s="31"/>
      <c r="UQ366" s="31"/>
      <c r="UR366" s="31"/>
      <c r="US366" s="31"/>
      <c r="UT366" s="31"/>
      <c r="UU366" s="31"/>
      <c r="UV366" s="31"/>
      <c r="UW366" s="31"/>
      <c r="UX366" s="31"/>
      <c r="UY366" s="31"/>
      <c r="UZ366" s="31"/>
      <c r="VA366" s="31"/>
      <c r="VB366" s="31"/>
      <c r="VC366" s="31"/>
      <c r="VD366" s="31"/>
      <c r="VE366" s="31"/>
      <c r="VF366" s="31"/>
      <c r="VG366" s="31"/>
      <c r="VH366" s="31"/>
      <c r="VI366" s="31"/>
      <c r="VJ366" s="31"/>
      <c r="VK366" s="31"/>
      <c r="VL366" s="31"/>
      <c r="VM366" s="31"/>
      <c r="VN366" s="31"/>
      <c r="VO366" s="31"/>
      <c r="VP366" s="31"/>
      <c r="VQ366" s="31"/>
      <c r="VR366" s="31"/>
      <c r="VS366" s="31"/>
      <c r="VT366" s="31"/>
      <c r="VU366" s="31"/>
      <c r="VV366" s="31"/>
      <c r="VW366" s="31"/>
      <c r="VX366" s="31"/>
      <c r="VY366" s="31"/>
      <c r="VZ366" s="31"/>
      <c r="WA366" s="31"/>
      <c r="WB366" s="31"/>
      <c r="WC366" s="31"/>
      <c r="WD366" s="31"/>
      <c r="WE366" s="31"/>
      <c r="WF366" s="31"/>
      <c r="WG366" s="31"/>
      <c r="WH366" s="31"/>
      <c r="WI366" s="31"/>
      <c r="WJ366" s="31"/>
      <c r="WK366" s="31"/>
    </row>
    <row r="367" spans="1:1020" s="82" customFormat="1" ht="64.2" customHeight="1" x14ac:dyDescent="0.3">
      <c r="A367" s="60">
        <v>50</v>
      </c>
      <c r="B367" s="61" t="s">
        <v>942</v>
      </c>
      <c r="C367" s="60" t="s">
        <v>77</v>
      </c>
      <c r="D367" s="60" t="s">
        <v>69</v>
      </c>
      <c r="E367" s="61" t="s">
        <v>943</v>
      </c>
      <c r="F367" s="62">
        <v>45358</v>
      </c>
      <c r="G367" s="19">
        <v>424.98</v>
      </c>
      <c r="H367" s="60" t="s">
        <v>1112</v>
      </c>
      <c r="I367" s="60" t="s">
        <v>944</v>
      </c>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c r="FQ367" s="31"/>
      <c r="FR367" s="31"/>
      <c r="FS367" s="31"/>
      <c r="FT367" s="31"/>
      <c r="FU367" s="31"/>
      <c r="FV367" s="31"/>
      <c r="FW367" s="31"/>
      <c r="FX367" s="31"/>
      <c r="FY367" s="31"/>
      <c r="FZ367" s="31"/>
      <c r="GA367" s="31"/>
      <c r="GB367" s="31"/>
      <c r="GC367" s="31"/>
      <c r="GD367" s="31"/>
      <c r="GE367" s="31"/>
      <c r="GF367" s="31"/>
      <c r="GG367" s="31"/>
      <c r="GH367" s="31"/>
      <c r="GI367" s="31"/>
      <c r="GJ367" s="31"/>
      <c r="GK367" s="31"/>
      <c r="GL367" s="31"/>
      <c r="GM367" s="31"/>
      <c r="GN367" s="31"/>
      <c r="GO367" s="31"/>
      <c r="GP367" s="31"/>
      <c r="GQ367" s="31"/>
      <c r="GR367" s="31"/>
      <c r="GS367" s="31"/>
      <c r="GT367" s="31"/>
      <c r="GU367" s="31"/>
      <c r="GV367" s="31"/>
      <c r="GW367" s="31"/>
      <c r="GX367" s="31"/>
      <c r="GY367" s="31"/>
      <c r="GZ367" s="31"/>
      <c r="HA367" s="31"/>
      <c r="HB367" s="31"/>
      <c r="HC367" s="31"/>
      <c r="HD367" s="31"/>
      <c r="HE367" s="31"/>
      <c r="HF367" s="31"/>
      <c r="HG367" s="31"/>
      <c r="HH367" s="31"/>
      <c r="HI367" s="31"/>
      <c r="HJ367" s="31"/>
      <c r="HK367" s="31"/>
      <c r="HL367" s="31"/>
      <c r="HM367" s="31"/>
      <c r="HN367" s="31"/>
      <c r="HO367" s="31"/>
      <c r="HP367" s="31"/>
      <c r="HQ367" s="31"/>
      <c r="HR367" s="31"/>
      <c r="HS367" s="31"/>
      <c r="HT367" s="31"/>
      <c r="HU367" s="31"/>
      <c r="HV367" s="31"/>
      <c r="HW367" s="31"/>
      <c r="HX367" s="31"/>
      <c r="HY367" s="31"/>
      <c r="HZ367" s="31"/>
      <c r="IA367" s="31"/>
      <c r="IB367" s="31"/>
      <c r="IC367" s="31"/>
      <c r="ID367" s="31"/>
      <c r="IE367" s="31"/>
      <c r="IF367" s="31"/>
      <c r="IG367" s="31"/>
      <c r="IH367" s="31"/>
      <c r="II367" s="31"/>
      <c r="IJ367" s="31"/>
      <c r="IK367" s="31"/>
      <c r="IL367" s="31"/>
      <c r="IM367" s="31"/>
      <c r="IN367" s="31"/>
      <c r="IO367" s="31"/>
      <c r="IP367" s="31"/>
      <c r="IQ367" s="31"/>
      <c r="IR367" s="31"/>
      <c r="IS367" s="31"/>
      <c r="IT367" s="31"/>
      <c r="IU367" s="31"/>
      <c r="IV367" s="31"/>
      <c r="IW367" s="31"/>
      <c r="IX367" s="31"/>
      <c r="IY367" s="31"/>
      <c r="IZ367" s="31"/>
      <c r="JA367" s="31"/>
      <c r="JB367" s="31"/>
      <c r="JC367" s="31"/>
      <c r="JD367" s="31"/>
      <c r="JE367" s="31"/>
      <c r="JF367" s="31"/>
      <c r="JG367" s="31"/>
      <c r="JH367" s="31"/>
      <c r="JI367" s="31"/>
      <c r="JJ367" s="31"/>
      <c r="JK367" s="31"/>
      <c r="JL367" s="31"/>
      <c r="JM367" s="31"/>
      <c r="JN367" s="31"/>
      <c r="JO367" s="31"/>
      <c r="JP367" s="31"/>
      <c r="JQ367" s="31"/>
      <c r="JR367" s="31"/>
      <c r="JS367" s="31"/>
      <c r="JT367" s="31"/>
      <c r="JU367" s="31"/>
      <c r="JV367" s="31"/>
      <c r="JW367" s="31"/>
      <c r="JX367" s="31"/>
      <c r="JY367" s="31"/>
      <c r="JZ367" s="31"/>
      <c r="KA367" s="31"/>
      <c r="KB367" s="31"/>
      <c r="KC367" s="31"/>
      <c r="KD367" s="31"/>
      <c r="KE367" s="31"/>
      <c r="KF367" s="31"/>
      <c r="KG367" s="31"/>
      <c r="KH367" s="31"/>
      <c r="KI367" s="31"/>
      <c r="KJ367" s="31"/>
      <c r="KK367" s="31"/>
      <c r="KL367" s="31"/>
      <c r="KM367" s="31"/>
      <c r="KN367" s="31"/>
      <c r="KO367" s="31"/>
      <c r="KP367" s="31"/>
      <c r="KQ367" s="31"/>
      <c r="KR367" s="31"/>
      <c r="KS367" s="31"/>
      <c r="KT367" s="31"/>
      <c r="KU367" s="31"/>
      <c r="KV367" s="31"/>
      <c r="KW367" s="31"/>
      <c r="KX367" s="31"/>
      <c r="KY367" s="31"/>
      <c r="KZ367" s="31"/>
      <c r="LA367" s="31"/>
      <c r="LB367" s="31"/>
      <c r="LC367" s="31"/>
      <c r="LD367" s="31"/>
      <c r="LE367" s="31"/>
      <c r="LF367" s="31"/>
      <c r="LG367" s="31"/>
      <c r="LH367" s="31"/>
      <c r="LI367" s="31"/>
      <c r="LJ367" s="31"/>
      <c r="LK367" s="31"/>
      <c r="LL367" s="31"/>
      <c r="LM367" s="31"/>
      <c r="LN367" s="31"/>
      <c r="LO367" s="31"/>
      <c r="LP367" s="31"/>
      <c r="LQ367" s="31"/>
      <c r="LR367" s="31"/>
      <c r="LS367" s="31"/>
      <c r="LT367" s="31"/>
      <c r="LU367" s="31"/>
      <c r="LV367" s="31"/>
      <c r="LW367" s="31"/>
      <c r="LX367" s="31"/>
      <c r="LY367" s="31"/>
      <c r="LZ367" s="31"/>
      <c r="MA367" s="31"/>
      <c r="MB367" s="31"/>
      <c r="MC367" s="31"/>
      <c r="MD367" s="31"/>
      <c r="ME367" s="31"/>
      <c r="MF367" s="31"/>
      <c r="MG367" s="31"/>
      <c r="MH367" s="31"/>
      <c r="MI367" s="31"/>
      <c r="MJ367" s="31"/>
      <c r="MK367" s="31"/>
      <c r="ML367" s="31"/>
      <c r="MM367" s="31"/>
      <c r="MN367" s="31"/>
      <c r="MO367" s="31"/>
      <c r="MP367" s="31"/>
      <c r="MQ367" s="31"/>
      <c r="MR367" s="31"/>
      <c r="MS367" s="31"/>
      <c r="MT367" s="31"/>
      <c r="MU367" s="31"/>
      <c r="MV367" s="31"/>
      <c r="MW367" s="31"/>
      <c r="MX367" s="31"/>
      <c r="MY367" s="31"/>
      <c r="MZ367" s="31"/>
      <c r="NA367" s="31"/>
      <c r="NB367" s="31"/>
      <c r="NC367" s="31"/>
      <c r="ND367" s="31"/>
      <c r="NE367" s="31"/>
      <c r="NF367" s="31"/>
      <c r="NG367" s="31"/>
      <c r="NH367" s="31"/>
      <c r="NI367" s="31"/>
      <c r="NJ367" s="31"/>
      <c r="NK367" s="31"/>
      <c r="NL367" s="31"/>
      <c r="NM367" s="31"/>
      <c r="NN367" s="31"/>
      <c r="NO367" s="31"/>
      <c r="NP367" s="31"/>
      <c r="NQ367" s="31"/>
      <c r="NR367" s="31"/>
      <c r="NS367" s="31"/>
      <c r="NT367" s="31"/>
      <c r="NU367" s="31"/>
      <c r="NV367" s="31"/>
      <c r="NW367" s="31"/>
      <c r="NX367" s="31"/>
      <c r="NY367" s="31"/>
      <c r="NZ367" s="31"/>
      <c r="OA367" s="31"/>
      <c r="OB367" s="31"/>
      <c r="OC367" s="31"/>
      <c r="OD367" s="31"/>
      <c r="OE367" s="31"/>
      <c r="OF367" s="31"/>
      <c r="OG367" s="31"/>
      <c r="OH367" s="31"/>
      <c r="OI367" s="31"/>
      <c r="OJ367" s="31"/>
      <c r="OK367" s="31"/>
      <c r="OL367" s="31"/>
      <c r="OM367" s="31"/>
      <c r="ON367" s="31"/>
      <c r="OO367" s="31"/>
      <c r="OP367" s="31"/>
      <c r="OQ367" s="31"/>
      <c r="OR367" s="31"/>
      <c r="OS367" s="31"/>
      <c r="OT367" s="31"/>
      <c r="OU367" s="31"/>
      <c r="OV367" s="31"/>
      <c r="OW367" s="31"/>
      <c r="OX367" s="31"/>
      <c r="OY367" s="31"/>
      <c r="OZ367" s="31"/>
      <c r="PA367" s="31"/>
      <c r="PB367" s="31"/>
      <c r="PC367" s="31"/>
      <c r="PD367" s="31"/>
      <c r="PE367" s="31"/>
      <c r="PF367" s="31"/>
      <c r="PG367" s="31"/>
      <c r="PH367" s="31"/>
      <c r="PI367" s="31"/>
      <c r="PJ367" s="31"/>
      <c r="PK367" s="31"/>
      <c r="PL367" s="31"/>
      <c r="PM367" s="31"/>
      <c r="PN367" s="31"/>
      <c r="PO367" s="31"/>
      <c r="PP367" s="31"/>
      <c r="PQ367" s="31"/>
      <c r="PR367" s="31"/>
      <c r="PS367" s="31"/>
      <c r="PT367" s="31"/>
      <c r="PU367" s="31"/>
      <c r="PV367" s="31"/>
      <c r="PW367" s="31"/>
      <c r="PX367" s="31"/>
      <c r="PY367" s="31"/>
      <c r="PZ367" s="31"/>
      <c r="QA367" s="31"/>
      <c r="QB367" s="31"/>
      <c r="QC367" s="31"/>
      <c r="QD367" s="31"/>
      <c r="QE367" s="31"/>
      <c r="QF367" s="31"/>
      <c r="QG367" s="31"/>
      <c r="QH367" s="31"/>
      <c r="QI367" s="31"/>
      <c r="QJ367" s="31"/>
      <c r="QK367" s="31"/>
      <c r="QL367" s="31"/>
      <c r="QM367" s="31"/>
      <c r="QN367" s="31"/>
      <c r="QO367" s="31"/>
      <c r="QP367" s="31"/>
      <c r="QQ367" s="31"/>
      <c r="QR367" s="31"/>
      <c r="QS367" s="31"/>
      <c r="QT367" s="31"/>
      <c r="QU367" s="31"/>
      <c r="QV367" s="31"/>
      <c r="QW367" s="31"/>
      <c r="QX367" s="31"/>
      <c r="QY367" s="31"/>
      <c r="QZ367" s="31"/>
      <c r="RA367" s="31"/>
      <c r="RB367" s="31"/>
      <c r="RC367" s="31"/>
      <c r="RD367" s="31"/>
      <c r="RE367" s="31"/>
      <c r="RF367" s="31"/>
      <c r="RG367" s="31"/>
      <c r="RH367" s="31"/>
      <c r="RI367" s="31"/>
      <c r="RJ367" s="31"/>
      <c r="RK367" s="31"/>
      <c r="RL367" s="31"/>
      <c r="RM367" s="31"/>
      <c r="RN367" s="31"/>
      <c r="RO367" s="31"/>
      <c r="RP367" s="31"/>
      <c r="RQ367" s="31"/>
      <c r="RR367" s="31"/>
      <c r="RS367" s="31"/>
      <c r="RT367" s="31"/>
      <c r="RU367" s="31"/>
      <c r="RV367" s="31"/>
      <c r="RW367" s="31"/>
      <c r="RX367" s="31"/>
      <c r="RY367" s="31"/>
      <c r="RZ367" s="31"/>
      <c r="SA367" s="31"/>
      <c r="SB367" s="31"/>
      <c r="SC367" s="31"/>
      <c r="SD367" s="31"/>
      <c r="SE367" s="31"/>
      <c r="SF367" s="31"/>
      <c r="SG367" s="31"/>
      <c r="SH367" s="31"/>
      <c r="SI367" s="31"/>
      <c r="SJ367" s="31"/>
      <c r="SK367" s="31"/>
      <c r="SL367" s="31"/>
      <c r="SM367" s="31"/>
      <c r="SN367" s="31"/>
      <c r="SO367" s="31"/>
      <c r="SP367" s="31"/>
      <c r="SQ367" s="31"/>
      <c r="SR367" s="31"/>
      <c r="SS367" s="31"/>
      <c r="ST367" s="31"/>
      <c r="SU367" s="31"/>
      <c r="SV367" s="31"/>
      <c r="SW367" s="31"/>
      <c r="SX367" s="31"/>
      <c r="SY367" s="31"/>
      <c r="SZ367" s="31"/>
      <c r="TA367" s="31"/>
      <c r="TB367" s="31"/>
      <c r="TC367" s="31"/>
      <c r="TD367" s="31"/>
      <c r="TE367" s="31"/>
      <c r="TF367" s="31"/>
      <c r="TG367" s="31"/>
      <c r="TH367" s="31"/>
      <c r="TI367" s="31"/>
      <c r="TJ367" s="31"/>
      <c r="TK367" s="31"/>
      <c r="TL367" s="31"/>
      <c r="TM367" s="31"/>
      <c r="TN367" s="31"/>
      <c r="TO367" s="31"/>
      <c r="TP367" s="31"/>
      <c r="TQ367" s="31"/>
      <c r="TR367" s="31"/>
      <c r="TS367" s="31"/>
      <c r="TT367" s="31"/>
      <c r="TU367" s="31"/>
      <c r="TV367" s="31"/>
      <c r="TW367" s="31"/>
      <c r="TX367" s="31"/>
      <c r="TY367" s="31"/>
      <c r="TZ367" s="31"/>
      <c r="UA367" s="31"/>
      <c r="UB367" s="31"/>
      <c r="UC367" s="31"/>
      <c r="UD367" s="31"/>
      <c r="UE367" s="31"/>
      <c r="UF367" s="31"/>
      <c r="UG367" s="31"/>
      <c r="UH367" s="31"/>
      <c r="UI367" s="31"/>
      <c r="UJ367" s="31"/>
      <c r="UK367" s="31"/>
      <c r="UL367" s="31"/>
      <c r="UM367" s="31"/>
      <c r="UN367" s="31"/>
      <c r="UO367" s="31"/>
      <c r="UP367" s="31"/>
      <c r="UQ367" s="31"/>
      <c r="UR367" s="31"/>
      <c r="US367" s="31"/>
      <c r="UT367" s="31"/>
      <c r="UU367" s="31"/>
      <c r="UV367" s="31"/>
      <c r="UW367" s="31"/>
      <c r="UX367" s="31"/>
      <c r="UY367" s="31"/>
      <c r="UZ367" s="31"/>
      <c r="VA367" s="31"/>
      <c r="VB367" s="31"/>
      <c r="VC367" s="31"/>
      <c r="VD367" s="31"/>
      <c r="VE367" s="31"/>
      <c r="VF367" s="31"/>
      <c r="VG367" s="31"/>
      <c r="VH367" s="31"/>
      <c r="VI367" s="31"/>
      <c r="VJ367" s="31"/>
      <c r="VK367" s="31"/>
      <c r="VL367" s="31"/>
      <c r="VM367" s="31"/>
      <c r="VN367" s="31"/>
      <c r="VO367" s="31"/>
      <c r="VP367" s="31"/>
      <c r="VQ367" s="31"/>
      <c r="VR367" s="31"/>
      <c r="VS367" s="31"/>
      <c r="VT367" s="31"/>
      <c r="VU367" s="31"/>
      <c r="VV367" s="31"/>
      <c r="VW367" s="31"/>
      <c r="VX367" s="31"/>
      <c r="VY367" s="31"/>
      <c r="VZ367" s="31"/>
      <c r="WA367" s="31"/>
      <c r="WB367" s="31"/>
      <c r="WC367" s="31"/>
      <c r="WD367" s="31"/>
      <c r="WE367" s="31"/>
      <c r="WF367" s="31"/>
      <c r="WG367" s="31"/>
      <c r="WH367" s="31"/>
      <c r="WI367" s="31"/>
      <c r="WJ367" s="31"/>
      <c r="WK367" s="31"/>
      <c r="WL367" s="31"/>
      <c r="WM367" s="31"/>
      <c r="WN367" s="31"/>
      <c r="WO367" s="31"/>
      <c r="WP367" s="31"/>
      <c r="WQ367" s="31"/>
      <c r="WR367" s="31"/>
      <c r="WS367" s="31"/>
      <c r="WT367" s="31"/>
      <c r="WU367" s="31"/>
      <c r="WV367" s="31"/>
      <c r="WW367" s="31"/>
      <c r="WX367" s="31"/>
      <c r="WY367" s="31"/>
      <c r="WZ367" s="31"/>
      <c r="XA367" s="31"/>
      <c r="XB367" s="31"/>
      <c r="XC367" s="31"/>
      <c r="XD367" s="31"/>
      <c r="XE367" s="31"/>
      <c r="XF367" s="31"/>
      <c r="XG367" s="31"/>
      <c r="XH367" s="31"/>
      <c r="XI367" s="31"/>
      <c r="XJ367" s="31"/>
      <c r="XK367" s="31"/>
      <c r="XL367" s="31"/>
      <c r="XM367" s="31"/>
      <c r="XN367" s="31"/>
      <c r="XO367" s="31"/>
      <c r="XP367" s="31"/>
      <c r="XQ367" s="31"/>
      <c r="XR367" s="31"/>
      <c r="XS367" s="31"/>
      <c r="XT367" s="31"/>
      <c r="XU367" s="31"/>
      <c r="XV367" s="31"/>
      <c r="XW367" s="31"/>
      <c r="XX367" s="31"/>
      <c r="XY367" s="31"/>
      <c r="XZ367" s="31"/>
      <c r="YA367" s="31"/>
      <c r="YB367" s="31"/>
      <c r="YC367" s="31"/>
      <c r="YD367" s="31"/>
      <c r="YE367" s="31"/>
      <c r="YF367" s="31"/>
      <c r="YG367" s="31"/>
      <c r="YH367" s="31"/>
      <c r="YI367" s="31"/>
      <c r="YJ367" s="31"/>
      <c r="YK367" s="31"/>
      <c r="YL367" s="31"/>
      <c r="YM367" s="31"/>
      <c r="YN367" s="31"/>
      <c r="YO367" s="31"/>
      <c r="YP367" s="31"/>
      <c r="YQ367" s="31"/>
      <c r="YR367" s="31"/>
      <c r="YS367" s="31"/>
      <c r="YT367" s="31"/>
      <c r="YU367" s="31"/>
      <c r="YV367" s="31"/>
      <c r="YW367" s="31"/>
      <c r="YX367" s="31"/>
      <c r="YY367" s="31"/>
      <c r="YZ367" s="31"/>
      <c r="ZA367" s="31"/>
      <c r="ZB367" s="31"/>
      <c r="ZC367" s="31"/>
      <c r="ZD367" s="31"/>
      <c r="ZE367" s="31"/>
      <c r="ZF367" s="31"/>
      <c r="ZG367" s="31"/>
      <c r="ZH367" s="31"/>
      <c r="ZI367" s="31"/>
      <c r="ZJ367" s="31"/>
      <c r="ZK367" s="31"/>
      <c r="ZL367" s="31"/>
      <c r="ZM367" s="31"/>
      <c r="ZN367" s="31"/>
      <c r="ZO367" s="31"/>
      <c r="ZP367" s="31"/>
      <c r="ZQ367" s="31"/>
      <c r="ZR367" s="31"/>
      <c r="ZS367" s="31"/>
      <c r="ZT367" s="31"/>
      <c r="ZU367" s="31"/>
      <c r="ZV367" s="31"/>
      <c r="ZW367" s="31"/>
      <c r="ZX367" s="31"/>
      <c r="ZY367" s="31"/>
      <c r="ZZ367" s="31"/>
      <c r="AAA367" s="31"/>
      <c r="AAB367" s="31"/>
      <c r="AAC367" s="31"/>
      <c r="AAD367" s="31"/>
      <c r="AAE367" s="31"/>
      <c r="AAF367" s="31"/>
      <c r="AAG367" s="31"/>
      <c r="AAH367" s="31"/>
      <c r="AAI367" s="31"/>
      <c r="AAJ367" s="31"/>
      <c r="AAK367" s="31"/>
      <c r="AAL367" s="31"/>
      <c r="AAM367" s="31"/>
      <c r="AAN367" s="31"/>
      <c r="AAO367" s="31"/>
      <c r="AAP367" s="31"/>
      <c r="AAQ367" s="31"/>
      <c r="AAR367" s="31"/>
      <c r="AAS367" s="31"/>
      <c r="AAT367" s="31"/>
      <c r="AAU367" s="31"/>
      <c r="AAV367" s="31"/>
      <c r="AAW367" s="31"/>
      <c r="AAX367" s="31"/>
      <c r="AAY367" s="31"/>
      <c r="AAZ367" s="31"/>
      <c r="ABA367" s="31"/>
      <c r="ABB367" s="31"/>
      <c r="ABC367" s="31"/>
      <c r="ABD367" s="31"/>
      <c r="ABE367" s="31"/>
      <c r="ABF367" s="31"/>
      <c r="ABG367" s="31"/>
      <c r="ABH367" s="31"/>
      <c r="ABI367" s="31"/>
      <c r="ABJ367" s="31"/>
      <c r="ABK367" s="31"/>
      <c r="ABL367" s="31"/>
      <c r="ABM367" s="31"/>
      <c r="ABN367" s="31"/>
      <c r="ABO367" s="31"/>
      <c r="ABP367" s="31"/>
      <c r="ABQ367" s="31"/>
      <c r="ABR367" s="31"/>
      <c r="ABS367" s="31"/>
      <c r="ABT367" s="31"/>
      <c r="ABU367" s="31"/>
      <c r="ABV367" s="31"/>
      <c r="ABW367" s="31"/>
      <c r="ABX367" s="31"/>
      <c r="ABY367" s="31"/>
      <c r="ABZ367" s="31"/>
      <c r="ACA367" s="31"/>
      <c r="ACB367" s="31"/>
      <c r="ACC367" s="31"/>
      <c r="ACD367" s="31"/>
      <c r="ACE367" s="31"/>
      <c r="ACF367" s="31"/>
      <c r="ACG367" s="31"/>
      <c r="ACH367" s="31"/>
      <c r="ACI367" s="31"/>
      <c r="ACJ367" s="31"/>
      <c r="ACK367" s="31"/>
      <c r="ACL367" s="31"/>
      <c r="ACM367" s="31"/>
      <c r="ACN367" s="31"/>
      <c r="ACO367" s="31"/>
      <c r="ACP367" s="31"/>
      <c r="ACQ367" s="31"/>
      <c r="ACR367" s="31"/>
      <c r="ACS367" s="31"/>
      <c r="ACT367" s="31"/>
      <c r="ACU367" s="31"/>
      <c r="ACV367" s="31"/>
      <c r="ACW367" s="31"/>
      <c r="ACX367" s="31"/>
      <c r="ACY367" s="31"/>
      <c r="ACZ367" s="31"/>
      <c r="ADA367" s="31"/>
      <c r="ADB367" s="31"/>
      <c r="ADC367" s="31"/>
      <c r="ADD367" s="31"/>
      <c r="ADE367" s="31"/>
      <c r="ADF367" s="31"/>
      <c r="ADG367" s="31"/>
      <c r="ADH367" s="31"/>
      <c r="ADI367" s="31"/>
      <c r="ADJ367" s="31"/>
      <c r="ADK367" s="31"/>
      <c r="ADL367" s="31"/>
      <c r="ADM367" s="31"/>
      <c r="ADN367" s="31"/>
      <c r="ADO367" s="31"/>
      <c r="ADP367" s="31"/>
      <c r="ADQ367" s="31"/>
      <c r="ADR367" s="31"/>
      <c r="ADS367" s="31"/>
      <c r="ADT367" s="31"/>
      <c r="ADU367" s="31"/>
      <c r="ADV367" s="31"/>
      <c r="ADW367" s="31"/>
      <c r="ADX367" s="31"/>
      <c r="ADY367" s="31"/>
      <c r="ADZ367" s="31"/>
      <c r="AEA367" s="31"/>
      <c r="AEB367" s="31"/>
      <c r="AEC367" s="31"/>
      <c r="AED367" s="31"/>
      <c r="AEE367" s="31"/>
      <c r="AEF367" s="31"/>
      <c r="AEG367" s="31"/>
      <c r="AEH367" s="31"/>
      <c r="AEI367" s="31"/>
      <c r="AEJ367" s="31"/>
      <c r="AEK367" s="31"/>
      <c r="AEL367" s="31"/>
      <c r="AEM367" s="31"/>
      <c r="AEN367" s="31"/>
      <c r="AEO367" s="31"/>
      <c r="AEP367" s="31"/>
      <c r="AEQ367" s="31"/>
      <c r="AER367" s="31"/>
      <c r="AES367" s="31"/>
      <c r="AET367" s="31"/>
      <c r="AEU367" s="31"/>
      <c r="AEV367" s="31"/>
      <c r="AEW367" s="31"/>
      <c r="AEX367" s="31"/>
      <c r="AEY367" s="31"/>
      <c r="AEZ367" s="31"/>
      <c r="AFA367" s="31"/>
      <c r="AFB367" s="31"/>
      <c r="AFC367" s="31"/>
      <c r="AFD367" s="31"/>
      <c r="AFE367" s="31"/>
      <c r="AFF367" s="31"/>
      <c r="AFG367" s="31"/>
      <c r="AFH367" s="31"/>
      <c r="AFI367" s="31"/>
      <c r="AFJ367" s="31"/>
      <c r="AFK367" s="31"/>
      <c r="AFL367" s="31"/>
      <c r="AFM367" s="31"/>
      <c r="AFN367" s="31"/>
      <c r="AFO367" s="31"/>
      <c r="AFP367" s="31"/>
      <c r="AFQ367" s="31"/>
      <c r="AFR367" s="31"/>
      <c r="AFS367" s="31"/>
      <c r="AFT367" s="31"/>
      <c r="AFU367" s="31"/>
      <c r="AFV367" s="31"/>
      <c r="AFW367" s="31"/>
      <c r="AFX367" s="31"/>
      <c r="AFY367" s="31"/>
      <c r="AFZ367" s="31"/>
      <c r="AGA367" s="31"/>
      <c r="AGB367" s="31"/>
      <c r="AGC367" s="31"/>
      <c r="AGD367" s="31"/>
      <c r="AGE367" s="31"/>
      <c r="AGF367" s="31"/>
      <c r="AGG367" s="31"/>
      <c r="AGH367" s="31"/>
      <c r="AGI367" s="31"/>
      <c r="AGJ367" s="31"/>
      <c r="AGK367" s="31"/>
      <c r="AGL367" s="31"/>
      <c r="AGM367" s="31"/>
      <c r="AGN367" s="31"/>
      <c r="AGO367" s="31"/>
      <c r="AGP367" s="31"/>
      <c r="AGQ367" s="31"/>
      <c r="AGR367" s="31"/>
      <c r="AGS367" s="31"/>
      <c r="AGT367" s="31"/>
      <c r="AGU367" s="31"/>
      <c r="AGV367" s="31"/>
      <c r="AGW367" s="31"/>
      <c r="AGX367" s="31"/>
      <c r="AGY367" s="31"/>
      <c r="AGZ367" s="31"/>
      <c r="AHA367" s="31"/>
      <c r="AHB367" s="31"/>
      <c r="AHC367" s="31"/>
      <c r="AHD367" s="31"/>
      <c r="AHE367" s="31"/>
      <c r="AHF367" s="31"/>
      <c r="AHG367" s="31"/>
      <c r="AHH367" s="31"/>
      <c r="AHI367" s="31"/>
      <c r="AHJ367" s="31"/>
      <c r="AHK367" s="31"/>
      <c r="AHL367" s="31"/>
      <c r="AHM367" s="31"/>
      <c r="AHN367" s="31"/>
      <c r="AHO367" s="31"/>
      <c r="AHP367" s="31"/>
      <c r="AHQ367" s="31"/>
      <c r="AHR367" s="31"/>
      <c r="AHS367" s="31"/>
      <c r="AHT367" s="31"/>
      <c r="AHU367" s="31"/>
      <c r="AHV367" s="31"/>
      <c r="AHW367" s="31"/>
      <c r="AHX367" s="31"/>
      <c r="AHY367" s="31"/>
      <c r="AHZ367" s="31"/>
      <c r="AIA367" s="31"/>
      <c r="AIB367" s="31"/>
      <c r="AIC367" s="31"/>
      <c r="AID367" s="31"/>
      <c r="AIE367" s="31"/>
      <c r="AIF367" s="31"/>
      <c r="AIG367" s="31"/>
      <c r="AIH367" s="31"/>
      <c r="AII367" s="31"/>
      <c r="AIJ367" s="31"/>
      <c r="AIK367" s="31"/>
      <c r="AIL367" s="31"/>
      <c r="AIM367" s="31"/>
      <c r="AIN367" s="31"/>
      <c r="AIO367" s="31"/>
      <c r="AIP367" s="31"/>
      <c r="AIQ367" s="31"/>
      <c r="AIR367" s="31"/>
      <c r="AIS367" s="31"/>
      <c r="AIT367" s="31"/>
      <c r="AIU367" s="31"/>
      <c r="AIV367" s="31"/>
      <c r="AIW367" s="31"/>
      <c r="AIX367" s="31"/>
      <c r="AIY367" s="31"/>
      <c r="AIZ367" s="31"/>
      <c r="AJA367" s="31"/>
      <c r="AJB367" s="31"/>
      <c r="AJC367" s="31"/>
      <c r="AJD367" s="31"/>
      <c r="AJE367" s="31"/>
      <c r="AJF367" s="31"/>
      <c r="AJG367" s="31"/>
      <c r="AJH367" s="31"/>
      <c r="AJI367" s="31"/>
      <c r="AJJ367" s="31"/>
      <c r="AJK367" s="31"/>
      <c r="AJL367" s="31"/>
      <c r="AJM367" s="31"/>
      <c r="AJN367" s="31"/>
      <c r="AJO367" s="31"/>
      <c r="AJP367" s="31"/>
      <c r="AJQ367" s="31"/>
      <c r="AJR367" s="31"/>
      <c r="AJS367" s="31"/>
      <c r="AJT367" s="31"/>
      <c r="AJU367" s="31"/>
      <c r="AJV367" s="31"/>
      <c r="AJW367" s="31"/>
      <c r="AJX367" s="31"/>
      <c r="AJY367" s="31"/>
      <c r="AJZ367" s="31"/>
      <c r="AKA367" s="31"/>
      <c r="AKB367" s="31"/>
      <c r="AKC367" s="31"/>
      <c r="AKD367" s="31"/>
      <c r="AKE367" s="31"/>
      <c r="AKF367" s="31"/>
      <c r="AKG367" s="31"/>
      <c r="AKH367" s="31"/>
      <c r="AKI367" s="31"/>
      <c r="AKJ367" s="31"/>
      <c r="AKK367" s="31"/>
      <c r="AKL367" s="31"/>
      <c r="AKM367" s="31"/>
      <c r="AKN367" s="31"/>
      <c r="AKO367" s="31"/>
      <c r="AKP367" s="31"/>
      <c r="AKQ367" s="31"/>
      <c r="AKR367" s="31"/>
      <c r="AKS367" s="31"/>
      <c r="AKT367" s="31"/>
      <c r="AKU367" s="31"/>
      <c r="AKV367" s="31"/>
      <c r="AKW367" s="31"/>
      <c r="AKX367" s="31"/>
      <c r="AKY367" s="31"/>
      <c r="AKZ367" s="31"/>
      <c r="ALA367" s="31"/>
      <c r="ALB367" s="31"/>
      <c r="ALC367" s="31"/>
      <c r="ALD367" s="31"/>
      <c r="ALE367" s="31"/>
      <c r="ALF367" s="31"/>
      <c r="ALG367" s="31"/>
      <c r="ALH367" s="31"/>
      <c r="ALI367" s="31"/>
      <c r="ALJ367" s="31"/>
      <c r="ALK367" s="31"/>
      <c r="ALL367" s="31"/>
      <c r="ALM367" s="31"/>
      <c r="ALN367" s="31"/>
      <c r="ALO367" s="31"/>
      <c r="ALP367" s="31"/>
      <c r="ALQ367" s="31"/>
      <c r="ALR367" s="31"/>
      <c r="ALS367" s="31"/>
      <c r="ALT367" s="31"/>
      <c r="ALU367" s="31"/>
      <c r="ALV367" s="31"/>
      <c r="ALW367" s="31"/>
      <c r="ALX367" s="31"/>
      <c r="ALY367" s="31"/>
      <c r="ALZ367" s="31"/>
      <c r="AMA367" s="31"/>
      <c r="AMB367" s="31"/>
      <c r="AMC367" s="31"/>
      <c r="AMD367" s="31"/>
      <c r="AME367" s="31"/>
      <c r="AMF367" s="31"/>
    </row>
    <row r="368" spans="1:1020" s="101" customFormat="1" ht="31.2" x14ac:dyDescent="0.3">
      <c r="A368" s="86">
        <v>51</v>
      </c>
      <c r="B368" s="87" t="s">
        <v>794</v>
      </c>
      <c r="C368" s="86" t="s">
        <v>513</v>
      </c>
      <c r="D368" s="86" t="s">
        <v>69</v>
      </c>
      <c r="E368" s="87" t="s">
        <v>945</v>
      </c>
      <c r="F368" s="91">
        <v>45365</v>
      </c>
      <c r="G368" s="89">
        <v>1254.4000000000001</v>
      </c>
      <c r="H368" s="86" t="s">
        <v>6</v>
      </c>
      <c r="I368" s="86" t="s">
        <v>376</v>
      </c>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99"/>
      <c r="CN368" s="99"/>
      <c r="CO368" s="99"/>
      <c r="CP368" s="99"/>
      <c r="CQ368" s="99"/>
      <c r="CR368" s="99"/>
      <c r="CS368" s="99"/>
      <c r="CT368" s="99"/>
      <c r="CU368" s="99"/>
      <c r="CV368" s="99"/>
      <c r="CW368" s="99"/>
      <c r="CX368" s="99"/>
      <c r="CY368" s="99"/>
      <c r="CZ368" s="99"/>
      <c r="DA368" s="99"/>
      <c r="DB368" s="99"/>
      <c r="DC368" s="99"/>
      <c r="DD368" s="99"/>
      <c r="DE368" s="99"/>
      <c r="DF368" s="99"/>
      <c r="DG368" s="99"/>
      <c r="DH368" s="99"/>
      <c r="DI368" s="99"/>
      <c r="DJ368" s="99"/>
      <c r="DK368" s="99"/>
      <c r="DL368" s="99"/>
      <c r="DM368" s="99"/>
      <c r="DN368" s="99"/>
      <c r="DO368" s="99"/>
      <c r="DP368" s="99"/>
      <c r="DQ368" s="99"/>
      <c r="DR368" s="99"/>
      <c r="DS368" s="99"/>
      <c r="DT368" s="99"/>
      <c r="DU368" s="99"/>
      <c r="DV368" s="99"/>
      <c r="DW368" s="99"/>
      <c r="DX368" s="99"/>
      <c r="DY368" s="99"/>
      <c r="DZ368" s="99"/>
      <c r="EA368" s="99"/>
      <c r="EB368" s="99"/>
      <c r="EC368" s="99"/>
      <c r="ED368" s="99"/>
      <c r="EE368" s="99"/>
      <c r="EF368" s="99"/>
      <c r="EG368" s="99"/>
      <c r="EH368" s="99"/>
      <c r="EI368" s="99"/>
      <c r="EJ368" s="99"/>
      <c r="EK368" s="99"/>
      <c r="EL368" s="99"/>
      <c r="EM368" s="99"/>
      <c r="EN368" s="99"/>
      <c r="EO368" s="99"/>
      <c r="EP368" s="99"/>
      <c r="EQ368" s="99"/>
      <c r="ER368" s="99"/>
      <c r="ES368" s="99"/>
      <c r="ET368" s="99"/>
      <c r="EU368" s="99"/>
      <c r="EV368" s="99"/>
      <c r="EW368" s="99"/>
      <c r="EX368" s="99"/>
      <c r="EY368" s="99"/>
      <c r="EZ368" s="99"/>
      <c r="FA368" s="99"/>
      <c r="FB368" s="99"/>
      <c r="FC368" s="99"/>
      <c r="FD368" s="99"/>
      <c r="FE368" s="99"/>
      <c r="FF368" s="99"/>
      <c r="FG368" s="99"/>
      <c r="FH368" s="99"/>
      <c r="FI368" s="99"/>
      <c r="FJ368" s="99"/>
      <c r="FK368" s="99"/>
      <c r="FL368" s="99"/>
      <c r="FM368" s="99"/>
      <c r="FN368" s="99"/>
      <c r="FO368" s="99"/>
      <c r="FP368" s="99"/>
      <c r="FQ368" s="99"/>
      <c r="FR368" s="99"/>
      <c r="FS368" s="99"/>
      <c r="FT368" s="99"/>
      <c r="FU368" s="99"/>
      <c r="FV368" s="99"/>
      <c r="FW368" s="99"/>
      <c r="FX368" s="99"/>
      <c r="FY368" s="99"/>
      <c r="FZ368" s="99"/>
      <c r="GA368" s="99"/>
      <c r="GB368" s="99"/>
      <c r="GC368" s="99"/>
      <c r="GD368" s="99"/>
      <c r="GE368" s="99"/>
      <c r="GF368" s="99"/>
      <c r="GG368" s="99"/>
      <c r="GH368" s="99"/>
      <c r="GI368" s="99"/>
      <c r="GJ368" s="99"/>
      <c r="GK368" s="99"/>
      <c r="GL368" s="99"/>
      <c r="GM368" s="99"/>
      <c r="GN368" s="99"/>
      <c r="GO368" s="99"/>
      <c r="GP368" s="99"/>
      <c r="GQ368" s="99"/>
      <c r="GR368" s="99"/>
      <c r="GS368" s="99"/>
      <c r="GT368" s="99"/>
      <c r="GU368" s="99"/>
      <c r="GV368" s="99"/>
      <c r="GW368" s="99"/>
      <c r="GX368" s="99"/>
      <c r="GY368" s="99"/>
      <c r="GZ368" s="99"/>
      <c r="HA368" s="99"/>
      <c r="HB368" s="99"/>
      <c r="HC368" s="99"/>
      <c r="HD368" s="99"/>
      <c r="HE368" s="99"/>
      <c r="HF368" s="99"/>
      <c r="HG368" s="99"/>
      <c r="HH368" s="99"/>
      <c r="HI368" s="99"/>
      <c r="HJ368" s="99"/>
      <c r="HK368" s="99"/>
      <c r="HL368" s="99"/>
      <c r="HM368" s="99"/>
      <c r="HN368" s="99"/>
      <c r="HO368" s="99"/>
      <c r="HP368" s="99"/>
      <c r="HQ368" s="99"/>
      <c r="HR368" s="99"/>
      <c r="HS368" s="99"/>
      <c r="HT368" s="99"/>
      <c r="HU368" s="99"/>
      <c r="HV368" s="99"/>
      <c r="HW368" s="99"/>
      <c r="HX368" s="99"/>
      <c r="HY368" s="99"/>
      <c r="HZ368" s="99"/>
      <c r="IA368" s="99"/>
      <c r="IB368" s="99"/>
      <c r="IC368" s="99"/>
      <c r="ID368" s="99"/>
      <c r="IE368" s="99"/>
      <c r="IF368" s="99"/>
      <c r="IG368" s="99"/>
      <c r="IH368" s="99"/>
      <c r="II368" s="99"/>
      <c r="IJ368" s="99"/>
      <c r="IK368" s="99"/>
      <c r="IL368" s="99"/>
      <c r="IM368" s="99"/>
      <c r="IN368" s="99"/>
      <c r="IO368" s="99"/>
      <c r="IP368" s="99"/>
      <c r="IQ368" s="99"/>
      <c r="IR368" s="99"/>
      <c r="IS368" s="99"/>
      <c r="IT368" s="99"/>
      <c r="IU368" s="99"/>
      <c r="IV368" s="99"/>
      <c r="IW368" s="99"/>
      <c r="IX368" s="99"/>
      <c r="IY368" s="99"/>
      <c r="IZ368" s="99"/>
      <c r="JA368" s="99"/>
      <c r="JB368" s="99"/>
      <c r="JC368" s="99"/>
      <c r="JD368" s="99"/>
      <c r="JE368" s="99"/>
      <c r="JF368" s="99"/>
      <c r="JG368" s="99"/>
      <c r="JH368" s="99"/>
      <c r="JI368" s="99"/>
      <c r="JJ368" s="99"/>
      <c r="JK368" s="99"/>
      <c r="JL368" s="99"/>
      <c r="JM368" s="99"/>
      <c r="JN368" s="99"/>
      <c r="JO368" s="99"/>
      <c r="JP368" s="99"/>
      <c r="JQ368" s="99"/>
      <c r="JR368" s="99"/>
      <c r="JS368" s="99"/>
      <c r="JT368" s="99"/>
      <c r="JU368" s="99"/>
      <c r="JV368" s="99"/>
      <c r="JW368" s="99"/>
      <c r="JX368" s="99"/>
      <c r="JY368" s="99"/>
      <c r="JZ368" s="99"/>
      <c r="KA368" s="99"/>
      <c r="KB368" s="99"/>
      <c r="KC368" s="99"/>
      <c r="KD368" s="99"/>
      <c r="KE368" s="99"/>
      <c r="KF368" s="99"/>
      <c r="KG368" s="99"/>
      <c r="KH368" s="99"/>
      <c r="KI368" s="99"/>
      <c r="KJ368" s="99"/>
      <c r="KK368" s="99"/>
      <c r="KL368" s="99"/>
      <c r="KM368" s="99"/>
      <c r="KN368" s="99"/>
      <c r="KO368" s="99"/>
      <c r="KP368" s="99"/>
      <c r="KQ368" s="99"/>
      <c r="KR368" s="99"/>
      <c r="KS368" s="99"/>
      <c r="KT368" s="99"/>
      <c r="KU368" s="99"/>
      <c r="KV368" s="99"/>
      <c r="KW368" s="99"/>
      <c r="KX368" s="99"/>
      <c r="KY368" s="99"/>
      <c r="KZ368" s="99"/>
      <c r="LA368" s="99"/>
      <c r="LB368" s="99"/>
      <c r="LC368" s="99"/>
      <c r="LD368" s="99"/>
      <c r="LE368" s="99"/>
      <c r="LF368" s="99"/>
      <c r="LG368" s="99"/>
      <c r="LH368" s="99"/>
      <c r="LI368" s="99"/>
      <c r="LJ368" s="99"/>
      <c r="LK368" s="99"/>
      <c r="LL368" s="99"/>
      <c r="LM368" s="99"/>
      <c r="LN368" s="99"/>
      <c r="LO368" s="99"/>
      <c r="LP368" s="99"/>
      <c r="LQ368" s="99"/>
      <c r="LR368" s="99"/>
      <c r="LS368" s="99"/>
      <c r="LT368" s="99"/>
      <c r="LU368" s="99"/>
      <c r="LV368" s="99"/>
      <c r="LW368" s="99"/>
      <c r="LX368" s="99"/>
      <c r="LY368" s="99"/>
      <c r="LZ368" s="99"/>
      <c r="MA368" s="99"/>
      <c r="MB368" s="99"/>
      <c r="MC368" s="99"/>
      <c r="MD368" s="99"/>
      <c r="ME368" s="99"/>
      <c r="MF368" s="99"/>
      <c r="MG368" s="99"/>
      <c r="MH368" s="99"/>
      <c r="MI368" s="99"/>
      <c r="MJ368" s="99"/>
      <c r="MK368" s="99"/>
      <c r="ML368" s="99"/>
      <c r="MM368" s="99"/>
      <c r="MN368" s="99"/>
      <c r="MO368" s="99"/>
      <c r="MP368" s="99"/>
      <c r="MQ368" s="99"/>
      <c r="MR368" s="99"/>
      <c r="MS368" s="99"/>
      <c r="MT368" s="99"/>
      <c r="MU368" s="99"/>
      <c r="MV368" s="99"/>
      <c r="MW368" s="99"/>
      <c r="MX368" s="99"/>
      <c r="MY368" s="99"/>
      <c r="MZ368" s="99"/>
      <c r="NA368" s="99"/>
      <c r="NB368" s="99"/>
      <c r="NC368" s="99"/>
      <c r="ND368" s="99"/>
      <c r="NE368" s="99"/>
      <c r="NF368" s="99"/>
      <c r="NG368" s="99"/>
      <c r="NH368" s="99"/>
      <c r="NI368" s="99"/>
      <c r="NJ368" s="99"/>
      <c r="NK368" s="99"/>
      <c r="NL368" s="99"/>
      <c r="NM368" s="99"/>
      <c r="NN368" s="99"/>
      <c r="NO368" s="99"/>
      <c r="NP368" s="99"/>
      <c r="NQ368" s="99"/>
      <c r="NR368" s="99"/>
      <c r="NS368" s="99"/>
      <c r="NT368" s="99"/>
      <c r="NU368" s="99"/>
      <c r="NV368" s="99"/>
      <c r="NW368" s="99"/>
      <c r="NX368" s="99"/>
      <c r="NY368" s="99"/>
      <c r="NZ368" s="99"/>
      <c r="OA368" s="99"/>
      <c r="OB368" s="99"/>
      <c r="OC368" s="99"/>
      <c r="OD368" s="99"/>
      <c r="OE368" s="99"/>
      <c r="OF368" s="99"/>
      <c r="OG368" s="99"/>
      <c r="OH368" s="99"/>
      <c r="OI368" s="99"/>
      <c r="OJ368" s="99"/>
      <c r="OK368" s="99"/>
      <c r="OL368" s="99"/>
      <c r="OM368" s="99"/>
      <c r="ON368" s="99"/>
      <c r="OO368" s="99"/>
      <c r="OP368" s="99"/>
      <c r="OQ368" s="99"/>
      <c r="OR368" s="99"/>
      <c r="OS368" s="99"/>
      <c r="OT368" s="99"/>
      <c r="OU368" s="99"/>
      <c r="OV368" s="99"/>
      <c r="OW368" s="99"/>
      <c r="OX368" s="99"/>
      <c r="OY368" s="99"/>
      <c r="OZ368" s="99"/>
      <c r="PA368" s="99"/>
      <c r="PB368" s="99"/>
      <c r="PC368" s="99"/>
      <c r="PD368" s="99"/>
      <c r="PE368" s="99"/>
      <c r="PF368" s="99"/>
      <c r="PG368" s="99"/>
      <c r="PH368" s="99"/>
      <c r="PI368" s="99"/>
      <c r="PJ368" s="99"/>
      <c r="PK368" s="99"/>
      <c r="PL368" s="99"/>
      <c r="PM368" s="99"/>
      <c r="PN368" s="99"/>
      <c r="PO368" s="99"/>
      <c r="PP368" s="99"/>
      <c r="PQ368" s="99"/>
      <c r="PR368" s="99"/>
      <c r="PS368" s="99"/>
      <c r="PT368" s="99"/>
      <c r="PU368" s="99"/>
      <c r="PV368" s="99"/>
      <c r="PW368" s="99"/>
      <c r="PX368" s="99"/>
      <c r="PY368" s="99"/>
      <c r="PZ368" s="99"/>
      <c r="QA368" s="99"/>
      <c r="QB368" s="99"/>
      <c r="QC368" s="99"/>
      <c r="QD368" s="99"/>
      <c r="QE368" s="99"/>
      <c r="QF368" s="99"/>
      <c r="QG368" s="99"/>
      <c r="QH368" s="99"/>
      <c r="QI368" s="99"/>
      <c r="QJ368" s="99"/>
      <c r="QK368" s="99"/>
      <c r="QL368" s="99"/>
      <c r="QM368" s="99"/>
      <c r="QN368" s="99"/>
      <c r="QO368" s="99"/>
      <c r="QP368" s="99"/>
      <c r="QQ368" s="99"/>
      <c r="QR368" s="99"/>
      <c r="QS368" s="99"/>
      <c r="QT368" s="99"/>
      <c r="QU368" s="99"/>
      <c r="QV368" s="99"/>
      <c r="QW368" s="99"/>
      <c r="QX368" s="99"/>
      <c r="QY368" s="99"/>
      <c r="QZ368" s="99"/>
      <c r="RA368" s="99"/>
      <c r="RB368" s="99"/>
      <c r="RC368" s="99"/>
      <c r="RD368" s="99"/>
      <c r="RE368" s="99"/>
      <c r="RF368" s="99"/>
      <c r="RG368" s="99"/>
      <c r="RH368" s="99"/>
      <c r="RI368" s="99"/>
      <c r="RJ368" s="99"/>
      <c r="RK368" s="99"/>
      <c r="RL368" s="99"/>
      <c r="RM368" s="99"/>
      <c r="RN368" s="99"/>
      <c r="RO368" s="99"/>
      <c r="RP368" s="99"/>
      <c r="RQ368" s="99"/>
      <c r="RR368" s="99"/>
      <c r="RS368" s="99"/>
      <c r="RT368" s="99"/>
      <c r="RU368" s="99"/>
      <c r="RV368" s="99"/>
      <c r="RW368" s="99"/>
      <c r="RX368" s="99"/>
      <c r="RY368" s="99"/>
      <c r="RZ368" s="99"/>
      <c r="SA368" s="99"/>
      <c r="SB368" s="99"/>
      <c r="SC368" s="99"/>
      <c r="SD368" s="99"/>
      <c r="SE368" s="99"/>
      <c r="SF368" s="99"/>
      <c r="SG368" s="99"/>
      <c r="SH368" s="99"/>
      <c r="SI368" s="99"/>
      <c r="SJ368" s="99"/>
      <c r="SK368" s="99"/>
      <c r="SL368" s="99"/>
      <c r="SM368" s="99"/>
      <c r="SN368" s="99"/>
      <c r="SO368" s="99"/>
      <c r="SP368" s="99"/>
      <c r="SQ368" s="99"/>
      <c r="SR368" s="99"/>
      <c r="SS368" s="99"/>
      <c r="ST368" s="99"/>
      <c r="SU368" s="99"/>
      <c r="SV368" s="99"/>
      <c r="SW368" s="99"/>
      <c r="SX368" s="99"/>
      <c r="SY368" s="99"/>
      <c r="SZ368" s="99"/>
      <c r="TA368" s="99"/>
      <c r="TB368" s="99"/>
      <c r="TC368" s="99"/>
      <c r="TD368" s="99"/>
      <c r="TE368" s="99"/>
      <c r="TF368" s="99"/>
      <c r="TG368" s="99"/>
      <c r="TH368" s="99"/>
      <c r="TI368" s="99"/>
      <c r="TJ368" s="99"/>
      <c r="TK368" s="99"/>
      <c r="TL368" s="99"/>
      <c r="TM368" s="99"/>
      <c r="TN368" s="99"/>
      <c r="TO368" s="99"/>
      <c r="TP368" s="99"/>
      <c r="TQ368" s="99"/>
      <c r="TR368" s="99"/>
      <c r="TS368" s="99"/>
      <c r="TT368" s="99"/>
      <c r="TU368" s="99"/>
      <c r="TV368" s="99"/>
      <c r="TW368" s="99"/>
      <c r="TX368" s="99"/>
      <c r="TY368" s="99"/>
      <c r="TZ368" s="99"/>
      <c r="UA368" s="99"/>
      <c r="UB368" s="99"/>
      <c r="UC368" s="99"/>
      <c r="UD368" s="99"/>
      <c r="UE368" s="99"/>
      <c r="UF368" s="99"/>
      <c r="UG368" s="99"/>
      <c r="UH368" s="99"/>
      <c r="UI368" s="99"/>
      <c r="UJ368" s="99"/>
      <c r="UK368" s="99"/>
      <c r="UL368" s="99"/>
      <c r="UM368" s="99"/>
      <c r="UN368" s="99"/>
      <c r="UO368" s="99"/>
      <c r="UP368" s="99"/>
      <c r="UQ368" s="99"/>
      <c r="UR368" s="99"/>
      <c r="US368" s="99"/>
      <c r="UT368" s="99"/>
      <c r="UU368" s="99"/>
      <c r="UV368" s="99"/>
      <c r="UW368" s="99"/>
      <c r="UX368" s="99"/>
      <c r="UY368" s="99"/>
      <c r="UZ368" s="99"/>
      <c r="VA368" s="99"/>
      <c r="VB368" s="99"/>
      <c r="VC368" s="99"/>
      <c r="VD368" s="99"/>
      <c r="VE368" s="99"/>
      <c r="VF368" s="99"/>
      <c r="VG368" s="99"/>
      <c r="VH368" s="99"/>
      <c r="VI368" s="99"/>
      <c r="VJ368" s="99"/>
      <c r="VK368" s="99"/>
      <c r="VL368" s="99"/>
      <c r="VM368" s="99"/>
      <c r="VN368" s="99"/>
      <c r="VO368" s="99"/>
      <c r="VP368" s="99"/>
      <c r="VQ368" s="99"/>
      <c r="VR368" s="99"/>
      <c r="VS368" s="99"/>
      <c r="VT368" s="99"/>
      <c r="VU368" s="99"/>
      <c r="VV368" s="99"/>
      <c r="VW368" s="99"/>
      <c r="VX368" s="99"/>
      <c r="VY368" s="99"/>
      <c r="VZ368" s="99"/>
      <c r="WA368" s="99"/>
      <c r="WB368" s="99"/>
      <c r="WC368" s="99"/>
      <c r="WD368" s="99"/>
      <c r="WE368" s="99"/>
      <c r="WF368" s="99"/>
      <c r="WG368" s="99"/>
      <c r="WH368" s="99"/>
      <c r="WI368" s="99"/>
      <c r="WJ368" s="99"/>
      <c r="WK368" s="99"/>
      <c r="WL368" s="99"/>
      <c r="WM368" s="99"/>
      <c r="WN368" s="99"/>
      <c r="WO368" s="99"/>
      <c r="WP368" s="99"/>
      <c r="WQ368" s="99"/>
      <c r="WR368" s="99"/>
      <c r="WS368" s="99"/>
      <c r="WT368" s="99"/>
      <c r="WU368" s="99"/>
      <c r="WV368" s="99"/>
      <c r="WW368" s="99"/>
      <c r="WX368" s="99"/>
      <c r="WY368" s="99"/>
      <c r="WZ368" s="99"/>
      <c r="XA368" s="99"/>
      <c r="XB368" s="99"/>
      <c r="XC368" s="99"/>
      <c r="XD368" s="99"/>
      <c r="XE368" s="99"/>
      <c r="XF368" s="99"/>
      <c r="XG368" s="99"/>
      <c r="XH368" s="99"/>
      <c r="XI368" s="99"/>
      <c r="XJ368" s="99"/>
      <c r="XK368" s="99"/>
      <c r="XL368" s="99"/>
      <c r="XM368" s="99"/>
      <c r="XN368" s="99"/>
      <c r="XO368" s="99"/>
      <c r="XP368" s="99"/>
      <c r="XQ368" s="99"/>
      <c r="XR368" s="99"/>
      <c r="XS368" s="99"/>
      <c r="XT368" s="99"/>
      <c r="XU368" s="99"/>
      <c r="XV368" s="99"/>
      <c r="XW368" s="99"/>
      <c r="XX368" s="99"/>
      <c r="XY368" s="99"/>
      <c r="XZ368" s="99"/>
      <c r="YA368" s="99"/>
      <c r="YB368" s="99"/>
      <c r="YC368" s="99"/>
      <c r="YD368" s="99"/>
      <c r="YE368" s="99"/>
      <c r="YF368" s="99"/>
      <c r="YG368" s="99"/>
      <c r="YH368" s="99"/>
      <c r="YI368" s="99"/>
      <c r="YJ368" s="99"/>
      <c r="YK368" s="99"/>
      <c r="YL368" s="99"/>
      <c r="YM368" s="99"/>
      <c r="YN368" s="99"/>
      <c r="YO368" s="99"/>
      <c r="YP368" s="99"/>
      <c r="YQ368" s="99"/>
      <c r="YR368" s="99"/>
      <c r="YS368" s="99"/>
      <c r="YT368" s="99"/>
      <c r="YU368" s="99"/>
      <c r="YV368" s="99"/>
      <c r="YW368" s="99"/>
      <c r="YX368" s="99"/>
      <c r="YY368" s="99"/>
      <c r="YZ368" s="99"/>
      <c r="ZA368" s="99"/>
      <c r="ZB368" s="99"/>
      <c r="ZC368" s="99"/>
      <c r="ZD368" s="99"/>
      <c r="ZE368" s="99"/>
      <c r="ZF368" s="99"/>
      <c r="ZG368" s="99"/>
      <c r="ZH368" s="99"/>
      <c r="ZI368" s="99"/>
      <c r="ZJ368" s="99"/>
      <c r="ZK368" s="99"/>
      <c r="ZL368" s="99"/>
      <c r="ZM368" s="99"/>
      <c r="ZN368" s="99"/>
      <c r="ZO368" s="99"/>
      <c r="ZP368" s="99"/>
      <c r="ZQ368" s="99"/>
      <c r="ZR368" s="99"/>
      <c r="ZS368" s="99"/>
      <c r="ZT368" s="99"/>
      <c r="ZU368" s="99"/>
      <c r="ZV368" s="99"/>
      <c r="ZW368" s="99"/>
      <c r="ZX368" s="99"/>
      <c r="ZY368" s="99"/>
      <c r="ZZ368" s="99"/>
      <c r="AAA368" s="99"/>
      <c r="AAB368" s="99"/>
      <c r="AAC368" s="99"/>
      <c r="AAD368" s="99"/>
      <c r="AAE368" s="99"/>
      <c r="AAF368" s="99"/>
      <c r="AAG368" s="99"/>
      <c r="AAH368" s="99"/>
      <c r="AAI368" s="99"/>
      <c r="AAJ368" s="99"/>
      <c r="AAK368" s="99"/>
      <c r="AAL368" s="99"/>
      <c r="AAM368" s="99"/>
      <c r="AAN368" s="99"/>
      <c r="AAO368" s="99"/>
      <c r="AAP368" s="99"/>
      <c r="AAQ368" s="99"/>
      <c r="AAR368" s="99"/>
      <c r="AAS368" s="99"/>
      <c r="AAT368" s="99"/>
      <c r="AAU368" s="99"/>
      <c r="AAV368" s="99"/>
      <c r="AAW368" s="99"/>
      <c r="AAX368" s="99"/>
      <c r="AAY368" s="99"/>
      <c r="AAZ368" s="99"/>
      <c r="ABA368" s="99"/>
      <c r="ABB368" s="99"/>
      <c r="ABC368" s="99"/>
      <c r="ABD368" s="99"/>
      <c r="ABE368" s="99"/>
      <c r="ABF368" s="99"/>
      <c r="ABG368" s="99"/>
      <c r="ABH368" s="99"/>
      <c r="ABI368" s="99"/>
      <c r="ABJ368" s="99"/>
      <c r="ABK368" s="99"/>
      <c r="ABL368" s="99"/>
      <c r="ABM368" s="99"/>
      <c r="ABN368" s="99"/>
      <c r="ABO368" s="99"/>
      <c r="ABP368" s="99"/>
      <c r="ABQ368" s="99"/>
      <c r="ABR368" s="99"/>
      <c r="ABS368" s="99"/>
      <c r="ABT368" s="99"/>
      <c r="ABU368" s="99"/>
      <c r="ABV368" s="99"/>
      <c r="ABW368" s="99"/>
      <c r="ABX368" s="99"/>
      <c r="ABY368" s="99"/>
      <c r="ABZ368" s="99"/>
      <c r="ACA368" s="99"/>
      <c r="ACB368" s="99"/>
      <c r="ACC368" s="99"/>
      <c r="ACD368" s="99"/>
      <c r="ACE368" s="99"/>
      <c r="ACF368" s="99"/>
      <c r="ACG368" s="99"/>
      <c r="ACH368" s="99"/>
      <c r="ACI368" s="99"/>
      <c r="ACJ368" s="99"/>
      <c r="ACK368" s="99"/>
      <c r="ACL368" s="99"/>
      <c r="ACM368" s="99"/>
      <c r="ACN368" s="99"/>
      <c r="ACO368" s="99"/>
      <c r="ACP368" s="99"/>
      <c r="ACQ368" s="99"/>
      <c r="ACR368" s="99"/>
      <c r="ACS368" s="99"/>
      <c r="ACT368" s="99"/>
      <c r="ACU368" s="99"/>
      <c r="ACV368" s="99"/>
      <c r="ACW368" s="99"/>
      <c r="ACX368" s="99"/>
      <c r="ACY368" s="99"/>
      <c r="ACZ368" s="99"/>
      <c r="ADA368" s="99"/>
      <c r="ADB368" s="99"/>
      <c r="ADC368" s="99"/>
      <c r="ADD368" s="99"/>
      <c r="ADE368" s="99"/>
      <c r="ADF368" s="99"/>
      <c r="ADG368" s="99"/>
      <c r="ADH368" s="99"/>
      <c r="ADI368" s="99"/>
      <c r="ADJ368" s="99"/>
      <c r="ADK368" s="99"/>
      <c r="ADL368" s="99"/>
      <c r="ADM368" s="99"/>
      <c r="ADN368" s="99"/>
      <c r="ADO368" s="99"/>
      <c r="ADP368" s="99"/>
      <c r="ADQ368" s="99"/>
      <c r="ADR368" s="99"/>
      <c r="ADS368" s="99"/>
      <c r="ADT368" s="99"/>
      <c r="ADU368" s="99"/>
      <c r="ADV368" s="99"/>
      <c r="ADW368" s="99"/>
      <c r="ADX368" s="99"/>
      <c r="ADY368" s="99"/>
      <c r="ADZ368" s="99"/>
      <c r="AEA368" s="99"/>
      <c r="AEB368" s="99"/>
      <c r="AEC368" s="99"/>
      <c r="AED368" s="99"/>
      <c r="AEE368" s="99"/>
      <c r="AEF368" s="99"/>
      <c r="AEG368" s="99"/>
      <c r="AEH368" s="99"/>
      <c r="AEI368" s="99"/>
      <c r="AEJ368" s="99"/>
      <c r="AEK368" s="99"/>
      <c r="AEL368" s="99"/>
      <c r="AEM368" s="99"/>
      <c r="AEN368" s="99"/>
      <c r="AEO368" s="99"/>
      <c r="AEP368" s="99"/>
      <c r="AEQ368" s="99"/>
      <c r="AER368" s="99"/>
      <c r="AES368" s="99"/>
      <c r="AET368" s="99"/>
      <c r="AEU368" s="99"/>
      <c r="AEV368" s="99"/>
      <c r="AEW368" s="99"/>
      <c r="AEX368" s="99"/>
      <c r="AEY368" s="99"/>
      <c r="AEZ368" s="99"/>
      <c r="AFA368" s="99"/>
      <c r="AFB368" s="99"/>
      <c r="AFC368" s="99"/>
      <c r="AFD368" s="99"/>
      <c r="AFE368" s="99"/>
      <c r="AFF368" s="99"/>
      <c r="AFG368" s="99"/>
      <c r="AFH368" s="99"/>
      <c r="AFI368" s="99"/>
      <c r="AFJ368" s="99"/>
      <c r="AFK368" s="99"/>
      <c r="AFL368" s="99"/>
      <c r="AFM368" s="99"/>
      <c r="AFN368" s="99"/>
      <c r="AFO368" s="99"/>
      <c r="AFP368" s="99"/>
      <c r="AFQ368" s="99"/>
      <c r="AFR368" s="99"/>
      <c r="AFS368" s="99"/>
      <c r="AFT368" s="99"/>
      <c r="AFU368" s="99"/>
      <c r="AFV368" s="99"/>
      <c r="AFW368" s="99"/>
      <c r="AFX368" s="99"/>
      <c r="AFY368" s="99"/>
      <c r="AFZ368" s="99"/>
      <c r="AGA368" s="99"/>
      <c r="AGB368" s="99"/>
      <c r="AGC368" s="99"/>
      <c r="AGD368" s="99"/>
      <c r="AGE368" s="99"/>
      <c r="AGF368" s="99"/>
      <c r="AGG368" s="99"/>
      <c r="AGH368" s="99"/>
      <c r="AGI368" s="99"/>
      <c r="AGJ368" s="99"/>
      <c r="AGK368" s="99"/>
      <c r="AGL368" s="99"/>
      <c r="AGM368" s="99"/>
      <c r="AGN368" s="99"/>
      <c r="AGO368" s="99"/>
      <c r="AGP368" s="99"/>
      <c r="AGQ368" s="99"/>
      <c r="AGR368" s="99"/>
      <c r="AGS368" s="99"/>
      <c r="AGT368" s="99"/>
      <c r="AGU368" s="99"/>
      <c r="AGV368" s="99"/>
      <c r="AGW368" s="99"/>
      <c r="AGX368" s="99"/>
      <c r="AGY368" s="99"/>
      <c r="AGZ368" s="99"/>
      <c r="AHA368" s="99"/>
      <c r="AHB368" s="99"/>
      <c r="AHC368" s="99"/>
      <c r="AHD368" s="99"/>
      <c r="AHE368" s="99"/>
      <c r="AHF368" s="99"/>
      <c r="AHG368" s="99"/>
      <c r="AHH368" s="99"/>
      <c r="AHI368" s="99"/>
      <c r="AHJ368" s="99"/>
      <c r="AHK368" s="99"/>
      <c r="AHL368" s="99"/>
      <c r="AHM368" s="99"/>
      <c r="AHN368" s="99"/>
      <c r="AHO368" s="99"/>
      <c r="AHP368" s="99"/>
      <c r="AHQ368" s="99"/>
      <c r="AHR368" s="99"/>
      <c r="AHS368" s="99"/>
      <c r="AHT368" s="99"/>
      <c r="AHU368" s="99"/>
      <c r="AHV368" s="99"/>
      <c r="AHW368" s="99"/>
      <c r="AHX368" s="99"/>
      <c r="AHY368" s="99"/>
      <c r="AHZ368" s="99"/>
      <c r="AIA368" s="99"/>
      <c r="AIB368" s="99"/>
      <c r="AIC368" s="99"/>
      <c r="AID368" s="99"/>
      <c r="AIE368" s="99"/>
      <c r="AIF368" s="99"/>
      <c r="AIG368" s="99"/>
      <c r="AIH368" s="99"/>
      <c r="AII368" s="99"/>
      <c r="AIJ368" s="99"/>
      <c r="AIK368" s="99"/>
      <c r="AIL368" s="99"/>
      <c r="AIM368" s="99"/>
      <c r="AIN368" s="99"/>
      <c r="AIO368" s="99"/>
      <c r="AIP368" s="99"/>
      <c r="AIQ368" s="99"/>
      <c r="AIR368" s="99"/>
      <c r="AIS368" s="99"/>
      <c r="AIT368" s="99"/>
      <c r="AIU368" s="99"/>
      <c r="AIV368" s="99"/>
      <c r="AIW368" s="99"/>
      <c r="AIX368" s="99"/>
      <c r="AIY368" s="99"/>
      <c r="AIZ368" s="99"/>
      <c r="AJA368" s="99"/>
      <c r="AJB368" s="99"/>
      <c r="AJC368" s="99"/>
      <c r="AJD368" s="99"/>
      <c r="AJE368" s="99"/>
      <c r="AJF368" s="99"/>
      <c r="AJG368" s="99"/>
      <c r="AJH368" s="99"/>
      <c r="AJI368" s="99"/>
      <c r="AJJ368" s="99"/>
      <c r="AJK368" s="99"/>
      <c r="AJL368" s="99"/>
      <c r="AJM368" s="99"/>
      <c r="AJN368" s="99"/>
      <c r="AJO368" s="99"/>
      <c r="AJP368" s="99"/>
      <c r="AJQ368" s="99"/>
      <c r="AJR368" s="99"/>
      <c r="AJS368" s="99"/>
      <c r="AJT368" s="99"/>
      <c r="AJU368" s="99"/>
      <c r="AJV368" s="99"/>
      <c r="AJW368" s="99"/>
      <c r="AJX368" s="99"/>
      <c r="AJY368" s="99"/>
      <c r="AJZ368" s="99"/>
      <c r="AKA368" s="99"/>
      <c r="AKB368" s="99"/>
      <c r="AKC368" s="99"/>
      <c r="AKD368" s="99"/>
      <c r="AKE368" s="99"/>
      <c r="AKF368" s="99"/>
      <c r="AKG368" s="99"/>
      <c r="AKH368" s="99"/>
      <c r="AKI368" s="99"/>
      <c r="AKJ368" s="99"/>
      <c r="AKK368" s="99"/>
      <c r="AKL368" s="99"/>
      <c r="AKM368" s="99"/>
      <c r="AKN368" s="99"/>
      <c r="AKO368" s="99"/>
      <c r="AKP368" s="99"/>
      <c r="AKQ368" s="99"/>
      <c r="AKR368" s="99"/>
      <c r="AKS368" s="99"/>
      <c r="AKT368" s="99"/>
      <c r="AKU368" s="99"/>
      <c r="AKV368" s="99"/>
      <c r="AKW368" s="99"/>
      <c r="AKX368" s="99"/>
      <c r="AKY368" s="99"/>
      <c r="AKZ368" s="99"/>
      <c r="ALA368" s="99"/>
      <c r="ALB368" s="99"/>
      <c r="ALC368" s="99"/>
      <c r="ALD368" s="99"/>
      <c r="ALE368" s="99"/>
      <c r="ALF368" s="99"/>
      <c r="ALG368" s="99"/>
      <c r="ALH368" s="99"/>
      <c r="ALI368" s="99"/>
      <c r="ALJ368" s="99"/>
      <c r="ALK368" s="99"/>
      <c r="ALL368" s="99"/>
      <c r="ALM368" s="99"/>
      <c r="ALN368" s="99"/>
      <c r="ALO368" s="99"/>
      <c r="ALP368" s="99"/>
      <c r="ALQ368" s="99"/>
      <c r="ALR368" s="99"/>
      <c r="ALS368" s="99"/>
      <c r="ALT368" s="99"/>
      <c r="ALU368" s="99"/>
      <c r="ALV368" s="99"/>
      <c r="ALW368" s="99"/>
      <c r="ALX368" s="99"/>
      <c r="ALY368" s="99"/>
      <c r="ALZ368" s="99"/>
      <c r="AMA368" s="99"/>
      <c r="AMB368" s="99"/>
      <c r="AMC368" s="99"/>
      <c r="AMD368" s="99"/>
      <c r="AME368" s="99"/>
      <c r="AMF368" s="99"/>
    </row>
    <row r="369" spans="1:1022" s="82" customFormat="1" ht="386.4" customHeight="1" x14ac:dyDescent="0.3">
      <c r="A369" s="60">
        <v>52</v>
      </c>
      <c r="B369" s="61" t="s">
        <v>281</v>
      </c>
      <c r="C369" s="60" t="s">
        <v>210</v>
      </c>
      <c r="D369" s="60" t="s">
        <v>69</v>
      </c>
      <c r="E369" s="61" t="s">
        <v>946</v>
      </c>
      <c r="F369" s="62">
        <v>45365</v>
      </c>
      <c r="G369" s="19">
        <v>333.8</v>
      </c>
      <c r="H369" s="60" t="s">
        <v>52</v>
      </c>
      <c r="I369" s="60" t="s">
        <v>947</v>
      </c>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c r="EZ369" s="31"/>
      <c r="FA369" s="31"/>
      <c r="FB369" s="31"/>
      <c r="FC369" s="31"/>
      <c r="FD369" s="31"/>
      <c r="FE369" s="31"/>
      <c r="FF369" s="31"/>
      <c r="FG369" s="31"/>
      <c r="FH369" s="31"/>
      <c r="FI369" s="31"/>
      <c r="FJ369" s="31"/>
      <c r="FK369" s="31"/>
      <c r="FL369" s="31"/>
      <c r="FM369" s="31"/>
      <c r="FN369" s="31"/>
      <c r="FO369" s="31"/>
      <c r="FP369" s="31"/>
      <c r="FQ369" s="31"/>
      <c r="FR369" s="31"/>
      <c r="FS369" s="31"/>
      <c r="FT369" s="31"/>
      <c r="FU369" s="31"/>
      <c r="FV369" s="31"/>
      <c r="FW369" s="31"/>
      <c r="FX369" s="31"/>
      <c r="FY369" s="31"/>
      <c r="FZ369" s="31"/>
      <c r="GA369" s="31"/>
      <c r="GB369" s="31"/>
      <c r="GC369" s="31"/>
      <c r="GD369" s="31"/>
      <c r="GE369" s="31"/>
      <c r="GF369" s="31"/>
      <c r="GG369" s="31"/>
      <c r="GH369" s="31"/>
      <c r="GI369" s="31"/>
      <c r="GJ369" s="31"/>
      <c r="GK369" s="31"/>
      <c r="GL369" s="31"/>
      <c r="GM369" s="31"/>
      <c r="GN369" s="31"/>
      <c r="GO369" s="31"/>
      <c r="GP369" s="31"/>
      <c r="GQ369" s="31"/>
      <c r="GR369" s="31"/>
      <c r="GS369" s="31"/>
      <c r="GT369" s="31"/>
      <c r="GU369" s="31"/>
      <c r="GV369" s="31"/>
      <c r="GW369" s="31"/>
      <c r="GX369" s="31"/>
      <c r="GY369" s="31"/>
      <c r="GZ369" s="31"/>
      <c r="HA369" s="31"/>
      <c r="HB369" s="31"/>
      <c r="HC369" s="31"/>
      <c r="HD369" s="31"/>
      <c r="HE369" s="31"/>
      <c r="HF369" s="31"/>
      <c r="HG369" s="31"/>
      <c r="HH369" s="31"/>
      <c r="HI369" s="31"/>
      <c r="HJ369" s="31"/>
      <c r="HK369" s="31"/>
      <c r="HL369" s="31"/>
      <c r="HM369" s="31"/>
      <c r="HN369" s="31"/>
      <c r="HO369" s="31"/>
      <c r="HP369" s="31"/>
      <c r="HQ369" s="31"/>
      <c r="HR369" s="31"/>
      <c r="HS369" s="31"/>
      <c r="HT369" s="31"/>
      <c r="HU369" s="31"/>
      <c r="HV369" s="31"/>
      <c r="HW369" s="31"/>
      <c r="HX369" s="31"/>
      <c r="HY369" s="31"/>
      <c r="HZ369" s="31"/>
      <c r="IA369" s="31"/>
      <c r="IB369" s="31"/>
      <c r="IC369" s="31"/>
      <c r="ID369" s="31"/>
      <c r="IE369" s="31"/>
      <c r="IF369" s="31"/>
      <c r="IG369" s="31"/>
      <c r="IH369" s="31"/>
      <c r="II369" s="31"/>
      <c r="IJ369" s="31"/>
      <c r="IK369" s="31"/>
      <c r="IL369" s="31"/>
      <c r="IM369" s="31"/>
      <c r="IN369" s="31"/>
      <c r="IO369" s="31"/>
      <c r="IP369" s="31"/>
      <c r="IQ369" s="31"/>
      <c r="IR369" s="31"/>
      <c r="IS369" s="31"/>
      <c r="IT369" s="31"/>
      <c r="IU369" s="31"/>
      <c r="IV369" s="31"/>
      <c r="IW369" s="31"/>
      <c r="IX369" s="31"/>
      <c r="IY369" s="31"/>
      <c r="IZ369" s="31"/>
      <c r="JA369" s="31"/>
      <c r="JB369" s="31"/>
      <c r="JC369" s="31"/>
      <c r="JD369" s="31"/>
      <c r="JE369" s="31"/>
      <c r="JF369" s="31"/>
      <c r="JG369" s="31"/>
      <c r="JH369" s="31"/>
      <c r="JI369" s="31"/>
      <c r="JJ369" s="31"/>
      <c r="JK369" s="31"/>
      <c r="JL369" s="31"/>
      <c r="JM369" s="31"/>
      <c r="JN369" s="31"/>
      <c r="JO369" s="31"/>
      <c r="JP369" s="31"/>
      <c r="JQ369" s="31"/>
      <c r="JR369" s="31"/>
      <c r="JS369" s="31"/>
      <c r="JT369" s="31"/>
      <c r="JU369" s="31"/>
      <c r="JV369" s="31"/>
      <c r="JW369" s="31"/>
      <c r="JX369" s="31"/>
      <c r="JY369" s="31"/>
      <c r="JZ369" s="31"/>
      <c r="KA369" s="31"/>
      <c r="KB369" s="31"/>
      <c r="KC369" s="31"/>
      <c r="KD369" s="31"/>
      <c r="KE369" s="31"/>
      <c r="KF369" s="31"/>
      <c r="KG369" s="31"/>
      <c r="KH369" s="31"/>
      <c r="KI369" s="31"/>
      <c r="KJ369" s="31"/>
      <c r="KK369" s="31"/>
      <c r="KL369" s="31"/>
      <c r="KM369" s="31"/>
      <c r="KN369" s="31"/>
      <c r="KO369" s="31"/>
      <c r="KP369" s="31"/>
      <c r="KQ369" s="31"/>
      <c r="KR369" s="31"/>
      <c r="KS369" s="31"/>
      <c r="KT369" s="31"/>
      <c r="KU369" s="31"/>
      <c r="KV369" s="31"/>
      <c r="KW369" s="31"/>
      <c r="KX369" s="31"/>
      <c r="KY369" s="31"/>
      <c r="KZ369" s="31"/>
      <c r="LA369" s="31"/>
      <c r="LB369" s="31"/>
      <c r="LC369" s="31"/>
      <c r="LD369" s="31"/>
      <c r="LE369" s="31"/>
      <c r="LF369" s="31"/>
      <c r="LG369" s="31"/>
      <c r="LH369" s="31"/>
      <c r="LI369" s="31"/>
      <c r="LJ369" s="31"/>
      <c r="LK369" s="31"/>
      <c r="LL369" s="31"/>
      <c r="LM369" s="31"/>
      <c r="LN369" s="31"/>
      <c r="LO369" s="31"/>
      <c r="LP369" s="31"/>
      <c r="LQ369" s="31"/>
      <c r="LR369" s="31"/>
      <c r="LS369" s="31"/>
      <c r="LT369" s="31"/>
      <c r="LU369" s="31"/>
      <c r="LV369" s="31"/>
      <c r="LW369" s="31"/>
      <c r="LX369" s="31"/>
      <c r="LY369" s="31"/>
      <c r="LZ369" s="31"/>
      <c r="MA369" s="31"/>
      <c r="MB369" s="31"/>
      <c r="MC369" s="31"/>
      <c r="MD369" s="31"/>
      <c r="ME369" s="31"/>
      <c r="MF369" s="31"/>
      <c r="MG369" s="31"/>
      <c r="MH369" s="31"/>
      <c r="MI369" s="31"/>
      <c r="MJ369" s="31"/>
      <c r="MK369" s="31"/>
      <c r="ML369" s="31"/>
      <c r="MM369" s="31"/>
      <c r="MN369" s="31"/>
      <c r="MO369" s="31"/>
      <c r="MP369" s="31"/>
      <c r="MQ369" s="31"/>
      <c r="MR369" s="31"/>
      <c r="MS369" s="31"/>
      <c r="MT369" s="31"/>
      <c r="MU369" s="31"/>
      <c r="MV369" s="31"/>
      <c r="MW369" s="31"/>
      <c r="MX369" s="31"/>
      <c r="MY369" s="31"/>
      <c r="MZ369" s="31"/>
      <c r="NA369" s="31"/>
      <c r="NB369" s="31"/>
      <c r="NC369" s="31"/>
      <c r="ND369" s="31"/>
      <c r="NE369" s="31"/>
      <c r="NF369" s="31"/>
      <c r="NG369" s="31"/>
      <c r="NH369" s="31"/>
      <c r="NI369" s="31"/>
      <c r="NJ369" s="31"/>
      <c r="NK369" s="31"/>
      <c r="NL369" s="31"/>
      <c r="NM369" s="31"/>
      <c r="NN369" s="31"/>
      <c r="NO369" s="31"/>
      <c r="NP369" s="31"/>
      <c r="NQ369" s="31"/>
      <c r="NR369" s="31"/>
      <c r="NS369" s="31"/>
      <c r="NT369" s="31"/>
      <c r="NU369" s="31"/>
      <c r="NV369" s="31"/>
      <c r="NW369" s="31"/>
      <c r="NX369" s="31"/>
      <c r="NY369" s="31"/>
      <c r="NZ369" s="31"/>
      <c r="OA369" s="31"/>
      <c r="OB369" s="31"/>
      <c r="OC369" s="31"/>
      <c r="OD369" s="31"/>
      <c r="OE369" s="31"/>
      <c r="OF369" s="31"/>
      <c r="OG369" s="31"/>
      <c r="OH369" s="31"/>
      <c r="OI369" s="31"/>
      <c r="OJ369" s="31"/>
      <c r="OK369" s="31"/>
      <c r="OL369" s="31"/>
      <c r="OM369" s="31"/>
      <c r="ON369" s="31"/>
      <c r="OO369" s="31"/>
      <c r="OP369" s="31"/>
      <c r="OQ369" s="31"/>
      <c r="OR369" s="31"/>
      <c r="OS369" s="31"/>
      <c r="OT369" s="31"/>
      <c r="OU369" s="31"/>
      <c r="OV369" s="31"/>
      <c r="OW369" s="31"/>
      <c r="OX369" s="31"/>
      <c r="OY369" s="31"/>
      <c r="OZ369" s="31"/>
      <c r="PA369" s="31"/>
      <c r="PB369" s="31"/>
      <c r="PC369" s="31"/>
      <c r="PD369" s="31"/>
      <c r="PE369" s="31"/>
      <c r="PF369" s="31"/>
      <c r="PG369" s="31"/>
      <c r="PH369" s="31"/>
      <c r="PI369" s="31"/>
      <c r="PJ369" s="31"/>
      <c r="PK369" s="31"/>
      <c r="PL369" s="31"/>
      <c r="PM369" s="31"/>
      <c r="PN369" s="31"/>
      <c r="PO369" s="31"/>
      <c r="PP369" s="31"/>
      <c r="PQ369" s="31"/>
      <c r="PR369" s="31"/>
      <c r="PS369" s="31"/>
      <c r="PT369" s="31"/>
      <c r="PU369" s="31"/>
      <c r="PV369" s="31"/>
      <c r="PW369" s="31"/>
      <c r="PX369" s="31"/>
      <c r="PY369" s="31"/>
      <c r="PZ369" s="31"/>
      <c r="QA369" s="31"/>
      <c r="QB369" s="31"/>
      <c r="QC369" s="31"/>
      <c r="QD369" s="31"/>
      <c r="QE369" s="31"/>
      <c r="QF369" s="31"/>
      <c r="QG369" s="31"/>
      <c r="QH369" s="31"/>
      <c r="QI369" s="31"/>
      <c r="QJ369" s="31"/>
      <c r="QK369" s="31"/>
      <c r="QL369" s="31"/>
      <c r="QM369" s="31"/>
      <c r="QN369" s="31"/>
      <c r="QO369" s="31"/>
      <c r="QP369" s="31"/>
      <c r="QQ369" s="31"/>
      <c r="QR369" s="31"/>
      <c r="QS369" s="31"/>
      <c r="QT369" s="31"/>
      <c r="QU369" s="31"/>
      <c r="QV369" s="31"/>
      <c r="QW369" s="31"/>
      <c r="QX369" s="31"/>
      <c r="QY369" s="31"/>
      <c r="QZ369" s="31"/>
      <c r="RA369" s="31"/>
      <c r="RB369" s="31"/>
      <c r="RC369" s="31"/>
      <c r="RD369" s="31"/>
      <c r="RE369" s="31"/>
      <c r="RF369" s="31"/>
      <c r="RG369" s="31"/>
      <c r="RH369" s="31"/>
      <c r="RI369" s="31"/>
      <c r="RJ369" s="31"/>
      <c r="RK369" s="31"/>
      <c r="RL369" s="31"/>
      <c r="RM369" s="31"/>
      <c r="RN369" s="31"/>
      <c r="RO369" s="31"/>
      <c r="RP369" s="31"/>
      <c r="RQ369" s="31"/>
      <c r="RR369" s="31"/>
      <c r="RS369" s="31"/>
      <c r="RT369" s="31"/>
      <c r="RU369" s="31"/>
      <c r="RV369" s="31"/>
      <c r="RW369" s="31"/>
      <c r="RX369" s="31"/>
      <c r="RY369" s="31"/>
      <c r="RZ369" s="31"/>
      <c r="SA369" s="31"/>
      <c r="SB369" s="31"/>
      <c r="SC369" s="31"/>
      <c r="SD369" s="31"/>
      <c r="SE369" s="31"/>
      <c r="SF369" s="31"/>
      <c r="SG369" s="31"/>
      <c r="SH369" s="31"/>
      <c r="SI369" s="31"/>
      <c r="SJ369" s="31"/>
      <c r="SK369" s="31"/>
      <c r="SL369" s="31"/>
      <c r="SM369" s="31"/>
      <c r="SN369" s="31"/>
      <c r="SO369" s="31"/>
      <c r="SP369" s="31"/>
      <c r="SQ369" s="31"/>
      <c r="SR369" s="31"/>
      <c r="SS369" s="31"/>
      <c r="ST369" s="31"/>
      <c r="SU369" s="31"/>
      <c r="SV369" s="31"/>
      <c r="SW369" s="31"/>
      <c r="SX369" s="31"/>
      <c r="SY369" s="31"/>
      <c r="SZ369" s="31"/>
      <c r="TA369" s="31"/>
      <c r="TB369" s="31"/>
      <c r="TC369" s="31"/>
      <c r="TD369" s="31"/>
      <c r="TE369" s="31"/>
      <c r="TF369" s="31"/>
      <c r="TG369" s="31"/>
      <c r="TH369" s="31"/>
      <c r="TI369" s="31"/>
      <c r="TJ369" s="31"/>
      <c r="TK369" s="31"/>
      <c r="TL369" s="31"/>
      <c r="TM369" s="31"/>
      <c r="TN369" s="31"/>
      <c r="TO369" s="31"/>
      <c r="TP369" s="31"/>
      <c r="TQ369" s="31"/>
      <c r="TR369" s="31"/>
      <c r="TS369" s="31"/>
      <c r="TT369" s="31"/>
      <c r="TU369" s="31"/>
      <c r="TV369" s="31"/>
      <c r="TW369" s="31"/>
      <c r="TX369" s="31"/>
      <c r="TY369" s="31"/>
      <c r="TZ369" s="31"/>
      <c r="UA369" s="31"/>
      <c r="UB369" s="31"/>
      <c r="UC369" s="31"/>
      <c r="UD369" s="31"/>
      <c r="UE369" s="31"/>
      <c r="UF369" s="31"/>
      <c r="UG369" s="31"/>
      <c r="UH369" s="31"/>
      <c r="UI369" s="31"/>
      <c r="UJ369" s="31"/>
      <c r="UK369" s="31"/>
      <c r="UL369" s="31"/>
      <c r="UM369" s="31"/>
      <c r="UN369" s="31"/>
      <c r="UO369" s="31"/>
      <c r="UP369" s="31"/>
      <c r="UQ369" s="31"/>
      <c r="UR369" s="31"/>
      <c r="US369" s="31"/>
      <c r="UT369" s="31"/>
      <c r="UU369" s="31"/>
      <c r="UV369" s="31"/>
      <c r="UW369" s="31"/>
      <c r="UX369" s="31"/>
      <c r="UY369" s="31"/>
      <c r="UZ369" s="31"/>
      <c r="VA369" s="31"/>
      <c r="VB369" s="31"/>
      <c r="VC369" s="31"/>
      <c r="VD369" s="31"/>
      <c r="VE369" s="31"/>
      <c r="VF369" s="31"/>
      <c r="VG369" s="31"/>
      <c r="VH369" s="31"/>
      <c r="VI369" s="31"/>
      <c r="VJ369" s="31"/>
      <c r="VK369" s="31"/>
      <c r="VL369" s="31"/>
      <c r="VM369" s="31"/>
      <c r="VN369" s="31"/>
      <c r="VO369" s="31"/>
      <c r="VP369" s="31"/>
      <c r="VQ369" s="31"/>
      <c r="VR369" s="31"/>
      <c r="VS369" s="31"/>
      <c r="VT369" s="31"/>
      <c r="VU369" s="31"/>
      <c r="VV369" s="31"/>
      <c r="VW369" s="31"/>
      <c r="VX369" s="31"/>
      <c r="VY369" s="31"/>
      <c r="VZ369" s="31"/>
      <c r="WA369" s="31"/>
      <c r="WB369" s="31"/>
      <c r="WC369" s="31"/>
      <c r="WD369" s="31"/>
      <c r="WE369" s="31"/>
      <c r="WF369" s="31"/>
      <c r="WG369" s="31"/>
      <c r="WH369" s="31"/>
      <c r="WI369" s="31"/>
      <c r="WJ369" s="31"/>
      <c r="WK369" s="31"/>
      <c r="WL369" s="31"/>
      <c r="WM369" s="31"/>
      <c r="WN369" s="31"/>
      <c r="WO369" s="31"/>
      <c r="WP369" s="31"/>
      <c r="WQ369" s="31"/>
      <c r="WR369" s="31"/>
      <c r="WS369" s="31"/>
      <c r="WT369" s="31"/>
      <c r="WU369" s="31"/>
      <c r="WV369" s="31"/>
      <c r="WW369" s="31"/>
      <c r="WX369" s="31"/>
      <c r="WY369" s="31"/>
      <c r="WZ369" s="31"/>
      <c r="XA369" s="31"/>
      <c r="XB369" s="31"/>
      <c r="XC369" s="31"/>
      <c r="XD369" s="31"/>
      <c r="XE369" s="31"/>
      <c r="XF369" s="31"/>
      <c r="XG369" s="31"/>
      <c r="XH369" s="31"/>
      <c r="XI369" s="31"/>
      <c r="XJ369" s="31"/>
      <c r="XK369" s="31"/>
      <c r="XL369" s="31"/>
      <c r="XM369" s="31"/>
      <c r="XN369" s="31"/>
      <c r="XO369" s="31"/>
      <c r="XP369" s="31"/>
      <c r="XQ369" s="31"/>
      <c r="XR369" s="31"/>
      <c r="XS369" s="31"/>
      <c r="XT369" s="31"/>
      <c r="XU369" s="31"/>
      <c r="XV369" s="31"/>
      <c r="XW369" s="31"/>
      <c r="XX369" s="31"/>
      <c r="XY369" s="31"/>
      <c r="XZ369" s="31"/>
      <c r="YA369" s="31"/>
      <c r="YB369" s="31"/>
      <c r="YC369" s="31"/>
      <c r="YD369" s="31"/>
      <c r="YE369" s="31"/>
      <c r="YF369" s="31"/>
      <c r="YG369" s="31"/>
      <c r="YH369" s="31"/>
      <c r="YI369" s="31"/>
      <c r="YJ369" s="31"/>
      <c r="YK369" s="31"/>
      <c r="YL369" s="31"/>
      <c r="YM369" s="31"/>
      <c r="YN369" s="31"/>
      <c r="YO369" s="31"/>
      <c r="YP369" s="31"/>
      <c r="YQ369" s="31"/>
      <c r="YR369" s="31"/>
      <c r="YS369" s="31"/>
      <c r="YT369" s="31"/>
      <c r="YU369" s="31"/>
      <c r="YV369" s="31"/>
      <c r="YW369" s="31"/>
      <c r="YX369" s="31"/>
      <c r="YY369" s="31"/>
      <c r="YZ369" s="31"/>
      <c r="ZA369" s="31"/>
      <c r="ZB369" s="31"/>
      <c r="ZC369" s="31"/>
      <c r="ZD369" s="31"/>
      <c r="ZE369" s="31"/>
      <c r="ZF369" s="31"/>
      <c r="ZG369" s="31"/>
      <c r="ZH369" s="31"/>
      <c r="ZI369" s="31"/>
      <c r="ZJ369" s="31"/>
      <c r="ZK369" s="31"/>
      <c r="ZL369" s="31"/>
      <c r="ZM369" s="31"/>
      <c r="ZN369" s="31"/>
      <c r="ZO369" s="31"/>
      <c r="ZP369" s="31"/>
      <c r="ZQ369" s="31"/>
      <c r="ZR369" s="31"/>
      <c r="ZS369" s="31"/>
      <c r="ZT369" s="31"/>
      <c r="ZU369" s="31"/>
      <c r="ZV369" s="31"/>
      <c r="ZW369" s="31"/>
      <c r="ZX369" s="31"/>
      <c r="ZY369" s="31"/>
      <c r="ZZ369" s="31"/>
      <c r="AAA369" s="31"/>
      <c r="AAB369" s="31"/>
      <c r="AAC369" s="31"/>
      <c r="AAD369" s="31"/>
      <c r="AAE369" s="31"/>
      <c r="AAF369" s="31"/>
      <c r="AAG369" s="31"/>
      <c r="AAH369" s="31"/>
      <c r="AAI369" s="31"/>
      <c r="AAJ369" s="31"/>
      <c r="AAK369" s="31"/>
      <c r="AAL369" s="31"/>
      <c r="AAM369" s="31"/>
      <c r="AAN369" s="31"/>
      <c r="AAO369" s="31"/>
      <c r="AAP369" s="31"/>
      <c r="AAQ369" s="31"/>
      <c r="AAR369" s="31"/>
      <c r="AAS369" s="31"/>
      <c r="AAT369" s="31"/>
      <c r="AAU369" s="31"/>
      <c r="AAV369" s="31"/>
      <c r="AAW369" s="31"/>
      <c r="AAX369" s="31"/>
      <c r="AAY369" s="31"/>
      <c r="AAZ369" s="31"/>
      <c r="ABA369" s="31"/>
      <c r="ABB369" s="31"/>
      <c r="ABC369" s="31"/>
      <c r="ABD369" s="31"/>
      <c r="ABE369" s="31"/>
      <c r="ABF369" s="31"/>
      <c r="ABG369" s="31"/>
      <c r="ABH369" s="31"/>
      <c r="ABI369" s="31"/>
      <c r="ABJ369" s="31"/>
      <c r="ABK369" s="31"/>
      <c r="ABL369" s="31"/>
      <c r="ABM369" s="31"/>
      <c r="ABN369" s="31"/>
      <c r="ABO369" s="31"/>
      <c r="ABP369" s="31"/>
      <c r="ABQ369" s="31"/>
      <c r="ABR369" s="31"/>
      <c r="ABS369" s="31"/>
      <c r="ABT369" s="31"/>
      <c r="ABU369" s="31"/>
      <c r="ABV369" s="31"/>
      <c r="ABW369" s="31"/>
      <c r="ABX369" s="31"/>
      <c r="ABY369" s="31"/>
      <c r="ABZ369" s="31"/>
      <c r="ACA369" s="31"/>
      <c r="ACB369" s="31"/>
      <c r="ACC369" s="31"/>
      <c r="ACD369" s="31"/>
      <c r="ACE369" s="31"/>
      <c r="ACF369" s="31"/>
      <c r="ACG369" s="31"/>
      <c r="ACH369" s="31"/>
      <c r="ACI369" s="31"/>
      <c r="ACJ369" s="31"/>
      <c r="ACK369" s="31"/>
      <c r="ACL369" s="31"/>
      <c r="ACM369" s="31"/>
      <c r="ACN369" s="31"/>
      <c r="ACO369" s="31"/>
      <c r="ACP369" s="31"/>
      <c r="ACQ369" s="31"/>
      <c r="ACR369" s="31"/>
      <c r="ACS369" s="31"/>
      <c r="ACT369" s="31"/>
      <c r="ACU369" s="31"/>
      <c r="ACV369" s="31"/>
      <c r="ACW369" s="31"/>
      <c r="ACX369" s="31"/>
      <c r="ACY369" s="31"/>
      <c r="ACZ369" s="31"/>
      <c r="ADA369" s="31"/>
      <c r="ADB369" s="31"/>
      <c r="ADC369" s="31"/>
      <c r="ADD369" s="31"/>
      <c r="ADE369" s="31"/>
      <c r="ADF369" s="31"/>
      <c r="ADG369" s="31"/>
      <c r="ADH369" s="31"/>
      <c r="ADI369" s="31"/>
      <c r="ADJ369" s="31"/>
      <c r="ADK369" s="31"/>
      <c r="ADL369" s="31"/>
      <c r="ADM369" s="31"/>
      <c r="ADN369" s="31"/>
      <c r="ADO369" s="31"/>
      <c r="ADP369" s="31"/>
      <c r="ADQ369" s="31"/>
      <c r="ADR369" s="31"/>
      <c r="ADS369" s="31"/>
      <c r="ADT369" s="31"/>
      <c r="ADU369" s="31"/>
      <c r="ADV369" s="31"/>
      <c r="ADW369" s="31"/>
      <c r="ADX369" s="31"/>
      <c r="ADY369" s="31"/>
      <c r="ADZ369" s="31"/>
      <c r="AEA369" s="31"/>
      <c r="AEB369" s="31"/>
      <c r="AEC369" s="31"/>
      <c r="AED369" s="31"/>
      <c r="AEE369" s="31"/>
      <c r="AEF369" s="31"/>
      <c r="AEG369" s="31"/>
      <c r="AEH369" s="31"/>
      <c r="AEI369" s="31"/>
      <c r="AEJ369" s="31"/>
      <c r="AEK369" s="31"/>
      <c r="AEL369" s="31"/>
      <c r="AEM369" s="31"/>
      <c r="AEN369" s="31"/>
      <c r="AEO369" s="31"/>
      <c r="AEP369" s="31"/>
      <c r="AEQ369" s="31"/>
      <c r="AER369" s="31"/>
      <c r="AES369" s="31"/>
      <c r="AET369" s="31"/>
      <c r="AEU369" s="31"/>
      <c r="AEV369" s="31"/>
      <c r="AEW369" s="31"/>
      <c r="AEX369" s="31"/>
      <c r="AEY369" s="31"/>
      <c r="AEZ369" s="31"/>
      <c r="AFA369" s="31"/>
      <c r="AFB369" s="31"/>
      <c r="AFC369" s="31"/>
      <c r="AFD369" s="31"/>
      <c r="AFE369" s="31"/>
      <c r="AFF369" s="31"/>
      <c r="AFG369" s="31"/>
      <c r="AFH369" s="31"/>
      <c r="AFI369" s="31"/>
      <c r="AFJ369" s="31"/>
      <c r="AFK369" s="31"/>
      <c r="AFL369" s="31"/>
      <c r="AFM369" s="31"/>
      <c r="AFN369" s="31"/>
      <c r="AFO369" s="31"/>
      <c r="AFP369" s="31"/>
      <c r="AFQ369" s="31"/>
      <c r="AFR369" s="31"/>
      <c r="AFS369" s="31"/>
      <c r="AFT369" s="31"/>
      <c r="AFU369" s="31"/>
      <c r="AFV369" s="31"/>
      <c r="AFW369" s="31"/>
      <c r="AFX369" s="31"/>
      <c r="AFY369" s="31"/>
      <c r="AFZ369" s="31"/>
      <c r="AGA369" s="31"/>
      <c r="AGB369" s="31"/>
      <c r="AGC369" s="31"/>
      <c r="AGD369" s="31"/>
      <c r="AGE369" s="31"/>
      <c r="AGF369" s="31"/>
      <c r="AGG369" s="31"/>
      <c r="AGH369" s="31"/>
      <c r="AGI369" s="31"/>
      <c r="AGJ369" s="31"/>
      <c r="AGK369" s="31"/>
      <c r="AGL369" s="31"/>
      <c r="AGM369" s="31"/>
      <c r="AGN369" s="31"/>
      <c r="AGO369" s="31"/>
      <c r="AGP369" s="31"/>
      <c r="AGQ369" s="31"/>
      <c r="AGR369" s="31"/>
      <c r="AGS369" s="31"/>
      <c r="AGT369" s="31"/>
      <c r="AGU369" s="31"/>
      <c r="AGV369" s="31"/>
      <c r="AGW369" s="31"/>
      <c r="AGX369" s="31"/>
      <c r="AGY369" s="31"/>
      <c r="AGZ369" s="31"/>
      <c r="AHA369" s="31"/>
      <c r="AHB369" s="31"/>
      <c r="AHC369" s="31"/>
      <c r="AHD369" s="31"/>
      <c r="AHE369" s="31"/>
      <c r="AHF369" s="31"/>
      <c r="AHG369" s="31"/>
      <c r="AHH369" s="31"/>
      <c r="AHI369" s="31"/>
      <c r="AHJ369" s="31"/>
      <c r="AHK369" s="31"/>
      <c r="AHL369" s="31"/>
      <c r="AHM369" s="31"/>
      <c r="AHN369" s="31"/>
      <c r="AHO369" s="31"/>
      <c r="AHP369" s="31"/>
      <c r="AHQ369" s="31"/>
      <c r="AHR369" s="31"/>
      <c r="AHS369" s="31"/>
      <c r="AHT369" s="31"/>
      <c r="AHU369" s="31"/>
      <c r="AHV369" s="31"/>
      <c r="AHW369" s="31"/>
      <c r="AHX369" s="31"/>
      <c r="AHY369" s="31"/>
      <c r="AHZ369" s="31"/>
      <c r="AIA369" s="31"/>
      <c r="AIB369" s="31"/>
      <c r="AIC369" s="31"/>
      <c r="AID369" s="31"/>
      <c r="AIE369" s="31"/>
      <c r="AIF369" s="31"/>
      <c r="AIG369" s="31"/>
      <c r="AIH369" s="31"/>
      <c r="AII369" s="31"/>
      <c r="AIJ369" s="31"/>
      <c r="AIK369" s="31"/>
      <c r="AIL369" s="31"/>
      <c r="AIM369" s="31"/>
      <c r="AIN369" s="31"/>
      <c r="AIO369" s="31"/>
      <c r="AIP369" s="31"/>
      <c r="AIQ369" s="31"/>
      <c r="AIR369" s="31"/>
      <c r="AIS369" s="31"/>
      <c r="AIT369" s="31"/>
      <c r="AIU369" s="31"/>
      <c r="AIV369" s="31"/>
      <c r="AIW369" s="31"/>
      <c r="AIX369" s="31"/>
      <c r="AIY369" s="31"/>
      <c r="AIZ369" s="31"/>
      <c r="AJA369" s="31"/>
      <c r="AJB369" s="31"/>
      <c r="AJC369" s="31"/>
      <c r="AJD369" s="31"/>
      <c r="AJE369" s="31"/>
      <c r="AJF369" s="31"/>
      <c r="AJG369" s="31"/>
      <c r="AJH369" s="31"/>
      <c r="AJI369" s="31"/>
      <c r="AJJ369" s="31"/>
      <c r="AJK369" s="31"/>
      <c r="AJL369" s="31"/>
      <c r="AJM369" s="31"/>
      <c r="AJN369" s="31"/>
      <c r="AJO369" s="31"/>
      <c r="AJP369" s="31"/>
      <c r="AJQ369" s="31"/>
      <c r="AJR369" s="31"/>
      <c r="AJS369" s="31"/>
      <c r="AJT369" s="31"/>
      <c r="AJU369" s="31"/>
      <c r="AJV369" s="31"/>
      <c r="AJW369" s="31"/>
      <c r="AJX369" s="31"/>
      <c r="AJY369" s="31"/>
      <c r="AJZ369" s="31"/>
      <c r="AKA369" s="31"/>
      <c r="AKB369" s="31"/>
      <c r="AKC369" s="31"/>
      <c r="AKD369" s="31"/>
      <c r="AKE369" s="31"/>
      <c r="AKF369" s="31"/>
      <c r="AKG369" s="31"/>
      <c r="AKH369" s="31"/>
      <c r="AKI369" s="31"/>
      <c r="AKJ369" s="31"/>
      <c r="AKK369" s="31"/>
      <c r="AKL369" s="31"/>
      <c r="AKM369" s="31"/>
      <c r="AKN369" s="31"/>
      <c r="AKO369" s="31"/>
      <c r="AKP369" s="31"/>
      <c r="AKQ369" s="31"/>
      <c r="AKR369" s="31"/>
      <c r="AKS369" s="31"/>
      <c r="AKT369" s="31"/>
      <c r="AKU369" s="31"/>
      <c r="AKV369" s="31"/>
      <c r="AKW369" s="31"/>
      <c r="AKX369" s="31"/>
      <c r="AKY369" s="31"/>
      <c r="AKZ369" s="31"/>
      <c r="ALA369" s="31"/>
      <c r="ALB369" s="31"/>
      <c r="ALC369" s="31"/>
      <c r="ALD369" s="31"/>
      <c r="ALE369" s="31"/>
      <c r="ALF369" s="31"/>
      <c r="ALG369" s="31"/>
      <c r="ALH369" s="31"/>
      <c r="ALI369" s="31"/>
      <c r="ALJ369" s="31"/>
      <c r="ALK369" s="31"/>
      <c r="ALL369" s="31"/>
      <c r="ALM369" s="31"/>
      <c r="ALN369" s="31"/>
      <c r="ALO369" s="31"/>
      <c r="ALP369" s="31"/>
      <c r="ALQ369" s="31"/>
      <c r="ALR369" s="31"/>
      <c r="ALS369" s="31"/>
      <c r="ALT369" s="31"/>
      <c r="ALU369" s="31"/>
      <c r="ALV369" s="31"/>
      <c r="ALW369" s="31"/>
      <c r="ALX369" s="31"/>
      <c r="ALY369" s="31"/>
      <c r="ALZ369" s="31"/>
      <c r="AMA369" s="31"/>
      <c r="AMB369" s="31"/>
      <c r="AMC369" s="31"/>
      <c r="AMD369" s="31"/>
      <c r="AME369" s="31"/>
      <c r="AMF369" s="31"/>
    </row>
    <row r="370" spans="1:1022" s="82" customFormat="1" ht="216.6" customHeight="1" x14ac:dyDescent="0.3">
      <c r="A370" s="60">
        <v>53</v>
      </c>
      <c r="B370" s="61" t="s">
        <v>176</v>
      </c>
      <c r="C370" s="60" t="s">
        <v>220</v>
      </c>
      <c r="D370" s="60" t="s">
        <v>226</v>
      </c>
      <c r="E370" s="61" t="s">
        <v>948</v>
      </c>
      <c r="F370" s="62">
        <v>45369</v>
      </c>
      <c r="G370" s="19">
        <v>653.46799999999996</v>
      </c>
      <c r="H370" s="60" t="s">
        <v>6</v>
      </c>
      <c r="I370" s="60" t="s">
        <v>949</v>
      </c>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c r="DR370" s="31"/>
      <c r="DS370" s="31"/>
      <c r="DT370" s="31"/>
      <c r="DU370" s="31"/>
      <c r="DV370" s="31"/>
      <c r="DW370" s="31"/>
      <c r="DX370" s="31"/>
      <c r="DY370" s="31"/>
      <c r="DZ370" s="31"/>
      <c r="EA370" s="31"/>
      <c r="EB370" s="31"/>
      <c r="EC370" s="31"/>
      <c r="ED370" s="31"/>
      <c r="EE370" s="31"/>
      <c r="EF370" s="31"/>
      <c r="EG370" s="31"/>
      <c r="EH370" s="31"/>
      <c r="EI370" s="31"/>
      <c r="EJ370" s="31"/>
      <c r="EK370" s="31"/>
      <c r="EL370" s="31"/>
      <c r="EM370" s="31"/>
      <c r="EN370" s="31"/>
      <c r="EO370" s="31"/>
      <c r="EP370" s="31"/>
      <c r="EQ370" s="31"/>
      <c r="ER370" s="31"/>
      <c r="ES370" s="31"/>
      <c r="ET370" s="31"/>
      <c r="EU370" s="31"/>
      <c r="EV370" s="31"/>
      <c r="EW370" s="31"/>
      <c r="EX370" s="31"/>
      <c r="EY370" s="31"/>
      <c r="EZ370" s="31"/>
      <c r="FA370" s="31"/>
      <c r="FB370" s="31"/>
      <c r="FC370" s="31"/>
      <c r="FD370" s="31"/>
      <c r="FE370" s="31"/>
      <c r="FF370" s="31"/>
      <c r="FG370" s="31"/>
      <c r="FH370" s="31"/>
      <c r="FI370" s="31"/>
      <c r="FJ370" s="31"/>
      <c r="FK370" s="31"/>
      <c r="FL370" s="31"/>
      <c r="FM370" s="31"/>
      <c r="FN370" s="31"/>
      <c r="FO370" s="31"/>
      <c r="FP370" s="31"/>
      <c r="FQ370" s="31"/>
      <c r="FR370" s="31"/>
      <c r="FS370" s="31"/>
      <c r="FT370" s="31"/>
      <c r="FU370" s="31"/>
      <c r="FV370" s="31"/>
      <c r="FW370" s="31"/>
      <c r="FX370" s="31"/>
      <c r="FY370" s="31"/>
      <c r="FZ370" s="31"/>
      <c r="GA370" s="31"/>
      <c r="GB370" s="31"/>
      <c r="GC370" s="31"/>
      <c r="GD370" s="31"/>
      <c r="GE370" s="31"/>
      <c r="GF370" s="31"/>
      <c r="GG370" s="31"/>
      <c r="GH370" s="31"/>
      <c r="GI370" s="31"/>
      <c r="GJ370" s="31"/>
      <c r="GK370" s="31"/>
      <c r="GL370" s="31"/>
      <c r="GM370" s="31"/>
      <c r="GN370" s="31"/>
      <c r="GO370" s="31"/>
      <c r="GP370" s="31"/>
      <c r="GQ370" s="31"/>
      <c r="GR370" s="31"/>
      <c r="GS370" s="31"/>
      <c r="GT370" s="31"/>
      <c r="GU370" s="31"/>
      <c r="GV370" s="31"/>
      <c r="GW370" s="31"/>
      <c r="GX370" s="31"/>
      <c r="GY370" s="31"/>
      <c r="GZ370" s="31"/>
      <c r="HA370" s="31"/>
      <c r="HB370" s="31"/>
      <c r="HC370" s="31"/>
      <c r="HD370" s="31"/>
      <c r="HE370" s="31"/>
      <c r="HF370" s="31"/>
      <c r="HG370" s="31"/>
      <c r="HH370" s="31"/>
      <c r="HI370" s="31"/>
      <c r="HJ370" s="31"/>
      <c r="HK370" s="31"/>
      <c r="HL370" s="31"/>
      <c r="HM370" s="31"/>
      <c r="HN370" s="31"/>
      <c r="HO370" s="31"/>
      <c r="HP370" s="31"/>
      <c r="HQ370" s="31"/>
      <c r="HR370" s="31"/>
      <c r="HS370" s="31"/>
      <c r="HT370" s="31"/>
      <c r="HU370" s="31"/>
      <c r="HV370" s="31"/>
      <c r="HW370" s="31"/>
      <c r="HX370" s="31"/>
      <c r="HY370" s="31"/>
      <c r="HZ370" s="31"/>
      <c r="IA370" s="31"/>
      <c r="IB370" s="31"/>
      <c r="IC370" s="31"/>
      <c r="ID370" s="31"/>
      <c r="IE370" s="31"/>
      <c r="IF370" s="31"/>
      <c r="IG370" s="31"/>
      <c r="IH370" s="31"/>
      <c r="II370" s="31"/>
      <c r="IJ370" s="31"/>
      <c r="IK370" s="31"/>
      <c r="IL370" s="31"/>
      <c r="IM370" s="31"/>
      <c r="IN370" s="31"/>
      <c r="IO370" s="31"/>
      <c r="IP370" s="31"/>
      <c r="IQ370" s="31"/>
      <c r="IR370" s="31"/>
      <c r="IS370" s="31"/>
      <c r="IT370" s="31"/>
      <c r="IU370" s="31"/>
      <c r="IV370" s="31"/>
      <c r="IW370" s="31"/>
      <c r="IX370" s="31"/>
      <c r="IY370" s="31"/>
      <c r="IZ370" s="31"/>
      <c r="JA370" s="31"/>
      <c r="JB370" s="31"/>
      <c r="JC370" s="31"/>
      <c r="JD370" s="31"/>
      <c r="JE370" s="31"/>
      <c r="JF370" s="31"/>
      <c r="JG370" s="31"/>
      <c r="JH370" s="31"/>
      <c r="JI370" s="31"/>
      <c r="JJ370" s="31"/>
      <c r="JK370" s="31"/>
      <c r="JL370" s="31"/>
      <c r="JM370" s="31"/>
      <c r="JN370" s="31"/>
      <c r="JO370" s="31"/>
      <c r="JP370" s="31"/>
      <c r="JQ370" s="31"/>
      <c r="JR370" s="31"/>
      <c r="JS370" s="31"/>
      <c r="JT370" s="31"/>
      <c r="JU370" s="31"/>
      <c r="JV370" s="31"/>
      <c r="JW370" s="31"/>
      <c r="JX370" s="31"/>
      <c r="JY370" s="31"/>
      <c r="JZ370" s="31"/>
      <c r="KA370" s="31"/>
      <c r="KB370" s="31"/>
      <c r="KC370" s="31"/>
      <c r="KD370" s="31"/>
      <c r="KE370" s="31"/>
      <c r="KF370" s="31"/>
      <c r="KG370" s="31"/>
      <c r="KH370" s="31"/>
      <c r="KI370" s="31"/>
      <c r="KJ370" s="31"/>
      <c r="KK370" s="31"/>
      <c r="KL370" s="31"/>
      <c r="KM370" s="31"/>
      <c r="KN370" s="31"/>
      <c r="KO370" s="31"/>
      <c r="KP370" s="31"/>
      <c r="KQ370" s="31"/>
      <c r="KR370" s="31"/>
      <c r="KS370" s="31"/>
      <c r="KT370" s="31"/>
      <c r="KU370" s="31"/>
      <c r="KV370" s="31"/>
      <c r="KW370" s="31"/>
      <c r="KX370" s="31"/>
      <c r="KY370" s="31"/>
      <c r="KZ370" s="31"/>
      <c r="LA370" s="31"/>
      <c r="LB370" s="31"/>
      <c r="LC370" s="31"/>
      <c r="LD370" s="31"/>
      <c r="LE370" s="31"/>
      <c r="LF370" s="31"/>
      <c r="LG370" s="31"/>
      <c r="LH370" s="31"/>
      <c r="LI370" s="31"/>
      <c r="LJ370" s="31"/>
      <c r="LK370" s="31"/>
      <c r="LL370" s="31"/>
      <c r="LM370" s="31"/>
      <c r="LN370" s="31"/>
      <c r="LO370" s="31"/>
      <c r="LP370" s="31"/>
      <c r="LQ370" s="31"/>
      <c r="LR370" s="31"/>
      <c r="LS370" s="31"/>
      <c r="LT370" s="31"/>
      <c r="LU370" s="31"/>
      <c r="LV370" s="31"/>
      <c r="LW370" s="31"/>
      <c r="LX370" s="31"/>
      <c r="LY370" s="31"/>
      <c r="LZ370" s="31"/>
      <c r="MA370" s="31"/>
      <c r="MB370" s="31"/>
      <c r="MC370" s="31"/>
      <c r="MD370" s="31"/>
      <c r="ME370" s="31"/>
      <c r="MF370" s="31"/>
      <c r="MG370" s="31"/>
      <c r="MH370" s="31"/>
      <c r="MI370" s="31"/>
      <c r="MJ370" s="31"/>
      <c r="MK370" s="31"/>
      <c r="ML370" s="31"/>
      <c r="MM370" s="31"/>
      <c r="MN370" s="31"/>
      <c r="MO370" s="31"/>
      <c r="MP370" s="31"/>
      <c r="MQ370" s="31"/>
      <c r="MR370" s="31"/>
      <c r="MS370" s="31"/>
      <c r="MT370" s="31"/>
      <c r="MU370" s="31"/>
      <c r="MV370" s="31"/>
      <c r="MW370" s="31"/>
      <c r="MX370" s="31"/>
      <c r="MY370" s="31"/>
      <c r="MZ370" s="31"/>
      <c r="NA370" s="31"/>
      <c r="NB370" s="31"/>
      <c r="NC370" s="31"/>
      <c r="ND370" s="31"/>
      <c r="NE370" s="31"/>
      <c r="NF370" s="31"/>
      <c r="NG370" s="31"/>
      <c r="NH370" s="31"/>
      <c r="NI370" s="31"/>
      <c r="NJ370" s="31"/>
      <c r="NK370" s="31"/>
      <c r="NL370" s="31"/>
      <c r="NM370" s="31"/>
      <c r="NN370" s="31"/>
      <c r="NO370" s="31"/>
      <c r="NP370" s="31"/>
      <c r="NQ370" s="31"/>
      <c r="NR370" s="31"/>
      <c r="NS370" s="31"/>
      <c r="NT370" s="31"/>
      <c r="NU370" s="31"/>
      <c r="NV370" s="31"/>
      <c r="NW370" s="31"/>
      <c r="NX370" s="31"/>
      <c r="NY370" s="31"/>
      <c r="NZ370" s="31"/>
      <c r="OA370" s="31"/>
      <c r="OB370" s="31"/>
      <c r="OC370" s="31"/>
      <c r="OD370" s="31"/>
      <c r="OE370" s="31"/>
      <c r="OF370" s="31"/>
      <c r="OG370" s="31"/>
      <c r="OH370" s="31"/>
      <c r="OI370" s="31"/>
      <c r="OJ370" s="31"/>
      <c r="OK370" s="31"/>
      <c r="OL370" s="31"/>
      <c r="OM370" s="31"/>
      <c r="ON370" s="31"/>
      <c r="OO370" s="31"/>
      <c r="OP370" s="31"/>
      <c r="OQ370" s="31"/>
      <c r="OR370" s="31"/>
      <c r="OS370" s="31"/>
      <c r="OT370" s="31"/>
      <c r="OU370" s="31"/>
      <c r="OV370" s="31"/>
      <c r="OW370" s="31"/>
      <c r="OX370" s="31"/>
      <c r="OY370" s="31"/>
      <c r="OZ370" s="31"/>
      <c r="PA370" s="31"/>
      <c r="PB370" s="31"/>
      <c r="PC370" s="31"/>
      <c r="PD370" s="31"/>
      <c r="PE370" s="31"/>
      <c r="PF370" s="31"/>
      <c r="PG370" s="31"/>
      <c r="PH370" s="31"/>
      <c r="PI370" s="31"/>
      <c r="PJ370" s="31"/>
      <c r="PK370" s="31"/>
      <c r="PL370" s="31"/>
      <c r="PM370" s="31"/>
      <c r="PN370" s="31"/>
      <c r="PO370" s="31"/>
      <c r="PP370" s="31"/>
      <c r="PQ370" s="31"/>
      <c r="PR370" s="31"/>
      <c r="PS370" s="31"/>
      <c r="PT370" s="31"/>
      <c r="PU370" s="31"/>
      <c r="PV370" s="31"/>
      <c r="PW370" s="31"/>
      <c r="PX370" s="31"/>
      <c r="PY370" s="31"/>
      <c r="PZ370" s="31"/>
      <c r="QA370" s="31"/>
      <c r="QB370" s="31"/>
      <c r="QC370" s="31"/>
      <c r="QD370" s="31"/>
      <c r="QE370" s="31"/>
      <c r="QF370" s="31"/>
      <c r="QG370" s="31"/>
      <c r="QH370" s="31"/>
      <c r="QI370" s="31"/>
      <c r="QJ370" s="31"/>
      <c r="QK370" s="31"/>
      <c r="QL370" s="31"/>
      <c r="QM370" s="31"/>
      <c r="QN370" s="31"/>
      <c r="QO370" s="31"/>
      <c r="QP370" s="31"/>
      <c r="QQ370" s="31"/>
      <c r="QR370" s="31"/>
      <c r="QS370" s="31"/>
      <c r="QT370" s="31"/>
      <c r="QU370" s="31"/>
      <c r="QV370" s="31"/>
      <c r="QW370" s="31"/>
      <c r="QX370" s="31"/>
      <c r="QY370" s="31"/>
      <c r="QZ370" s="31"/>
      <c r="RA370" s="31"/>
      <c r="RB370" s="31"/>
      <c r="RC370" s="31"/>
      <c r="RD370" s="31"/>
      <c r="RE370" s="31"/>
      <c r="RF370" s="31"/>
      <c r="RG370" s="31"/>
      <c r="RH370" s="31"/>
      <c r="RI370" s="31"/>
      <c r="RJ370" s="31"/>
      <c r="RK370" s="31"/>
      <c r="RL370" s="31"/>
      <c r="RM370" s="31"/>
      <c r="RN370" s="31"/>
      <c r="RO370" s="31"/>
      <c r="RP370" s="31"/>
      <c r="RQ370" s="31"/>
      <c r="RR370" s="31"/>
      <c r="RS370" s="31"/>
      <c r="RT370" s="31"/>
      <c r="RU370" s="31"/>
      <c r="RV370" s="31"/>
      <c r="RW370" s="31"/>
      <c r="RX370" s="31"/>
      <c r="RY370" s="31"/>
      <c r="RZ370" s="31"/>
      <c r="SA370" s="31"/>
      <c r="SB370" s="31"/>
      <c r="SC370" s="31"/>
      <c r="SD370" s="31"/>
      <c r="SE370" s="31"/>
      <c r="SF370" s="31"/>
      <c r="SG370" s="31"/>
      <c r="SH370" s="31"/>
      <c r="SI370" s="31"/>
      <c r="SJ370" s="31"/>
      <c r="SK370" s="31"/>
      <c r="SL370" s="31"/>
      <c r="SM370" s="31"/>
      <c r="SN370" s="31"/>
      <c r="SO370" s="31"/>
      <c r="SP370" s="31"/>
      <c r="SQ370" s="31"/>
      <c r="SR370" s="31"/>
      <c r="SS370" s="31"/>
      <c r="ST370" s="31"/>
      <c r="SU370" s="31"/>
      <c r="SV370" s="31"/>
      <c r="SW370" s="31"/>
      <c r="SX370" s="31"/>
      <c r="SY370" s="31"/>
      <c r="SZ370" s="31"/>
      <c r="TA370" s="31"/>
      <c r="TB370" s="31"/>
      <c r="TC370" s="31"/>
      <c r="TD370" s="31"/>
      <c r="TE370" s="31"/>
      <c r="TF370" s="31"/>
      <c r="TG370" s="31"/>
      <c r="TH370" s="31"/>
      <c r="TI370" s="31"/>
      <c r="TJ370" s="31"/>
      <c r="TK370" s="31"/>
      <c r="TL370" s="31"/>
      <c r="TM370" s="31"/>
      <c r="TN370" s="31"/>
      <c r="TO370" s="31"/>
      <c r="TP370" s="31"/>
      <c r="TQ370" s="31"/>
      <c r="TR370" s="31"/>
      <c r="TS370" s="31"/>
      <c r="TT370" s="31"/>
      <c r="TU370" s="31"/>
      <c r="TV370" s="31"/>
      <c r="TW370" s="31"/>
      <c r="TX370" s="31"/>
      <c r="TY370" s="31"/>
      <c r="TZ370" s="31"/>
      <c r="UA370" s="31"/>
      <c r="UB370" s="31"/>
      <c r="UC370" s="31"/>
      <c r="UD370" s="31"/>
      <c r="UE370" s="31"/>
      <c r="UF370" s="31"/>
      <c r="UG370" s="31"/>
      <c r="UH370" s="31"/>
      <c r="UI370" s="31"/>
      <c r="UJ370" s="31"/>
      <c r="UK370" s="31"/>
      <c r="UL370" s="31"/>
      <c r="UM370" s="31"/>
      <c r="UN370" s="31"/>
      <c r="UO370" s="31"/>
      <c r="UP370" s="31"/>
      <c r="UQ370" s="31"/>
      <c r="UR370" s="31"/>
      <c r="US370" s="31"/>
      <c r="UT370" s="31"/>
      <c r="UU370" s="31"/>
      <c r="UV370" s="31"/>
      <c r="UW370" s="31"/>
      <c r="UX370" s="31"/>
      <c r="UY370" s="31"/>
      <c r="UZ370" s="31"/>
      <c r="VA370" s="31"/>
      <c r="VB370" s="31"/>
      <c r="VC370" s="31"/>
      <c r="VD370" s="31"/>
      <c r="VE370" s="31"/>
      <c r="VF370" s="31"/>
      <c r="VG370" s="31"/>
      <c r="VH370" s="31"/>
      <c r="VI370" s="31"/>
      <c r="VJ370" s="31"/>
      <c r="VK370" s="31"/>
      <c r="VL370" s="31"/>
      <c r="VM370" s="31"/>
      <c r="VN370" s="31"/>
      <c r="VO370" s="31"/>
      <c r="VP370" s="31"/>
      <c r="VQ370" s="31"/>
      <c r="VR370" s="31"/>
      <c r="VS370" s="31"/>
      <c r="VT370" s="31"/>
      <c r="VU370" s="31"/>
      <c r="VV370" s="31"/>
      <c r="VW370" s="31"/>
      <c r="VX370" s="31"/>
      <c r="VY370" s="31"/>
      <c r="VZ370" s="31"/>
      <c r="WA370" s="31"/>
      <c r="WB370" s="31"/>
      <c r="WC370" s="31"/>
      <c r="WD370" s="31"/>
      <c r="WE370" s="31"/>
      <c r="WF370" s="31"/>
      <c r="WG370" s="31"/>
      <c r="WH370" s="31"/>
      <c r="WI370" s="31"/>
      <c r="WJ370" s="31"/>
      <c r="WK370" s="31"/>
      <c r="WL370" s="31"/>
      <c r="WM370" s="31"/>
      <c r="WN370" s="31"/>
      <c r="WO370" s="31"/>
      <c r="WP370" s="31"/>
      <c r="WQ370" s="31"/>
      <c r="WR370" s="31"/>
      <c r="WS370" s="31"/>
      <c r="WT370" s="31"/>
      <c r="WU370" s="31"/>
      <c r="WV370" s="31"/>
      <c r="WW370" s="31"/>
      <c r="WX370" s="31"/>
      <c r="WY370" s="31"/>
      <c r="WZ370" s="31"/>
      <c r="XA370" s="31"/>
      <c r="XB370" s="31"/>
      <c r="XC370" s="31"/>
      <c r="XD370" s="31"/>
      <c r="XE370" s="31"/>
      <c r="XF370" s="31"/>
      <c r="XG370" s="31"/>
      <c r="XH370" s="31"/>
      <c r="XI370" s="31"/>
      <c r="XJ370" s="31"/>
      <c r="XK370" s="31"/>
      <c r="XL370" s="31"/>
      <c r="XM370" s="31"/>
      <c r="XN370" s="31"/>
      <c r="XO370" s="31"/>
      <c r="XP370" s="31"/>
      <c r="XQ370" s="31"/>
      <c r="XR370" s="31"/>
      <c r="XS370" s="31"/>
      <c r="XT370" s="31"/>
      <c r="XU370" s="31"/>
      <c r="XV370" s="31"/>
      <c r="XW370" s="31"/>
      <c r="XX370" s="31"/>
      <c r="XY370" s="31"/>
      <c r="XZ370" s="31"/>
      <c r="YA370" s="31"/>
      <c r="YB370" s="31"/>
      <c r="YC370" s="31"/>
      <c r="YD370" s="31"/>
      <c r="YE370" s="31"/>
      <c r="YF370" s="31"/>
      <c r="YG370" s="31"/>
      <c r="YH370" s="31"/>
      <c r="YI370" s="31"/>
      <c r="YJ370" s="31"/>
      <c r="YK370" s="31"/>
      <c r="YL370" s="31"/>
      <c r="YM370" s="31"/>
      <c r="YN370" s="31"/>
      <c r="YO370" s="31"/>
      <c r="YP370" s="31"/>
      <c r="YQ370" s="31"/>
      <c r="YR370" s="31"/>
      <c r="YS370" s="31"/>
      <c r="YT370" s="31"/>
      <c r="YU370" s="31"/>
      <c r="YV370" s="31"/>
      <c r="YW370" s="31"/>
      <c r="YX370" s="31"/>
      <c r="YY370" s="31"/>
      <c r="YZ370" s="31"/>
      <c r="ZA370" s="31"/>
      <c r="ZB370" s="31"/>
      <c r="ZC370" s="31"/>
      <c r="ZD370" s="31"/>
      <c r="ZE370" s="31"/>
      <c r="ZF370" s="31"/>
      <c r="ZG370" s="31"/>
      <c r="ZH370" s="31"/>
      <c r="ZI370" s="31"/>
      <c r="ZJ370" s="31"/>
      <c r="ZK370" s="31"/>
      <c r="ZL370" s="31"/>
      <c r="ZM370" s="31"/>
      <c r="ZN370" s="31"/>
      <c r="ZO370" s="31"/>
      <c r="ZP370" s="31"/>
      <c r="ZQ370" s="31"/>
      <c r="ZR370" s="31"/>
      <c r="ZS370" s="31"/>
      <c r="ZT370" s="31"/>
      <c r="ZU370" s="31"/>
      <c r="ZV370" s="31"/>
      <c r="ZW370" s="31"/>
      <c r="ZX370" s="31"/>
      <c r="ZY370" s="31"/>
      <c r="ZZ370" s="31"/>
      <c r="AAA370" s="31"/>
      <c r="AAB370" s="31"/>
      <c r="AAC370" s="31"/>
      <c r="AAD370" s="31"/>
      <c r="AAE370" s="31"/>
      <c r="AAF370" s="31"/>
      <c r="AAG370" s="31"/>
      <c r="AAH370" s="31"/>
      <c r="AAI370" s="31"/>
      <c r="AAJ370" s="31"/>
      <c r="AAK370" s="31"/>
      <c r="AAL370" s="31"/>
      <c r="AAM370" s="31"/>
      <c r="AAN370" s="31"/>
      <c r="AAO370" s="31"/>
      <c r="AAP370" s="31"/>
      <c r="AAQ370" s="31"/>
      <c r="AAR370" s="31"/>
      <c r="AAS370" s="31"/>
      <c r="AAT370" s="31"/>
      <c r="AAU370" s="31"/>
      <c r="AAV370" s="31"/>
      <c r="AAW370" s="31"/>
      <c r="AAX370" s="31"/>
      <c r="AAY370" s="31"/>
      <c r="AAZ370" s="31"/>
      <c r="ABA370" s="31"/>
      <c r="ABB370" s="31"/>
      <c r="ABC370" s="31"/>
      <c r="ABD370" s="31"/>
      <c r="ABE370" s="31"/>
      <c r="ABF370" s="31"/>
      <c r="ABG370" s="31"/>
      <c r="ABH370" s="31"/>
      <c r="ABI370" s="31"/>
      <c r="ABJ370" s="31"/>
      <c r="ABK370" s="31"/>
      <c r="ABL370" s="31"/>
      <c r="ABM370" s="31"/>
      <c r="ABN370" s="31"/>
      <c r="ABO370" s="31"/>
      <c r="ABP370" s="31"/>
      <c r="ABQ370" s="31"/>
      <c r="ABR370" s="31"/>
      <c r="ABS370" s="31"/>
      <c r="ABT370" s="31"/>
      <c r="ABU370" s="31"/>
      <c r="ABV370" s="31"/>
      <c r="ABW370" s="31"/>
      <c r="ABX370" s="31"/>
      <c r="ABY370" s="31"/>
      <c r="ABZ370" s="31"/>
      <c r="ACA370" s="31"/>
      <c r="ACB370" s="31"/>
      <c r="ACC370" s="31"/>
      <c r="ACD370" s="31"/>
      <c r="ACE370" s="31"/>
      <c r="ACF370" s="31"/>
      <c r="ACG370" s="31"/>
      <c r="ACH370" s="31"/>
      <c r="ACI370" s="31"/>
      <c r="ACJ370" s="31"/>
      <c r="ACK370" s="31"/>
      <c r="ACL370" s="31"/>
      <c r="ACM370" s="31"/>
      <c r="ACN370" s="31"/>
      <c r="ACO370" s="31"/>
      <c r="ACP370" s="31"/>
      <c r="ACQ370" s="31"/>
      <c r="ACR370" s="31"/>
      <c r="ACS370" s="31"/>
      <c r="ACT370" s="31"/>
      <c r="ACU370" s="31"/>
      <c r="ACV370" s="31"/>
      <c r="ACW370" s="31"/>
      <c r="ACX370" s="31"/>
      <c r="ACY370" s="31"/>
      <c r="ACZ370" s="31"/>
      <c r="ADA370" s="31"/>
      <c r="ADB370" s="31"/>
      <c r="ADC370" s="31"/>
      <c r="ADD370" s="31"/>
      <c r="ADE370" s="31"/>
      <c r="ADF370" s="31"/>
      <c r="ADG370" s="31"/>
      <c r="ADH370" s="31"/>
      <c r="ADI370" s="31"/>
      <c r="ADJ370" s="31"/>
      <c r="ADK370" s="31"/>
      <c r="ADL370" s="31"/>
      <c r="ADM370" s="31"/>
      <c r="ADN370" s="31"/>
      <c r="ADO370" s="31"/>
      <c r="ADP370" s="31"/>
      <c r="ADQ370" s="31"/>
      <c r="ADR370" s="31"/>
      <c r="ADS370" s="31"/>
      <c r="ADT370" s="31"/>
      <c r="ADU370" s="31"/>
      <c r="ADV370" s="31"/>
      <c r="ADW370" s="31"/>
      <c r="ADX370" s="31"/>
      <c r="ADY370" s="31"/>
      <c r="ADZ370" s="31"/>
      <c r="AEA370" s="31"/>
      <c r="AEB370" s="31"/>
      <c r="AEC370" s="31"/>
      <c r="AED370" s="31"/>
      <c r="AEE370" s="31"/>
      <c r="AEF370" s="31"/>
      <c r="AEG370" s="31"/>
      <c r="AEH370" s="31"/>
      <c r="AEI370" s="31"/>
      <c r="AEJ370" s="31"/>
      <c r="AEK370" s="31"/>
      <c r="AEL370" s="31"/>
      <c r="AEM370" s="31"/>
      <c r="AEN370" s="31"/>
      <c r="AEO370" s="31"/>
      <c r="AEP370" s="31"/>
      <c r="AEQ370" s="31"/>
      <c r="AER370" s="31"/>
      <c r="AES370" s="31"/>
      <c r="AET370" s="31"/>
      <c r="AEU370" s="31"/>
      <c r="AEV370" s="31"/>
      <c r="AEW370" s="31"/>
      <c r="AEX370" s="31"/>
      <c r="AEY370" s="31"/>
      <c r="AEZ370" s="31"/>
      <c r="AFA370" s="31"/>
      <c r="AFB370" s="31"/>
      <c r="AFC370" s="31"/>
      <c r="AFD370" s="31"/>
      <c r="AFE370" s="31"/>
      <c r="AFF370" s="31"/>
      <c r="AFG370" s="31"/>
      <c r="AFH370" s="31"/>
      <c r="AFI370" s="31"/>
      <c r="AFJ370" s="31"/>
      <c r="AFK370" s="31"/>
      <c r="AFL370" s="31"/>
      <c r="AFM370" s="31"/>
      <c r="AFN370" s="31"/>
      <c r="AFO370" s="31"/>
      <c r="AFP370" s="31"/>
      <c r="AFQ370" s="31"/>
      <c r="AFR370" s="31"/>
      <c r="AFS370" s="31"/>
      <c r="AFT370" s="31"/>
      <c r="AFU370" s="31"/>
      <c r="AFV370" s="31"/>
      <c r="AFW370" s="31"/>
      <c r="AFX370" s="31"/>
      <c r="AFY370" s="31"/>
      <c r="AFZ370" s="31"/>
      <c r="AGA370" s="31"/>
      <c r="AGB370" s="31"/>
      <c r="AGC370" s="31"/>
      <c r="AGD370" s="31"/>
      <c r="AGE370" s="31"/>
      <c r="AGF370" s="31"/>
      <c r="AGG370" s="31"/>
      <c r="AGH370" s="31"/>
      <c r="AGI370" s="31"/>
      <c r="AGJ370" s="31"/>
      <c r="AGK370" s="31"/>
      <c r="AGL370" s="31"/>
      <c r="AGM370" s="31"/>
      <c r="AGN370" s="31"/>
      <c r="AGO370" s="31"/>
      <c r="AGP370" s="31"/>
      <c r="AGQ370" s="31"/>
      <c r="AGR370" s="31"/>
      <c r="AGS370" s="31"/>
      <c r="AGT370" s="31"/>
      <c r="AGU370" s="31"/>
      <c r="AGV370" s="31"/>
      <c r="AGW370" s="31"/>
      <c r="AGX370" s="31"/>
      <c r="AGY370" s="31"/>
      <c r="AGZ370" s="31"/>
      <c r="AHA370" s="31"/>
      <c r="AHB370" s="31"/>
      <c r="AHC370" s="31"/>
      <c r="AHD370" s="31"/>
      <c r="AHE370" s="31"/>
      <c r="AHF370" s="31"/>
      <c r="AHG370" s="31"/>
      <c r="AHH370" s="31"/>
      <c r="AHI370" s="31"/>
      <c r="AHJ370" s="31"/>
      <c r="AHK370" s="31"/>
      <c r="AHL370" s="31"/>
      <c r="AHM370" s="31"/>
      <c r="AHN370" s="31"/>
      <c r="AHO370" s="31"/>
      <c r="AHP370" s="31"/>
      <c r="AHQ370" s="31"/>
      <c r="AHR370" s="31"/>
      <c r="AHS370" s="31"/>
      <c r="AHT370" s="31"/>
      <c r="AHU370" s="31"/>
      <c r="AHV370" s="31"/>
      <c r="AHW370" s="31"/>
      <c r="AHX370" s="31"/>
      <c r="AHY370" s="31"/>
      <c r="AHZ370" s="31"/>
      <c r="AIA370" s="31"/>
      <c r="AIB370" s="31"/>
      <c r="AIC370" s="31"/>
      <c r="AID370" s="31"/>
      <c r="AIE370" s="31"/>
      <c r="AIF370" s="31"/>
      <c r="AIG370" s="31"/>
      <c r="AIH370" s="31"/>
      <c r="AII370" s="31"/>
      <c r="AIJ370" s="31"/>
      <c r="AIK370" s="31"/>
      <c r="AIL370" s="31"/>
      <c r="AIM370" s="31"/>
      <c r="AIN370" s="31"/>
      <c r="AIO370" s="31"/>
      <c r="AIP370" s="31"/>
      <c r="AIQ370" s="31"/>
      <c r="AIR370" s="31"/>
      <c r="AIS370" s="31"/>
      <c r="AIT370" s="31"/>
      <c r="AIU370" s="31"/>
      <c r="AIV370" s="31"/>
      <c r="AIW370" s="31"/>
      <c r="AIX370" s="31"/>
      <c r="AIY370" s="31"/>
      <c r="AIZ370" s="31"/>
      <c r="AJA370" s="31"/>
      <c r="AJB370" s="31"/>
      <c r="AJC370" s="31"/>
      <c r="AJD370" s="31"/>
      <c r="AJE370" s="31"/>
      <c r="AJF370" s="31"/>
      <c r="AJG370" s="31"/>
      <c r="AJH370" s="31"/>
      <c r="AJI370" s="31"/>
      <c r="AJJ370" s="31"/>
      <c r="AJK370" s="31"/>
      <c r="AJL370" s="31"/>
      <c r="AJM370" s="31"/>
      <c r="AJN370" s="31"/>
      <c r="AJO370" s="31"/>
      <c r="AJP370" s="31"/>
      <c r="AJQ370" s="31"/>
      <c r="AJR370" s="31"/>
      <c r="AJS370" s="31"/>
      <c r="AJT370" s="31"/>
      <c r="AJU370" s="31"/>
      <c r="AJV370" s="31"/>
      <c r="AJW370" s="31"/>
      <c r="AJX370" s="31"/>
      <c r="AJY370" s="31"/>
      <c r="AJZ370" s="31"/>
      <c r="AKA370" s="31"/>
      <c r="AKB370" s="31"/>
      <c r="AKC370" s="31"/>
      <c r="AKD370" s="31"/>
      <c r="AKE370" s="31"/>
      <c r="AKF370" s="31"/>
      <c r="AKG370" s="31"/>
      <c r="AKH370" s="31"/>
      <c r="AKI370" s="31"/>
      <c r="AKJ370" s="31"/>
      <c r="AKK370" s="31"/>
      <c r="AKL370" s="31"/>
      <c r="AKM370" s="31"/>
      <c r="AKN370" s="31"/>
      <c r="AKO370" s="31"/>
      <c r="AKP370" s="31"/>
      <c r="AKQ370" s="31"/>
      <c r="AKR370" s="31"/>
      <c r="AKS370" s="31"/>
      <c r="AKT370" s="31"/>
      <c r="AKU370" s="31"/>
      <c r="AKV370" s="31"/>
      <c r="AKW370" s="31"/>
      <c r="AKX370" s="31"/>
      <c r="AKY370" s="31"/>
      <c r="AKZ370" s="31"/>
      <c r="ALA370" s="31"/>
      <c r="ALB370" s="31"/>
      <c r="ALC370" s="31"/>
      <c r="ALD370" s="31"/>
      <c r="ALE370" s="31"/>
      <c r="ALF370" s="31"/>
      <c r="ALG370" s="31"/>
      <c r="ALH370" s="31"/>
      <c r="ALI370" s="31"/>
      <c r="ALJ370" s="31"/>
      <c r="ALK370" s="31"/>
      <c r="ALL370" s="31"/>
      <c r="ALM370" s="31"/>
      <c r="ALN370" s="31"/>
      <c r="ALO370" s="31"/>
      <c r="ALP370" s="31"/>
      <c r="ALQ370" s="31"/>
      <c r="ALR370" s="31"/>
      <c r="ALS370" s="31"/>
      <c r="ALT370" s="31"/>
      <c r="ALU370" s="31"/>
      <c r="ALV370" s="31"/>
      <c r="ALW370" s="31"/>
      <c r="ALX370" s="31"/>
      <c r="ALY370" s="31"/>
      <c r="ALZ370" s="31"/>
      <c r="AMA370" s="31"/>
      <c r="AMB370" s="31"/>
      <c r="AMC370" s="31"/>
      <c r="AMD370" s="31"/>
      <c r="AME370" s="31"/>
      <c r="AMF370" s="31"/>
    </row>
    <row r="371" spans="1:1022" s="101" customFormat="1" ht="31.2" x14ac:dyDescent="0.3">
      <c r="A371" s="86">
        <v>54</v>
      </c>
      <c r="B371" s="87" t="s">
        <v>794</v>
      </c>
      <c r="C371" s="86" t="s">
        <v>156</v>
      </c>
      <c r="D371" s="86" t="s">
        <v>69</v>
      </c>
      <c r="E371" s="87" t="s">
        <v>795</v>
      </c>
      <c r="F371" s="91">
        <v>45372</v>
      </c>
      <c r="G371" s="89">
        <v>328.2</v>
      </c>
      <c r="H371" s="86" t="s">
        <v>6</v>
      </c>
      <c r="I371" s="86"/>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c r="BC371" s="99"/>
      <c r="BD371" s="99"/>
      <c r="BE371" s="99"/>
      <c r="BF371" s="99"/>
      <c r="BG371" s="99"/>
      <c r="BH371" s="99"/>
      <c r="BI371" s="99"/>
      <c r="BJ371" s="99"/>
      <c r="BK371" s="99"/>
      <c r="BL371" s="99"/>
      <c r="BM371" s="99"/>
      <c r="BN371" s="99"/>
      <c r="BO371" s="99"/>
      <c r="BP371" s="99"/>
      <c r="BQ371" s="99"/>
      <c r="BR371" s="99"/>
      <c r="BS371" s="99"/>
      <c r="BT371" s="99"/>
      <c r="BU371" s="99"/>
      <c r="BV371" s="99"/>
      <c r="BW371" s="99"/>
      <c r="BX371" s="99"/>
      <c r="BY371" s="99"/>
      <c r="BZ371" s="99"/>
      <c r="CA371" s="99"/>
      <c r="CB371" s="99"/>
      <c r="CC371" s="99"/>
      <c r="CD371" s="99"/>
      <c r="CE371" s="99"/>
      <c r="CF371" s="99"/>
      <c r="CG371" s="99"/>
      <c r="CH371" s="99"/>
      <c r="CI371" s="99"/>
      <c r="CJ371" s="99"/>
      <c r="CK371" s="99"/>
      <c r="CL371" s="99"/>
      <c r="CM371" s="99"/>
      <c r="CN371" s="99"/>
      <c r="CO371" s="99"/>
      <c r="CP371" s="99"/>
      <c r="CQ371" s="99"/>
      <c r="CR371" s="99"/>
      <c r="CS371" s="99"/>
      <c r="CT371" s="99"/>
      <c r="CU371" s="99"/>
      <c r="CV371" s="99"/>
      <c r="CW371" s="99"/>
      <c r="CX371" s="99"/>
      <c r="CY371" s="99"/>
      <c r="CZ371" s="99"/>
      <c r="DA371" s="99"/>
      <c r="DB371" s="99"/>
      <c r="DC371" s="99"/>
      <c r="DD371" s="99"/>
      <c r="DE371" s="99"/>
      <c r="DF371" s="99"/>
      <c r="DG371" s="99"/>
      <c r="DH371" s="99"/>
      <c r="DI371" s="99"/>
      <c r="DJ371" s="99"/>
      <c r="DK371" s="99"/>
      <c r="DL371" s="99"/>
      <c r="DM371" s="99"/>
      <c r="DN371" s="99"/>
      <c r="DO371" s="99"/>
      <c r="DP371" s="99"/>
      <c r="DQ371" s="99"/>
      <c r="DR371" s="99"/>
      <c r="DS371" s="99"/>
      <c r="DT371" s="99"/>
      <c r="DU371" s="99"/>
      <c r="DV371" s="99"/>
      <c r="DW371" s="99"/>
      <c r="DX371" s="99"/>
      <c r="DY371" s="99"/>
      <c r="DZ371" s="99"/>
      <c r="EA371" s="99"/>
      <c r="EB371" s="99"/>
      <c r="EC371" s="99"/>
      <c r="ED371" s="99"/>
      <c r="EE371" s="99"/>
      <c r="EF371" s="99"/>
      <c r="EG371" s="99"/>
      <c r="EH371" s="99"/>
      <c r="EI371" s="99"/>
      <c r="EJ371" s="99"/>
      <c r="EK371" s="99"/>
      <c r="EL371" s="99"/>
      <c r="EM371" s="99"/>
      <c r="EN371" s="99"/>
      <c r="EO371" s="99"/>
      <c r="EP371" s="99"/>
      <c r="EQ371" s="99"/>
      <c r="ER371" s="99"/>
      <c r="ES371" s="99"/>
      <c r="ET371" s="99"/>
      <c r="EU371" s="99"/>
      <c r="EV371" s="99"/>
      <c r="EW371" s="99"/>
      <c r="EX371" s="99"/>
      <c r="EY371" s="99"/>
      <c r="EZ371" s="99"/>
      <c r="FA371" s="99"/>
      <c r="FB371" s="99"/>
      <c r="FC371" s="99"/>
      <c r="FD371" s="99"/>
      <c r="FE371" s="99"/>
      <c r="FF371" s="99"/>
      <c r="FG371" s="99"/>
      <c r="FH371" s="99"/>
      <c r="FI371" s="99"/>
      <c r="FJ371" s="99"/>
      <c r="FK371" s="99"/>
      <c r="FL371" s="99"/>
      <c r="FM371" s="99"/>
      <c r="FN371" s="99"/>
      <c r="FO371" s="99"/>
      <c r="FP371" s="99"/>
      <c r="FQ371" s="99"/>
      <c r="FR371" s="99"/>
      <c r="FS371" s="99"/>
      <c r="FT371" s="99"/>
      <c r="FU371" s="99"/>
      <c r="FV371" s="99"/>
      <c r="FW371" s="99"/>
      <c r="FX371" s="99"/>
      <c r="FY371" s="99"/>
      <c r="FZ371" s="99"/>
      <c r="GA371" s="99"/>
      <c r="GB371" s="99"/>
      <c r="GC371" s="99"/>
      <c r="GD371" s="99"/>
      <c r="GE371" s="99"/>
      <c r="GF371" s="99"/>
      <c r="GG371" s="99"/>
      <c r="GH371" s="99"/>
      <c r="GI371" s="99"/>
      <c r="GJ371" s="99"/>
      <c r="GK371" s="99"/>
      <c r="GL371" s="99"/>
      <c r="GM371" s="99"/>
      <c r="GN371" s="99"/>
      <c r="GO371" s="99"/>
      <c r="GP371" s="99"/>
      <c r="GQ371" s="99"/>
      <c r="GR371" s="99"/>
      <c r="GS371" s="99"/>
      <c r="GT371" s="99"/>
      <c r="GU371" s="99"/>
      <c r="GV371" s="99"/>
      <c r="GW371" s="99"/>
      <c r="GX371" s="99"/>
      <c r="GY371" s="99"/>
      <c r="GZ371" s="99"/>
      <c r="HA371" s="99"/>
      <c r="HB371" s="99"/>
      <c r="HC371" s="99"/>
      <c r="HD371" s="99"/>
      <c r="HE371" s="99"/>
      <c r="HF371" s="99"/>
      <c r="HG371" s="99"/>
      <c r="HH371" s="99"/>
      <c r="HI371" s="99"/>
      <c r="HJ371" s="99"/>
      <c r="HK371" s="99"/>
      <c r="HL371" s="99"/>
      <c r="HM371" s="99"/>
      <c r="HN371" s="99"/>
      <c r="HO371" s="99"/>
      <c r="HP371" s="99"/>
      <c r="HQ371" s="99"/>
      <c r="HR371" s="99"/>
      <c r="HS371" s="99"/>
      <c r="HT371" s="99"/>
      <c r="HU371" s="99"/>
      <c r="HV371" s="99"/>
      <c r="HW371" s="99"/>
      <c r="HX371" s="99"/>
      <c r="HY371" s="99"/>
      <c r="HZ371" s="99"/>
      <c r="IA371" s="99"/>
      <c r="IB371" s="99"/>
      <c r="IC371" s="99"/>
      <c r="ID371" s="99"/>
      <c r="IE371" s="99"/>
      <c r="IF371" s="99"/>
      <c r="IG371" s="99"/>
      <c r="IH371" s="99"/>
      <c r="II371" s="99"/>
      <c r="IJ371" s="99"/>
      <c r="IK371" s="99"/>
      <c r="IL371" s="99"/>
      <c r="IM371" s="99"/>
      <c r="IN371" s="99"/>
      <c r="IO371" s="99"/>
      <c r="IP371" s="99"/>
      <c r="IQ371" s="99"/>
      <c r="IR371" s="99"/>
      <c r="IS371" s="99"/>
      <c r="IT371" s="99"/>
      <c r="IU371" s="99"/>
      <c r="IV371" s="99"/>
      <c r="IW371" s="99"/>
      <c r="IX371" s="99"/>
      <c r="IY371" s="99"/>
      <c r="IZ371" s="99"/>
      <c r="JA371" s="99"/>
      <c r="JB371" s="99"/>
      <c r="JC371" s="99"/>
      <c r="JD371" s="99"/>
      <c r="JE371" s="99"/>
      <c r="JF371" s="99"/>
      <c r="JG371" s="99"/>
      <c r="JH371" s="99"/>
      <c r="JI371" s="99"/>
      <c r="JJ371" s="99"/>
      <c r="JK371" s="99"/>
      <c r="JL371" s="99"/>
      <c r="JM371" s="99"/>
      <c r="JN371" s="99"/>
      <c r="JO371" s="99"/>
      <c r="JP371" s="99"/>
      <c r="JQ371" s="99"/>
      <c r="JR371" s="99"/>
      <c r="JS371" s="99"/>
      <c r="JT371" s="99"/>
      <c r="JU371" s="99"/>
      <c r="JV371" s="99"/>
      <c r="JW371" s="99"/>
      <c r="JX371" s="99"/>
      <c r="JY371" s="99"/>
      <c r="JZ371" s="99"/>
      <c r="KA371" s="99"/>
      <c r="KB371" s="99"/>
      <c r="KC371" s="99"/>
      <c r="KD371" s="99"/>
      <c r="KE371" s="99"/>
      <c r="KF371" s="99"/>
      <c r="KG371" s="99"/>
      <c r="KH371" s="99"/>
      <c r="KI371" s="99"/>
      <c r="KJ371" s="99"/>
      <c r="KK371" s="99"/>
      <c r="KL371" s="99"/>
      <c r="KM371" s="99"/>
      <c r="KN371" s="99"/>
      <c r="KO371" s="99"/>
      <c r="KP371" s="99"/>
      <c r="KQ371" s="99"/>
      <c r="KR371" s="99"/>
      <c r="KS371" s="99"/>
      <c r="KT371" s="99"/>
      <c r="KU371" s="99"/>
      <c r="KV371" s="99"/>
      <c r="KW371" s="99"/>
      <c r="KX371" s="99"/>
      <c r="KY371" s="99"/>
      <c r="KZ371" s="99"/>
      <c r="LA371" s="99"/>
      <c r="LB371" s="99"/>
      <c r="LC371" s="99"/>
      <c r="LD371" s="99"/>
      <c r="LE371" s="99"/>
      <c r="LF371" s="99"/>
      <c r="LG371" s="99"/>
      <c r="LH371" s="99"/>
      <c r="LI371" s="99"/>
      <c r="LJ371" s="99"/>
      <c r="LK371" s="99"/>
      <c r="LL371" s="99"/>
      <c r="LM371" s="99"/>
      <c r="LN371" s="99"/>
      <c r="LO371" s="99"/>
      <c r="LP371" s="99"/>
      <c r="LQ371" s="99"/>
      <c r="LR371" s="99"/>
      <c r="LS371" s="99"/>
      <c r="LT371" s="99"/>
      <c r="LU371" s="99"/>
      <c r="LV371" s="99"/>
      <c r="LW371" s="99"/>
      <c r="LX371" s="99"/>
      <c r="LY371" s="99"/>
      <c r="LZ371" s="99"/>
      <c r="MA371" s="99"/>
      <c r="MB371" s="99"/>
      <c r="MC371" s="99"/>
      <c r="MD371" s="99"/>
      <c r="ME371" s="99"/>
      <c r="MF371" s="99"/>
      <c r="MG371" s="99"/>
      <c r="MH371" s="99"/>
      <c r="MI371" s="99"/>
      <c r="MJ371" s="99"/>
      <c r="MK371" s="99"/>
      <c r="ML371" s="99"/>
      <c r="MM371" s="99"/>
      <c r="MN371" s="99"/>
      <c r="MO371" s="99"/>
      <c r="MP371" s="99"/>
      <c r="MQ371" s="99"/>
      <c r="MR371" s="99"/>
      <c r="MS371" s="99"/>
      <c r="MT371" s="99"/>
      <c r="MU371" s="99"/>
      <c r="MV371" s="99"/>
      <c r="MW371" s="99"/>
      <c r="MX371" s="99"/>
      <c r="MY371" s="99"/>
      <c r="MZ371" s="99"/>
      <c r="NA371" s="99"/>
      <c r="NB371" s="99"/>
      <c r="NC371" s="99"/>
      <c r="ND371" s="99"/>
      <c r="NE371" s="99"/>
      <c r="NF371" s="99"/>
      <c r="NG371" s="99"/>
      <c r="NH371" s="99"/>
      <c r="NI371" s="99"/>
      <c r="NJ371" s="99"/>
      <c r="NK371" s="99"/>
      <c r="NL371" s="99"/>
      <c r="NM371" s="99"/>
      <c r="NN371" s="99"/>
      <c r="NO371" s="99"/>
      <c r="NP371" s="99"/>
      <c r="NQ371" s="99"/>
      <c r="NR371" s="99"/>
      <c r="NS371" s="99"/>
      <c r="NT371" s="99"/>
      <c r="NU371" s="99"/>
      <c r="NV371" s="99"/>
      <c r="NW371" s="99"/>
      <c r="NX371" s="99"/>
      <c r="NY371" s="99"/>
      <c r="NZ371" s="99"/>
      <c r="OA371" s="99"/>
      <c r="OB371" s="99"/>
      <c r="OC371" s="99"/>
      <c r="OD371" s="99"/>
      <c r="OE371" s="99"/>
      <c r="OF371" s="99"/>
      <c r="OG371" s="99"/>
      <c r="OH371" s="99"/>
      <c r="OI371" s="99"/>
      <c r="OJ371" s="99"/>
      <c r="OK371" s="99"/>
      <c r="OL371" s="99"/>
      <c r="OM371" s="99"/>
      <c r="ON371" s="99"/>
      <c r="OO371" s="99"/>
      <c r="OP371" s="99"/>
      <c r="OQ371" s="99"/>
      <c r="OR371" s="99"/>
      <c r="OS371" s="99"/>
      <c r="OT371" s="99"/>
      <c r="OU371" s="99"/>
      <c r="OV371" s="99"/>
      <c r="OW371" s="99"/>
      <c r="OX371" s="99"/>
      <c r="OY371" s="99"/>
      <c r="OZ371" s="99"/>
      <c r="PA371" s="99"/>
      <c r="PB371" s="99"/>
      <c r="PC371" s="99"/>
      <c r="PD371" s="99"/>
      <c r="PE371" s="99"/>
      <c r="PF371" s="99"/>
      <c r="PG371" s="99"/>
      <c r="PH371" s="99"/>
      <c r="PI371" s="99"/>
      <c r="PJ371" s="99"/>
      <c r="PK371" s="99"/>
      <c r="PL371" s="99"/>
      <c r="PM371" s="99"/>
      <c r="PN371" s="99"/>
      <c r="PO371" s="99"/>
      <c r="PP371" s="99"/>
      <c r="PQ371" s="99"/>
      <c r="PR371" s="99"/>
      <c r="PS371" s="99"/>
      <c r="PT371" s="99"/>
      <c r="PU371" s="99"/>
      <c r="PV371" s="99"/>
      <c r="PW371" s="99"/>
      <c r="PX371" s="99"/>
      <c r="PY371" s="99"/>
      <c r="PZ371" s="99"/>
      <c r="QA371" s="99"/>
      <c r="QB371" s="99"/>
      <c r="QC371" s="99"/>
      <c r="QD371" s="99"/>
      <c r="QE371" s="99"/>
      <c r="QF371" s="99"/>
      <c r="QG371" s="99"/>
      <c r="QH371" s="99"/>
      <c r="QI371" s="99"/>
      <c r="QJ371" s="99"/>
      <c r="QK371" s="99"/>
      <c r="QL371" s="99"/>
      <c r="QM371" s="99"/>
      <c r="QN371" s="99"/>
      <c r="QO371" s="99"/>
      <c r="QP371" s="99"/>
      <c r="QQ371" s="99"/>
      <c r="QR371" s="99"/>
      <c r="QS371" s="99"/>
      <c r="QT371" s="99"/>
      <c r="QU371" s="99"/>
      <c r="QV371" s="99"/>
      <c r="QW371" s="99"/>
      <c r="QX371" s="99"/>
      <c r="QY371" s="99"/>
      <c r="QZ371" s="99"/>
      <c r="RA371" s="99"/>
      <c r="RB371" s="99"/>
      <c r="RC371" s="99"/>
      <c r="RD371" s="99"/>
      <c r="RE371" s="99"/>
      <c r="RF371" s="99"/>
      <c r="RG371" s="99"/>
      <c r="RH371" s="99"/>
      <c r="RI371" s="99"/>
      <c r="RJ371" s="99"/>
      <c r="RK371" s="99"/>
      <c r="RL371" s="99"/>
      <c r="RM371" s="99"/>
      <c r="RN371" s="99"/>
      <c r="RO371" s="99"/>
      <c r="RP371" s="99"/>
      <c r="RQ371" s="99"/>
      <c r="RR371" s="99"/>
      <c r="RS371" s="99"/>
      <c r="RT371" s="99"/>
      <c r="RU371" s="99"/>
      <c r="RV371" s="99"/>
      <c r="RW371" s="99"/>
      <c r="RX371" s="99"/>
      <c r="RY371" s="99"/>
      <c r="RZ371" s="99"/>
      <c r="SA371" s="99"/>
      <c r="SB371" s="99"/>
      <c r="SC371" s="99"/>
      <c r="SD371" s="99"/>
      <c r="SE371" s="99"/>
      <c r="SF371" s="99"/>
      <c r="SG371" s="99"/>
      <c r="SH371" s="99"/>
      <c r="SI371" s="99"/>
      <c r="SJ371" s="99"/>
      <c r="SK371" s="99"/>
      <c r="SL371" s="99"/>
      <c r="SM371" s="99"/>
      <c r="SN371" s="99"/>
      <c r="SO371" s="99"/>
      <c r="SP371" s="99"/>
      <c r="SQ371" s="99"/>
      <c r="SR371" s="99"/>
      <c r="SS371" s="99"/>
      <c r="ST371" s="99"/>
      <c r="SU371" s="99"/>
      <c r="SV371" s="99"/>
      <c r="SW371" s="99"/>
      <c r="SX371" s="99"/>
      <c r="SY371" s="99"/>
      <c r="SZ371" s="99"/>
      <c r="TA371" s="99"/>
      <c r="TB371" s="99"/>
      <c r="TC371" s="99"/>
      <c r="TD371" s="99"/>
      <c r="TE371" s="99"/>
      <c r="TF371" s="99"/>
      <c r="TG371" s="99"/>
      <c r="TH371" s="99"/>
      <c r="TI371" s="99"/>
      <c r="TJ371" s="99"/>
      <c r="TK371" s="99"/>
      <c r="TL371" s="99"/>
      <c r="TM371" s="99"/>
      <c r="TN371" s="99"/>
      <c r="TO371" s="99"/>
      <c r="TP371" s="99"/>
      <c r="TQ371" s="99"/>
      <c r="TR371" s="99"/>
      <c r="TS371" s="99"/>
      <c r="TT371" s="99"/>
      <c r="TU371" s="99"/>
      <c r="TV371" s="99"/>
      <c r="TW371" s="99"/>
      <c r="TX371" s="99"/>
      <c r="TY371" s="99"/>
      <c r="TZ371" s="99"/>
      <c r="UA371" s="99"/>
      <c r="UB371" s="99"/>
      <c r="UC371" s="99"/>
      <c r="UD371" s="99"/>
      <c r="UE371" s="99"/>
      <c r="UF371" s="99"/>
      <c r="UG371" s="99"/>
      <c r="UH371" s="99"/>
      <c r="UI371" s="99"/>
      <c r="UJ371" s="99"/>
      <c r="UK371" s="99"/>
      <c r="UL371" s="99"/>
      <c r="UM371" s="99"/>
      <c r="UN371" s="99"/>
      <c r="UO371" s="99"/>
      <c r="UP371" s="99"/>
      <c r="UQ371" s="99"/>
      <c r="UR371" s="99"/>
      <c r="US371" s="99"/>
      <c r="UT371" s="99"/>
      <c r="UU371" s="99"/>
      <c r="UV371" s="99"/>
      <c r="UW371" s="99"/>
      <c r="UX371" s="99"/>
      <c r="UY371" s="99"/>
      <c r="UZ371" s="99"/>
      <c r="VA371" s="99"/>
      <c r="VB371" s="99"/>
      <c r="VC371" s="99"/>
      <c r="VD371" s="99"/>
      <c r="VE371" s="99"/>
      <c r="VF371" s="99"/>
      <c r="VG371" s="99"/>
      <c r="VH371" s="99"/>
      <c r="VI371" s="99"/>
      <c r="VJ371" s="99"/>
      <c r="VK371" s="99"/>
      <c r="VL371" s="99"/>
      <c r="VM371" s="99"/>
      <c r="VN371" s="99"/>
      <c r="VO371" s="99"/>
      <c r="VP371" s="99"/>
      <c r="VQ371" s="99"/>
      <c r="VR371" s="99"/>
      <c r="VS371" s="99"/>
      <c r="VT371" s="99"/>
      <c r="VU371" s="99"/>
      <c r="VV371" s="99"/>
      <c r="VW371" s="99"/>
      <c r="VX371" s="99"/>
      <c r="VY371" s="99"/>
      <c r="VZ371" s="99"/>
      <c r="WA371" s="99"/>
      <c r="WB371" s="99"/>
      <c r="WC371" s="99"/>
      <c r="WD371" s="99"/>
      <c r="WE371" s="99"/>
      <c r="WF371" s="99"/>
      <c r="WG371" s="99"/>
      <c r="WH371" s="99"/>
      <c r="WI371" s="99"/>
      <c r="WJ371" s="99"/>
      <c r="WK371" s="99"/>
      <c r="WL371" s="99"/>
      <c r="WM371" s="99"/>
      <c r="WN371" s="99"/>
      <c r="WO371" s="99"/>
      <c r="WP371" s="99"/>
      <c r="WQ371" s="99"/>
      <c r="WR371" s="99"/>
      <c r="WS371" s="99"/>
      <c r="WT371" s="99"/>
      <c r="WU371" s="99"/>
      <c r="WV371" s="99"/>
      <c r="WW371" s="99"/>
      <c r="WX371" s="99"/>
      <c r="WY371" s="99"/>
      <c r="WZ371" s="99"/>
      <c r="XA371" s="99"/>
      <c r="XB371" s="99"/>
      <c r="XC371" s="99"/>
      <c r="XD371" s="99"/>
      <c r="XE371" s="99"/>
      <c r="XF371" s="99"/>
      <c r="XG371" s="99"/>
      <c r="XH371" s="99"/>
      <c r="XI371" s="99"/>
      <c r="XJ371" s="99"/>
      <c r="XK371" s="99"/>
      <c r="XL371" s="99"/>
      <c r="XM371" s="99"/>
      <c r="XN371" s="99"/>
      <c r="XO371" s="99"/>
      <c r="XP371" s="99"/>
      <c r="XQ371" s="99"/>
      <c r="XR371" s="99"/>
      <c r="XS371" s="99"/>
      <c r="XT371" s="99"/>
      <c r="XU371" s="99"/>
      <c r="XV371" s="99"/>
      <c r="XW371" s="99"/>
      <c r="XX371" s="99"/>
      <c r="XY371" s="99"/>
      <c r="XZ371" s="99"/>
      <c r="YA371" s="99"/>
      <c r="YB371" s="99"/>
      <c r="YC371" s="99"/>
      <c r="YD371" s="99"/>
      <c r="YE371" s="99"/>
      <c r="YF371" s="99"/>
      <c r="YG371" s="99"/>
      <c r="YH371" s="99"/>
      <c r="YI371" s="99"/>
      <c r="YJ371" s="99"/>
      <c r="YK371" s="99"/>
      <c r="YL371" s="99"/>
      <c r="YM371" s="99"/>
      <c r="YN371" s="99"/>
      <c r="YO371" s="99"/>
      <c r="YP371" s="99"/>
      <c r="YQ371" s="99"/>
      <c r="YR371" s="99"/>
      <c r="YS371" s="99"/>
      <c r="YT371" s="99"/>
      <c r="YU371" s="99"/>
      <c r="YV371" s="99"/>
      <c r="YW371" s="99"/>
      <c r="YX371" s="99"/>
      <c r="YY371" s="99"/>
      <c r="YZ371" s="99"/>
      <c r="ZA371" s="99"/>
      <c r="ZB371" s="99"/>
      <c r="ZC371" s="99"/>
      <c r="ZD371" s="99"/>
      <c r="ZE371" s="99"/>
      <c r="ZF371" s="99"/>
      <c r="ZG371" s="99"/>
      <c r="ZH371" s="99"/>
      <c r="ZI371" s="99"/>
      <c r="ZJ371" s="99"/>
      <c r="ZK371" s="99"/>
      <c r="ZL371" s="99"/>
      <c r="ZM371" s="99"/>
      <c r="ZN371" s="99"/>
      <c r="ZO371" s="99"/>
      <c r="ZP371" s="99"/>
      <c r="ZQ371" s="99"/>
      <c r="ZR371" s="99"/>
      <c r="ZS371" s="99"/>
      <c r="ZT371" s="99"/>
      <c r="ZU371" s="99"/>
      <c r="ZV371" s="99"/>
      <c r="ZW371" s="99"/>
      <c r="ZX371" s="99"/>
      <c r="ZY371" s="99"/>
      <c r="ZZ371" s="99"/>
      <c r="AAA371" s="99"/>
      <c r="AAB371" s="99"/>
      <c r="AAC371" s="99"/>
      <c r="AAD371" s="99"/>
      <c r="AAE371" s="99"/>
      <c r="AAF371" s="99"/>
      <c r="AAG371" s="99"/>
      <c r="AAH371" s="99"/>
      <c r="AAI371" s="99"/>
      <c r="AAJ371" s="99"/>
      <c r="AAK371" s="99"/>
      <c r="AAL371" s="99"/>
      <c r="AAM371" s="99"/>
      <c r="AAN371" s="99"/>
      <c r="AAO371" s="99"/>
      <c r="AAP371" s="99"/>
      <c r="AAQ371" s="99"/>
      <c r="AAR371" s="99"/>
      <c r="AAS371" s="99"/>
      <c r="AAT371" s="99"/>
      <c r="AAU371" s="99"/>
      <c r="AAV371" s="99"/>
      <c r="AAW371" s="99"/>
      <c r="AAX371" s="99"/>
      <c r="AAY371" s="99"/>
      <c r="AAZ371" s="99"/>
      <c r="ABA371" s="99"/>
      <c r="ABB371" s="99"/>
      <c r="ABC371" s="99"/>
      <c r="ABD371" s="99"/>
      <c r="ABE371" s="99"/>
      <c r="ABF371" s="99"/>
      <c r="ABG371" s="99"/>
      <c r="ABH371" s="99"/>
      <c r="ABI371" s="99"/>
      <c r="ABJ371" s="99"/>
      <c r="ABK371" s="99"/>
      <c r="ABL371" s="99"/>
      <c r="ABM371" s="99"/>
      <c r="ABN371" s="99"/>
      <c r="ABO371" s="99"/>
      <c r="ABP371" s="99"/>
      <c r="ABQ371" s="99"/>
      <c r="ABR371" s="99"/>
      <c r="ABS371" s="99"/>
      <c r="ABT371" s="99"/>
      <c r="ABU371" s="99"/>
      <c r="ABV371" s="99"/>
      <c r="ABW371" s="99"/>
      <c r="ABX371" s="99"/>
      <c r="ABY371" s="99"/>
      <c r="ABZ371" s="99"/>
      <c r="ACA371" s="99"/>
      <c r="ACB371" s="99"/>
      <c r="ACC371" s="99"/>
      <c r="ACD371" s="99"/>
      <c r="ACE371" s="99"/>
      <c r="ACF371" s="99"/>
      <c r="ACG371" s="99"/>
      <c r="ACH371" s="99"/>
      <c r="ACI371" s="99"/>
      <c r="ACJ371" s="99"/>
      <c r="ACK371" s="99"/>
      <c r="ACL371" s="99"/>
      <c r="ACM371" s="99"/>
      <c r="ACN371" s="99"/>
      <c r="ACO371" s="99"/>
      <c r="ACP371" s="99"/>
      <c r="ACQ371" s="99"/>
      <c r="ACR371" s="99"/>
      <c r="ACS371" s="99"/>
      <c r="ACT371" s="99"/>
      <c r="ACU371" s="99"/>
      <c r="ACV371" s="99"/>
      <c r="ACW371" s="99"/>
      <c r="ACX371" s="99"/>
      <c r="ACY371" s="99"/>
      <c r="ACZ371" s="99"/>
      <c r="ADA371" s="99"/>
      <c r="ADB371" s="99"/>
      <c r="ADC371" s="99"/>
      <c r="ADD371" s="99"/>
      <c r="ADE371" s="99"/>
      <c r="ADF371" s="99"/>
      <c r="ADG371" s="99"/>
      <c r="ADH371" s="99"/>
      <c r="ADI371" s="99"/>
      <c r="ADJ371" s="99"/>
      <c r="ADK371" s="99"/>
      <c r="ADL371" s="99"/>
      <c r="ADM371" s="99"/>
      <c r="ADN371" s="99"/>
      <c r="ADO371" s="99"/>
      <c r="ADP371" s="99"/>
      <c r="ADQ371" s="99"/>
      <c r="ADR371" s="99"/>
      <c r="ADS371" s="99"/>
      <c r="ADT371" s="99"/>
      <c r="ADU371" s="99"/>
      <c r="ADV371" s="99"/>
      <c r="ADW371" s="99"/>
      <c r="ADX371" s="99"/>
      <c r="ADY371" s="99"/>
      <c r="ADZ371" s="99"/>
      <c r="AEA371" s="99"/>
      <c r="AEB371" s="99"/>
      <c r="AEC371" s="99"/>
      <c r="AED371" s="99"/>
      <c r="AEE371" s="99"/>
      <c r="AEF371" s="99"/>
      <c r="AEG371" s="99"/>
      <c r="AEH371" s="99"/>
      <c r="AEI371" s="99"/>
      <c r="AEJ371" s="99"/>
      <c r="AEK371" s="99"/>
      <c r="AEL371" s="99"/>
      <c r="AEM371" s="99"/>
      <c r="AEN371" s="99"/>
      <c r="AEO371" s="99"/>
      <c r="AEP371" s="99"/>
      <c r="AEQ371" s="99"/>
      <c r="AER371" s="99"/>
      <c r="AES371" s="99"/>
      <c r="AET371" s="99"/>
      <c r="AEU371" s="99"/>
      <c r="AEV371" s="99"/>
      <c r="AEW371" s="99"/>
      <c r="AEX371" s="99"/>
      <c r="AEY371" s="99"/>
      <c r="AEZ371" s="99"/>
      <c r="AFA371" s="99"/>
      <c r="AFB371" s="99"/>
      <c r="AFC371" s="99"/>
      <c r="AFD371" s="99"/>
      <c r="AFE371" s="99"/>
      <c r="AFF371" s="99"/>
      <c r="AFG371" s="99"/>
      <c r="AFH371" s="99"/>
      <c r="AFI371" s="99"/>
      <c r="AFJ371" s="99"/>
      <c r="AFK371" s="99"/>
      <c r="AFL371" s="99"/>
      <c r="AFM371" s="99"/>
      <c r="AFN371" s="99"/>
      <c r="AFO371" s="99"/>
      <c r="AFP371" s="99"/>
      <c r="AFQ371" s="99"/>
      <c r="AFR371" s="99"/>
      <c r="AFS371" s="99"/>
      <c r="AFT371" s="99"/>
      <c r="AFU371" s="99"/>
      <c r="AFV371" s="99"/>
      <c r="AFW371" s="99"/>
      <c r="AFX371" s="99"/>
      <c r="AFY371" s="99"/>
      <c r="AFZ371" s="99"/>
      <c r="AGA371" s="99"/>
      <c r="AGB371" s="99"/>
      <c r="AGC371" s="99"/>
      <c r="AGD371" s="99"/>
      <c r="AGE371" s="99"/>
      <c r="AGF371" s="99"/>
      <c r="AGG371" s="99"/>
      <c r="AGH371" s="99"/>
      <c r="AGI371" s="99"/>
      <c r="AGJ371" s="99"/>
      <c r="AGK371" s="99"/>
      <c r="AGL371" s="99"/>
      <c r="AGM371" s="99"/>
      <c r="AGN371" s="99"/>
      <c r="AGO371" s="99"/>
      <c r="AGP371" s="99"/>
      <c r="AGQ371" s="99"/>
      <c r="AGR371" s="99"/>
      <c r="AGS371" s="99"/>
      <c r="AGT371" s="99"/>
      <c r="AGU371" s="99"/>
      <c r="AGV371" s="99"/>
      <c r="AGW371" s="99"/>
      <c r="AGX371" s="99"/>
      <c r="AGY371" s="99"/>
      <c r="AGZ371" s="99"/>
      <c r="AHA371" s="99"/>
      <c r="AHB371" s="99"/>
      <c r="AHC371" s="99"/>
      <c r="AHD371" s="99"/>
      <c r="AHE371" s="99"/>
      <c r="AHF371" s="99"/>
      <c r="AHG371" s="99"/>
      <c r="AHH371" s="99"/>
      <c r="AHI371" s="99"/>
      <c r="AHJ371" s="99"/>
      <c r="AHK371" s="99"/>
      <c r="AHL371" s="99"/>
      <c r="AHM371" s="99"/>
      <c r="AHN371" s="99"/>
      <c r="AHO371" s="99"/>
      <c r="AHP371" s="99"/>
      <c r="AHQ371" s="99"/>
      <c r="AHR371" s="99"/>
      <c r="AHS371" s="99"/>
      <c r="AHT371" s="99"/>
      <c r="AHU371" s="99"/>
      <c r="AHV371" s="99"/>
      <c r="AHW371" s="99"/>
      <c r="AHX371" s="99"/>
      <c r="AHY371" s="99"/>
      <c r="AHZ371" s="99"/>
      <c r="AIA371" s="99"/>
      <c r="AIB371" s="99"/>
      <c r="AIC371" s="99"/>
      <c r="AID371" s="99"/>
      <c r="AIE371" s="99"/>
      <c r="AIF371" s="99"/>
      <c r="AIG371" s="99"/>
      <c r="AIH371" s="99"/>
      <c r="AII371" s="99"/>
      <c r="AIJ371" s="99"/>
      <c r="AIK371" s="99"/>
      <c r="AIL371" s="99"/>
      <c r="AIM371" s="99"/>
      <c r="AIN371" s="99"/>
      <c r="AIO371" s="99"/>
      <c r="AIP371" s="99"/>
      <c r="AIQ371" s="99"/>
      <c r="AIR371" s="99"/>
      <c r="AIS371" s="99"/>
      <c r="AIT371" s="99"/>
      <c r="AIU371" s="99"/>
      <c r="AIV371" s="99"/>
      <c r="AIW371" s="99"/>
      <c r="AIX371" s="99"/>
      <c r="AIY371" s="99"/>
      <c r="AIZ371" s="99"/>
      <c r="AJA371" s="99"/>
      <c r="AJB371" s="99"/>
      <c r="AJC371" s="99"/>
      <c r="AJD371" s="99"/>
      <c r="AJE371" s="99"/>
      <c r="AJF371" s="99"/>
      <c r="AJG371" s="99"/>
      <c r="AJH371" s="99"/>
      <c r="AJI371" s="99"/>
      <c r="AJJ371" s="99"/>
      <c r="AJK371" s="99"/>
      <c r="AJL371" s="99"/>
      <c r="AJM371" s="99"/>
      <c r="AJN371" s="99"/>
      <c r="AJO371" s="99"/>
      <c r="AJP371" s="99"/>
      <c r="AJQ371" s="99"/>
      <c r="AJR371" s="99"/>
      <c r="AJS371" s="99"/>
      <c r="AJT371" s="99"/>
      <c r="AJU371" s="99"/>
      <c r="AJV371" s="99"/>
      <c r="AJW371" s="99"/>
      <c r="AJX371" s="99"/>
      <c r="AJY371" s="99"/>
      <c r="AJZ371" s="99"/>
      <c r="AKA371" s="99"/>
      <c r="AKB371" s="99"/>
      <c r="AKC371" s="99"/>
      <c r="AKD371" s="99"/>
      <c r="AKE371" s="99"/>
      <c r="AKF371" s="99"/>
      <c r="AKG371" s="99"/>
      <c r="AKH371" s="99"/>
      <c r="AKI371" s="99"/>
      <c r="AKJ371" s="99"/>
      <c r="AKK371" s="99"/>
      <c r="AKL371" s="99"/>
      <c r="AKM371" s="99"/>
      <c r="AKN371" s="99"/>
      <c r="AKO371" s="99"/>
      <c r="AKP371" s="99"/>
      <c r="AKQ371" s="99"/>
      <c r="AKR371" s="99"/>
      <c r="AKS371" s="99"/>
      <c r="AKT371" s="99"/>
      <c r="AKU371" s="99"/>
      <c r="AKV371" s="99"/>
      <c r="AKW371" s="99"/>
      <c r="AKX371" s="99"/>
      <c r="AKY371" s="99"/>
      <c r="AKZ371" s="99"/>
      <c r="ALA371" s="99"/>
      <c r="ALB371" s="99"/>
      <c r="ALC371" s="99"/>
      <c r="ALD371" s="99"/>
      <c r="ALE371" s="99"/>
      <c r="ALF371" s="99"/>
      <c r="ALG371" s="99"/>
      <c r="ALH371" s="99"/>
      <c r="ALI371" s="99"/>
      <c r="ALJ371" s="99"/>
      <c r="ALK371" s="99"/>
      <c r="ALL371" s="99"/>
      <c r="ALM371" s="99"/>
      <c r="ALN371" s="99"/>
      <c r="ALO371" s="99"/>
      <c r="ALP371" s="99"/>
      <c r="ALQ371" s="99"/>
      <c r="ALR371" s="99"/>
      <c r="ALS371" s="99"/>
      <c r="ALT371" s="99"/>
      <c r="ALU371" s="99"/>
      <c r="ALV371" s="99"/>
      <c r="ALW371" s="99"/>
      <c r="ALX371" s="99"/>
      <c r="ALY371" s="99"/>
      <c r="ALZ371" s="99"/>
      <c r="AMA371" s="99"/>
      <c r="AMB371" s="99"/>
      <c r="AMC371" s="99"/>
      <c r="AMD371" s="99"/>
      <c r="AME371" s="99"/>
      <c r="AMF371" s="99"/>
      <c r="AMG371" s="99"/>
    </row>
    <row r="372" spans="1:1022" s="101" customFormat="1" ht="111" customHeight="1" x14ac:dyDescent="0.3">
      <c r="A372" s="86">
        <v>55</v>
      </c>
      <c r="B372" s="87" t="s">
        <v>281</v>
      </c>
      <c r="C372" s="86" t="s">
        <v>210</v>
      </c>
      <c r="D372" s="86" t="s">
        <v>69</v>
      </c>
      <c r="E372" s="87" t="s">
        <v>1011</v>
      </c>
      <c r="F372" s="91">
        <v>45371</v>
      </c>
      <c r="G372" s="89">
        <v>300</v>
      </c>
      <c r="H372" s="86" t="s">
        <v>52</v>
      </c>
      <c r="I372" s="86" t="s">
        <v>1012</v>
      </c>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c r="BC372" s="99"/>
      <c r="BD372" s="99"/>
      <c r="BE372" s="99"/>
      <c r="BF372" s="99"/>
      <c r="BG372" s="99"/>
      <c r="BH372" s="99"/>
      <c r="BI372" s="99"/>
      <c r="BJ372" s="99"/>
      <c r="BK372" s="99"/>
      <c r="BL372" s="99"/>
      <c r="BM372" s="99"/>
      <c r="BN372" s="99"/>
      <c r="BO372" s="99"/>
      <c r="BP372" s="99"/>
      <c r="BQ372" s="99"/>
      <c r="BR372" s="99"/>
      <c r="BS372" s="99"/>
      <c r="BT372" s="99"/>
      <c r="BU372" s="99"/>
      <c r="BV372" s="99"/>
      <c r="BW372" s="99"/>
      <c r="BX372" s="99"/>
      <c r="BY372" s="99"/>
      <c r="BZ372" s="99"/>
      <c r="CA372" s="99"/>
      <c r="CB372" s="99"/>
      <c r="CC372" s="99"/>
      <c r="CD372" s="99"/>
      <c r="CE372" s="99"/>
      <c r="CF372" s="99"/>
      <c r="CG372" s="99"/>
      <c r="CH372" s="99"/>
      <c r="CI372" s="99"/>
      <c r="CJ372" s="99"/>
      <c r="CK372" s="99"/>
      <c r="CL372" s="99"/>
      <c r="CM372" s="99"/>
      <c r="CN372" s="99"/>
      <c r="CO372" s="99"/>
      <c r="CP372" s="99"/>
      <c r="CQ372" s="99"/>
      <c r="CR372" s="99"/>
      <c r="CS372" s="99"/>
      <c r="CT372" s="99"/>
      <c r="CU372" s="99"/>
      <c r="CV372" s="99"/>
      <c r="CW372" s="99"/>
      <c r="CX372" s="99"/>
      <c r="CY372" s="99"/>
      <c r="CZ372" s="99"/>
      <c r="DA372" s="99"/>
      <c r="DB372" s="99"/>
      <c r="DC372" s="99"/>
      <c r="DD372" s="99"/>
      <c r="DE372" s="99"/>
      <c r="DF372" s="99"/>
      <c r="DG372" s="99"/>
      <c r="DH372" s="99"/>
      <c r="DI372" s="99"/>
      <c r="DJ372" s="99"/>
      <c r="DK372" s="99"/>
      <c r="DL372" s="99"/>
      <c r="DM372" s="99"/>
      <c r="DN372" s="99"/>
      <c r="DO372" s="99"/>
      <c r="DP372" s="99"/>
      <c r="DQ372" s="99"/>
      <c r="DR372" s="99"/>
      <c r="DS372" s="99"/>
      <c r="DT372" s="99"/>
      <c r="DU372" s="99"/>
      <c r="DV372" s="99"/>
      <c r="DW372" s="99"/>
      <c r="DX372" s="99"/>
      <c r="DY372" s="99"/>
      <c r="DZ372" s="99"/>
      <c r="EA372" s="99"/>
      <c r="EB372" s="99"/>
      <c r="EC372" s="99"/>
      <c r="ED372" s="99"/>
      <c r="EE372" s="99"/>
      <c r="EF372" s="99"/>
      <c r="EG372" s="99"/>
      <c r="EH372" s="99"/>
      <c r="EI372" s="99"/>
      <c r="EJ372" s="99"/>
      <c r="EK372" s="99"/>
      <c r="EL372" s="99"/>
      <c r="EM372" s="99"/>
      <c r="EN372" s="99"/>
      <c r="EO372" s="99"/>
      <c r="EP372" s="99"/>
      <c r="EQ372" s="99"/>
      <c r="ER372" s="99"/>
      <c r="ES372" s="99"/>
      <c r="ET372" s="99"/>
      <c r="EU372" s="99"/>
      <c r="EV372" s="99"/>
      <c r="EW372" s="99"/>
      <c r="EX372" s="99"/>
      <c r="EY372" s="99"/>
      <c r="EZ372" s="99"/>
      <c r="FA372" s="99"/>
      <c r="FB372" s="99"/>
      <c r="FC372" s="99"/>
      <c r="FD372" s="99"/>
      <c r="FE372" s="99"/>
      <c r="FF372" s="99"/>
      <c r="FG372" s="99"/>
      <c r="FH372" s="99"/>
      <c r="FI372" s="99"/>
      <c r="FJ372" s="99"/>
      <c r="FK372" s="99"/>
      <c r="FL372" s="99"/>
      <c r="FM372" s="99"/>
      <c r="FN372" s="99"/>
      <c r="FO372" s="99"/>
      <c r="FP372" s="99"/>
      <c r="FQ372" s="99"/>
      <c r="FR372" s="99"/>
      <c r="FS372" s="99"/>
      <c r="FT372" s="99"/>
      <c r="FU372" s="99"/>
      <c r="FV372" s="99"/>
      <c r="FW372" s="99"/>
      <c r="FX372" s="99"/>
      <c r="FY372" s="99"/>
      <c r="FZ372" s="99"/>
      <c r="GA372" s="99"/>
      <c r="GB372" s="99"/>
      <c r="GC372" s="99"/>
      <c r="GD372" s="99"/>
      <c r="GE372" s="99"/>
      <c r="GF372" s="99"/>
      <c r="GG372" s="99"/>
      <c r="GH372" s="99"/>
      <c r="GI372" s="99"/>
      <c r="GJ372" s="99"/>
      <c r="GK372" s="99"/>
      <c r="GL372" s="99"/>
      <c r="GM372" s="99"/>
      <c r="GN372" s="99"/>
      <c r="GO372" s="99"/>
      <c r="GP372" s="99"/>
      <c r="GQ372" s="99"/>
      <c r="GR372" s="99"/>
      <c r="GS372" s="99"/>
      <c r="GT372" s="99"/>
      <c r="GU372" s="99"/>
      <c r="GV372" s="99"/>
      <c r="GW372" s="99"/>
      <c r="GX372" s="99"/>
      <c r="GY372" s="99"/>
      <c r="GZ372" s="99"/>
      <c r="HA372" s="99"/>
      <c r="HB372" s="99"/>
      <c r="HC372" s="99"/>
      <c r="HD372" s="99"/>
      <c r="HE372" s="99"/>
      <c r="HF372" s="99"/>
      <c r="HG372" s="99"/>
      <c r="HH372" s="99"/>
      <c r="HI372" s="99"/>
      <c r="HJ372" s="99"/>
      <c r="HK372" s="99"/>
      <c r="HL372" s="99"/>
      <c r="HM372" s="99"/>
      <c r="HN372" s="99"/>
      <c r="HO372" s="99"/>
      <c r="HP372" s="99"/>
      <c r="HQ372" s="99"/>
      <c r="HR372" s="99"/>
      <c r="HS372" s="99"/>
      <c r="HT372" s="99"/>
      <c r="HU372" s="99"/>
      <c r="HV372" s="99"/>
      <c r="HW372" s="99"/>
      <c r="HX372" s="99"/>
      <c r="HY372" s="99"/>
      <c r="HZ372" s="99"/>
      <c r="IA372" s="99"/>
      <c r="IB372" s="99"/>
      <c r="IC372" s="99"/>
      <c r="ID372" s="99"/>
      <c r="IE372" s="99"/>
      <c r="IF372" s="99"/>
      <c r="IG372" s="99"/>
      <c r="IH372" s="99"/>
      <c r="II372" s="99"/>
      <c r="IJ372" s="99"/>
      <c r="IK372" s="99"/>
      <c r="IL372" s="99"/>
      <c r="IM372" s="99"/>
      <c r="IN372" s="99"/>
      <c r="IO372" s="99"/>
      <c r="IP372" s="99"/>
      <c r="IQ372" s="99"/>
      <c r="IR372" s="99"/>
      <c r="IS372" s="99"/>
      <c r="IT372" s="99"/>
      <c r="IU372" s="99"/>
      <c r="IV372" s="99"/>
      <c r="IW372" s="99"/>
      <c r="IX372" s="99"/>
      <c r="IY372" s="99"/>
      <c r="IZ372" s="99"/>
      <c r="JA372" s="99"/>
      <c r="JB372" s="99"/>
      <c r="JC372" s="99"/>
      <c r="JD372" s="99"/>
      <c r="JE372" s="99"/>
      <c r="JF372" s="99"/>
      <c r="JG372" s="99"/>
      <c r="JH372" s="99"/>
      <c r="JI372" s="99"/>
      <c r="JJ372" s="99"/>
      <c r="JK372" s="99"/>
      <c r="JL372" s="99"/>
      <c r="JM372" s="99"/>
      <c r="JN372" s="99"/>
      <c r="JO372" s="99"/>
      <c r="JP372" s="99"/>
      <c r="JQ372" s="99"/>
      <c r="JR372" s="99"/>
      <c r="JS372" s="99"/>
      <c r="JT372" s="99"/>
      <c r="JU372" s="99"/>
      <c r="JV372" s="99"/>
      <c r="JW372" s="99"/>
      <c r="JX372" s="99"/>
      <c r="JY372" s="99"/>
      <c r="JZ372" s="99"/>
      <c r="KA372" s="99"/>
      <c r="KB372" s="99"/>
      <c r="KC372" s="99"/>
      <c r="KD372" s="99"/>
      <c r="KE372" s="99"/>
      <c r="KF372" s="99"/>
      <c r="KG372" s="99"/>
      <c r="KH372" s="99"/>
      <c r="KI372" s="99"/>
      <c r="KJ372" s="99"/>
      <c r="KK372" s="99"/>
      <c r="KL372" s="99"/>
      <c r="KM372" s="99"/>
      <c r="KN372" s="99"/>
      <c r="KO372" s="99"/>
      <c r="KP372" s="99"/>
      <c r="KQ372" s="99"/>
      <c r="KR372" s="99"/>
      <c r="KS372" s="99"/>
      <c r="KT372" s="99"/>
      <c r="KU372" s="99"/>
      <c r="KV372" s="99"/>
      <c r="KW372" s="99"/>
      <c r="KX372" s="99"/>
      <c r="KY372" s="99"/>
      <c r="KZ372" s="99"/>
      <c r="LA372" s="99"/>
      <c r="LB372" s="99"/>
      <c r="LC372" s="99"/>
      <c r="LD372" s="99"/>
      <c r="LE372" s="99"/>
      <c r="LF372" s="99"/>
      <c r="LG372" s="99"/>
      <c r="LH372" s="99"/>
      <c r="LI372" s="99"/>
      <c r="LJ372" s="99"/>
      <c r="LK372" s="99"/>
      <c r="LL372" s="99"/>
      <c r="LM372" s="99"/>
      <c r="LN372" s="99"/>
      <c r="LO372" s="99"/>
      <c r="LP372" s="99"/>
      <c r="LQ372" s="99"/>
      <c r="LR372" s="99"/>
      <c r="LS372" s="99"/>
      <c r="LT372" s="99"/>
      <c r="LU372" s="99"/>
      <c r="LV372" s="99"/>
      <c r="LW372" s="99"/>
      <c r="LX372" s="99"/>
      <c r="LY372" s="99"/>
      <c r="LZ372" s="99"/>
      <c r="MA372" s="99"/>
      <c r="MB372" s="99"/>
      <c r="MC372" s="99"/>
      <c r="MD372" s="99"/>
      <c r="ME372" s="99"/>
      <c r="MF372" s="99"/>
      <c r="MG372" s="99"/>
      <c r="MH372" s="99"/>
      <c r="MI372" s="99"/>
      <c r="MJ372" s="99"/>
      <c r="MK372" s="99"/>
      <c r="ML372" s="99"/>
      <c r="MM372" s="99"/>
      <c r="MN372" s="99"/>
      <c r="MO372" s="99"/>
      <c r="MP372" s="99"/>
      <c r="MQ372" s="99"/>
      <c r="MR372" s="99"/>
      <c r="MS372" s="99"/>
      <c r="MT372" s="99"/>
      <c r="MU372" s="99"/>
      <c r="MV372" s="99"/>
      <c r="MW372" s="99"/>
      <c r="MX372" s="99"/>
      <c r="MY372" s="99"/>
      <c r="MZ372" s="99"/>
      <c r="NA372" s="99"/>
      <c r="NB372" s="99"/>
      <c r="NC372" s="99"/>
      <c r="ND372" s="99"/>
      <c r="NE372" s="99"/>
      <c r="NF372" s="99"/>
      <c r="NG372" s="99"/>
      <c r="NH372" s="99"/>
      <c r="NI372" s="99"/>
      <c r="NJ372" s="99"/>
      <c r="NK372" s="99"/>
      <c r="NL372" s="99"/>
      <c r="NM372" s="99"/>
      <c r="NN372" s="99"/>
      <c r="NO372" s="99"/>
      <c r="NP372" s="99"/>
      <c r="NQ372" s="99"/>
      <c r="NR372" s="99"/>
      <c r="NS372" s="99"/>
      <c r="NT372" s="99"/>
      <c r="NU372" s="99"/>
      <c r="NV372" s="99"/>
      <c r="NW372" s="99"/>
      <c r="NX372" s="99"/>
      <c r="NY372" s="99"/>
      <c r="NZ372" s="99"/>
      <c r="OA372" s="99"/>
      <c r="OB372" s="99"/>
      <c r="OC372" s="99"/>
      <c r="OD372" s="99"/>
      <c r="OE372" s="99"/>
      <c r="OF372" s="99"/>
      <c r="OG372" s="99"/>
      <c r="OH372" s="99"/>
      <c r="OI372" s="99"/>
      <c r="OJ372" s="99"/>
      <c r="OK372" s="99"/>
      <c r="OL372" s="99"/>
      <c r="OM372" s="99"/>
      <c r="ON372" s="99"/>
      <c r="OO372" s="99"/>
      <c r="OP372" s="99"/>
      <c r="OQ372" s="99"/>
      <c r="OR372" s="99"/>
      <c r="OS372" s="99"/>
      <c r="OT372" s="99"/>
      <c r="OU372" s="99"/>
      <c r="OV372" s="99"/>
      <c r="OW372" s="99"/>
      <c r="OX372" s="99"/>
      <c r="OY372" s="99"/>
      <c r="OZ372" s="99"/>
      <c r="PA372" s="99"/>
      <c r="PB372" s="99"/>
      <c r="PC372" s="99"/>
      <c r="PD372" s="99"/>
      <c r="PE372" s="99"/>
      <c r="PF372" s="99"/>
      <c r="PG372" s="99"/>
      <c r="PH372" s="99"/>
      <c r="PI372" s="99"/>
      <c r="PJ372" s="99"/>
      <c r="PK372" s="99"/>
      <c r="PL372" s="99"/>
      <c r="PM372" s="99"/>
      <c r="PN372" s="99"/>
      <c r="PO372" s="99"/>
      <c r="PP372" s="99"/>
      <c r="PQ372" s="99"/>
      <c r="PR372" s="99"/>
      <c r="PS372" s="99"/>
      <c r="PT372" s="99"/>
      <c r="PU372" s="99"/>
      <c r="PV372" s="99"/>
      <c r="PW372" s="99"/>
      <c r="PX372" s="99"/>
      <c r="PY372" s="99"/>
      <c r="PZ372" s="99"/>
      <c r="QA372" s="99"/>
      <c r="QB372" s="99"/>
      <c r="QC372" s="99"/>
      <c r="QD372" s="99"/>
      <c r="QE372" s="99"/>
      <c r="QF372" s="99"/>
      <c r="QG372" s="99"/>
      <c r="QH372" s="99"/>
      <c r="QI372" s="99"/>
      <c r="QJ372" s="99"/>
      <c r="QK372" s="99"/>
      <c r="QL372" s="99"/>
      <c r="QM372" s="99"/>
      <c r="QN372" s="99"/>
      <c r="QO372" s="99"/>
      <c r="QP372" s="99"/>
      <c r="QQ372" s="99"/>
      <c r="QR372" s="99"/>
      <c r="QS372" s="99"/>
      <c r="QT372" s="99"/>
      <c r="QU372" s="99"/>
      <c r="QV372" s="99"/>
      <c r="QW372" s="99"/>
      <c r="QX372" s="99"/>
      <c r="QY372" s="99"/>
      <c r="QZ372" s="99"/>
      <c r="RA372" s="99"/>
      <c r="RB372" s="99"/>
      <c r="RC372" s="99"/>
      <c r="RD372" s="99"/>
      <c r="RE372" s="99"/>
      <c r="RF372" s="99"/>
      <c r="RG372" s="99"/>
      <c r="RH372" s="99"/>
      <c r="RI372" s="99"/>
      <c r="RJ372" s="99"/>
      <c r="RK372" s="99"/>
      <c r="RL372" s="99"/>
      <c r="RM372" s="99"/>
      <c r="RN372" s="99"/>
      <c r="RO372" s="99"/>
      <c r="RP372" s="99"/>
      <c r="RQ372" s="99"/>
      <c r="RR372" s="99"/>
      <c r="RS372" s="99"/>
      <c r="RT372" s="99"/>
      <c r="RU372" s="99"/>
      <c r="RV372" s="99"/>
      <c r="RW372" s="99"/>
      <c r="RX372" s="99"/>
      <c r="RY372" s="99"/>
      <c r="RZ372" s="99"/>
      <c r="SA372" s="99"/>
      <c r="SB372" s="99"/>
      <c r="SC372" s="99"/>
      <c r="SD372" s="99"/>
      <c r="SE372" s="99"/>
      <c r="SF372" s="99"/>
      <c r="SG372" s="99"/>
      <c r="SH372" s="99"/>
      <c r="SI372" s="99"/>
      <c r="SJ372" s="99"/>
      <c r="SK372" s="99"/>
      <c r="SL372" s="99"/>
      <c r="SM372" s="99"/>
      <c r="SN372" s="99"/>
      <c r="SO372" s="99"/>
      <c r="SP372" s="99"/>
      <c r="SQ372" s="99"/>
      <c r="SR372" s="99"/>
      <c r="SS372" s="99"/>
      <c r="ST372" s="99"/>
      <c r="SU372" s="99"/>
      <c r="SV372" s="99"/>
      <c r="SW372" s="99"/>
      <c r="SX372" s="99"/>
      <c r="SY372" s="99"/>
      <c r="SZ372" s="99"/>
      <c r="TA372" s="99"/>
      <c r="TB372" s="99"/>
      <c r="TC372" s="99"/>
      <c r="TD372" s="99"/>
      <c r="TE372" s="99"/>
      <c r="TF372" s="99"/>
      <c r="TG372" s="99"/>
      <c r="TH372" s="99"/>
      <c r="TI372" s="99"/>
      <c r="TJ372" s="99"/>
      <c r="TK372" s="99"/>
      <c r="TL372" s="99"/>
      <c r="TM372" s="99"/>
      <c r="TN372" s="99"/>
      <c r="TO372" s="99"/>
      <c r="TP372" s="99"/>
      <c r="TQ372" s="99"/>
      <c r="TR372" s="99"/>
      <c r="TS372" s="99"/>
      <c r="TT372" s="99"/>
      <c r="TU372" s="99"/>
      <c r="TV372" s="99"/>
      <c r="TW372" s="99"/>
      <c r="TX372" s="99"/>
      <c r="TY372" s="99"/>
      <c r="TZ372" s="99"/>
      <c r="UA372" s="99"/>
      <c r="UB372" s="99"/>
      <c r="UC372" s="99"/>
      <c r="UD372" s="99"/>
      <c r="UE372" s="99"/>
      <c r="UF372" s="99"/>
      <c r="UG372" s="99"/>
      <c r="UH372" s="99"/>
      <c r="UI372" s="99"/>
      <c r="UJ372" s="99"/>
      <c r="UK372" s="99"/>
      <c r="UL372" s="99"/>
      <c r="UM372" s="99"/>
      <c r="UN372" s="99"/>
      <c r="UO372" s="99"/>
      <c r="UP372" s="99"/>
      <c r="UQ372" s="99"/>
      <c r="UR372" s="99"/>
      <c r="US372" s="99"/>
      <c r="UT372" s="99"/>
      <c r="UU372" s="99"/>
      <c r="UV372" s="99"/>
      <c r="UW372" s="99"/>
      <c r="UX372" s="99"/>
      <c r="UY372" s="99"/>
      <c r="UZ372" s="99"/>
      <c r="VA372" s="99"/>
      <c r="VB372" s="99"/>
      <c r="VC372" s="99"/>
      <c r="VD372" s="99"/>
      <c r="VE372" s="99"/>
      <c r="VF372" s="99"/>
      <c r="VG372" s="99"/>
      <c r="VH372" s="99"/>
      <c r="VI372" s="99"/>
      <c r="VJ372" s="99"/>
      <c r="VK372" s="99"/>
      <c r="VL372" s="99"/>
      <c r="VM372" s="99"/>
      <c r="VN372" s="99"/>
      <c r="VO372" s="99"/>
      <c r="VP372" s="99"/>
      <c r="VQ372" s="99"/>
      <c r="VR372" s="99"/>
      <c r="VS372" s="99"/>
      <c r="VT372" s="99"/>
      <c r="VU372" s="99"/>
      <c r="VV372" s="99"/>
      <c r="VW372" s="99"/>
      <c r="VX372" s="99"/>
      <c r="VY372" s="99"/>
      <c r="VZ372" s="99"/>
      <c r="WA372" s="99"/>
      <c r="WB372" s="99"/>
      <c r="WC372" s="99"/>
      <c r="WD372" s="99"/>
      <c r="WE372" s="99"/>
      <c r="WF372" s="99"/>
      <c r="WG372" s="99"/>
      <c r="WH372" s="99"/>
      <c r="WI372" s="99"/>
      <c r="WJ372" s="99"/>
      <c r="WK372" s="99"/>
      <c r="WL372" s="99"/>
      <c r="WM372" s="99"/>
      <c r="WN372" s="99"/>
      <c r="WO372" s="99"/>
      <c r="WP372" s="99"/>
      <c r="WQ372" s="99"/>
      <c r="WR372" s="99"/>
      <c r="WS372" s="99"/>
      <c r="WT372" s="99"/>
      <c r="WU372" s="99"/>
      <c r="WV372" s="99"/>
      <c r="WW372" s="99"/>
      <c r="WX372" s="99"/>
      <c r="WY372" s="99"/>
      <c r="WZ372" s="99"/>
      <c r="XA372" s="99"/>
      <c r="XB372" s="99"/>
      <c r="XC372" s="99"/>
      <c r="XD372" s="99"/>
      <c r="XE372" s="99"/>
      <c r="XF372" s="99"/>
      <c r="XG372" s="99"/>
      <c r="XH372" s="99"/>
      <c r="XI372" s="99"/>
      <c r="XJ372" s="99"/>
      <c r="XK372" s="99"/>
      <c r="XL372" s="99"/>
      <c r="XM372" s="99"/>
      <c r="XN372" s="99"/>
      <c r="XO372" s="99"/>
      <c r="XP372" s="99"/>
      <c r="XQ372" s="99"/>
      <c r="XR372" s="99"/>
      <c r="XS372" s="99"/>
      <c r="XT372" s="99"/>
      <c r="XU372" s="99"/>
      <c r="XV372" s="99"/>
      <c r="XW372" s="99"/>
      <c r="XX372" s="99"/>
      <c r="XY372" s="99"/>
      <c r="XZ372" s="99"/>
      <c r="YA372" s="99"/>
      <c r="YB372" s="99"/>
      <c r="YC372" s="99"/>
      <c r="YD372" s="99"/>
      <c r="YE372" s="99"/>
      <c r="YF372" s="99"/>
      <c r="YG372" s="99"/>
      <c r="YH372" s="99"/>
      <c r="YI372" s="99"/>
      <c r="YJ372" s="99"/>
      <c r="YK372" s="99"/>
      <c r="YL372" s="99"/>
      <c r="YM372" s="99"/>
      <c r="YN372" s="99"/>
      <c r="YO372" s="99"/>
      <c r="YP372" s="99"/>
      <c r="YQ372" s="99"/>
      <c r="YR372" s="99"/>
      <c r="YS372" s="99"/>
      <c r="YT372" s="99"/>
      <c r="YU372" s="99"/>
      <c r="YV372" s="99"/>
      <c r="YW372" s="99"/>
      <c r="YX372" s="99"/>
      <c r="YY372" s="99"/>
      <c r="YZ372" s="99"/>
      <c r="ZA372" s="99"/>
      <c r="ZB372" s="99"/>
      <c r="ZC372" s="99"/>
      <c r="ZD372" s="99"/>
      <c r="ZE372" s="99"/>
      <c r="ZF372" s="99"/>
      <c r="ZG372" s="99"/>
      <c r="ZH372" s="99"/>
      <c r="ZI372" s="99"/>
      <c r="ZJ372" s="99"/>
      <c r="ZK372" s="99"/>
      <c r="ZL372" s="99"/>
      <c r="ZM372" s="99"/>
      <c r="ZN372" s="99"/>
      <c r="ZO372" s="99"/>
      <c r="ZP372" s="99"/>
      <c r="ZQ372" s="99"/>
      <c r="ZR372" s="99"/>
      <c r="ZS372" s="99"/>
      <c r="ZT372" s="99"/>
      <c r="ZU372" s="99"/>
      <c r="ZV372" s="99"/>
      <c r="ZW372" s="99"/>
      <c r="ZX372" s="99"/>
      <c r="ZY372" s="99"/>
      <c r="ZZ372" s="99"/>
      <c r="AAA372" s="99"/>
      <c r="AAB372" s="99"/>
      <c r="AAC372" s="99"/>
      <c r="AAD372" s="99"/>
      <c r="AAE372" s="99"/>
      <c r="AAF372" s="99"/>
      <c r="AAG372" s="99"/>
      <c r="AAH372" s="99"/>
      <c r="AAI372" s="99"/>
      <c r="AAJ372" s="99"/>
      <c r="AAK372" s="99"/>
      <c r="AAL372" s="99"/>
      <c r="AAM372" s="99"/>
      <c r="AAN372" s="99"/>
      <c r="AAO372" s="99"/>
      <c r="AAP372" s="99"/>
      <c r="AAQ372" s="99"/>
      <c r="AAR372" s="99"/>
      <c r="AAS372" s="99"/>
      <c r="AAT372" s="99"/>
      <c r="AAU372" s="99"/>
      <c r="AAV372" s="99"/>
      <c r="AAW372" s="99"/>
      <c r="AAX372" s="99"/>
      <c r="AAY372" s="99"/>
      <c r="AAZ372" s="99"/>
      <c r="ABA372" s="99"/>
      <c r="ABB372" s="99"/>
      <c r="ABC372" s="99"/>
      <c r="ABD372" s="99"/>
      <c r="ABE372" s="99"/>
      <c r="ABF372" s="99"/>
      <c r="ABG372" s="99"/>
      <c r="ABH372" s="99"/>
      <c r="ABI372" s="99"/>
      <c r="ABJ372" s="99"/>
      <c r="ABK372" s="99"/>
      <c r="ABL372" s="99"/>
      <c r="ABM372" s="99"/>
      <c r="ABN372" s="99"/>
      <c r="ABO372" s="99"/>
      <c r="ABP372" s="99"/>
      <c r="ABQ372" s="99"/>
      <c r="ABR372" s="99"/>
      <c r="ABS372" s="99"/>
      <c r="ABT372" s="99"/>
      <c r="ABU372" s="99"/>
      <c r="ABV372" s="99"/>
      <c r="ABW372" s="99"/>
      <c r="ABX372" s="99"/>
      <c r="ABY372" s="99"/>
      <c r="ABZ372" s="99"/>
      <c r="ACA372" s="99"/>
      <c r="ACB372" s="99"/>
      <c r="ACC372" s="99"/>
      <c r="ACD372" s="99"/>
      <c r="ACE372" s="99"/>
      <c r="ACF372" s="99"/>
      <c r="ACG372" s="99"/>
      <c r="ACH372" s="99"/>
      <c r="ACI372" s="99"/>
      <c r="ACJ372" s="99"/>
      <c r="ACK372" s="99"/>
      <c r="ACL372" s="99"/>
      <c r="ACM372" s="99"/>
      <c r="ACN372" s="99"/>
      <c r="ACO372" s="99"/>
      <c r="ACP372" s="99"/>
      <c r="ACQ372" s="99"/>
      <c r="ACR372" s="99"/>
      <c r="ACS372" s="99"/>
      <c r="ACT372" s="99"/>
      <c r="ACU372" s="99"/>
      <c r="ACV372" s="99"/>
      <c r="ACW372" s="99"/>
      <c r="ACX372" s="99"/>
      <c r="ACY372" s="99"/>
      <c r="ACZ372" s="99"/>
      <c r="ADA372" s="99"/>
      <c r="ADB372" s="99"/>
      <c r="ADC372" s="99"/>
      <c r="ADD372" s="99"/>
      <c r="ADE372" s="99"/>
      <c r="ADF372" s="99"/>
      <c r="ADG372" s="99"/>
      <c r="ADH372" s="99"/>
      <c r="ADI372" s="99"/>
      <c r="ADJ372" s="99"/>
      <c r="ADK372" s="99"/>
      <c r="ADL372" s="99"/>
      <c r="ADM372" s="99"/>
      <c r="ADN372" s="99"/>
      <c r="ADO372" s="99"/>
      <c r="ADP372" s="99"/>
      <c r="ADQ372" s="99"/>
      <c r="ADR372" s="99"/>
      <c r="ADS372" s="99"/>
      <c r="ADT372" s="99"/>
      <c r="ADU372" s="99"/>
      <c r="ADV372" s="99"/>
      <c r="ADW372" s="99"/>
      <c r="ADX372" s="99"/>
      <c r="ADY372" s="99"/>
      <c r="ADZ372" s="99"/>
      <c r="AEA372" s="99"/>
      <c r="AEB372" s="99"/>
      <c r="AEC372" s="99"/>
      <c r="AED372" s="99"/>
      <c r="AEE372" s="99"/>
      <c r="AEF372" s="99"/>
      <c r="AEG372" s="99"/>
      <c r="AEH372" s="99"/>
      <c r="AEI372" s="99"/>
      <c r="AEJ372" s="99"/>
      <c r="AEK372" s="99"/>
      <c r="AEL372" s="99"/>
      <c r="AEM372" s="99"/>
      <c r="AEN372" s="99"/>
      <c r="AEO372" s="99"/>
      <c r="AEP372" s="99"/>
      <c r="AEQ372" s="99"/>
      <c r="AER372" s="99"/>
      <c r="AES372" s="99"/>
      <c r="AET372" s="99"/>
      <c r="AEU372" s="99"/>
      <c r="AEV372" s="99"/>
      <c r="AEW372" s="99"/>
      <c r="AEX372" s="99"/>
      <c r="AEY372" s="99"/>
      <c r="AEZ372" s="99"/>
      <c r="AFA372" s="99"/>
      <c r="AFB372" s="99"/>
      <c r="AFC372" s="99"/>
      <c r="AFD372" s="99"/>
      <c r="AFE372" s="99"/>
      <c r="AFF372" s="99"/>
      <c r="AFG372" s="99"/>
      <c r="AFH372" s="99"/>
      <c r="AFI372" s="99"/>
      <c r="AFJ372" s="99"/>
      <c r="AFK372" s="99"/>
      <c r="AFL372" s="99"/>
      <c r="AFM372" s="99"/>
      <c r="AFN372" s="99"/>
      <c r="AFO372" s="99"/>
      <c r="AFP372" s="99"/>
      <c r="AFQ372" s="99"/>
      <c r="AFR372" s="99"/>
      <c r="AFS372" s="99"/>
      <c r="AFT372" s="99"/>
      <c r="AFU372" s="99"/>
      <c r="AFV372" s="99"/>
      <c r="AFW372" s="99"/>
      <c r="AFX372" s="99"/>
      <c r="AFY372" s="99"/>
      <c r="AFZ372" s="99"/>
      <c r="AGA372" s="99"/>
      <c r="AGB372" s="99"/>
      <c r="AGC372" s="99"/>
      <c r="AGD372" s="99"/>
      <c r="AGE372" s="99"/>
      <c r="AGF372" s="99"/>
      <c r="AGG372" s="99"/>
      <c r="AGH372" s="99"/>
      <c r="AGI372" s="99"/>
      <c r="AGJ372" s="99"/>
      <c r="AGK372" s="99"/>
      <c r="AGL372" s="99"/>
      <c r="AGM372" s="99"/>
      <c r="AGN372" s="99"/>
      <c r="AGO372" s="99"/>
      <c r="AGP372" s="99"/>
      <c r="AGQ372" s="99"/>
      <c r="AGR372" s="99"/>
      <c r="AGS372" s="99"/>
      <c r="AGT372" s="99"/>
      <c r="AGU372" s="99"/>
      <c r="AGV372" s="99"/>
      <c r="AGW372" s="99"/>
      <c r="AGX372" s="99"/>
      <c r="AGY372" s="99"/>
      <c r="AGZ372" s="99"/>
      <c r="AHA372" s="99"/>
      <c r="AHB372" s="99"/>
      <c r="AHC372" s="99"/>
      <c r="AHD372" s="99"/>
      <c r="AHE372" s="99"/>
      <c r="AHF372" s="99"/>
      <c r="AHG372" s="99"/>
      <c r="AHH372" s="99"/>
      <c r="AHI372" s="99"/>
      <c r="AHJ372" s="99"/>
      <c r="AHK372" s="99"/>
      <c r="AHL372" s="99"/>
      <c r="AHM372" s="99"/>
      <c r="AHN372" s="99"/>
      <c r="AHO372" s="99"/>
      <c r="AHP372" s="99"/>
      <c r="AHQ372" s="99"/>
      <c r="AHR372" s="99"/>
      <c r="AHS372" s="99"/>
      <c r="AHT372" s="99"/>
      <c r="AHU372" s="99"/>
      <c r="AHV372" s="99"/>
      <c r="AHW372" s="99"/>
      <c r="AHX372" s="99"/>
      <c r="AHY372" s="99"/>
      <c r="AHZ372" s="99"/>
      <c r="AIA372" s="99"/>
      <c r="AIB372" s="99"/>
      <c r="AIC372" s="99"/>
      <c r="AID372" s="99"/>
      <c r="AIE372" s="99"/>
      <c r="AIF372" s="99"/>
      <c r="AIG372" s="99"/>
      <c r="AIH372" s="99"/>
      <c r="AII372" s="99"/>
      <c r="AIJ372" s="99"/>
      <c r="AIK372" s="99"/>
      <c r="AIL372" s="99"/>
      <c r="AIM372" s="99"/>
      <c r="AIN372" s="99"/>
      <c r="AIO372" s="99"/>
      <c r="AIP372" s="99"/>
      <c r="AIQ372" s="99"/>
      <c r="AIR372" s="99"/>
      <c r="AIS372" s="99"/>
      <c r="AIT372" s="99"/>
      <c r="AIU372" s="99"/>
      <c r="AIV372" s="99"/>
      <c r="AIW372" s="99"/>
      <c r="AIX372" s="99"/>
      <c r="AIY372" s="99"/>
      <c r="AIZ372" s="99"/>
      <c r="AJA372" s="99"/>
      <c r="AJB372" s="99"/>
      <c r="AJC372" s="99"/>
      <c r="AJD372" s="99"/>
      <c r="AJE372" s="99"/>
      <c r="AJF372" s="99"/>
      <c r="AJG372" s="99"/>
      <c r="AJH372" s="99"/>
      <c r="AJI372" s="99"/>
      <c r="AJJ372" s="99"/>
      <c r="AJK372" s="99"/>
      <c r="AJL372" s="99"/>
      <c r="AJM372" s="99"/>
      <c r="AJN372" s="99"/>
      <c r="AJO372" s="99"/>
      <c r="AJP372" s="99"/>
      <c r="AJQ372" s="99"/>
      <c r="AJR372" s="99"/>
      <c r="AJS372" s="99"/>
      <c r="AJT372" s="99"/>
      <c r="AJU372" s="99"/>
      <c r="AJV372" s="99"/>
      <c r="AJW372" s="99"/>
      <c r="AJX372" s="99"/>
      <c r="AJY372" s="99"/>
      <c r="AJZ372" s="99"/>
      <c r="AKA372" s="99"/>
      <c r="AKB372" s="99"/>
      <c r="AKC372" s="99"/>
      <c r="AKD372" s="99"/>
      <c r="AKE372" s="99"/>
      <c r="AKF372" s="99"/>
      <c r="AKG372" s="99"/>
      <c r="AKH372" s="99"/>
      <c r="AKI372" s="99"/>
      <c r="AKJ372" s="99"/>
      <c r="AKK372" s="99"/>
      <c r="AKL372" s="99"/>
      <c r="AKM372" s="99"/>
      <c r="AKN372" s="99"/>
      <c r="AKO372" s="99"/>
      <c r="AKP372" s="99"/>
      <c r="AKQ372" s="99"/>
      <c r="AKR372" s="99"/>
      <c r="AKS372" s="99"/>
      <c r="AKT372" s="99"/>
      <c r="AKU372" s="99"/>
      <c r="AKV372" s="99"/>
      <c r="AKW372" s="99"/>
      <c r="AKX372" s="99"/>
      <c r="AKY372" s="99"/>
      <c r="AKZ372" s="99"/>
      <c r="ALA372" s="99"/>
      <c r="ALB372" s="99"/>
      <c r="ALC372" s="99"/>
      <c r="ALD372" s="99"/>
      <c r="ALE372" s="99"/>
      <c r="ALF372" s="99"/>
      <c r="ALG372" s="99"/>
      <c r="ALH372" s="99"/>
      <c r="ALI372" s="99"/>
      <c r="ALJ372" s="99"/>
      <c r="ALK372" s="99"/>
      <c r="ALL372" s="99"/>
      <c r="ALM372" s="99"/>
      <c r="ALN372" s="99"/>
      <c r="ALO372" s="99"/>
      <c r="ALP372" s="99"/>
      <c r="ALQ372" s="99"/>
      <c r="ALR372" s="99"/>
      <c r="ALS372" s="99"/>
      <c r="ALT372" s="99"/>
      <c r="ALU372" s="99"/>
      <c r="ALV372" s="99"/>
      <c r="ALW372" s="99"/>
      <c r="ALX372" s="99"/>
      <c r="ALY372" s="99"/>
      <c r="ALZ372" s="99"/>
      <c r="AMA372" s="99"/>
      <c r="AMB372" s="99"/>
      <c r="AMC372" s="99"/>
      <c r="AMD372" s="99"/>
      <c r="AME372" s="99"/>
      <c r="AMF372" s="99"/>
      <c r="AMG372" s="99"/>
    </row>
    <row r="373" spans="1:1022" s="82" customFormat="1" ht="46.8" x14ac:dyDescent="0.3">
      <c r="A373" s="60">
        <v>56</v>
      </c>
      <c r="B373" s="61" t="s">
        <v>1105</v>
      </c>
      <c r="C373" s="60" t="s">
        <v>210</v>
      </c>
      <c r="D373" s="60" t="s">
        <v>69</v>
      </c>
      <c r="E373" s="61" t="s">
        <v>1106</v>
      </c>
      <c r="F373" s="62">
        <v>45383</v>
      </c>
      <c r="G373" s="19">
        <v>200.8</v>
      </c>
      <c r="H373" s="60" t="s">
        <v>1112</v>
      </c>
      <c r="I373" s="118"/>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c r="IV373" s="31"/>
      <c r="IW373" s="31"/>
      <c r="IX373" s="31"/>
      <c r="IY373" s="31"/>
      <c r="IZ373" s="31"/>
      <c r="JA373" s="31"/>
      <c r="JB373" s="31"/>
      <c r="JC373" s="31"/>
      <c r="JD373" s="31"/>
      <c r="JE373" s="31"/>
      <c r="JF373" s="31"/>
      <c r="JG373" s="31"/>
      <c r="JH373" s="31"/>
      <c r="JI373" s="31"/>
      <c r="JJ373" s="31"/>
      <c r="JK373" s="31"/>
      <c r="JL373" s="31"/>
      <c r="JM373" s="31"/>
      <c r="JN373" s="31"/>
      <c r="JO373" s="31"/>
      <c r="JP373" s="31"/>
      <c r="JQ373" s="31"/>
      <c r="JR373" s="31"/>
      <c r="JS373" s="31"/>
      <c r="JT373" s="31"/>
      <c r="JU373" s="31"/>
      <c r="JV373" s="31"/>
      <c r="JW373" s="31"/>
      <c r="JX373" s="31"/>
      <c r="JY373" s="31"/>
      <c r="JZ373" s="31"/>
      <c r="KA373" s="31"/>
      <c r="KB373" s="31"/>
      <c r="KC373" s="31"/>
      <c r="KD373" s="31"/>
      <c r="KE373" s="31"/>
      <c r="KF373" s="31"/>
      <c r="KG373" s="31"/>
      <c r="KH373" s="31"/>
      <c r="KI373" s="31"/>
      <c r="KJ373" s="31"/>
      <c r="KK373" s="31"/>
      <c r="KL373" s="31"/>
      <c r="KM373" s="31"/>
      <c r="KN373" s="31"/>
      <c r="KO373" s="31"/>
      <c r="KP373" s="31"/>
      <c r="KQ373" s="31"/>
      <c r="KR373" s="31"/>
      <c r="KS373" s="31"/>
      <c r="KT373" s="31"/>
      <c r="KU373" s="31"/>
      <c r="KV373" s="31"/>
      <c r="KW373" s="31"/>
      <c r="KX373" s="31"/>
      <c r="KY373" s="31"/>
      <c r="KZ373" s="31"/>
      <c r="LA373" s="31"/>
      <c r="LB373" s="31"/>
      <c r="LC373" s="31"/>
      <c r="LD373" s="31"/>
      <c r="LE373" s="31"/>
      <c r="LF373" s="31"/>
      <c r="LG373" s="31"/>
      <c r="LH373" s="31"/>
      <c r="LI373" s="31"/>
      <c r="LJ373" s="31"/>
      <c r="LK373" s="31"/>
      <c r="LL373" s="31"/>
      <c r="LM373" s="31"/>
      <c r="LN373" s="31"/>
      <c r="LO373" s="31"/>
      <c r="LP373" s="31"/>
      <c r="LQ373" s="31"/>
      <c r="LR373" s="31"/>
      <c r="LS373" s="31"/>
      <c r="LT373" s="31"/>
      <c r="LU373" s="31"/>
      <c r="LV373" s="31"/>
      <c r="LW373" s="31"/>
      <c r="LX373" s="31"/>
      <c r="LY373" s="31"/>
      <c r="LZ373" s="31"/>
      <c r="MA373" s="31"/>
      <c r="MB373" s="31"/>
      <c r="MC373" s="31"/>
      <c r="MD373" s="31"/>
      <c r="ME373" s="31"/>
      <c r="MF373" s="31"/>
      <c r="MG373" s="31"/>
      <c r="MH373" s="31"/>
      <c r="MI373" s="31"/>
      <c r="MJ373" s="31"/>
      <c r="MK373" s="31"/>
      <c r="ML373" s="31"/>
      <c r="MM373" s="31"/>
      <c r="MN373" s="31"/>
      <c r="MO373" s="31"/>
      <c r="MP373" s="31"/>
      <c r="MQ373" s="31"/>
      <c r="MR373" s="31"/>
      <c r="MS373" s="31"/>
      <c r="MT373" s="31"/>
      <c r="MU373" s="31"/>
      <c r="MV373" s="31"/>
      <c r="MW373" s="31"/>
      <c r="MX373" s="31"/>
      <c r="MY373" s="31"/>
      <c r="MZ373" s="31"/>
      <c r="NA373" s="31"/>
      <c r="NB373" s="31"/>
      <c r="NC373" s="31"/>
      <c r="ND373" s="31"/>
      <c r="NE373" s="31"/>
      <c r="NF373" s="31"/>
      <c r="NG373" s="31"/>
      <c r="NH373" s="31"/>
      <c r="NI373" s="31"/>
      <c r="NJ373" s="31"/>
      <c r="NK373" s="31"/>
      <c r="NL373" s="31"/>
      <c r="NM373" s="31"/>
      <c r="NN373" s="31"/>
      <c r="NO373" s="31"/>
      <c r="NP373" s="31"/>
      <c r="NQ373" s="31"/>
      <c r="NR373" s="31"/>
      <c r="NS373" s="31"/>
      <c r="NT373" s="31"/>
      <c r="NU373" s="31"/>
      <c r="NV373" s="31"/>
      <c r="NW373" s="31"/>
      <c r="NX373" s="31"/>
      <c r="NY373" s="31"/>
      <c r="NZ373" s="31"/>
      <c r="OA373" s="31"/>
      <c r="OB373" s="31"/>
      <c r="OC373" s="31"/>
      <c r="OD373" s="31"/>
      <c r="OE373" s="31"/>
      <c r="OF373" s="31"/>
      <c r="OG373" s="31"/>
      <c r="OH373" s="31"/>
      <c r="OI373" s="31"/>
      <c r="OJ373" s="31"/>
      <c r="OK373" s="31"/>
      <c r="OL373" s="31"/>
      <c r="OM373" s="31"/>
      <c r="ON373" s="31"/>
      <c r="OO373" s="31"/>
      <c r="OP373" s="31"/>
      <c r="OQ373" s="31"/>
      <c r="OR373" s="31"/>
      <c r="OS373" s="31"/>
      <c r="OT373" s="31"/>
      <c r="OU373" s="31"/>
      <c r="OV373" s="31"/>
      <c r="OW373" s="31"/>
      <c r="OX373" s="31"/>
      <c r="OY373" s="31"/>
      <c r="OZ373" s="31"/>
      <c r="PA373" s="31"/>
      <c r="PB373" s="31"/>
      <c r="PC373" s="31"/>
      <c r="PD373" s="31"/>
      <c r="PE373" s="31"/>
      <c r="PF373" s="31"/>
      <c r="PG373" s="31"/>
      <c r="PH373" s="31"/>
      <c r="PI373" s="31"/>
      <c r="PJ373" s="31"/>
      <c r="PK373" s="31"/>
      <c r="PL373" s="31"/>
      <c r="PM373" s="31"/>
      <c r="PN373" s="31"/>
      <c r="PO373" s="31"/>
      <c r="PP373" s="31"/>
      <c r="PQ373" s="31"/>
      <c r="PR373" s="31"/>
      <c r="PS373" s="31"/>
      <c r="PT373" s="31"/>
      <c r="PU373" s="31"/>
      <c r="PV373" s="31"/>
      <c r="PW373" s="31"/>
      <c r="PX373" s="31"/>
      <c r="PY373" s="31"/>
      <c r="PZ373" s="31"/>
      <c r="QA373" s="31"/>
      <c r="QB373" s="31"/>
      <c r="QC373" s="31"/>
      <c r="QD373" s="31"/>
      <c r="QE373" s="31"/>
      <c r="QF373" s="31"/>
      <c r="QG373" s="31"/>
      <c r="QH373" s="31"/>
      <c r="QI373" s="31"/>
      <c r="QJ373" s="31"/>
      <c r="QK373" s="31"/>
      <c r="QL373" s="31"/>
      <c r="QM373" s="31"/>
      <c r="QN373" s="31"/>
      <c r="QO373" s="31"/>
      <c r="QP373" s="31"/>
      <c r="QQ373" s="31"/>
      <c r="QR373" s="31"/>
      <c r="QS373" s="31"/>
      <c r="QT373" s="31"/>
      <c r="QU373" s="31"/>
      <c r="QV373" s="31"/>
      <c r="QW373" s="31"/>
      <c r="QX373" s="31"/>
      <c r="QY373" s="31"/>
      <c r="QZ373" s="31"/>
      <c r="RA373" s="31"/>
      <c r="RB373" s="31"/>
      <c r="RC373" s="31"/>
      <c r="RD373" s="31"/>
      <c r="RE373" s="31"/>
      <c r="RF373" s="31"/>
      <c r="RG373" s="31"/>
      <c r="RH373" s="31"/>
      <c r="RI373" s="31"/>
      <c r="RJ373" s="31"/>
      <c r="RK373" s="31"/>
      <c r="RL373" s="31"/>
      <c r="RM373" s="31"/>
      <c r="RN373" s="31"/>
      <c r="RO373" s="31"/>
      <c r="RP373" s="31"/>
      <c r="RQ373" s="31"/>
      <c r="RR373" s="31"/>
      <c r="RS373" s="31"/>
      <c r="RT373" s="31"/>
      <c r="RU373" s="31"/>
      <c r="RV373" s="31"/>
      <c r="RW373" s="31"/>
      <c r="RX373" s="31"/>
      <c r="RY373" s="31"/>
      <c r="RZ373" s="31"/>
      <c r="SA373" s="31"/>
      <c r="SB373" s="31"/>
      <c r="SC373" s="31"/>
      <c r="SD373" s="31"/>
      <c r="SE373" s="31"/>
      <c r="SF373" s="31"/>
      <c r="SG373" s="31"/>
      <c r="SH373" s="31"/>
      <c r="SI373" s="31"/>
      <c r="SJ373" s="31"/>
      <c r="SK373" s="31"/>
      <c r="SL373" s="31"/>
      <c r="SM373" s="31"/>
      <c r="SN373" s="31"/>
      <c r="SO373" s="31"/>
      <c r="SP373" s="31"/>
      <c r="SQ373" s="31"/>
      <c r="SR373" s="31"/>
      <c r="SS373" s="31"/>
      <c r="ST373" s="31"/>
      <c r="SU373" s="31"/>
      <c r="SV373" s="31"/>
      <c r="SW373" s="31"/>
      <c r="SX373" s="31"/>
      <c r="SY373" s="31"/>
      <c r="SZ373" s="31"/>
      <c r="TA373" s="31"/>
      <c r="TB373" s="31"/>
      <c r="TC373" s="31"/>
      <c r="TD373" s="31"/>
      <c r="TE373" s="31"/>
      <c r="TF373" s="31"/>
      <c r="TG373" s="31"/>
      <c r="TH373" s="31"/>
      <c r="TI373" s="31"/>
      <c r="TJ373" s="31"/>
      <c r="TK373" s="31"/>
      <c r="TL373" s="31"/>
      <c r="TM373" s="31"/>
      <c r="TN373" s="31"/>
      <c r="TO373" s="31"/>
      <c r="TP373" s="31"/>
      <c r="TQ373" s="31"/>
      <c r="TR373" s="31"/>
      <c r="TS373" s="31"/>
      <c r="TT373" s="31"/>
      <c r="TU373" s="31"/>
      <c r="TV373" s="31"/>
      <c r="TW373" s="31"/>
      <c r="TX373" s="31"/>
      <c r="TY373" s="31"/>
      <c r="TZ373" s="31"/>
      <c r="UA373" s="31"/>
      <c r="UB373" s="31"/>
      <c r="UC373" s="31"/>
      <c r="UD373" s="31"/>
      <c r="UE373" s="31"/>
      <c r="UF373" s="31"/>
      <c r="UG373" s="31"/>
      <c r="UH373" s="31"/>
      <c r="UI373" s="31"/>
      <c r="UJ373" s="31"/>
      <c r="UK373" s="31"/>
      <c r="UL373" s="31"/>
      <c r="UM373" s="31"/>
      <c r="UN373" s="31"/>
      <c r="UO373" s="31"/>
      <c r="UP373" s="31"/>
      <c r="UQ373" s="31"/>
      <c r="UR373" s="31"/>
      <c r="US373" s="31"/>
      <c r="UT373" s="31"/>
      <c r="UU373" s="31"/>
      <c r="UV373" s="31"/>
      <c r="UW373" s="31"/>
      <c r="UX373" s="31"/>
      <c r="UY373" s="31"/>
      <c r="UZ373" s="31"/>
      <c r="VA373" s="31"/>
      <c r="VB373" s="31"/>
      <c r="VC373" s="31"/>
      <c r="VD373" s="31"/>
      <c r="VE373" s="31"/>
      <c r="VF373" s="31"/>
      <c r="VG373" s="31"/>
      <c r="VH373" s="31"/>
      <c r="VI373" s="31"/>
      <c r="VJ373" s="31"/>
      <c r="VK373" s="31"/>
      <c r="VL373" s="31"/>
      <c r="VM373" s="31"/>
      <c r="VN373" s="31"/>
      <c r="VO373" s="31"/>
      <c r="VP373" s="31"/>
      <c r="VQ373" s="31"/>
      <c r="VR373" s="31"/>
      <c r="VS373" s="31"/>
      <c r="VT373" s="31"/>
      <c r="VU373" s="31"/>
      <c r="VV373" s="31"/>
      <c r="VW373" s="31"/>
      <c r="VX373" s="31"/>
      <c r="VY373" s="31"/>
      <c r="VZ373" s="31"/>
      <c r="WA373" s="31"/>
      <c r="WB373" s="31"/>
      <c r="WC373" s="31"/>
      <c r="WD373" s="31"/>
      <c r="WE373" s="31"/>
      <c r="WF373" s="31"/>
      <c r="WG373" s="31"/>
      <c r="WH373" s="31"/>
      <c r="WI373" s="31"/>
      <c r="WJ373" s="31"/>
      <c r="WK373" s="31"/>
      <c r="WL373" s="31"/>
      <c r="WM373" s="31"/>
      <c r="WN373" s="31"/>
      <c r="WO373" s="31"/>
      <c r="WP373" s="31"/>
      <c r="WQ373" s="31"/>
      <c r="WR373" s="31"/>
      <c r="WS373" s="31"/>
      <c r="WT373" s="31"/>
      <c r="WU373" s="31"/>
      <c r="WV373" s="31"/>
      <c r="WW373" s="31"/>
      <c r="WX373" s="31"/>
      <c r="WY373" s="31"/>
      <c r="WZ373" s="31"/>
      <c r="XA373" s="31"/>
      <c r="XB373" s="31"/>
      <c r="XC373" s="31"/>
      <c r="XD373" s="31"/>
      <c r="XE373" s="31"/>
      <c r="XF373" s="31"/>
      <c r="XG373" s="31"/>
      <c r="XH373" s="31"/>
      <c r="XI373" s="31"/>
      <c r="XJ373" s="31"/>
      <c r="XK373" s="31"/>
      <c r="XL373" s="31"/>
      <c r="XM373" s="31"/>
      <c r="XN373" s="31"/>
      <c r="XO373" s="31"/>
      <c r="XP373" s="31"/>
      <c r="XQ373" s="31"/>
      <c r="XR373" s="31"/>
      <c r="XS373" s="31"/>
      <c r="XT373" s="31"/>
      <c r="XU373" s="31"/>
      <c r="XV373" s="31"/>
      <c r="XW373" s="31"/>
      <c r="XX373" s="31"/>
      <c r="XY373" s="31"/>
      <c r="XZ373" s="31"/>
      <c r="YA373" s="31"/>
      <c r="YB373" s="31"/>
      <c r="YC373" s="31"/>
      <c r="YD373" s="31"/>
      <c r="YE373" s="31"/>
      <c r="YF373" s="31"/>
      <c r="YG373" s="31"/>
      <c r="YH373" s="31"/>
      <c r="YI373" s="31"/>
      <c r="YJ373" s="31"/>
      <c r="YK373" s="31"/>
      <c r="YL373" s="31"/>
      <c r="YM373" s="31"/>
      <c r="YN373" s="31"/>
      <c r="YO373" s="31"/>
      <c r="YP373" s="31"/>
      <c r="YQ373" s="31"/>
      <c r="YR373" s="31"/>
      <c r="YS373" s="31"/>
      <c r="YT373" s="31"/>
      <c r="YU373" s="31"/>
      <c r="YV373" s="31"/>
      <c r="YW373" s="31"/>
      <c r="YX373" s="31"/>
      <c r="YY373" s="31"/>
      <c r="YZ373" s="31"/>
      <c r="ZA373" s="31"/>
      <c r="ZB373" s="31"/>
      <c r="ZC373" s="31"/>
      <c r="ZD373" s="31"/>
      <c r="ZE373" s="31"/>
      <c r="ZF373" s="31"/>
      <c r="ZG373" s="31"/>
      <c r="ZH373" s="31"/>
      <c r="ZI373" s="31"/>
      <c r="ZJ373" s="31"/>
      <c r="ZK373" s="31"/>
      <c r="ZL373" s="31"/>
      <c r="ZM373" s="31"/>
      <c r="ZN373" s="31"/>
      <c r="ZO373" s="31"/>
      <c r="ZP373" s="31"/>
      <c r="ZQ373" s="31"/>
      <c r="ZR373" s="31"/>
      <c r="ZS373" s="31"/>
      <c r="ZT373" s="31"/>
      <c r="ZU373" s="31"/>
      <c r="ZV373" s="31"/>
      <c r="ZW373" s="31"/>
      <c r="ZX373" s="31"/>
      <c r="ZY373" s="31"/>
      <c r="ZZ373" s="31"/>
      <c r="AAA373" s="31"/>
      <c r="AAB373" s="31"/>
      <c r="AAC373" s="31"/>
      <c r="AAD373" s="31"/>
      <c r="AAE373" s="31"/>
      <c r="AAF373" s="31"/>
      <c r="AAG373" s="31"/>
      <c r="AAH373" s="31"/>
      <c r="AAI373" s="31"/>
      <c r="AAJ373" s="31"/>
      <c r="AAK373" s="31"/>
      <c r="AAL373" s="31"/>
      <c r="AAM373" s="31"/>
      <c r="AAN373" s="31"/>
      <c r="AAO373" s="31"/>
      <c r="AAP373" s="31"/>
      <c r="AAQ373" s="31"/>
      <c r="AAR373" s="31"/>
      <c r="AAS373" s="31"/>
      <c r="AAT373" s="31"/>
      <c r="AAU373" s="31"/>
      <c r="AAV373" s="31"/>
      <c r="AAW373" s="31"/>
      <c r="AAX373" s="31"/>
      <c r="AAY373" s="31"/>
      <c r="AAZ373" s="31"/>
      <c r="ABA373" s="31"/>
      <c r="ABB373" s="31"/>
      <c r="ABC373" s="31"/>
      <c r="ABD373" s="31"/>
      <c r="ABE373" s="31"/>
      <c r="ABF373" s="31"/>
      <c r="ABG373" s="31"/>
      <c r="ABH373" s="31"/>
      <c r="ABI373" s="31"/>
      <c r="ABJ373" s="31"/>
      <c r="ABK373" s="31"/>
      <c r="ABL373" s="31"/>
      <c r="ABM373" s="31"/>
      <c r="ABN373" s="31"/>
      <c r="ABO373" s="31"/>
      <c r="ABP373" s="31"/>
      <c r="ABQ373" s="31"/>
      <c r="ABR373" s="31"/>
      <c r="ABS373" s="31"/>
      <c r="ABT373" s="31"/>
      <c r="ABU373" s="31"/>
      <c r="ABV373" s="31"/>
      <c r="ABW373" s="31"/>
      <c r="ABX373" s="31"/>
      <c r="ABY373" s="31"/>
      <c r="ABZ373" s="31"/>
      <c r="ACA373" s="31"/>
      <c r="ACB373" s="31"/>
      <c r="ACC373" s="31"/>
      <c r="ACD373" s="31"/>
      <c r="ACE373" s="31"/>
      <c r="ACF373" s="31"/>
      <c r="ACG373" s="31"/>
      <c r="ACH373" s="31"/>
      <c r="ACI373" s="31"/>
      <c r="ACJ373" s="31"/>
      <c r="ACK373" s="31"/>
      <c r="ACL373" s="31"/>
      <c r="ACM373" s="31"/>
      <c r="ACN373" s="31"/>
      <c r="ACO373" s="31"/>
      <c r="ACP373" s="31"/>
      <c r="ACQ373" s="31"/>
      <c r="ACR373" s="31"/>
      <c r="ACS373" s="31"/>
      <c r="ACT373" s="31"/>
      <c r="ACU373" s="31"/>
      <c r="ACV373" s="31"/>
      <c r="ACW373" s="31"/>
      <c r="ACX373" s="31"/>
      <c r="ACY373" s="31"/>
      <c r="ACZ373" s="31"/>
      <c r="ADA373" s="31"/>
      <c r="ADB373" s="31"/>
      <c r="ADC373" s="31"/>
      <c r="ADD373" s="31"/>
      <c r="ADE373" s="31"/>
      <c r="ADF373" s="31"/>
      <c r="ADG373" s="31"/>
      <c r="ADH373" s="31"/>
      <c r="ADI373" s="31"/>
      <c r="ADJ373" s="31"/>
      <c r="ADK373" s="31"/>
      <c r="ADL373" s="31"/>
      <c r="ADM373" s="31"/>
      <c r="ADN373" s="31"/>
      <c r="ADO373" s="31"/>
      <c r="ADP373" s="31"/>
      <c r="ADQ373" s="31"/>
      <c r="ADR373" s="31"/>
      <c r="ADS373" s="31"/>
      <c r="ADT373" s="31"/>
      <c r="ADU373" s="31"/>
      <c r="ADV373" s="31"/>
      <c r="ADW373" s="31"/>
      <c r="ADX373" s="31"/>
      <c r="ADY373" s="31"/>
      <c r="ADZ373" s="31"/>
      <c r="AEA373" s="31"/>
      <c r="AEB373" s="31"/>
      <c r="AEC373" s="31"/>
      <c r="AED373" s="31"/>
      <c r="AEE373" s="31"/>
      <c r="AEF373" s="31"/>
      <c r="AEG373" s="31"/>
      <c r="AEH373" s="31"/>
      <c r="AEI373" s="31"/>
      <c r="AEJ373" s="31"/>
      <c r="AEK373" s="31"/>
      <c r="AEL373" s="31"/>
      <c r="AEM373" s="31"/>
      <c r="AEN373" s="31"/>
      <c r="AEO373" s="31"/>
      <c r="AEP373" s="31"/>
      <c r="AEQ373" s="31"/>
      <c r="AER373" s="31"/>
      <c r="AES373" s="31"/>
      <c r="AET373" s="31"/>
      <c r="AEU373" s="31"/>
      <c r="AEV373" s="31"/>
      <c r="AEW373" s="31"/>
      <c r="AEX373" s="31"/>
      <c r="AEY373" s="31"/>
      <c r="AEZ373" s="31"/>
      <c r="AFA373" s="31"/>
      <c r="AFB373" s="31"/>
      <c r="AFC373" s="31"/>
      <c r="AFD373" s="31"/>
      <c r="AFE373" s="31"/>
      <c r="AFF373" s="31"/>
      <c r="AFG373" s="31"/>
      <c r="AFH373" s="31"/>
      <c r="AFI373" s="31"/>
      <c r="AFJ373" s="31"/>
      <c r="AFK373" s="31"/>
      <c r="AFL373" s="31"/>
      <c r="AFM373" s="31"/>
      <c r="AFN373" s="31"/>
      <c r="AFO373" s="31"/>
      <c r="AFP373" s="31"/>
      <c r="AFQ373" s="31"/>
      <c r="AFR373" s="31"/>
      <c r="AFS373" s="31"/>
      <c r="AFT373" s="31"/>
      <c r="AFU373" s="31"/>
      <c r="AFV373" s="31"/>
      <c r="AFW373" s="31"/>
      <c r="AFX373" s="31"/>
      <c r="AFY373" s="31"/>
      <c r="AFZ373" s="31"/>
      <c r="AGA373" s="31"/>
      <c r="AGB373" s="31"/>
      <c r="AGC373" s="31"/>
      <c r="AGD373" s="31"/>
      <c r="AGE373" s="31"/>
      <c r="AGF373" s="31"/>
      <c r="AGG373" s="31"/>
      <c r="AGH373" s="31"/>
      <c r="AGI373" s="31"/>
      <c r="AGJ373" s="31"/>
      <c r="AGK373" s="31"/>
      <c r="AGL373" s="31"/>
      <c r="AGM373" s="31"/>
      <c r="AGN373" s="31"/>
      <c r="AGO373" s="31"/>
      <c r="AGP373" s="31"/>
      <c r="AGQ373" s="31"/>
      <c r="AGR373" s="31"/>
      <c r="AGS373" s="31"/>
      <c r="AGT373" s="31"/>
      <c r="AGU373" s="31"/>
      <c r="AGV373" s="31"/>
      <c r="AGW373" s="31"/>
      <c r="AGX373" s="31"/>
      <c r="AGY373" s="31"/>
      <c r="AGZ373" s="31"/>
      <c r="AHA373" s="31"/>
      <c r="AHB373" s="31"/>
      <c r="AHC373" s="31"/>
      <c r="AHD373" s="31"/>
      <c r="AHE373" s="31"/>
      <c r="AHF373" s="31"/>
      <c r="AHG373" s="31"/>
      <c r="AHH373" s="31"/>
      <c r="AHI373" s="31"/>
      <c r="AHJ373" s="31"/>
      <c r="AHK373" s="31"/>
      <c r="AHL373" s="31"/>
      <c r="AHM373" s="31"/>
      <c r="AHN373" s="31"/>
      <c r="AHO373" s="31"/>
      <c r="AHP373" s="31"/>
      <c r="AHQ373" s="31"/>
      <c r="AHR373" s="31"/>
      <c r="AHS373" s="31"/>
      <c r="AHT373" s="31"/>
      <c r="AHU373" s="31"/>
      <c r="AHV373" s="31"/>
      <c r="AHW373" s="31"/>
      <c r="AHX373" s="31"/>
      <c r="AHY373" s="31"/>
      <c r="AHZ373" s="31"/>
      <c r="AIA373" s="31"/>
      <c r="AIB373" s="31"/>
      <c r="AIC373" s="31"/>
      <c r="AID373" s="31"/>
      <c r="AIE373" s="31"/>
      <c r="AIF373" s="31"/>
      <c r="AIG373" s="31"/>
      <c r="AIH373" s="31"/>
      <c r="AII373" s="31"/>
      <c r="AIJ373" s="31"/>
      <c r="AIK373" s="31"/>
      <c r="AIL373" s="31"/>
      <c r="AIM373" s="31"/>
      <c r="AIN373" s="31"/>
      <c r="AIO373" s="31"/>
      <c r="AIP373" s="31"/>
      <c r="AIQ373" s="31"/>
      <c r="AIR373" s="31"/>
      <c r="AIS373" s="31"/>
      <c r="AIT373" s="31"/>
      <c r="AIU373" s="31"/>
      <c r="AIV373" s="31"/>
      <c r="AIW373" s="31"/>
      <c r="AIX373" s="31"/>
      <c r="AIY373" s="31"/>
      <c r="AIZ373" s="31"/>
      <c r="AJA373" s="31"/>
      <c r="AJB373" s="31"/>
      <c r="AJC373" s="31"/>
      <c r="AJD373" s="31"/>
      <c r="AJE373" s="31"/>
      <c r="AJF373" s="31"/>
      <c r="AJG373" s="31"/>
      <c r="AJH373" s="31"/>
      <c r="AJI373" s="31"/>
      <c r="AJJ373" s="31"/>
      <c r="AJK373" s="31"/>
      <c r="AJL373" s="31"/>
      <c r="AJM373" s="31"/>
      <c r="AJN373" s="31"/>
      <c r="AJO373" s="31"/>
      <c r="AJP373" s="31"/>
      <c r="AJQ373" s="31"/>
      <c r="AJR373" s="31"/>
      <c r="AJS373" s="31"/>
      <c r="AJT373" s="31"/>
      <c r="AJU373" s="31"/>
      <c r="AJV373" s="31"/>
      <c r="AJW373" s="31"/>
      <c r="AJX373" s="31"/>
      <c r="AJY373" s="31"/>
      <c r="AJZ373" s="31"/>
      <c r="AKA373" s="31"/>
      <c r="AKB373" s="31"/>
      <c r="AKC373" s="31"/>
      <c r="AKD373" s="31"/>
      <c r="AKE373" s="31"/>
      <c r="AKF373" s="31"/>
      <c r="AKG373" s="31"/>
      <c r="AKH373" s="31"/>
      <c r="AKI373" s="31"/>
      <c r="AKJ373" s="31"/>
      <c r="AKK373" s="31"/>
      <c r="AKL373" s="31"/>
      <c r="AKM373" s="31"/>
      <c r="AKN373" s="31"/>
      <c r="AKO373" s="31"/>
      <c r="AKP373" s="31"/>
      <c r="AKQ373" s="31"/>
      <c r="AKR373" s="31"/>
      <c r="AKS373" s="31"/>
      <c r="AKT373" s="31"/>
      <c r="AKU373" s="31"/>
      <c r="AKV373" s="31"/>
      <c r="AKW373" s="31"/>
      <c r="AKX373" s="31"/>
      <c r="AKY373" s="31"/>
      <c r="AKZ373" s="31"/>
      <c r="ALA373" s="31"/>
      <c r="ALB373" s="31"/>
      <c r="ALC373" s="31"/>
      <c r="ALD373" s="31"/>
      <c r="ALE373" s="31"/>
      <c r="ALF373" s="31"/>
      <c r="ALG373" s="31"/>
      <c r="ALH373" s="31"/>
      <c r="ALI373" s="31"/>
      <c r="ALJ373" s="31"/>
      <c r="ALK373" s="31"/>
      <c r="ALL373" s="31"/>
      <c r="ALM373" s="31"/>
      <c r="ALN373" s="31"/>
      <c r="ALO373" s="31"/>
      <c r="ALP373" s="31"/>
      <c r="ALQ373" s="31"/>
      <c r="ALR373" s="31"/>
      <c r="ALS373" s="31"/>
      <c r="ALT373" s="31"/>
      <c r="ALU373" s="31"/>
      <c r="ALV373" s="31"/>
      <c r="ALW373" s="31"/>
      <c r="ALX373" s="31"/>
      <c r="ALY373" s="31"/>
      <c r="ALZ373" s="31"/>
      <c r="AMA373" s="31"/>
      <c r="AMB373" s="31"/>
      <c r="AMC373" s="31"/>
      <c r="AMD373" s="31"/>
      <c r="AME373" s="31"/>
      <c r="AMF373" s="31"/>
      <c r="AMG373" s="31"/>
      <c r="AMH373" s="31"/>
    </row>
    <row r="374" spans="1:1022" s="82" customFormat="1" ht="46.8" x14ac:dyDescent="0.3">
      <c r="A374" s="60">
        <v>57</v>
      </c>
      <c r="B374" s="61" t="s">
        <v>1105</v>
      </c>
      <c r="C374" s="60" t="s">
        <v>763</v>
      </c>
      <c r="D374" s="60" t="s">
        <v>69</v>
      </c>
      <c r="E374" s="61" t="s">
        <v>1107</v>
      </c>
      <c r="F374" s="62">
        <v>45383</v>
      </c>
      <c r="G374" s="19">
        <v>370.1</v>
      </c>
      <c r="H374" s="60" t="s">
        <v>1112</v>
      </c>
      <c r="I374" s="118"/>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c r="IV374" s="31"/>
      <c r="IW374" s="31"/>
      <c r="IX374" s="31"/>
      <c r="IY374" s="31"/>
      <c r="IZ374" s="31"/>
      <c r="JA374" s="31"/>
      <c r="JB374" s="31"/>
      <c r="JC374" s="31"/>
      <c r="JD374" s="31"/>
      <c r="JE374" s="31"/>
      <c r="JF374" s="31"/>
      <c r="JG374" s="31"/>
      <c r="JH374" s="31"/>
      <c r="JI374" s="31"/>
      <c r="JJ374" s="31"/>
      <c r="JK374" s="31"/>
      <c r="JL374" s="31"/>
      <c r="JM374" s="31"/>
      <c r="JN374" s="31"/>
      <c r="JO374" s="31"/>
      <c r="JP374" s="31"/>
      <c r="JQ374" s="31"/>
      <c r="JR374" s="31"/>
      <c r="JS374" s="31"/>
      <c r="JT374" s="31"/>
      <c r="JU374" s="31"/>
      <c r="JV374" s="31"/>
      <c r="JW374" s="31"/>
      <c r="JX374" s="31"/>
      <c r="JY374" s="31"/>
      <c r="JZ374" s="31"/>
      <c r="KA374" s="31"/>
      <c r="KB374" s="31"/>
      <c r="KC374" s="31"/>
      <c r="KD374" s="31"/>
      <c r="KE374" s="31"/>
      <c r="KF374" s="31"/>
      <c r="KG374" s="31"/>
      <c r="KH374" s="31"/>
      <c r="KI374" s="31"/>
      <c r="KJ374" s="31"/>
      <c r="KK374" s="31"/>
      <c r="KL374" s="31"/>
      <c r="KM374" s="31"/>
      <c r="KN374" s="31"/>
      <c r="KO374" s="31"/>
      <c r="KP374" s="31"/>
      <c r="KQ374" s="31"/>
      <c r="KR374" s="31"/>
      <c r="KS374" s="31"/>
      <c r="KT374" s="31"/>
      <c r="KU374" s="31"/>
      <c r="KV374" s="31"/>
      <c r="KW374" s="31"/>
      <c r="KX374" s="31"/>
      <c r="KY374" s="31"/>
      <c r="KZ374" s="31"/>
      <c r="LA374" s="31"/>
      <c r="LB374" s="31"/>
      <c r="LC374" s="31"/>
      <c r="LD374" s="31"/>
      <c r="LE374" s="31"/>
      <c r="LF374" s="31"/>
      <c r="LG374" s="31"/>
      <c r="LH374" s="31"/>
      <c r="LI374" s="31"/>
      <c r="LJ374" s="31"/>
      <c r="LK374" s="31"/>
      <c r="LL374" s="31"/>
      <c r="LM374" s="31"/>
      <c r="LN374" s="31"/>
      <c r="LO374" s="31"/>
      <c r="LP374" s="31"/>
      <c r="LQ374" s="31"/>
      <c r="LR374" s="31"/>
      <c r="LS374" s="31"/>
      <c r="LT374" s="31"/>
      <c r="LU374" s="31"/>
      <c r="LV374" s="31"/>
      <c r="LW374" s="31"/>
      <c r="LX374" s="31"/>
      <c r="LY374" s="31"/>
      <c r="LZ374" s="31"/>
      <c r="MA374" s="31"/>
      <c r="MB374" s="31"/>
      <c r="MC374" s="31"/>
      <c r="MD374" s="31"/>
      <c r="ME374" s="31"/>
      <c r="MF374" s="31"/>
      <c r="MG374" s="31"/>
      <c r="MH374" s="31"/>
      <c r="MI374" s="31"/>
      <c r="MJ374" s="31"/>
      <c r="MK374" s="31"/>
      <c r="ML374" s="31"/>
      <c r="MM374" s="31"/>
      <c r="MN374" s="31"/>
      <c r="MO374" s="31"/>
      <c r="MP374" s="31"/>
      <c r="MQ374" s="31"/>
      <c r="MR374" s="31"/>
      <c r="MS374" s="31"/>
      <c r="MT374" s="31"/>
      <c r="MU374" s="31"/>
      <c r="MV374" s="31"/>
      <c r="MW374" s="31"/>
      <c r="MX374" s="31"/>
      <c r="MY374" s="31"/>
      <c r="MZ374" s="31"/>
      <c r="NA374" s="31"/>
      <c r="NB374" s="31"/>
      <c r="NC374" s="31"/>
      <c r="ND374" s="31"/>
      <c r="NE374" s="31"/>
      <c r="NF374" s="31"/>
      <c r="NG374" s="31"/>
      <c r="NH374" s="31"/>
      <c r="NI374" s="31"/>
      <c r="NJ374" s="31"/>
      <c r="NK374" s="31"/>
      <c r="NL374" s="31"/>
      <c r="NM374" s="31"/>
      <c r="NN374" s="31"/>
      <c r="NO374" s="31"/>
      <c r="NP374" s="31"/>
      <c r="NQ374" s="31"/>
      <c r="NR374" s="31"/>
      <c r="NS374" s="31"/>
      <c r="NT374" s="31"/>
      <c r="NU374" s="31"/>
      <c r="NV374" s="31"/>
      <c r="NW374" s="31"/>
      <c r="NX374" s="31"/>
      <c r="NY374" s="31"/>
      <c r="NZ374" s="31"/>
      <c r="OA374" s="31"/>
      <c r="OB374" s="31"/>
      <c r="OC374" s="31"/>
      <c r="OD374" s="31"/>
      <c r="OE374" s="31"/>
      <c r="OF374" s="31"/>
      <c r="OG374" s="31"/>
      <c r="OH374" s="31"/>
      <c r="OI374" s="31"/>
      <c r="OJ374" s="31"/>
      <c r="OK374" s="31"/>
      <c r="OL374" s="31"/>
      <c r="OM374" s="31"/>
      <c r="ON374" s="31"/>
      <c r="OO374" s="31"/>
      <c r="OP374" s="31"/>
      <c r="OQ374" s="31"/>
      <c r="OR374" s="31"/>
      <c r="OS374" s="31"/>
      <c r="OT374" s="31"/>
      <c r="OU374" s="31"/>
      <c r="OV374" s="31"/>
      <c r="OW374" s="31"/>
      <c r="OX374" s="31"/>
      <c r="OY374" s="31"/>
      <c r="OZ374" s="31"/>
      <c r="PA374" s="31"/>
      <c r="PB374" s="31"/>
      <c r="PC374" s="31"/>
      <c r="PD374" s="31"/>
      <c r="PE374" s="31"/>
      <c r="PF374" s="31"/>
      <c r="PG374" s="31"/>
      <c r="PH374" s="31"/>
      <c r="PI374" s="31"/>
      <c r="PJ374" s="31"/>
      <c r="PK374" s="31"/>
      <c r="PL374" s="31"/>
      <c r="PM374" s="31"/>
      <c r="PN374" s="31"/>
      <c r="PO374" s="31"/>
      <c r="PP374" s="31"/>
      <c r="PQ374" s="31"/>
      <c r="PR374" s="31"/>
      <c r="PS374" s="31"/>
      <c r="PT374" s="31"/>
      <c r="PU374" s="31"/>
      <c r="PV374" s="31"/>
      <c r="PW374" s="31"/>
      <c r="PX374" s="31"/>
      <c r="PY374" s="31"/>
      <c r="PZ374" s="31"/>
      <c r="QA374" s="31"/>
      <c r="QB374" s="31"/>
      <c r="QC374" s="31"/>
      <c r="QD374" s="31"/>
      <c r="QE374" s="31"/>
      <c r="QF374" s="31"/>
      <c r="QG374" s="31"/>
      <c r="QH374" s="31"/>
      <c r="QI374" s="31"/>
      <c r="QJ374" s="31"/>
      <c r="QK374" s="31"/>
      <c r="QL374" s="31"/>
      <c r="QM374" s="31"/>
      <c r="QN374" s="31"/>
      <c r="QO374" s="31"/>
      <c r="QP374" s="31"/>
      <c r="QQ374" s="31"/>
      <c r="QR374" s="31"/>
      <c r="QS374" s="31"/>
      <c r="QT374" s="31"/>
      <c r="QU374" s="31"/>
      <c r="QV374" s="31"/>
      <c r="QW374" s="31"/>
      <c r="QX374" s="31"/>
      <c r="QY374" s="31"/>
      <c r="QZ374" s="31"/>
      <c r="RA374" s="31"/>
      <c r="RB374" s="31"/>
      <c r="RC374" s="31"/>
      <c r="RD374" s="31"/>
      <c r="RE374" s="31"/>
      <c r="RF374" s="31"/>
      <c r="RG374" s="31"/>
      <c r="RH374" s="31"/>
      <c r="RI374" s="31"/>
      <c r="RJ374" s="31"/>
      <c r="RK374" s="31"/>
      <c r="RL374" s="31"/>
      <c r="RM374" s="31"/>
      <c r="RN374" s="31"/>
      <c r="RO374" s="31"/>
      <c r="RP374" s="31"/>
      <c r="RQ374" s="31"/>
      <c r="RR374" s="31"/>
      <c r="RS374" s="31"/>
      <c r="RT374" s="31"/>
      <c r="RU374" s="31"/>
      <c r="RV374" s="31"/>
      <c r="RW374" s="31"/>
      <c r="RX374" s="31"/>
      <c r="RY374" s="31"/>
      <c r="RZ374" s="31"/>
      <c r="SA374" s="31"/>
      <c r="SB374" s="31"/>
      <c r="SC374" s="31"/>
      <c r="SD374" s="31"/>
      <c r="SE374" s="31"/>
      <c r="SF374" s="31"/>
      <c r="SG374" s="31"/>
      <c r="SH374" s="31"/>
      <c r="SI374" s="31"/>
      <c r="SJ374" s="31"/>
      <c r="SK374" s="31"/>
      <c r="SL374" s="31"/>
      <c r="SM374" s="31"/>
      <c r="SN374" s="31"/>
      <c r="SO374" s="31"/>
      <c r="SP374" s="31"/>
      <c r="SQ374" s="31"/>
      <c r="SR374" s="31"/>
      <c r="SS374" s="31"/>
      <c r="ST374" s="31"/>
      <c r="SU374" s="31"/>
      <c r="SV374" s="31"/>
      <c r="SW374" s="31"/>
      <c r="SX374" s="31"/>
      <c r="SY374" s="31"/>
      <c r="SZ374" s="31"/>
      <c r="TA374" s="31"/>
      <c r="TB374" s="31"/>
      <c r="TC374" s="31"/>
      <c r="TD374" s="31"/>
      <c r="TE374" s="31"/>
      <c r="TF374" s="31"/>
      <c r="TG374" s="31"/>
      <c r="TH374" s="31"/>
      <c r="TI374" s="31"/>
      <c r="TJ374" s="31"/>
      <c r="TK374" s="31"/>
      <c r="TL374" s="31"/>
      <c r="TM374" s="31"/>
      <c r="TN374" s="31"/>
      <c r="TO374" s="31"/>
      <c r="TP374" s="31"/>
      <c r="TQ374" s="31"/>
      <c r="TR374" s="31"/>
      <c r="TS374" s="31"/>
      <c r="TT374" s="31"/>
      <c r="TU374" s="31"/>
      <c r="TV374" s="31"/>
      <c r="TW374" s="31"/>
      <c r="TX374" s="31"/>
      <c r="TY374" s="31"/>
      <c r="TZ374" s="31"/>
      <c r="UA374" s="31"/>
      <c r="UB374" s="31"/>
      <c r="UC374" s="31"/>
      <c r="UD374" s="31"/>
      <c r="UE374" s="31"/>
      <c r="UF374" s="31"/>
      <c r="UG374" s="31"/>
      <c r="UH374" s="31"/>
      <c r="UI374" s="31"/>
      <c r="UJ374" s="31"/>
      <c r="UK374" s="31"/>
      <c r="UL374" s="31"/>
      <c r="UM374" s="31"/>
      <c r="UN374" s="31"/>
      <c r="UO374" s="31"/>
      <c r="UP374" s="31"/>
      <c r="UQ374" s="31"/>
      <c r="UR374" s="31"/>
      <c r="US374" s="31"/>
      <c r="UT374" s="31"/>
      <c r="UU374" s="31"/>
      <c r="UV374" s="31"/>
      <c r="UW374" s="31"/>
      <c r="UX374" s="31"/>
      <c r="UY374" s="31"/>
      <c r="UZ374" s="31"/>
      <c r="VA374" s="31"/>
      <c r="VB374" s="31"/>
      <c r="VC374" s="31"/>
      <c r="VD374" s="31"/>
      <c r="VE374" s="31"/>
      <c r="VF374" s="31"/>
      <c r="VG374" s="31"/>
      <c r="VH374" s="31"/>
      <c r="VI374" s="31"/>
      <c r="VJ374" s="31"/>
      <c r="VK374" s="31"/>
      <c r="VL374" s="31"/>
      <c r="VM374" s="31"/>
      <c r="VN374" s="31"/>
      <c r="VO374" s="31"/>
      <c r="VP374" s="31"/>
      <c r="VQ374" s="31"/>
      <c r="VR374" s="31"/>
      <c r="VS374" s="31"/>
      <c r="VT374" s="31"/>
      <c r="VU374" s="31"/>
      <c r="VV374" s="31"/>
      <c r="VW374" s="31"/>
      <c r="VX374" s="31"/>
      <c r="VY374" s="31"/>
      <c r="VZ374" s="31"/>
      <c r="WA374" s="31"/>
      <c r="WB374" s="31"/>
      <c r="WC374" s="31"/>
      <c r="WD374" s="31"/>
      <c r="WE374" s="31"/>
      <c r="WF374" s="31"/>
      <c r="WG374" s="31"/>
      <c r="WH374" s="31"/>
      <c r="WI374" s="31"/>
      <c r="WJ374" s="31"/>
      <c r="WK374" s="31"/>
      <c r="WL374" s="31"/>
      <c r="WM374" s="31"/>
      <c r="WN374" s="31"/>
      <c r="WO374" s="31"/>
      <c r="WP374" s="31"/>
      <c r="WQ374" s="31"/>
      <c r="WR374" s="31"/>
      <c r="WS374" s="31"/>
      <c r="WT374" s="31"/>
      <c r="WU374" s="31"/>
      <c r="WV374" s="31"/>
      <c r="WW374" s="31"/>
      <c r="WX374" s="31"/>
      <c r="WY374" s="31"/>
      <c r="WZ374" s="31"/>
      <c r="XA374" s="31"/>
      <c r="XB374" s="31"/>
      <c r="XC374" s="31"/>
      <c r="XD374" s="31"/>
      <c r="XE374" s="31"/>
      <c r="XF374" s="31"/>
      <c r="XG374" s="31"/>
      <c r="XH374" s="31"/>
      <c r="XI374" s="31"/>
      <c r="XJ374" s="31"/>
      <c r="XK374" s="31"/>
      <c r="XL374" s="31"/>
      <c r="XM374" s="31"/>
      <c r="XN374" s="31"/>
      <c r="XO374" s="31"/>
      <c r="XP374" s="31"/>
      <c r="XQ374" s="31"/>
      <c r="XR374" s="31"/>
      <c r="XS374" s="31"/>
      <c r="XT374" s="31"/>
      <c r="XU374" s="31"/>
      <c r="XV374" s="31"/>
      <c r="XW374" s="31"/>
      <c r="XX374" s="31"/>
      <c r="XY374" s="31"/>
      <c r="XZ374" s="31"/>
      <c r="YA374" s="31"/>
      <c r="YB374" s="31"/>
      <c r="YC374" s="31"/>
      <c r="YD374" s="31"/>
      <c r="YE374" s="31"/>
      <c r="YF374" s="31"/>
      <c r="YG374" s="31"/>
      <c r="YH374" s="31"/>
      <c r="YI374" s="31"/>
      <c r="YJ374" s="31"/>
      <c r="YK374" s="31"/>
      <c r="YL374" s="31"/>
      <c r="YM374" s="31"/>
      <c r="YN374" s="31"/>
      <c r="YO374" s="31"/>
      <c r="YP374" s="31"/>
      <c r="YQ374" s="31"/>
      <c r="YR374" s="31"/>
      <c r="YS374" s="31"/>
      <c r="YT374" s="31"/>
      <c r="YU374" s="31"/>
      <c r="YV374" s="31"/>
      <c r="YW374" s="31"/>
      <c r="YX374" s="31"/>
      <c r="YY374" s="31"/>
      <c r="YZ374" s="31"/>
      <c r="ZA374" s="31"/>
      <c r="ZB374" s="31"/>
      <c r="ZC374" s="31"/>
      <c r="ZD374" s="31"/>
      <c r="ZE374" s="31"/>
      <c r="ZF374" s="31"/>
      <c r="ZG374" s="31"/>
      <c r="ZH374" s="31"/>
      <c r="ZI374" s="31"/>
      <c r="ZJ374" s="31"/>
      <c r="ZK374" s="31"/>
      <c r="ZL374" s="31"/>
      <c r="ZM374" s="31"/>
      <c r="ZN374" s="31"/>
      <c r="ZO374" s="31"/>
      <c r="ZP374" s="31"/>
      <c r="ZQ374" s="31"/>
      <c r="ZR374" s="31"/>
      <c r="ZS374" s="31"/>
      <c r="ZT374" s="31"/>
      <c r="ZU374" s="31"/>
      <c r="ZV374" s="31"/>
      <c r="ZW374" s="31"/>
      <c r="ZX374" s="31"/>
      <c r="ZY374" s="31"/>
      <c r="ZZ374" s="31"/>
      <c r="AAA374" s="31"/>
      <c r="AAB374" s="31"/>
      <c r="AAC374" s="31"/>
      <c r="AAD374" s="31"/>
      <c r="AAE374" s="31"/>
      <c r="AAF374" s="31"/>
      <c r="AAG374" s="31"/>
      <c r="AAH374" s="31"/>
      <c r="AAI374" s="31"/>
      <c r="AAJ374" s="31"/>
      <c r="AAK374" s="31"/>
      <c r="AAL374" s="31"/>
      <c r="AAM374" s="31"/>
      <c r="AAN374" s="31"/>
      <c r="AAO374" s="31"/>
      <c r="AAP374" s="31"/>
      <c r="AAQ374" s="31"/>
      <c r="AAR374" s="31"/>
      <c r="AAS374" s="31"/>
      <c r="AAT374" s="31"/>
      <c r="AAU374" s="31"/>
      <c r="AAV374" s="31"/>
      <c r="AAW374" s="31"/>
      <c r="AAX374" s="31"/>
      <c r="AAY374" s="31"/>
      <c r="AAZ374" s="31"/>
      <c r="ABA374" s="31"/>
      <c r="ABB374" s="31"/>
      <c r="ABC374" s="31"/>
      <c r="ABD374" s="31"/>
      <c r="ABE374" s="31"/>
      <c r="ABF374" s="31"/>
      <c r="ABG374" s="31"/>
      <c r="ABH374" s="31"/>
      <c r="ABI374" s="31"/>
      <c r="ABJ374" s="31"/>
      <c r="ABK374" s="31"/>
      <c r="ABL374" s="31"/>
      <c r="ABM374" s="31"/>
      <c r="ABN374" s="31"/>
      <c r="ABO374" s="31"/>
      <c r="ABP374" s="31"/>
      <c r="ABQ374" s="31"/>
      <c r="ABR374" s="31"/>
      <c r="ABS374" s="31"/>
      <c r="ABT374" s="31"/>
      <c r="ABU374" s="31"/>
      <c r="ABV374" s="31"/>
      <c r="ABW374" s="31"/>
      <c r="ABX374" s="31"/>
      <c r="ABY374" s="31"/>
      <c r="ABZ374" s="31"/>
      <c r="ACA374" s="31"/>
      <c r="ACB374" s="31"/>
      <c r="ACC374" s="31"/>
      <c r="ACD374" s="31"/>
      <c r="ACE374" s="31"/>
      <c r="ACF374" s="31"/>
      <c r="ACG374" s="31"/>
      <c r="ACH374" s="31"/>
      <c r="ACI374" s="31"/>
      <c r="ACJ374" s="31"/>
      <c r="ACK374" s="31"/>
      <c r="ACL374" s="31"/>
      <c r="ACM374" s="31"/>
      <c r="ACN374" s="31"/>
      <c r="ACO374" s="31"/>
      <c r="ACP374" s="31"/>
      <c r="ACQ374" s="31"/>
      <c r="ACR374" s="31"/>
      <c r="ACS374" s="31"/>
      <c r="ACT374" s="31"/>
      <c r="ACU374" s="31"/>
      <c r="ACV374" s="31"/>
      <c r="ACW374" s="31"/>
      <c r="ACX374" s="31"/>
      <c r="ACY374" s="31"/>
      <c r="ACZ374" s="31"/>
      <c r="ADA374" s="31"/>
      <c r="ADB374" s="31"/>
      <c r="ADC374" s="31"/>
      <c r="ADD374" s="31"/>
      <c r="ADE374" s="31"/>
      <c r="ADF374" s="31"/>
      <c r="ADG374" s="31"/>
      <c r="ADH374" s="31"/>
      <c r="ADI374" s="31"/>
      <c r="ADJ374" s="31"/>
      <c r="ADK374" s="31"/>
      <c r="ADL374" s="31"/>
      <c r="ADM374" s="31"/>
      <c r="ADN374" s="31"/>
      <c r="ADO374" s="31"/>
      <c r="ADP374" s="31"/>
      <c r="ADQ374" s="31"/>
      <c r="ADR374" s="31"/>
      <c r="ADS374" s="31"/>
      <c r="ADT374" s="31"/>
      <c r="ADU374" s="31"/>
      <c r="ADV374" s="31"/>
      <c r="ADW374" s="31"/>
      <c r="ADX374" s="31"/>
      <c r="ADY374" s="31"/>
      <c r="ADZ374" s="31"/>
      <c r="AEA374" s="31"/>
      <c r="AEB374" s="31"/>
      <c r="AEC374" s="31"/>
      <c r="AED374" s="31"/>
      <c r="AEE374" s="31"/>
      <c r="AEF374" s="31"/>
      <c r="AEG374" s="31"/>
      <c r="AEH374" s="31"/>
      <c r="AEI374" s="31"/>
      <c r="AEJ374" s="31"/>
      <c r="AEK374" s="31"/>
      <c r="AEL374" s="31"/>
      <c r="AEM374" s="31"/>
      <c r="AEN374" s="31"/>
      <c r="AEO374" s="31"/>
      <c r="AEP374" s="31"/>
      <c r="AEQ374" s="31"/>
      <c r="AER374" s="31"/>
      <c r="AES374" s="31"/>
      <c r="AET374" s="31"/>
      <c r="AEU374" s="31"/>
      <c r="AEV374" s="31"/>
      <c r="AEW374" s="31"/>
      <c r="AEX374" s="31"/>
      <c r="AEY374" s="31"/>
      <c r="AEZ374" s="31"/>
      <c r="AFA374" s="31"/>
      <c r="AFB374" s="31"/>
      <c r="AFC374" s="31"/>
      <c r="AFD374" s="31"/>
      <c r="AFE374" s="31"/>
      <c r="AFF374" s="31"/>
      <c r="AFG374" s="31"/>
      <c r="AFH374" s="31"/>
      <c r="AFI374" s="31"/>
      <c r="AFJ374" s="31"/>
      <c r="AFK374" s="31"/>
      <c r="AFL374" s="31"/>
      <c r="AFM374" s="31"/>
      <c r="AFN374" s="31"/>
      <c r="AFO374" s="31"/>
      <c r="AFP374" s="31"/>
      <c r="AFQ374" s="31"/>
      <c r="AFR374" s="31"/>
      <c r="AFS374" s="31"/>
      <c r="AFT374" s="31"/>
      <c r="AFU374" s="31"/>
      <c r="AFV374" s="31"/>
      <c r="AFW374" s="31"/>
      <c r="AFX374" s="31"/>
      <c r="AFY374" s="31"/>
      <c r="AFZ374" s="31"/>
      <c r="AGA374" s="31"/>
      <c r="AGB374" s="31"/>
      <c r="AGC374" s="31"/>
      <c r="AGD374" s="31"/>
      <c r="AGE374" s="31"/>
      <c r="AGF374" s="31"/>
      <c r="AGG374" s="31"/>
      <c r="AGH374" s="31"/>
      <c r="AGI374" s="31"/>
      <c r="AGJ374" s="31"/>
      <c r="AGK374" s="31"/>
      <c r="AGL374" s="31"/>
      <c r="AGM374" s="31"/>
      <c r="AGN374" s="31"/>
      <c r="AGO374" s="31"/>
      <c r="AGP374" s="31"/>
      <c r="AGQ374" s="31"/>
      <c r="AGR374" s="31"/>
      <c r="AGS374" s="31"/>
      <c r="AGT374" s="31"/>
      <c r="AGU374" s="31"/>
      <c r="AGV374" s="31"/>
      <c r="AGW374" s="31"/>
      <c r="AGX374" s="31"/>
      <c r="AGY374" s="31"/>
      <c r="AGZ374" s="31"/>
      <c r="AHA374" s="31"/>
      <c r="AHB374" s="31"/>
      <c r="AHC374" s="31"/>
      <c r="AHD374" s="31"/>
      <c r="AHE374" s="31"/>
      <c r="AHF374" s="31"/>
      <c r="AHG374" s="31"/>
      <c r="AHH374" s="31"/>
      <c r="AHI374" s="31"/>
      <c r="AHJ374" s="31"/>
      <c r="AHK374" s="31"/>
      <c r="AHL374" s="31"/>
      <c r="AHM374" s="31"/>
      <c r="AHN374" s="31"/>
      <c r="AHO374" s="31"/>
      <c r="AHP374" s="31"/>
      <c r="AHQ374" s="31"/>
      <c r="AHR374" s="31"/>
      <c r="AHS374" s="31"/>
      <c r="AHT374" s="31"/>
      <c r="AHU374" s="31"/>
      <c r="AHV374" s="31"/>
      <c r="AHW374" s="31"/>
      <c r="AHX374" s="31"/>
      <c r="AHY374" s="31"/>
      <c r="AHZ374" s="31"/>
      <c r="AIA374" s="31"/>
      <c r="AIB374" s="31"/>
      <c r="AIC374" s="31"/>
      <c r="AID374" s="31"/>
      <c r="AIE374" s="31"/>
      <c r="AIF374" s="31"/>
      <c r="AIG374" s="31"/>
      <c r="AIH374" s="31"/>
      <c r="AII374" s="31"/>
      <c r="AIJ374" s="31"/>
      <c r="AIK374" s="31"/>
      <c r="AIL374" s="31"/>
      <c r="AIM374" s="31"/>
      <c r="AIN374" s="31"/>
      <c r="AIO374" s="31"/>
      <c r="AIP374" s="31"/>
      <c r="AIQ374" s="31"/>
      <c r="AIR374" s="31"/>
      <c r="AIS374" s="31"/>
      <c r="AIT374" s="31"/>
      <c r="AIU374" s="31"/>
      <c r="AIV374" s="31"/>
      <c r="AIW374" s="31"/>
      <c r="AIX374" s="31"/>
      <c r="AIY374" s="31"/>
      <c r="AIZ374" s="31"/>
      <c r="AJA374" s="31"/>
      <c r="AJB374" s="31"/>
      <c r="AJC374" s="31"/>
      <c r="AJD374" s="31"/>
      <c r="AJE374" s="31"/>
      <c r="AJF374" s="31"/>
      <c r="AJG374" s="31"/>
      <c r="AJH374" s="31"/>
      <c r="AJI374" s="31"/>
      <c r="AJJ374" s="31"/>
      <c r="AJK374" s="31"/>
      <c r="AJL374" s="31"/>
      <c r="AJM374" s="31"/>
      <c r="AJN374" s="31"/>
      <c r="AJO374" s="31"/>
      <c r="AJP374" s="31"/>
      <c r="AJQ374" s="31"/>
      <c r="AJR374" s="31"/>
      <c r="AJS374" s="31"/>
      <c r="AJT374" s="31"/>
      <c r="AJU374" s="31"/>
      <c r="AJV374" s="31"/>
      <c r="AJW374" s="31"/>
      <c r="AJX374" s="31"/>
      <c r="AJY374" s="31"/>
      <c r="AJZ374" s="31"/>
      <c r="AKA374" s="31"/>
      <c r="AKB374" s="31"/>
      <c r="AKC374" s="31"/>
      <c r="AKD374" s="31"/>
      <c r="AKE374" s="31"/>
      <c r="AKF374" s="31"/>
      <c r="AKG374" s="31"/>
      <c r="AKH374" s="31"/>
      <c r="AKI374" s="31"/>
      <c r="AKJ374" s="31"/>
      <c r="AKK374" s="31"/>
      <c r="AKL374" s="31"/>
      <c r="AKM374" s="31"/>
      <c r="AKN374" s="31"/>
      <c r="AKO374" s="31"/>
      <c r="AKP374" s="31"/>
      <c r="AKQ374" s="31"/>
      <c r="AKR374" s="31"/>
      <c r="AKS374" s="31"/>
      <c r="AKT374" s="31"/>
      <c r="AKU374" s="31"/>
      <c r="AKV374" s="31"/>
      <c r="AKW374" s="31"/>
      <c r="AKX374" s="31"/>
      <c r="AKY374" s="31"/>
      <c r="AKZ374" s="31"/>
      <c r="ALA374" s="31"/>
      <c r="ALB374" s="31"/>
      <c r="ALC374" s="31"/>
      <c r="ALD374" s="31"/>
      <c r="ALE374" s="31"/>
      <c r="ALF374" s="31"/>
      <c r="ALG374" s="31"/>
      <c r="ALH374" s="31"/>
      <c r="ALI374" s="31"/>
      <c r="ALJ374" s="31"/>
      <c r="ALK374" s="31"/>
      <c r="ALL374" s="31"/>
      <c r="ALM374" s="31"/>
      <c r="ALN374" s="31"/>
      <c r="ALO374" s="31"/>
      <c r="ALP374" s="31"/>
      <c r="ALQ374" s="31"/>
      <c r="ALR374" s="31"/>
      <c r="ALS374" s="31"/>
      <c r="ALT374" s="31"/>
      <c r="ALU374" s="31"/>
      <c r="ALV374" s="31"/>
      <c r="ALW374" s="31"/>
      <c r="ALX374" s="31"/>
      <c r="ALY374" s="31"/>
      <c r="ALZ374" s="31"/>
      <c r="AMA374" s="31"/>
      <c r="AMB374" s="31"/>
      <c r="AMC374" s="31"/>
      <c r="AMD374" s="31"/>
      <c r="AME374" s="31"/>
      <c r="AMF374" s="31"/>
      <c r="AMG374" s="31"/>
      <c r="AMH374" s="31"/>
    </row>
    <row r="375" spans="1:1022" s="82" customFormat="1" ht="46.8" x14ac:dyDescent="0.3">
      <c r="A375" s="60">
        <v>58</v>
      </c>
      <c r="B375" s="61" t="s">
        <v>1105</v>
      </c>
      <c r="C375" s="60" t="s">
        <v>210</v>
      </c>
      <c r="D375" s="60" t="s">
        <v>69</v>
      </c>
      <c r="E375" s="61" t="s">
        <v>1108</v>
      </c>
      <c r="F375" s="62">
        <v>45383</v>
      </c>
      <c r="G375" s="19">
        <v>500.5</v>
      </c>
      <c r="H375" s="60" t="s">
        <v>1036</v>
      </c>
      <c r="I375" s="118"/>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c r="HN375" s="31"/>
      <c r="HO375" s="31"/>
      <c r="HP375" s="31"/>
      <c r="HQ375" s="31"/>
      <c r="HR375" s="31"/>
      <c r="HS375" s="31"/>
      <c r="HT375" s="31"/>
      <c r="HU375" s="31"/>
      <c r="HV375" s="31"/>
      <c r="HW375" s="31"/>
      <c r="HX375" s="31"/>
      <c r="HY375" s="31"/>
      <c r="HZ375" s="31"/>
      <c r="IA375" s="31"/>
      <c r="IB375" s="31"/>
      <c r="IC375" s="31"/>
      <c r="ID375" s="31"/>
      <c r="IE375" s="31"/>
      <c r="IF375" s="31"/>
      <c r="IG375" s="31"/>
      <c r="IH375" s="31"/>
      <c r="II375" s="31"/>
      <c r="IJ375" s="31"/>
      <c r="IK375" s="31"/>
      <c r="IL375" s="31"/>
      <c r="IM375" s="31"/>
      <c r="IN375" s="31"/>
      <c r="IO375" s="31"/>
      <c r="IP375" s="31"/>
      <c r="IQ375" s="31"/>
      <c r="IR375" s="31"/>
      <c r="IS375" s="31"/>
      <c r="IT375" s="31"/>
      <c r="IU375" s="31"/>
      <c r="IV375" s="31"/>
      <c r="IW375" s="31"/>
      <c r="IX375" s="31"/>
      <c r="IY375" s="31"/>
      <c r="IZ375" s="31"/>
      <c r="JA375" s="31"/>
      <c r="JB375" s="31"/>
      <c r="JC375" s="31"/>
      <c r="JD375" s="31"/>
      <c r="JE375" s="31"/>
      <c r="JF375" s="31"/>
      <c r="JG375" s="31"/>
      <c r="JH375" s="31"/>
      <c r="JI375" s="31"/>
      <c r="JJ375" s="31"/>
      <c r="JK375" s="31"/>
      <c r="JL375" s="31"/>
      <c r="JM375" s="31"/>
      <c r="JN375" s="31"/>
      <c r="JO375" s="31"/>
      <c r="JP375" s="31"/>
      <c r="JQ375" s="31"/>
      <c r="JR375" s="31"/>
      <c r="JS375" s="31"/>
      <c r="JT375" s="31"/>
      <c r="JU375" s="31"/>
      <c r="JV375" s="31"/>
      <c r="JW375" s="31"/>
      <c r="JX375" s="31"/>
      <c r="JY375" s="31"/>
      <c r="JZ375" s="31"/>
      <c r="KA375" s="31"/>
      <c r="KB375" s="31"/>
      <c r="KC375" s="31"/>
      <c r="KD375" s="31"/>
      <c r="KE375" s="31"/>
      <c r="KF375" s="31"/>
      <c r="KG375" s="31"/>
      <c r="KH375" s="31"/>
      <c r="KI375" s="31"/>
      <c r="KJ375" s="31"/>
      <c r="KK375" s="31"/>
      <c r="KL375" s="31"/>
      <c r="KM375" s="31"/>
      <c r="KN375" s="31"/>
      <c r="KO375" s="31"/>
      <c r="KP375" s="31"/>
      <c r="KQ375" s="31"/>
      <c r="KR375" s="31"/>
      <c r="KS375" s="31"/>
      <c r="KT375" s="31"/>
      <c r="KU375" s="31"/>
      <c r="KV375" s="31"/>
      <c r="KW375" s="31"/>
      <c r="KX375" s="31"/>
      <c r="KY375" s="31"/>
      <c r="KZ375" s="31"/>
      <c r="LA375" s="31"/>
      <c r="LB375" s="31"/>
      <c r="LC375" s="31"/>
      <c r="LD375" s="31"/>
      <c r="LE375" s="31"/>
      <c r="LF375" s="31"/>
      <c r="LG375" s="31"/>
      <c r="LH375" s="31"/>
      <c r="LI375" s="31"/>
      <c r="LJ375" s="31"/>
      <c r="LK375" s="31"/>
      <c r="LL375" s="31"/>
      <c r="LM375" s="31"/>
      <c r="LN375" s="31"/>
      <c r="LO375" s="31"/>
      <c r="LP375" s="31"/>
      <c r="LQ375" s="31"/>
      <c r="LR375" s="31"/>
      <c r="LS375" s="31"/>
      <c r="LT375" s="31"/>
      <c r="LU375" s="31"/>
      <c r="LV375" s="31"/>
      <c r="LW375" s="31"/>
      <c r="LX375" s="31"/>
      <c r="LY375" s="31"/>
      <c r="LZ375" s="31"/>
      <c r="MA375" s="31"/>
      <c r="MB375" s="31"/>
      <c r="MC375" s="31"/>
      <c r="MD375" s="31"/>
      <c r="ME375" s="31"/>
      <c r="MF375" s="31"/>
      <c r="MG375" s="31"/>
      <c r="MH375" s="31"/>
      <c r="MI375" s="31"/>
      <c r="MJ375" s="31"/>
      <c r="MK375" s="31"/>
      <c r="ML375" s="31"/>
      <c r="MM375" s="31"/>
      <c r="MN375" s="31"/>
      <c r="MO375" s="31"/>
      <c r="MP375" s="31"/>
      <c r="MQ375" s="31"/>
      <c r="MR375" s="31"/>
      <c r="MS375" s="31"/>
      <c r="MT375" s="31"/>
      <c r="MU375" s="31"/>
      <c r="MV375" s="31"/>
      <c r="MW375" s="31"/>
      <c r="MX375" s="31"/>
      <c r="MY375" s="31"/>
      <c r="MZ375" s="31"/>
      <c r="NA375" s="31"/>
      <c r="NB375" s="31"/>
      <c r="NC375" s="31"/>
      <c r="ND375" s="31"/>
      <c r="NE375" s="31"/>
      <c r="NF375" s="31"/>
      <c r="NG375" s="31"/>
      <c r="NH375" s="31"/>
      <c r="NI375" s="31"/>
      <c r="NJ375" s="31"/>
      <c r="NK375" s="31"/>
      <c r="NL375" s="31"/>
      <c r="NM375" s="31"/>
      <c r="NN375" s="31"/>
      <c r="NO375" s="31"/>
      <c r="NP375" s="31"/>
      <c r="NQ375" s="31"/>
      <c r="NR375" s="31"/>
      <c r="NS375" s="31"/>
      <c r="NT375" s="31"/>
      <c r="NU375" s="31"/>
      <c r="NV375" s="31"/>
      <c r="NW375" s="31"/>
      <c r="NX375" s="31"/>
      <c r="NY375" s="31"/>
      <c r="NZ375" s="31"/>
      <c r="OA375" s="31"/>
      <c r="OB375" s="31"/>
      <c r="OC375" s="31"/>
      <c r="OD375" s="31"/>
      <c r="OE375" s="31"/>
      <c r="OF375" s="31"/>
      <c r="OG375" s="31"/>
      <c r="OH375" s="31"/>
      <c r="OI375" s="31"/>
      <c r="OJ375" s="31"/>
      <c r="OK375" s="31"/>
      <c r="OL375" s="31"/>
      <c r="OM375" s="31"/>
      <c r="ON375" s="31"/>
      <c r="OO375" s="31"/>
      <c r="OP375" s="31"/>
      <c r="OQ375" s="31"/>
      <c r="OR375" s="31"/>
      <c r="OS375" s="31"/>
      <c r="OT375" s="31"/>
      <c r="OU375" s="31"/>
      <c r="OV375" s="31"/>
      <c r="OW375" s="31"/>
      <c r="OX375" s="31"/>
      <c r="OY375" s="31"/>
      <c r="OZ375" s="31"/>
      <c r="PA375" s="31"/>
      <c r="PB375" s="31"/>
      <c r="PC375" s="31"/>
      <c r="PD375" s="31"/>
      <c r="PE375" s="31"/>
      <c r="PF375" s="31"/>
      <c r="PG375" s="31"/>
      <c r="PH375" s="31"/>
      <c r="PI375" s="31"/>
      <c r="PJ375" s="31"/>
      <c r="PK375" s="31"/>
      <c r="PL375" s="31"/>
      <c r="PM375" s="31"/>
      <c r="PN375" s="31"/>
      <c r="PO375" s="31"/>
      <c r="PP375" s="31"/>
      <c r="PQ375" s="31"/>
      <c r="PR375" s="31"/>
      <c r="PS375" s="31"/>
      <c r="PT375" s="31"/>
      <c r="PU375" s="31"/>
      <c r="PV375" s="31"/>
      <c r="PW375" s="31"/>
      <c r="PX375" s="31"/>
      <c r="PY375" s="31"/>
      <c r="PZ375" s="31"/>
      <c r="QA375" s="31"/>
      <c r="QB375" s="31"/>
      <c r="QC375" s="31"/>
      <c r="QD375" s="31"/>
      <c r="QE375" s="31"/>
      <c r="QF375" s="31"/>
      <c r="QG375" s="31"/>
      <c r="QH375" s="31"/>
      <c r="QI375" s="31"/>
      <c r="QJ375" s="31"/>
      <c r="QK375" s="31"/>
      <c r="QL375" s="31"/>
      <c r="QM375" s="31"/>
      <c r="QN375" s="31"/>
      <c r="QO375" s="31"/>
      <c r="QP375" s="31"/>
      <c r="QQ375" s="31"/>
      <c r="QR375" s="31"/>
      <c r="QS375" s="31"/>
      <c r="QT375" s="31"/>
      <c r="QU375" s="31"/>
      <c r="QV375" s="31"/>
      <c r="QW375" s="31"/>
      <c r="QX375" s="31"/>
      <c r="QY375" s="31"/>
      <c r="QZ375" s="31"/>
      <c r="RA375" s="31"/>
      <c r="RB375" s="31"/>
      <c r="RC375" s="31"/>
      <c r="RD375" s="31"/>
      <c r="RE375" s="31"/>
      <c r="RF375" s="31"/>
      <c r="RG375" s="31"/>
      <c r="RH375" s="31"/>
      <c r="RI375" s="31"/>
      <c r="RJ375" s="31"/>
      <c r="RK375" s="31"/>
      <c r="RL375" s="31"/>
      <c r="RM375" s="31"/>
      <c r="RN375" s="31"/>
      <c r="RO375" s="31"/>
      <c r="RP375" s="31"/>
      <c r="RQ375" s="31"/>
      <c r="RR375" s="31"/>
      <c r="RS375" s="31"/>
      <c r="RT375" s="31"/>
      <c r="RU375" s="31"/>
      <c r="RV375" s="31"/>
      <c r="RW375" s="31"/>
      <c r="RX375" s="31"/>
      <c r="RY375" s="31"/>
      <c r="RZ375" s="31"/>
      <c r="SA375" s="31"/>
      <c r="SB375" s="31"/>
      <c r="SC375" s="31"/>
      <c r="SD375" s="31"/>
      <c r="SE375" s="31"/>
      <c r="SF375" s="31"/>
      <c r="SG375" s="31"/>
      <c r="SH375" s="31"/>
      <c r="SI375" s="31"/>
      <c r="SJ375" s="31"/>
      <c r="SK375" s="31"/>
      <c r="SL375" s="31"/>
      <c r="SM375" s="31"/>
      <c r="SN375" s="31"/>
      <c r="SO375" s="31"/>
      <c r="SP375" s="31"/>
      <c r="SQ375" s="31"/>
      <c r="SR375" s="31"/>
      <c r="SS375" s="31"/>
      <c r="ST375" s="31"/>
      <c r="SU375" s="31"/>
      <c r="SV375" s="31"/>
      <c r="SW375" s="31"/>
      <c r="SX375" s="31"/>
      <c r="SY375" s="31"/>
      <c r="SZ375" s="31"/>
      <c r="TA375" s="31"/>
      <c r="TB375" s="31"/>
      <c r="TC375" s="31"/>
      <c r="TD375" s="31"/>
      <c r="TE375" s="31"/>
      <c r="TF375" s="31"/>
      <c r="TG375" s="31"/>
      <c r="TH375" s="31"/>
      <c r="TI375" s="31"/>
      <c r="TJ375" s="31"/>
      <c r="TK375" s="31"/>
      <c r="TL375" s="31"/>
      <c r="TM375" s="31"/>
      <c r="TN375" s="31"/>
      <c r="TO375" s="31"/>
      <c r="TP375" s="31"/>
      <c r="TQ375" s="31"/>
      <c r="TR375" s="31"/>
      <c r="TS375" s="31"/>
      <c r="TT375" s="31"/>
      <c r="TU375" s="31"/>
      <c r="TV375" s="31"/>
      <c r="TW375" s="31"/>
      <c r="TX375" s="31"/>
      <c r="TY375" s="31"/>
      <c r="TZ375" s="31"/>
      <c r="UA375" s="31"/>
      <c r="UB375" s="31"/>
      <c r="UC375" s="31"/>
      <c r="UD375" s="31"/>
      <c r="UE375" s="31"/>
      <c r="UF375" s="31"/>
      <c r="UG375" s="31"/>
      <c r="UH375" s="31"/>
      <c r="UI375" s="31"/>
      <c r="UJ375" s="31"/>
      <c r="UK375" s="31"/>
      <c r="UL375" s="31"/>
      <c r="UM375" s="31"/>
      <c r="UN375" s="31"/>
      <c r="UO375" s="31"/>
      <c r="UP375" s="31"/>
      <c r="UQ375" s="31"/>
      <c r="UR375" s="31"/>
      <c r="US375" s="31"/>
      <c r="UT375" s="31"/>
      <c r="UU375" s="31"/>
      <c r="UV375" s="31"/>
      <c r="UW375" s="31"/>
      <c r="UX375" s="31"/>
      <c r="UY375" s="31"/>
      <c r="UZ375" s="31"/>
      <c r="VA375" s="31"/>
      <c r="VB375" s="31"/>
      <c r="VC375" s="31"/>
      <c r="VD375" s="31"/>
      <c r="VE375" s="31"/>
      <c r="VF375" s="31"/>
      <c r="VG375" s="31"/>
      <c r="VH375" s="31"/>
      <c r="VI375" s="31"/>
      <c r="VJ375" s="31"/>
      <c r="VK375" s="31"/>
      <c r="VL375" s="31"/>
      <c r="VM375" s="31"/>
      <c r="VN375" s="31"/>
      <c r="VO375" s="31"/>
      <c r="VP375" s="31"/>
      <c r="VQ375" s="31"/>
      <c r="VR375" s="31"/>
      <c r="VS375" s="31"/>
      <c r="VT375" s="31"/>
      <c r="VU375" s="31"/>
      <c r="VV375" s="31"/>
      <c r="VW375" s="31"/>
      <c r="VX375" s="31"/>
      <c r="VY375" s="31"/>
      <c r="VZ375" s="31"/>
      <c r="WA375" s="31"/>
      <c r="WB375" s="31"/>
      <c r="WC375" s="31"/>
      <c r="WD375" s="31"/>
      <c r="WE375" s="31"/>
      <c r="WF375" s="31"/>
      <c r="WG375" s="31"/>
      <c r="WH375" s="31"/>
      <c r="WI375" s="31"/>
      <c r="WJ375" s="31"/>
      <c r="WK375" s="31"/>
      <c r="WL375" s="31"/>
      <c r="WM375" s="31"/>
      <c r="WN375" s="31"/>
      <c r="WO375" s="31"/>
      <c r="WP375" s="31"/>
      <c r="WQ375" s="31"/>
      <c r="WR375" s="31"/>
      <c r="WS375" s="31"/>
      <c r="WT375" s="31"/>
      <c r="WU375" s="31"/>
      <c r="WV375" s="31"/>
      <c r="WW375" s="31"/>
      <c r="WX375" s="31"/>
      <c r="WY375" s="31"/>
      <c r="WZ375" s="31"/>
      <c r="XA375" s="31"/>
      <c r="XB375" s="31"/>
      <c r="XC375" s="31"/>
      <c r="XD375" s="31"/>
      <c r="XE375" s="31"/>
      <c r="XF375" s="31"/>
      <c r="XG375" s="31"/>
      <c r="XH375" s="31"/>
      <c r="XI375" s="31"/>
      <c r="XJ375" s="31"/>
      <c r="XK375" s="31"/>
      <c r="XL375" s="31"/>
      <c r="XM375" s="31"/>
      <c r="XN375" s="31"/>
      <c r="XO375" s="31"/>
      <c r="XP375" s="31"/>
      <c r="XQ375" s="31"/>
      <c r="XR375" s="31"/>
      <c r="XS375" s="31"/>
      <c r="XT375" s="31"/>
      <c r="XU375" s="31"/>
      <c r="XV375" s="31"/>
      <c r="XW375" s="31"/>
      <c r="XX375" s="31"/>
      <c r="XY375" s="31"/>
      <c r="XZ375" s="31"/>
      <c r="YA375" s="31"/>
      <c r="YB375" s="31"/>
      <c r="YC375" s="31"/>
      <c r="YD375" s="31"/>
      <c r="YE375" s="31"/>
      <c r="YF375" s="31"/>
      <c r="YG375" s="31"/>
      <c r="YH375" s="31"/>
      <c r="YI375" s="31"/>
      <c r="YJ375" s="31"/>
      <c r="YK375" s="31"/>
      <c r="YL375" s="31"/>
      <c r="YM375" s="31"/>
      <c r="YN375" s="31"/>
      <c r="YO375" s="31"/>
      <c r="YP375" s="31"/>
      <c r="YQ375" s="31"/>
      <c r="YR375" s="31"/>
      <c r="YS375" s="31"/>
      <c r="YT375" s="31"/>
      <c r="YU375" s="31"/>
      <c r="YV375" s="31"/>
      <c r="YW375" s="31"/>
      <c r="YX375" s="31"/>
      <c r="YY375" s="31"/>
      <c r="YZ375" s="31"/>
      <c r="ZA375" s="31"/>
      <c r="ZB375" s="31"/>
      <c r="ZC375" s="31"/>
      <c r="ZD375" s="31"/>
      <c r="ZE375" s="31"/>
      <c r="ZF375" s="31"/>
      <c r="ZG375" s="31"/>
      <c r="ZH375" s="31"/>
      <c r="ZI375" s="31"/>
      <c r="ZJ375" s="31"/>
      <c r="ZK375" s="31"/>
      <c r="ZL375" s="31"/>
      <c r="ZM375" s="31"/>
      <c r="ZN375" s="31"/>
      <c r="ZO375" s="31"/>
      <c r="ZP375" s="31"/>
      <c r="ZQ375" s="31"/>
      <c r="ZR375" s="31"/>
      <c r="ZS375" s="31"/>
      <c r="ZT375" s="31"/>
      <c r="ZU375" s="31"/>
      <c r="ZV375" s="31"/>
      <c r="ZW375" s="31"/>
      <c r="ZX375" s="31"/>
      <c r="ZY375" s="31"/>
      <c r="ZZ375" s="31"/>
      <c r="AAA375" s="31"/>
      <c r="AAB375" s="31"/>
      <c r="AAC375" s="31"/>
      <c r="AAD375" s="31"/>
      <c r="AAE375" s="31"/>
      <c r="AAF375" s="31"/>
      <c r="AAG375" s="31"/>
      <c r="AAH375" s="31"/>
      <c r="AAI375" s="31"/>
      <c r="AAJ375" s="31"/>
      <c r="AAK375" s="31"/>
      <c r="AAL375" s="31"/>
      <c r="AAM375" s="31"/>
      <c r="AAN375" s="31"/>
      <c r="AAO375" s="31"/>
      <c r="AAP375" s="31"/>
      <c r="AAQ375" s="31"/>
      <c r="AAR375" s="31"/>
      <c r="AAS375" s="31"/>
      <c r="AAT375" s="31"/>
      <c r="AAU375" s="31"/>
      <c r="AAV375" s="31"/>
      <c r="AAW375" s="31"/>
      <c r="AAX375" s="31"/>
      <c r="AAY375" s="31"/>
      <c r="AAZ375" s="31"/>
      <c r="ABA375" s="31"/>
      <c r="ABB375" s="31"/>
      <c r="ABC375" s="31"/>
      <c r="ABD375" s="31"/>
      <c r="ABE375" s="31"/>
      <c r="ABF375" s="31"/>
      <c r="ABG375" s="31"/>
      <c r="ABH375" s="31"/>
      <c r="ABI375" s="31"/>
      <c r="ABJ375" s="31"/>
      <c r="ABK375" s="31"/>
      <c r="ABL375" s="31"/>
      <c r="ABM375" s="31"/>
      <c r="ABN375" s="31"/>
      <c r="ABO375" s="31"/>
      <c r="ABP375" s="31"/>
      <c r="ABQ375" s="31"/>
      <c r="ABR375" s="31"/>
      <c r="ABS375" s="31"/>
      <c r="ABT375" s="31"/>
      <c r="ABU375" s="31"/>
      <c r="ABV375" s="31"/>
      <c r="ABW375" s="31"/>
      <c r="ABX375" s="31"/>
      <c r="ABY375" s="31"/>
      <c r="ABZ375" s="31"/>
      <c r="ACA375" s="31"/>
      <c r="ACB375" s="31"/>
      <c r="ACC375" s="31"/>
      <c r="ACD375" s="31"/>
      <c r="ACE375" s="31"/>
      <c r="ACF375" s="31"/>
      <c r="ACG375" s="31"/>
      <c r="ACH375" s="31"/>
      <c r="ACI375" s="31"/>
      <c r="ACJ375" s="31"/>
      <c r="ACK375" s="31"/>
      <c r="ACL375" s="31"/>
      <c r="ACM375" s="31"/>
      <c r="ACN375" s="31"/>
      <c r="ACO375" s="31"/>
      <c r="ACP375" s="31"/>
      <c r="ACQ375" s="31"/>
      <c r="ACR375" s="31"/>
      <c r="ACS375" s="31"/>
      <c r="ACT375" s="31"/>
      <c r="ACU375" s="31"/>
      <c r="ACV375" s="31"/>
      <c r="ACW375" s="31"/>
      <c r="ACX375" s="31"/>
      <c r="ACY375" s="31"/>
      <c r="ACZ375" s="31"/>
      <c r="ADA375" s="31"/>
      <c r="ADB375" s="31"/>
      <c r="ADC375" s="31"/>
      <c r="ADD375" s="31"/>
      <c r="ADE375" s="31"/>
      <c r="ADF375" s="31"/>
      <c r="ADG375" s="31"/>
      <c r="ADH375" s="31"/>
      <c r="ADI375" s="31"/>
      <c r="ADJ375" s="31"/>
      <c r="ADK375" s="31"/>
      <c r="ADL375" s="31"/>
      <c r="ADM375" s="31"/>
      <c r="ADN375" s="31"/>
      <c r="ADO375" s="31"/>
      <c r="ADP375" s="31"/>
      <c r="ADQ375" s="31"/>
      <c r="ADR375" s="31"/>
      <c r="ADS375" s="31"/>
      <c r="ADT375" s="31"/>
      <c r="ADU375" s="31"/>
      <c r="ADV375" s="31"/>
      <c r="ADW375" s="31"/>
      <c r="ADX375" s="31"/>
      <c r="ADY375" s="31"/>
      <c r="ADZ375" s="31"/>
      <c r="AEA375" s="31"/>
      <c r="AEB375" s="31"/>
      <c r="AEC375" s="31"/>
      <c r="AED375" s="31"/>
      <c r="AEE375" s="31"/>
      <c r="AEF375" s="31"/>
      <c r="AEG375" s="31"/>
      <c r="AEH375" s="31"/>
      <c r="AEI375" s="31"/>
      <c r="AEJ375" s="31"/>
      <c r="AEK375" s="31"/>
      <c r="AEL375" s="31"/>
      <c r="AEM375" s="31"/>
      <c r="AEN375" s="31"/>
      <c r="AEO375" s="31"/>
      <c r="AEP375" s="31"/>
      <c r="AEQ375" s="31"/>
      <c r="AER375" s="31"/>
      <c r="AES375" s="31"/>
      <c r="AET375" s="31"/>
      <c r="AEU375" s="31"/>
      <c r="AEV375" s="31"/>
      <c r="AEW375" s="31"/>
      <c r="AEX375" s="31"/>
      <c r="AEY375" s="31"/>
      <c r="AEZ375" s="31"/>
      <c r="AFA375" s="31"/>
      <c r="AFB375" s="31"/>
      <c r="AFC375" s="31"/>
      <c r="AFD375" s="31"/>
      <c r="AFE375" s="31"/>
      <c r="AFF375" s="31"/>
      <c r="AFG375" s="31"/>
      <c r="AFH375" s="31"/>
      <c r="AFI375" s="31"/>
      <c r="AFJ375" s="31"/>
      <c r="AFK375" s="31"/>
      <c r="AFL375" s="31"/>
      <c r="AFM375" s="31"/>
      <c r="AFN375" s="31"/>
      <c r="AFO375" s="31"/>
      <c r="AFP375" s="31"/>
      <c r="AFQ375" s="31"/>
      <c r="AFR375" s="31"/>
      <c r="AFS375" s="31"/>
      <c r="AFT375" s="31"/>
      <c r="AFU375" s="31"/>
      <c r="AFV375" s="31"/>
      <c r="AFW375" s="31"/>
      <c r="AFX375" s="31"/>
      <c r="AFY375" s="31"/>
      <c r="AFZ375" s="31"/>
      <c r="AGA375" s="31"/>
      <c r="AGB375" s="31"/>
      <c r="AGC375" s="31"/>
      <c r="AGD375" s="31"/>
      <c r="AGE375" s="31"/>
      <c r="AGF375" s="31"/>
      <c r="AGG375" s="31"/>
      <c r="AGH375" s="31"/>
      <c r="AGI375" s="31"/>
      <c r="AGJ375" s="31"/>
      <c r="AGK375" s="31"/>
      <c r="AGL375" s="31"/>
      <c r="AGM375" s="31"/>
      <c r="AGN375" s="31"/>
      <c r="AGO375" s="31"/>
      <c r="AGP375" s="31"/>
      <c r="AGQ375" s="31"/>
      <c r="AGR375" s="31"/>
      <c r="AGS375" s="31"/>
      <c r="AGT375" s="31"/>
      <c r="AGU375" s="31"/>
      <c r="AGV375" s="31"/>
      <c r="AGW375" s="31"/>
      <c r="AGX375" s="31"/>
      <c r="AGY375" s="31"/>
      <c r="AGZ375" s="31"/>
      <c r="AHA375" s="31"/>
      <c r="AHB375" s="31"/>
      <c r="AHC375" s="31"/>
      <c r="AHD375" s="31"/>
      <c r="AHE375" s="31"/>
      <c r="AHF375" s="31"/>
      <c r="AHG375" s="31"/>
      <c r="AHH375" s="31"/>
      <c r="AHI375" s="31"/>
      <c r="AHJ375" s="31"/>
      <c r="AHK375" s="31"/>
      <c r="AHL375" s="31"/>
      <c r="AHM375" s="31"/>
      <c r="AHN375" s="31"/>
      <c r="AHO375" s="31"/>
      <c r="AHP375" s="31"/>
      <c r="AHQ375" s="31"/>
      <c r="AHR375" s="31"/>
      <c r="AHS375" s="31"/>
      <c r="AHT375" s="31"/>
      <c r="AHU375" s="31"/>
      <c r="AHV375" s="31"/>
      <c r="AHW375" s="31"/>
      <c r="AHX375" s="31"/>
      <c r="AHY375" s="31"/>
      <c r="AHZ375" s="31"/>
      <c r="AIA375" s="31"/>
      <c r="AIB375" s="31"/>
      <c r="AIC375" s="31"/>
      <c r="AID375" s="31"/>
      <c r="AIE375" s="31"/>
      <c r="AIF375" s="31"/>
      <c r="AIG375" s="31"/>
      <c r="AIH375" s="31"/>
      <c r="AII375" s="31"/>
      <c r="AIJ375" s="31"/>
      <c r="AIK375" s="31"/>
      <c r="AIL375" s="31"/>
      <c r="AIM375" s="31"/>
      <c r="AIN375" s="31"/>
      <c r="AIO375" s="31"/>
      <c r="AIP375" s="31"/>
      <c r="AIQ375" s="31"/>
      <c r="AIR375" s="31"/>
      <c r="AIS375" s="31"/>
      <c r="AIT375" s="31"/>
      <c r="AIU375" s="31"/>
      <c r="AIV375" s="31"/>
      <c r="AIW375" s="31"/>
      <c r="AIX375" s="31"/>
      <c r="AIY375" s="31"/>
      <c r="AIZ375" s="31"/>
      <c r="AJA375" s="31"/>
      <c r="AJB375" s="31"/>
      <c r="AJC375" s="31"/>
      <c r="AJD375" s="31"/>
      <c r="AJE375" s="31"/>
      <c r="AJF375" s="31"/>
      <c r="AJG375" s="31"/>
      <c r="AJH375" s="31"/>
      <c r="AJI375" s="31"/>
      <c r="AJJ375" s="31"/>
      <c r="AJK375" s="31"/>
      <c r="AJL375" s="31"/>
      <c r="AJM375" s="31"/>
      <c r="AJN375" s="31"/>
      <c r="AJO375" s="31"/>
      <c r="AJP375" s="31"/>
      <c r="AJQ375" s="31"/>
      <c r="AJR375" s="31"/>
      <c r="AJS375" s="31"/>
      <c r="AJT375" s="31"/>
      <c r="AJU375" s="31"/>
      <c r="AJV375" s="31"/>
      <c r="AJW375" s="31"/>
      <c r="AJX375" s="31"/>
      <c r="AJY375" s="31"/>
      <c r="AJZ375" s="31"/>
      <c r="AKA375" s="31"/>
      <c r="AKB375" s="31"/>
      <c r="AKC375" s="31"/>
      <c r="AKD375" s="31"/>
      <c r="AKE375" s="31"/>
      <c r="AKF375" s="31"/>
      <c r="AKG375" s="31"/>
      <c r="AKH375" s="31"/>
      <c r="AKI375" s="31"/>
      <c r="AKJ375" s="31"/>
      <c r="AKK375" s="31"/>
      <c r="AKL375" s="31"/>
      <c r="AKM375" s="31"/>
      <c r="AKN375" s="31"/>
      <c r="AKO375" s="31"/>
      <c r="AKP375" s="31"/>
      <c r="AKQ375" s="31"/>
      <c r="AKR375" s="31"/>
      <c r="AKS375" s="31"/>
      <c r="AKT375" s="31"/>
      <c r="AKU375" s="31"/>
      <c r="AKV375" s="31"/>
      <c r="AKW375" s="31"/>
      <c r="AKX375" s="31"/>
      <c r="AKY375" s="31"/>
      <c r="AKZ375" s="31"/>
      <c r="ALA375" s="31"/>
      <c r="ALB375" s="31"/>
      <c r="ALC375" s="31"/>
      <c r="ALD375" s="31"/>
      <c r="ALE375" s="31"/>
      <c r="ALF375" s="31"/>
      <c r="ALG375" s="31"/>
      <c r="ALH375" s="31"/>
      <c r="ALI375" s="31"/>
      <c r="ALJ375" s="31"/>
      <c r="ALK375" s="31"/>
      <c r="ALL375" s="31"/>
      <c r="ALM375" s="31"/>
      <c r="ALN375" s="31"/>
      <c r="ALO375" s="31"/>
      <c r="ALP375" s="31"/>
      <c r="ALQ375" s="31"/>
      <c r="ALR375" s="31"/>
      <c r="ALS375" s="31"/>
      <c r="ALT375" s="31"/>
      <c r="ALU375" s="31"/>
      <c r="ALV375" s="31"/>
      <c r="ALW375" s="31"/>
      <c r="ALX375" s="31"/>
      <c r="ALY375" s="31"/>
      <c r="ALZ375" s="31"/>
      <c r="AMA375" s="31"/>
      <c r="AMB375" s="31"/>
      <c r="AMC375" s="31"/>
      <c r="AMD375" s="31"/>
      <c r="AME375" s="31"/>
      <c r="AMF375" s="31"/>
      <c r="AMG375" s="31"/>
      <c r="AMH375" s="31"/>
    </row>
    <row r="376" spans="1:1022" ht="15" customHeight="1" x14ac:dyDescent="0.3">
      <c r="A376" s="55"/>
      <c r="B376" s="56" t="s">
        <v>43</v>
      </c>
      <c r="C376" s="57"/>
      <c r="D376" s="57"/>
      <c r="E376" s="58"/>
      <c r="F376" s="55"/>
      <c r="G376" s="63"/>
      <c r="H376" s="55"/>
      <c r="I376" s="55"/>
    </row>
    <row r="377" spans="1:1022" s="65" customFormat="1" ht="60.6" customHeight="1" x14ac:dyDescent="0.3">
      <c r="A377" s="60">
        <v>1</v>
      </c>
      <c r="B377" s="61" t="s">
        <v>494</v>
      </c>
      <c r="C377" s="60" t="s">
        <v>157</v>
      </c>
      <c r="D377" s="60" t="s">
        <v>69</v>
      </c>
      <c r="E377" s="61" t="s">
        <v>495</v>
      </c>
      <c r="F377" s="64" t="s">
        <v>645</v>
      </c>
      <c r="G377" s="19">
        <v>540</v>
      </c>
      <c r="H377" s="60" t="s">
        <v>6</v>
      </c>
      <c r="I377" s="60" t="s">
        <v>708</v>
      </c>
    </row>
    <row r="378" spans="1:1022" x14ac:dyDescent="0.3">
      <c r="A378" s="49"/>
      <c r="B378" s="50" t="s">
        <v>63</v>
      </c>
      <c r="C378" s="51"/>
      <c r="D378" s="51"/>
      <c r="E378" s="52"/>
      <c r="F378" s="49"/>
      <c r="G378" s="66"/>
      <c r="H378" s="49"/>
      <c r="I378" s="49"/>
    </row>
    <row r="379" spans="1:1022" ht="16.2" x14ac:dyDescent="0.3">
      <c r="A379" s="55"/>
      <c r="B379" s="56" t="s">
        <v>23</v>
      </c>
      <c r="C379" s="57"/>
      <c r="D379" s="57"/>
      <c r="E379" s="58"/>
      <c r="F379" s="55"/>
      <c r="G379" s="63"/>
      <c r="H379" s="55"/>
      <c r="I379" s="55"/>
    </row>
    <row r="380" spans="1:1022" s="65" customFormat="1" ht="61.2" customHeight="1" x14ac:dyDescent="0.3">
      <c r="A380" s="60">
        <v>1</v>
      </c>
      <c r="B380" s="61" t="s">
        <v>111</v>
      </c>
      <c r="C380" s="60" t="s">
        <v>762</v>
      </c>
      <c r="D380" s="60" t="s">
        <v>70</v>
      </c>
      <c r="E380" s="61" t="s">
        <v>95</v>
      </c>
      <c r="F380" s="64" t="s">
        <v>216</v>
      </c>
      <c r="G380" s="19">
        <v>365</v>
      </c>
      <c r="H380" s="60" t="s">
        <v>6</v>
      </c>
      <c r="I380" s="60" t="s">
        <v>593</v>
      </c>
    </row>
    <row r="381" spans="1:1022" s="65" customFormat="1" ht="93" customHeight="1" x14ac:dyDescent="0.3">
      <c r="A381" s="60">
        <v>2</v>
      </c>
      <c r="B381" s="61" t="s">
        <v>111</v>
      </c>
      <c r="C381" s="60" t="s">
        <v>106</v>
      </c>
      <c r="D381" s="60" t="s">
        <v>69</v>
      </c>
      <c r="E381" s="61" t="s">
        <v>217</v>
      </c>
      <c r="F381" s="64" t="s">
        <v>601</v>
      </c>
      <c r="G381" s="19">
        <v>200</v>
      </c>
      <c r="H381" s="60" t="s">
        <v>6</v>
      </c>
      <c r="I381" s="60" t="s">
        <v>660</v>
      </c>
    </row>
    <row r="382" spans="1:1022" s="65" customFormat="1" ht="60" customHeight="1" x14ac:dyDescent="0.3">
      <c r="A382" s="60">
        <v>3</v>
      </c>
      <c r="B382" s="61" t="s">
        <v>111</v>
      </c>
      <c r="C382" s="60" t="s">
        <v>762</v>
      </c>
      <c r="D382" s="60" t="s">
        <v>70</v>
      </c>
      <c r="E382" s="61" t="s">
        <v>110</v>
      </c>
      <c r="F382" s="64" t="s">
        <v>659</v>
      </c>
      <c r="G382" s="19">
        <v>340.87099999999998</v>
      </c>
      <c r="H382" s="60" t="s">
        <v>6</v>
      </c>
      <c r="I382" s="60" t="s">
        <v>828</v>
      </c>
    </row>
    <row r="383" spans="1:1022" s="65" customFormat="1" ht="156" x14ac:dyDescent="0.3">
      <c r="A383" s="60">
        <v>4</v>
      </c>
      <c r="B383" s="69" t="s">
        <v>698</v>
      </c>
      <c r="C383" s="60" t="s">
        <v>591</v>
      </c>
      <c r="D383" s="60" t="s">
        <v>70</v>
      </c>
      <c r="E383" s="69" t="s">
        <v>399</v>
      </c>
      <c r="F383" s="64" t="s">
        <v>400</v>
      </c>
      <c r="G383" s="19">
        <v>300</v>
      </c>
      <c r="H383" s="60" t="s">
        <v>6</v>
      </c>
      <c r="I383" s="60" t="s">
        <v>594</v>
      </c>
    </row>
    <row r="384" spans="1:1022" s="65" customFormat="1" ht="78" x14ac:dyDescent="0.3">
      <c r="A384" s="60">
        <v>5</v>
      </c>
      <c r="B384" s="69" t="s">
        <v>398</v>
      </c>
      <c r="C384" s="60" t="s">
        <v>930</v>
      </c>
      <c r="D384" s="60" t="s">
        <v>69</v>
      </c>
      <c r="E384" s="69" t="s">
        <v>401</v>
      </c>
      <c r="F384" s="64" t="s">
        <v>722</v>
      </c>
      <c r="G384" s="19">
        <v>1550</v>
      </c>
      <c r="H384" s="60" t="s">
        <v>6</v>
      </c>
      <c r="I384" s="60" t="s">
        <v>838</v>
      </c>
    </row>
    <row r="385" spans="1:9" s="90" customFormat="1" ht="78" x14ac:dyDescent="0.3">
      <c r="A385" s="86">
        <v>6</v>
      </c>
      <c r="B385" s="102" t="s">
        <v>398</v>
      </c>
      <c r="C385" s="86" t="s">
        <v>930</v>
      </c>
      <c r="D385" s="86" t="s">
        <v>69</v>
      </c>
      <c r="E385" s="102" t="s">
        <v>402</v>
      </c>
      <c r="F385" s="88" t="s">
        <v>801</v>
      </c>
      <c r="G385" s="89">
        <v>700</v>
      </c>
      <c r="H385" s="86" t="s">
        <v>6</v>
      </c>
      <c r="I385" s="86" t="s">
        <v>1014</v>
      </c>
    </row>
    <row r="386" spans="1:9" s="90" customFormat="1" ht="93.6" x14ac:dyDescent="0.3">
      <c r="A386" s="86">
        <v>7</v>
      </c>
      <c r="B386" s="102" t="s">
        <v>398</v>
      </c>
      <c r="C386" s="86" t="s">
        <v>77</v>
      </c>
      <c r="D386" s="86" t="s">
        <v>69</v>
      </c>
      <c r="E386" s="102" t="s">
        <v>658</v>
      </c>
      <c r="F386" s="88" t="s">
        <v>644</v>
      </c>
      <c r="G386" s="89">
        <v>768.59299999999996</v>
      </c>
      <c r="H386" s="86" t="s">
        <v>6</v>
      </c>
      <c r="I386" s="86" t="s">
        <v>699</v>
      </c>
    </row>
    <row r="387" spans="1:9" s="90" customFormat="1" ht="140.4" x14ac:dyDescent="0.3">
      <c r="A387" s="86">
        <v>8</v>
      </c>
      <c r="B387" s="102" t="s">
        <v>398</v>
      </c>
      <c r="C387" s="86" t="s">
        <v>347</v>
      </c>
      <c r="D387" s="86" t="s">
        <v>70</v>
      </c>
      <c r="E387" s="102" t="s">
        <v>832</v>
      </c>
      <c r="F387" s="88" t="s">
        <v>1013</v>
      </c>
      <c r="G387" s="89">
        <v>934.65</v>
      </c>
      <c r="H387" s="86" t="s">
        <v>6</v>
      </c>
      <c r="I387" s="86"/>
    </row>
    <row r="388" spans="1:9" s="90" customFormat="1" ht="96.6" customHeight="1" x14ac:dyDescent="0.3">
      <c r="A388" s="86">
        <v>9</v>
      </c>
      <c r="B388" s="102" t="s">
        <v>398</v>
      </c>
      <c r="C388" s="86" t="s">
        <v>347</v>
      </c>
      <c r="D388" s="86" t="s">
        <v>69</v>
      </c>
      <c r="E388" s="102" t="s">
        <v>956</v>
      </c>
      <c r="F388" s="88" t="s">
        <v>957</v>
      </c>
      <c r="G388" s="89">
        <v>8252.5949999999993</v>
      </c>
      <c r="H388" s="86" t="s">
        <v>6</v>
      </c>
      <c r="I388" s="86"/>
    </row>
    <row r="389" spans="1:9" s="90" customFormat="1" ht="96.6" customHeight="1" x14ac:dyDescent="0.3">
      <c r="A389" s="86">
        <v>10</v>
      </c>
      <c r="B389" s="102" t="s">
        <v>398</v>
      </c>
      <c r="C389" s="86" t="s">
        <v>591</v>
      </c>
      <c r="D389" s="86" t="s">
        <v>70</v>
      </c>
      <c r="E389" s="102" t="s">
        <v>1015</v>
      </c>
      <c r="F389" s="88" t="s">
        <v>1013</v>
      </c>
      <c r="G389" s="89">
        <v>237.6</v>
      </c>
      <c r="H389" s="86" t="s">
        <v>6</v>
      </c>
      <c r="I389" s="86" t="s">
        <v>1016</v>
      </c>
    </row>
    <row r="390" spans="1:9" s="65" customFormat="1" ht="107.4" customHeight="1" x14ac:dyDescent="0.3">
      <c r="A390" s="60">
        <v>11</v>
      </c>
      <c r="B390" s="61" t="s">
        <v>143</v>
      </c>
      <c r="C390" s="60" t="s">
        <v>112</v>
      </c>
      <c r="D390" s="60" t="s">
        <v>69</v>
      </c>
      <c r="E390" s="61" t="s">
        <v>108</v>
      </c>
      <c r="F390" s="64" t="s">
        <v>382</v>
      </c>
      <c r="G390" s="19">
        <v>200</v>
      </c>
      <c r="H390" s="60" t="s">
        <v>6</v>
      </c>
      <c r="I390" s="60" t="s">
        <v>834</v>
      </c>
    </row>
    <row r="391" spans="1:9" s="65" customFormat="1" ht="78" x14ac:dyDescent="0.3">
      <c r="A391" s="60">
        <v>12</v>
      </c>
      <c r="B391" s="61" t="s">
        <v>144</v>
      </c>
      <c r="C391" s="60" t="s">
        <v>762</v>
      </c>
      <c r="D391" s="60" t="s">
        <v>70</v>
      </c>
      <c r="E391" s="61" t="s">
        <v>94</v>
      </c>
      <c r="F391" s="64" t="s">
        <v>656</v>
      </c>
      <c r="G391" s="19">
        <v>242.4</v>
      </c>
      <c r="H391" s="60" t="s">
        <v>6</v>
      </c>
      <c r="I391" s="60" t="s">
        <v>657</v>
      </c>
    </row>
    <row r="392" spans="1:9" s="90" customFormat="1" ht="244.2" customHeight="1" x14ac:dyDescent="0.3">
      <c r="A392" s="86">
        <v>13</v>
      </c>
      <c r="B392" s="102" t="s">
        <v>700</v>
      </c>
      <c r="C392" s="86" t="s">
        <v>347</v>
      </c>
      <c r="D392" s="86" t="s">
        <v>70</v>
      </c>
      <c r="E392" s="102" t="s">
        <v>830</v>
      </c>
      <c r="F392" s="88" t="s">
        <v>955</v>
      </c>
      <c r="G392" s="89">
        <v>400</v>
      </c>
      <c r="H392" s="86" t="s">
        <v>6</v>
      </c>
      <c r="I392" s="86"/>
    </row>
    <row r="393" spans="1:9" s="65" customFormat="1" ht="247.95" customHeight="1" x14ac:dyDescent="0.3">
      <c r="A393" s="60">
        <v>14</v>
      </c>
      <c r="B393" s="69" t="s">
        <v>829</v>
      </c>
      <c r="C393" s="60" t="s">
        <v>347</v>
      </c>
      <c r="D393" s="60" t="s">
        <v>70</v>
      </c>
      <c r="E393" s="69" t="s">
        <v>831</v>
      </c>
      <c r="F393" s="64" t="s">
        <v>955</v>
      </c>
      <c r="G393" s="19">
        <v>300</v>
      </c>
      <c r="H393" s="60" t="s">
        <v>6</v>
      </c>
      <c r="I393" s="60"/>
    </row>
    <row r="394" spans="1:9" s="65" customFormat="1" ht="156" x14ac:dyDescent="0.3">
      <c r="A394" s="60">
        <v>15</v>
      </c>
      <c r="B394" s="69" t="s">
        <v>701</v>
      </c>
      <c r="C394" s="60" t="s">
        <v>347</v>
      </c>
      <c r="D394" s="60" t="s">
        <v>226</v>
      </c>
      <c r="E394" s="69" t="s">
        <v>496</v>
      </c>
      <c r="F394" s="62">
        <v>45345</v>
      </c>
      <c r="G394" s="19">
        <v>286.99200000000002</v>
      </c>
      <c r="H394" s="60" t="s">
        <v>6</v>
      </c>
      <c r="I394" s="60" t="s">
        <v>842</v>
      </c>
    </row>
    <row r="395" spans="1:9" s="65" customFormat="1" ht="93.6" x14ac:dyDescent="0.3">
      <c r="A395" s="60">
        <v>16</v>
      </c>
      <c r="B395" s="69" t="s">
        <v>839</v>
      </c>
      <c r="C395" s="60" t="s">
        <v>427</v>
      </c>
      <c r="D395" s="60" t="s">
        <v>70</v>
      </c>
      <c r="E395" s="69" t="s">
        <v>840</v>
      </c>
      <c r="F395" s="62" t="s">
        <v>841</v>
      </c>
      <c r="G395" s="19">
        <v>436.6</v>
      </c>
      <c r="H395" s="60" t="s">
        <v>6</v>
      </c>
      <c r="I395" s="60" t="s">
        <v>657</v>
      </c>
    </row>
    <row r="396" spans="1:9" s="65" customFormat="1" ht="76.95" customHeight="1" x14ac:dyDescent="0.3">
      <c r="A396" s="60">
        <v>17</v>
      </c>
      <c r="B396" s="69" t="s">
        <v>595</v>
      </c>
      <c r="C396" s="60" t="s">
        <v>347</v>
      </c>
      <c r="D396" s="60" t="s">
        <v>70</v>
      </c>
      <c r="E396" s="69" t="s">
        <v>597</v>
      </c>
      <c r="F396" s="62">
        <v>45317</v>
      </c>
      <c r="G396" s="19">
        <v>204.56</v>
      </c>
      <c r="H396" s="60" t="s">
        <v>6</v>
      </c>
      <c r="I396" s="60" t="s">
        <v>596</v>
      </c>
    </row>
    <row r="397" spans="1:9" s="65" customFormat="1" ht="142.94999999999999" customHeight="1" x14ac:dyDescent="0.3">
      <c r="A397" s="60">
        <v>18</v>
      </c>
      <c r="B397" s="69" t="s">
        <v>1109</v>
      </c>
      <c r="C397" s="60" t="s">
        <v>347</v>
      </c>
      <c r="D397" s="60" t="s">
        <v>70</v>
      </c>
      <c r="E397" s="69" t="s">
        <v>1110</v>
      </c>
      <c r="F397" s="62">
        <v>45382</v>
      </c>
      <c r="G397" s="19">
        <v>14742</v>
      </c>
      <c r="H397" s="60" t="s">
        <v>6</v>
      </c>
      <c r="I397" s="60"/>
    </row>
    <row r="398" spans="1:9" s="65" customFormat="1" ht="27.6" customHeight="1" x14ac:dyDescent="0.3">
      <c r="A398" s="55"/>
      <c r="B398" s="56" t="s">
        <v>34</v>
      </c>
      <c r="C398" s="57" t="s">
        <v>72</v>
      </c>
      <c r="D398" s="57"/>
      <c r="E398" s="58"/>
      <c r="F398" s="55"/>
      <c r="G398" s="59"/>
      <c r="H398" s="55"/>
      <c r="I398" s="55"/>
    </row>
    <row r="399" spans="1:9" ht="27.6" customHeight="1" x14ac:dyDescent="0.3">
      <c r="A399" s="55"/>
      <c r="B399" s="56" t="s">
        <v>36</v>
      </c>
      <c r="C399" s="57" t="s">
        <v>72</v>
      </c>
      <c r="D399" s="57"/>
      <c r="E399" s="58"/>
      <c r="F399" s="55"/>
      <c r="G399" s="63"/>
      <c r="H399" s="55"/>
      <c r="I399" s="55"/>
    </row>
    <row r="400" spans="1:9" ht="27.6" customHeight="1" x14ac:dyDescent="0.3">
      <c r="A400" s="55"/>
      <c r="B400" s="56" t="s">
        <v>47</v>
      </c>
      <c r="C400" s="57" t="s">
        <v>72</v>
      </c>
      <c r="D400" s="57"/>
      <c r="E400" s="58"/>
      <c r="F400" s="55"/>
      <c r="G400" s="59"/>
      <c r="H400" s="55"/>
      <c r="I400" s="55"/>
    </row>
    <row r="401" spans="1:9" ht="27.6" customHeight="1" x14ac:dyDescent="0.3">
      <c r="A401" s="55"/>
      <c r="B401" s="56" t="s">
        <v>41</v>
      </c>
      <c r="C401" s="57" t="s">
        <v>72</v>
      </c>
      <c r="D401" s="57"/>
      <c r="E401" s="58"/>
      <c r="F401" s="55"/>
      <c r="G401" s="63"/>
      <c r="H401" s="55"/>
      <c r="I401" s="55"/>
    </row>
    <row r="402" spans="1:9" x14ac:dyDescent="0.3">
      <c r="A402" s="49"/>
      <c r="B402" s="50" t="s">
        <v>64</v>
      </c>
      <c r="C402" s="51"/>
      <c r="D402" s="51"/>
      <c r="E402" s="52"/>
      <c r="F402" s="49"/>
      <c r="G402" s="66"/>
      <c r="H402" s="49"/>
      <c r="I402" s="49"/>
    </row>
    <row r="403" spans="1:9" ht="16.2" x14ac:dyDescent="0.3">
      <c r="A403" s="55"/>
      <c r="B403" s="56" t="s">
        <v>27</v>
      </c>
      <c r="C403" s="57"/>
      <c r="D403" s="57"/>
      <c r="E403" s="58"/>
      <c r="F403" s="55"/>
      <c r="G403" s="63"/>
      <c r="H403" s="55"/>
      <c r="I403" s="55"/>
    </row>
    <row r="404" spans="1:9" s="68" customFormat="1" ht="62.4" x14ac:dyDescent="0.3">
      <c r="A404" s="60">
        <v>1</v>
      </c>
      <c r="B404" s="61" t="s">
        <v>461</v>
      </c>
      <c r="C404" s="60" t="s">
        <v>73</v>
      </c>
      <c r="D404" s="60" t="s">
        <v>69</v>
      </c>
      <c r="E404" s="61" t="s">
        <v>462</v>
      </c>
      <c r="F404" s="62">
        <v>45314</v>
      </c>
      <c r="G404" s="19">
        <v>299.50400000000002</v>
      </c>
      <c r="H404" s="60" t="s">
        <v>6</v>
      </c>
      <c r="I404" s="60" t="s">
        <v>463</v>
      </c>
    </row>
    <row r="405" spans="1:9" s="68" customFormat="1" ht="109.2" x14ac:dyDescent="0.3">
      <c r="A405" s="60">
        <v>2</v>
      </c>
      <c r="B405" s="61" t="s">
        <v>461</v>
      </c>
      <c r="C405" s="60" t="s">
        <v>427</v>
      </c>
      <c r="D405" s="60" t="s">
        <v>69</v>
      </c>
      <c r="E405" s="61" t="s">
        <v>464</v>
      </c>
      <c r="F405" s="62">
        <v>45315</v>
      </c>
      <c r="G405" s="19">
        <v>655</v>
      </c>
      <c r="H405" s="60" t="s">
        <v>6</v>
      </c>
      <c r="I405" s="60" t="s">
        <v>310</v>
      </c>
    </row>
    <row r="406" spans="1:9" s="68" customFormat="1" ht="63.6" customHeight="1" x14ac:dyDescent="0.3">
      <c r="A406" s="60">
        <v>3</v>
      </c>
      <c r="B406" s="61" t="s">
        <v>461</v>
      </c>
      <c r="C406" s="60" t="s">
        <v>106</v>
      </c>
      <c r="D406" s="60" t="s">
        <v>69</v>
      </c>
      <c r="E406" s="61" t="s">
        <v>465</v>
      </c>
      <c r="F406" s="62">
        <v>45342</v>
      </c>
      <c r="G406" s="19">
        <v>685</v>
      </c>
      <c r="H406" s="60" t="s">
        <v>6</v>
      </c>
      <c r="I406" s="60" t="s">
        <v>679</v>
      </c>
    </row>
    <row r="407" spans="1:9" s="68" customFormat="1" ht="109.2" x14ac:dyDescent="0.3">
      <c r="A407" s="60">
        <v>4</v>
      </c>
      <c r="B407" s="61" t="s">
        <v>461</v>
      </c>
      <c r="C407" s="60" t="s">
        <v>427</v>
      </c>
      <c r="D407" s="60" t="s">
        <v>70</v>
      </c>
      <c r="E407" s="61" t="s">
        <v>464</v>
      </c>
      <c r="F407" s="62">
        <v>45342</v>
      </c>
      <c r="G407" s="19">
        <v>255.08</v>
      </c>
      <c r="H407" s="60" t="s">
        <v>6</v>
      </c>
      <c r="I407" s="60" t="s">
        <v>680</v>
      </c>
    </row>
    <row r="408" spans="1:9" s="68" customFormat="1" ht="109.2" x14ac:dyDescent="0.3">
      <c r="A408" s="60">
        <v>5</v>
      </c>
      <c r="B408" s="61" t="s">
        <v>461</v>
      </c>
      <c r="C408" s="60" t="s">
        <v>427</v>
      </c>
      <c r="D408" s="60" t="s">
        <v>70</v>
      </c>
      <c r="E408" s="61" t="s">
        <v>464</v>
      </c>
      <c r="F408" s="62">
        <v>45338</v>
      </c>
      <c r="G408" s="19">
        <v>200</v>
      </c>
      <c r="H408" s="60" t="s">
        <v>6</v>
      </c>
      <c r="I408" s="60" t="s">
        <v>681</v>
      </c>
    </row>
    <row r="409" spans="1:9" s="68" customFormat="1" ht="109.2" x14ac:dyDescent="0.3">
      <c r="A409" s="60">
        <v>6</v>
      </c>
      <c r="B409" s="61" t="s">
        <v>461</v>
      </c>
      <c r="C409" s="60" t="s">
        <v>427</v>
      </c>
      <c r="D409" s="60" t="s">
        <v>70</v>
      </c>
      <c r="E409" s="61" t="s">
        <v>464</v>
      </c>
      <c r="F409" s="62">
        <v>45341</v>
      </c>
      <c r="G409" s="19">
        <v>200</v>
      </c>
      <c r="H409" s="60" t="s">
        <v>6</v>
      </c>
      <c r="I409" s="60" t="s">
        <v>682</v>
      </c>
    </row>
    <row r="410" spans="1:9" s="85" customFormat="1" ht="46.8" x14ac:dyDescent="0.3">
      <c r="A410" s="60">
        <v>7</v>
      </c>
      <c r="B410" s="61" t="s">
        <v>461</v>
      </c>
      <c r="C410" s="60" t="s">
        <v>591</v>
      </c>
      <c r="D410" s="60" t="s">
        <v>70</v>
      </c>
      <c r="E410" s="61" t="s">
        <v>691</v>
      </c>
      <c r="F410" s="62">
        <v>45385</v>
      </c>
      <c r="G410" s="19">
        <v>1152</v>
      </c>
      <c r="H410" s="60" t="s">
        <v>6</v>
      </c>
      <c r="I410" s="60" t="s">
        <v>1061</v>
      </c>
    </row>
    <row r="411" spans="1:9" s="104" customFormat="1" ht="46.8" x14ac:dyDescent="0.3">
      <c r="A411" s="86">
        <v>8</v>
      </c>
      <c r="B411" s="87" t="s">
        <v>952</v>
      </c>
      <c r="C411" s="86" t="s">
        <v>591</v>
      </c>
      <c r="D411" s="86" t="s">
        <v>70</v>
      </c>
      <c r="E411" s="87" t="s">
        <v>953</v>
      </c>
      <c r="F411" s="91">
        <v>45390</v>
      </c>
      <c r="G411" s="89">
        <v>354</v>
      </c>
      <c r="H411" s="86" t="s">
        <v>6</v>
      </c>
      <c r="I411" s="95"/>
    </row>
    <row r="412" spans="1:9" s="68" customFormat="1" ht="64.2" customHeight="1" x14ac:dyDescent="0.3">
      <c r="A412" s="60">
        <v>9</v>
      </c>
      <c r="B412" s="61" t="s">
        <v>145</v>
      </c>
      <c r="C412" s="60" t="s">
        <v>106</v>
      </c>
      <c r="D412" s="60" t="s">
        <v>69</v>
      </c>
      <c r="E412" s="61" t="s">
        <v>139</v>
      </c>
      <c r="F412" s="64" t="s">
        <v>649</v>
      </c>
      <c r="G412" s="19">
        <v>1514.204</v>
      </c>
      <c r="H412" s="60" t="s">
        <v>6</v>
      </c>
      <c r="I412" s="60" t="s">
        <v>322</v>
      </c>
    </row>
    <row r="413" spans="1:9" s="68" customFormat="1" ht="66.599999999999994" customHeight="1" x14ac:dyDescent="0.3">
      <c r="A413" s="60">
        <v>10</v>
      </c>
      <c r="B413" s="61" t="s">
        <v>145</v>
      </c>
      <c r="C413" s="60" t="s">
        <v>78</v>
      </c>
      <c r="D413" s="60" t="s">
        <v>69</v>
      </c>
      <c r="E413" s="61" t="s">
        <v>146</v>
      </c>
      <c r="F413" s="64" t="s">
        <v>216</v>
      </c>
      <c r="G413" s="19">
        <v>210</v>
      </c>
      <c r="H413" s="60" t="s">
        <v>6</v>
      </c>
      <c r="I413" s="60" t="s">
        <v>403</v>
      </c>
    </row>
    <row r="414" spans="1:9" s="68" customFormat="1" ht="66" customHeight="1" x14ac:dyDescent="0.3">
      <c r="A414" s="60">
        <v>11</v>
      </c>
      <c r="B414" s="61" t="s">
        <v>134</v>
      </c>
      <c r="C414" s="60" t="s">
        <v>74</v>
      </c>
      <c r="D414" s="60" t="s">
        <v>69</v>
      </c>
      <c r="E414" s="61" t="s">
        <v>75</v>
      </c>
      <c r="F414" s="62">
        <v>45293</v>
      </c>
      <c r="G414" s="19">
        <v>263.89999999999998</v>
      </c>
      <c r="H414" s="60" t="s">
        <v>6</v>
      </c>
      <c r="I414" s="60" t="s">
        <v>322</v>
      </c>
    </row>
    <row r="415" spans="1:9" s="68" customFormat="1" ht="46.8" x14ac:dyDescent="0.3">
      <c r="A415" s="60">
        <v>12</v>
      </c>
      <c r="B415" s="61" t="s">
        <v>197</v>
      </c>
      <c r="C415" s="60" t="s">
        <v>210</v>
      </c>
      <c r="D415" s="60" t="s">
        <v>70</v>
      </c>
      <c r="E415" s="61" t="s">
        <v>198</v>
      </c>
      <c r="F415" s="62" t="s">
        <v>199</v>
      </c>
      <c r="G415" s="19">
        <v>2500</v>
      </c>
      <c r="H415" s="60" t="s">
        <v>6</v>
      </c>
      <c r="I415" s="60" t="s">
        <v>200</v>
      </c>
    </row>
    <row r="416" spans="1:9" s="68" customFormat="1" ht="46.8" x14ac:dyDescent="0.3">
      <c r="A416" s="60">
        <v>13</v>
      </c>
      <c r="B416" s="61" t="s">
        <v>197</v>
      </c>
      <c r="C416" s="60" t="s">
        <v>210</v>
      </c>
      <c r="D416" s="60" t="s">
        <v>70</v>
      </c>
      <c r="E416" s="61" t="s">
        <v>198</v>
      </c>
      <c r="F416" s="62" t="s">
        <v>199</v>
      </c>
      <c r="G416" s="19">
        <v>500</v>
      </c>
      <c r="H416" s="60" t="s">
        <v>6</v>
      </c>
      <c r="I416" s="60" t="s">
        <v>201</v>
      </c>
    </row>
    <row r="417" spans="1:9" s="68" customFormat="1" ht="46.8" x14ac:dyDescent="0.3">
      <c r="A417" s="60">
        <v>14</v>
      </c>
      <c r="B417" s="61" t="s">
        <v>197</v>
      </c>
      <c r="C417" s="60" t="s">
        <v>73</v>
      </c>
      <c r="D417" s="60" t="s">
        <v>70</v>
      </c>
      <c r="E417" s="61" t="s">
        <v>202</v>
      </c>
      <c r="F417" s="62" t="s">
        <v>203</v>
      </c>
      <c r="G417" s="19">
        <v>265</v>
      </c>
      <c r="H417" s="60" t="s">
        <v>6</v>
      </c>
      <c r="I417" s="60" t="s">
        <v>196</v>
      </c>
    </row>
    <row r="418" spans="1:9" s="68" customFormat="1" ht="93.6" customHeight="1" x14ac:dyDescent="0.3">
      <c r="A418" s="60">
        <v>15</v>
      </c>
      <c r="B418" s="61" t="s">
        <v>466</v>
      </c>
      <c r="C418" s="60" t="s">
        <v>106</v>
      </c>
      <c r="D418" s="60" t="s">
        <v>69</v>
      </c>
      <c r="E418" s="61" t="s">
        <v>318</v>
      </c>
      <c r="F418" s="62">
        <v>44949</v>
      </c>
      <c r="G418" s="19">
        <v>7090.0559999999996</v>
      </c>
      <c r="H418" s="60" t="s">
        <v>6</v>
      </c>
      <c r="I418" s="60" t="s">
        <v>319</v>
      </c>
    </row>
    <row r="419" spans="1:9" s="68" customFormat="1" ht="91.2" customHeight="1" x14ac:dyDescent="0.3">
      <c r="A419" s="60">
        <v>16</v>
      </c>
      <c r="B419" s="61" t="s">
        <v>466</v>
      </c>
      <c r="C419" s="60" t="s">
        <v>73</v>
      </c>
      <c r="D419" s="60" t="s">
        <v>70</v>
      </c>
      <c r="E419" s="61" t="s">
        <v>580</v>
      </c>
      <c r="F419" s="62">
        <v>45322</v>
      </c>
      <c r="G419" s="19">
        <v>1395.4</v>
      </c>
      <c r="H419" s="60" t="s">
        <v>6</v>
      </c>
      <c r="I419" s="60" t="s">
        <v>581</v>
      </c>
    </row>
    <row r="420" spans="1:9" s="68" customFormat="1" ht="93.6" customHeight="1" x14ac:dyDescent="0.3">
      <c r="A420" s="60">
        <v>17</v>
      </c>
      <c r="B420" s="61" t="s">
        <v>466</v>
      </c>
      <c r="C420" s="60" t="s">
        <v>210</v>
      </c>
      <c r="D420" s="60" t="s">
        <v>69</v>
      </c>
      <c r="E420" s="61" t="s">
        <v>582</v>
      </c>
      <c r="F420" s="62">
        <v>45322</v>
      </c>
      <c r="G420" s="19">
        <v>432</v>
      </c>
      <c r="H420" s="60" t="s">
        <v>6</v>
      </c>
      <c r="I420" s="60" t="s">
        <v>650</v>
      </c>
    </row>
    <row r="421" spans="1:9" s="68" customFormat="1" ht="93" customHeight="1" x14ac:dyDescent="0.3">
      <c r="A421" s="60">
        <v>18</v>
      </c>
      <c r="B421" s="61" t="s">
        <v>466</v>
      </c>
      <c r="C421" s="60" t="s">
        <v>210</v>
      </c>
      <c r="D421" s="60" t="s">
        <v>69</v>
      </c>
      <c r="E421" s="61" t="s">
        <v>583</v>
      </c>
      <c r="F421" s="62">
        <v>45325</v>
      </c>
      <c r="G421" s="19">
        <v>1070</v>
      </c>
      <c r="H421" s="60" t="s">
        <v>6</v>
      </c>
      <c r="I421" s="60" t="s">
        <v>690</v>
      </c>
    </row>
    <row r="422" spans="1:9" s="68" customFormat="1" ht="93" customHeight="1" x14ac:dyDescent="0.3">
      <c r="A422" s="60">
        <v>19</v>
      </c>
      <c r="B422" s="61" t="s">
        <v>466</v>
      </c>
      <c r="C422" s="60" t="s">
        <v>126</v>
      </c>
      <c r="D422" s="60" t="s">
        <v>70</v>
      </c>
      <c r="E422" s="61" t="s">
        <v>718</v>
      </c>
      <c r="F422" s="62">
        <v>45344</v>
      </c>
      <c r="G422" s="19">
        <v>634.5</v>
      </c>
      <c r="H422" s="60" t="s">
        <v>6</v>
      </c>
      <c r="I422" s="60" t="s">
        <v>685</v>
      </c>
    </row>
    <row r="423" spans="1:9" s="68" customFormat="1" ht="93" customHeight="1" x14ac:dyDescent="0.3">
      <c r="A423" s="60">
        <v>20</v>
      </c>
      <c r="B423" s="61" t="s">
        <v>466</v>
      </c>
      <c r="C423" s="60" t="s">
        <v>105</v>
      </c>
      <c r="D423" s="60" t="s">
        <v>70</v>
      </c>
      <c r="E423" s="61" t="s">
        <v>719</v>
      </c>
      <c r="F423" s="62">
        <v>45344</v>
      </c>
      <c r="G423" s="19">
        <v>333.8</v>
      </c>
      <c r="H423" s="60" t="s">
        <v>6</v>
      </c>
      <c r="I423" s="60" t="s">
        <v>685</v>
      </c>
    </row>
    <row r="424" spans="1:9" s="68" customFormat="1" ht="48" customHeight="1" x14ac:dyDescent="0.3">
      <c r="A424" s="60">
        <v>21</v>
      </c>
      <c r="B424" s="61" t="s">
        <v>317</v>
      </c>
      <c r="C424" s="60" t="s">
        <v>106</v>
      </c>
      <c r="D424" s="60" t="s">
        <v>69</v>
      </c>
      <c r="E424" s="61" t="s">
        <v>318</v>
      </c>
      <c r="F424" s="62">
        <v>45302</v>
      </c>
      <c r="G424" s="19">
        <v>1575.6</v>
      </c>
      <c r="H424" s="60" t="s">
        <v>6</v>
      </c>
      <c r="I424" s="60" t="s">
        <v>319</v>
      </c>
    </row>
    <row r="425" spans="1:9" s="68" customFormat="1" ht="46.95" customHeight="1" x14ac:dyDescent="0.3">
      <c r="A425" s="60">
        <v>22</v>
      </c>
      <c r="B425" s="61" t="s">
        <v>197</v>
      </c>
      <c r="C425" s="60" t="s">
        <v>106</v>
      </c>
      <c r="D425" s="60" t="s">
        <v>69</v>
      </c>
      <c r="E425" s="61" t="s">
        <v>407</v>
      </c>
      <c r="F425" s="62">
        <v>45309</v>
      </c>
      <c r="G425" s="19">
        <v>2063.4</v>
      </c>
      <c r="H425" s="60" t="s">
        <v>6</v>
      </c>
      <c r="I425" s="60" t="s">
        <v>319</v>
      </c>
    </row>
    <row r="426" spans="1:9" s="68" customFormat="1" ht="63" customHeight="1" x14ac:dyDescent="0.3">
      <c r="A426" s="60">
        <v>23</v>
      </c>
      <c r="B426" s="61" t="s">
        <v>197</v>
      </c>
      <c r="C426" s="60" t="s">
        <v>290</v>
      </c>
      <c r="D426" s="60" t="s">
        <v>69</v>
      </c>
      <c r="E426" s="61" t="s">
        <v>408</v>
      </c>
      <c r="F426" s="62">
        <v>45313</v>
      </c>
      <c r="G426" s="19">
        <v>237</v>
      </c>
      <c r="H426" s="60" t="s">
        <v>6</v>
      </c>
      <c r="I426" s="60" t="s">
        <v>456</v>
      </c>
    </row>
    <row r="427" spans="1:9" s="68" customFormat="1" ht="63" customHeight="1" x14ac:dyDescent="0.3">
      <c r="A427" s="60">
        <v>24</v>
      </c>
      <c r="B427" s="61" t="s">
        <v>687</v>
      </c>
      <c r="C427" s="60" t="s">
        <v>106</v>
      </c>
      <c r="D427" s="60" t="s">
        <v>70</v>
      </c>
      <c r="E427" s="61" t="s">
        <v>654</v>
      </c>
      <c r="F427" s="62">
        <v>45334</v>
      </c>
      <c r="G427" s="19">
        <v>2324</v>
      </c>
      <c r="H427" s="60" t="s">
        <v>6</v>
      </c>
      <c r="I427" s="60" t="s">
        <v>319</v>
      </c>
    </row>
    <row r="428" spans="1:9" s="68" customFormat="1" ht="63.6" customHeight="1" x14ac:dyDescent="0.3">
      <c r="A428" s="60">
        <v>25</v>
      </c>
      <c r="B428" s="61" t="s">
        <v>687</v>
      </c>
      <c r="C428" s="60" t="s">
        <v>126</v>
      </c>
      <c r="D428" s="60" t="s">
        <v>70</v>
      </c>
      <c r="E428" s="61" t="s">
        <v>684</v>
      </c>
      <c r="F428" s="62">
        <v>45341</v>
      </c>
      <c r="G428" s="19">
        <v>420.2</v>
      </c>
      <c r="H428" s="60" t="s">
        <v>1111</v>
      </c>
      <c r="I428" s="60" t="s">
        <v>685</v>
      </c>
    </row>
    <row r="429" spans="1:9" s="68" customFormat="1" ht="64.95" customHeight="1" x14ac:dyDescent="0.3">
      <c r="A429" s="60">
        <v>26</v>
      </c>
      <c r="B429" s="61" t="s">
        <v>687</v>
      </c>
      <c r="C429" s="60" t="s">
        <v>105</v>
      </c>
      <c r="D429" s="60" t="s">
        <v>70</v>
      </c>
      <c r="E429" s="61" t="s">
        <v>686</v>
      </c>
      <c r="F429" s="62">
        <v>45341</v>
      </c>
      <c r="G429" s="19">
        <v>373.9</v>
      </c>
      <c r="H429" s="60" t="s">
        <v>1111</v>
      </c>
      <c r="I429" s="60" t="s">
        <v>685</v>
      </c>
    </row>
    <row r="430" spans="1:9" s="68" customFormat="1" ht="46.8" x14ac:dyDescent="0.3">
      <c r="A430" s="60">
        <v>27</v>
      </c>
      <c r="B430" s="61" t="s">
        <v>320</v>
      </c>
      <c r="C430" s="60" t="s">
        <v>106</v>
      </c>
      <c r="D430" s="60" t="s">
        <v>70</v>
      </c>
      <c r="E430" s="61" t="s">
        <v>321</v>
      </c>
      <c r="F430" s="62">
        <v>45301</v>
      </c>
      <c r="G430" s="19">
        <v>741.6</v>
      </c>
      <c r="H430" s="60" t="s">
        <v>6</v>
      </c>
      <c r="I430" s="60" t="s">
        <v>322</v>
      </c>
    </row>
    <row r="431" spans="1:9" s="68" customFormat="1" ht="64.95" customHeight="1" x14ac:dyDescent="0.3">
      <c r="A431" s="60">
        <v>28</v>
      </c>
      <c r="B431" s="61" t="s">
        <v>323</v>
      </c>
      <c r="C431" s="60" t="s">
        <v>106</v>
      </c>
      <c r="D431" s="60" t="s">
        <v>70</v>
      </c>
      <c r="E431" s="61" t="s">
        <v>324</v>
      </c>
      <c r="F431" s="62">
        <v>45303</v>
      </c>
      <c r="G431" s="19">
        <v>22955.452000000001</v>
      </c>
      <c r="H431" s="60" t="s">
        <v>6</v>
      </c>
      <c r="I431" s="60" t="s">
        <v>322</v>
      </c>
    </row>
    <row r="432" spans="1:9" s="68" customFormat="1" ht="108.6" customHeight="1" x14ac:dyDescent="0.3">
      <c r="A432" s="60">
        <v>29</v>
      </c>
      <c r="B432" s="61" t="s">
        <v>323</v>
      </c>
      <c r="C432" s="60" t="s">
        <v>106</v>
      </c>
      <c r="D432" s="60" t="s">
        <v>70</v>
      </c>
      <c r="E432" s="61" t="s">
        <v>325</v>
      </c>
      <c r="F432" s="62">
        <v>45307</v>
      </c>
      <c r="G432" s="19">
        <v>860.99800000000005</v>
      </c>
      <c r="H432" s="60" t="s">
        <v>6</v>
      </c>
      <c r="I432" s="60" t="s">
        <v>326</v>
      </c>
    </row>
    <row r="433" spans="1:9" s="68" customFormat="1" ht="46.8" x14ac:dyDescent="0.3">
      <c r="A433" s="60">
        <v>30</v>
      </c>
      <c r="B433" s="61" t="s">
        <v>323</v>
      </c>
      <c r="C433" s="60" t="s">
        <v>73</v>
      </c>
      <c r="D433" s="60" t="s">
        <v>70</v>
      </c>
      <c r="E433" s="61" t="s">
        <v>327</v>
      </c>
      <c r="F433" s="62">
        <v>45307</v>
      </c>
      <c r="G433" s="19">
        <v>6778.6360000000004</v>
      </c>
      <c r="H433" s="60" t="s">
        <v>6</v>
      </c>
      <c r="I433" s="60" t="s">
        <v>457</v>
      </c>
    </row>
    <row r="434" spans="1:9" s="68" customFormat="1" ht="156.6" customHeight="1" x14ac:dyDescent="0.3">
      <c r="A434" s="60">
        <v>31</v>
      </c>
      <c r="B434" s="61" t="s">
        <v>323</v>
      </c>
      <c r="C434" s="60" t="s">
        <v>220</v>
      </c>
      <c r="D434" s="60" t="s">
        <v>70</v>
      </c>
      <c r="E434" s="61" t="s">
        <v>584</v>
      </c>
      <c r="F434" s="62">
        <v>45327</v>
      </c>
      <c r="G434" s="19">
        <v>201.47499999999999</v>
      </c>
      <c r="H434" s="60" t="s">
        <v>6</v>
      </c>
      <c r="I434" s="60" t="s">
        <v>585</v>
      </c>
    </row>
    <row r="435" spans="1:9" s="68" customFormat="1" ht="63" customHeight="1" x14ac:dyDescent="0.3">
      <c r="A435" s="60">
        <v>32</v>
      </c>
      <c r="B435" s="61" t="s">
        <v>323</v>
      </c>
      <c r="C435" s="60" t="s">
        <v>126</v>
      </c>
      <c r="D435" s="60" t="s">
        <v>70</v>
      </c>
      <c r="E435" s="61" t="s">
        <v>328</v>
      </c>
      <c r="F435" s="62">
        <v>45328</v>
      </c>
      <c r="G435" s="19">
        <v>235.87200000000001</v>
      </c>
      <c r="H435" s="60" t="s">
        <v>6</v>
      </c>
      <c r="I435" s="60" t="s">
        <v>329</v>
      </c>
    </row>
    <row r="436" spans="1:9" s="68" customFormat="1" ht="91.2" customHeight="1" x14ac:dyDescent="0.3">
      <c r="A436" s="60">
        <v>33</v>
      </c>
      <c r="B436" s="61" t="s">
        <v>323</v>
      </c>
      <c r="C436" s="60" t="s">
        <v>73</v>
      </c>
      <c r="D436" s="60" t="s">
        <v>70</v>
      </c>
      <c r="E436" s="61" t="s">
        <v>330</v>
      </c>
      <c r="F436" s="62">
        <v>45320</v>
      </c>
      <c r="G436" s="19">
        <v>1500.17</v>
      </c>
      <c r="H436" s="60" t="s">
        <v>6</v>
      </c>
      <c r="I436" s="60" t="s">
        <v>196</v>
      </c>
    </row>
    <row r="437" spans="1:9" s="68" customFormat="1" ht="91.2" customHeight="1" x14ac:dyDescent="0.3">
      <c r="A437" s="60">
        <v>34</v>
      </c>
      <c r="B437" s="61" t="s">
        <v>323</v>
      </c>
      <c r="C437" s="60" t="s">
        <v>73</v>
      </c>
      <c r="D437" s="60" t="s">
        <v>70</v>
      </c>
      <c r="E437" s="61" t="s">
        <v>330</v>
      </c>
      <c r="F437" s="62">
        <v>45320</v>
      </c>
      <c r="G437" s="19">
        <v>441.786</v>
      </c>
      <c r="H437" s="60" t="s">
        <v>6</v>
      </c>
      <c r="I437" s="60" t="s">
        <v>196</v>
      </c>
    </row>
    <row r="438" spans="1:9" s="68" customFormat="1" ht="96" customHeight="1" x14ac:dyDescent="0.3">
      <c r="A438" s="60">
        <v>35</v>
      </c>
      <c r="B438" s="61" t="s">
        <v>323</v>
      </c>
      <c r="C438" s="60" t="s">
        <v>73</v>
      </c>
      <c r="D438" s="60" t="s">
        <v>70</v>
      </c>
      <c r="E438" s="61" t="s">
        <v>330</v>
      </c>
      <c r="F438" s="62">
        <v>45320</v>
      </c>
      <c r="G438" s="19">
        <v>466.25900000000001</v>
      </c>
      <c r="H438" s="60" t="s">
        <v>6</v>
      </c>
      <c r="I438" s="60" t="s">
        <v>196</v>
      </c>
    </row>
    <row r="439" spans="1:9" s="68" customFormat="1" ht="108.6" customHeight="1" x14ac:dyDescent="0.3">
      <c r="A439" s="60">
        <v>36</v>
      </c>
      <c r="B439" s="61" t="s">
        <v>323</v>
      </c>
      <c r="C439" s="60" t="s">
        <v>106</v>
      </c>
      <c r="D439" s="60" t="s">
        <v>69</v>
      </c>
      <c r="E439" s="61" t="s">
        <v>467</v>
      </c>
      <c r="F439" s="62">
        <v>45338</v>
      </c>
      <c r="G439" s="19">
        <v>394.14100000000002</v>
      </c>
      <c r="H439" s="60" t="s">
        <v>6</v>
      </c>
      <c r="I439" s="60" t="s">
        <v>468</v>
      </c>
    </row>
    <row r="440" spans="1:9" s="68" customFormat="1" ht="62.4" x14ac:dyDescent="0.3">
      <c r="A440" s="60">
        <v>37</v>
      </c>
      <c r="B440" s="61" t="s">
        <v>323</v>
      </c>
      <c r="C440" s="60" t="s">
        <v>653</v>
      </c>
      <c r="D440" s="60" t="s">
        <v>70</v>
      </c>
      <c r="E440" s="61" t="s">
        <v>652</v>
      </c>
      <c r="F440" s="62">
        <v>45359</v>
      </c>
      <c r="G440" s="19">
        <v>411.48599999999999</v>
      </c>
      <c r="H440" s="60" t="s">
        <v>6</v>
      </c>
      <c r="I440" s="60" t="s">
        <v>813</v>
      </c>
    </row>
    <row r="441" spans="1:9" s="77" customFormat="1" ht="139.94999999999999" customHeight="1" x14ac:dyDescent="0.3">
      <c r="A441" s="60">
        <v>38</v>
      </c>
      <c r="B441" s="61" t="s">
        <v>323</v>
      </c>
      <c r="C441" s="60" t="s">
        <v>220</v>
      </c>
      <c r="D441" s="60" t="s">
        <v>226</v>
      </c>
      <c r="E441" s="61" t="s">
        <v>849</v>
      </c>
      <c r="F441" s="62">
        <v>45362</v>
      </c>
      <c r="G441" s="19">
        <v>339.06700000000001</v>
      </c>
      <c r="H441" s="60" t="s">
        <v>6</v>
      </c>
      <c r="I441" s="60" t="s">
        <v>850</v>
      </c>
    </row>
    <row r="442" spans="1:9" s="68" customFormat="1" ht="94.2" customHeight="1" x14ac:dyDescent="0.3">
      <c r="A442" s="60">
        <v>39</v>
      </c>
      <c r="B442" s="61" t="s">
        <v>204</v>
      </c>
      <c r="C442" s="60" t="s">
        <v>209</v>
      </c>
      <c r="D442" s="60" t="s">
        <v>70</v>
      </c>
      <c r="E442" s="61" t="s">
        <v>205</v>
      </c>
      <c r="F442" s="62">
        <v>45295</v>
      </c>
      <c r="G442" s="19">
        <v>799.9</v>
      </c>
      <c r="H442" s="60" t="s">
        <v>6</v>
      </c>
      <c r="I442" s="60" t="s">
        <v>404</v>
      </c>
    </row>
    <row r="443" spans="1:9" s="68" customFormat="1" ht="169.2" customHeight="1" x14ac:dyDescent="0.3">
      <c r="A443" s="60">
        <v>40</v>
      </c>
      <c r="B443" s="61" t="s">
        <v>204</v>
      </c>
      <c r="C443" s="60" t="s">
        <v>209</v>
      </c>
      <c r="D443" s="60" t="s">
        <v>70</v>
      </c>
      <c r="E443" s="61" t="s">
        <v>206</v>
      </c>
      <c r="F443" s="62">
        <v>45296</v>
      </c>
      <c r="G443" s="19">
        <v>2200</v>
      </c>
      <c r="H443" s="60" t="s">
        <v>6</v>
      </c>
      <c r="I443" s="60" t="s">
        <v>375</v>
      </c>
    </row>
    <row r="444" spans="1:9" s="68" customFormat="1" ht="76.2" customHeight="1" x14ac:dyDescent="0.3">
      <c r="A444" s="60">
        <v>41</v>
      </c>
      <c r="B444" s="61" t="s">
        <v>204</v>
      </c>
      <c r="C444" s="60" t="s">
        <v>409</v>
      </c>
      <c r="D444" s="60" t="s">
        <v>70</v>
      </c>
      <c r="E444" s="61" t="s">
        <v>406</v>
      </c>
      <c r="F444" s="62">
        <v>45310</v>
      </c>
      <c r="G444" s="19">
        <v>396.60199999999998</v>
      </c>
      <c r="H444" s="60" t="s">
        <v>6</v>
      </c>
      <c r="I444" s="60" t="s">
        <v>458</v>
      </c>
    </row>
    <row r="445" spans="1:9" s="68" customFormat="1" ht="171" customHeight="1" x14ac:dyDescent="0.3">
      <c r="A445" s="60">
        <v>42</v>
      </c>
      <c r="B445" s="61" t="s">
        <v>204</v>
      </c>
      <c r="C445" s="60" t="s">
        <v>156</v>
      </c>
      <c r="D445" s="60" t="s">
        <v>70</v>
      </c>
      <c r="E445" s="61" t="s">
        <v>206</v>
      </c>
      <c r="F445" s="62">
        <v>45320</v>
      </c>
      <c r="G445" s="19">
        <v>1564.4880000000001</v>
      </c>
      <c r="H445" s="60" t="s">
        <v>6</v>
      </c>
      <c r="I445" s="60" t="s">
        <v>651</v>
      </c>
    </row>
    <row r="446" spans="1:9" s="103" customFormat="1" ht="49.2" customHeight="1" x14ac:dyDescent="0.3">
      <c r="A446" s="86">
        <v>43</v>
      </c>
      <c r="B446" s="87" t="s">
        <v>204</v>
      </c>
      <c r="C446" s="86" t="s">
        <v>73</v>
      </c>
      <c r="D446" s="86" t="s">
        <v>69</v>
      </c>
      <c r="E446" s="87" t="s">
        <v>717</v>
      </c>
      <c r="F446" s="91">
        <v>45348</v>
      </c>
      <c r="G446" s="89">
        <v>1000</v>
      </c>
      <c r="H446" s="86" t="s">
        <v>6</v>
      </c>
      <c r="I446" s="86" t="s">
        <v>375</v>
      </c>
    </row>
    <row r="447" spans="1:9" s="104" customFormat="1" ht="49.2" customHeight="1" x14ac:dyDescent="0.3">
      <c r="A447" s="60">
        <v>44</v>
      </c>
      <c r="B447" s="87" t="s">
        <v>204</v>
      </c>
      <c r="C447" s="86" t="s">
        <v>209</v>
      </c>
      <c r="D447" s="86" t="s">
        <v>69</v>
      </c>
      <c r="E447" s="87" t="s">
        <v>509</v>
      </c>
      <c r="F447" s="91">
        <v>45365</v>
      </c>
      <c r="G447" s="89">
        <v>1334.25</v>
      </c>
      <c r="H447" s="86" t="s">
        <v>6</v>
      </c>
      <c r="I447" s="86" t="s">
        <v>951</v>
      </c>
    </row>
    <row r="448" spans="1:9" s="65" customFormat="1" ht="98.25" customHeight="1" x14ac:dyDescent="0.3">
      <c r="A448" s="60">
        <v>45</v>
      </c>
      <c r="B448" s="61" t="s">
        <v>204</v>
      </c>
      <c r="C448" s="60" t="s">
        <v>409</v>
      </c>
      <c r="D448" s="60" t="s">
        <v>226</v>
      </c>
      <c r="E448" s="61" t="s">
        <v>1062</v>
      </c>
      <c r="F448" s="62">
        <v>45376</v>
      </c>
      <c r="G448" s="19">
        <v>465.15600000000001</v>
      </c>
      <c r="H448" s="60" t="s">
        <v>6</v>
      </c>
      <c r="I448" s="60" t="s">
        <v>1063</v>
      </c>
    </row>
    <row r="449" spans="1:9" s="103" customFormat="1" ht="48" customHeight="1" x14ac:dyDescent="0.3">
      <c r="A449" s="60">
        <v>46</v>
      </c>
      <c r="B449" s="87" t="s">
        <v>459</v>
      </c>
      <c r="C449" s="86" t="s">
        <v>73</v>
      </c>
      <c r="D449" s="86" t="s">
        <v>70</v>
      </c>
      <c r="E449" s="87" t="s">
        <v>460</v>
      </c>
      <c r="F449" s="91">
        <v>45317</v>
      </c>
      <c r="G449" s="89">
        <v>16927.21</v>
      </c>
      <c r="H449" s="86" t="s">
        <v>6</v>
      </c>
      <c r="I449" s="86" t="s">
        <v>405</v>
      </c>
    </row>
    <row r="450" spans="1:9" s="90" customFormat="1" ht="33.6" customHeight="1" x14ac:dyDescent="0.3">
      <c r="A450" s="86">
        <v>47</v>
      </c>
      <c r="B450" s="87" t="s">
        <v>685</v>
      </c>
      <c r="C450" s="86" t="s">
        <v>969</v>
      </c>
      <c r="D450" s="86" t="s">
        <v>69</v>
      </c>
      <c r="E450" s="87" t="s">
        <v>1020</v>
      </c>
      <c r="F450" s="91">
        <v>45380</v>
      </c>
      <c r="G450" s="89">
        <v>1680</v>
      </c>
      <c r="H450" s="86" t="s">
        <v>6</v>
      </c>
      <c r="I450" s="96"/>
    </row>
    <row r="451" spans="1:9" s="79" customFormat="1" ht="93.6" x14ac:dyDescent="0.3">
      <c r="A451" s="60">
        <v>48</v>
      </c>
      <c r="B451" s="61" t="s">
        <v>589</v>
      </c>
      <c r="C451" s="60" t="s">
        <v>73</v>
      </c>
      <c r="D451" s="60" t="s">
        <v>70</v>
      </c>
      <c r="E451" s="61" t="s">
        <v>586</v>
      </c>
      <c r="F451" s="64" t="s">
        <v>656</v>
      </c>
      <c r="G451" s="19">
        <v>1600.6110000000001</v>
      </c>
      <c r="H451" s="60" t="s">
        <v>6</v>
      </c>
      <c r="I451" s="60" t="s">
        <v>405</v>
      </c>
    </row>
    <row r="452" spans="1:9" s="79" customFormat="1" ht="95.4" customHeight="1" x14ac:dyDescent="0.3">
      <c r="A452" s="86">
        <v>49</v>
      </c>
      <c r="B452" s="61" t="s">
        <v>589</v>
      </c>
      <c r="C452" s="60" t="s">
        <v>73</v>
      </c>
      <c r="D452" s="60" t="s">
        <v>69</v>
      </c>
      <c r="E452" s="61" t="s">
        <v>587</v>
      </c>
      <c r="F452" s="64" t="s">
        <v>182</v>
      </c>
      <c r="G452" s="19">
        <v>4809.5060000000003</v>
      </c>
      <c r="H452" s="60" t="s">
        <v>6</v>
      </c>
      <c r="I452" s="60" t="s">
        <v>588</v>
      </c>
    </row>
    <row r="453" spans="1:9" s="79" customFormat="1" ht="93.6" x14ac:dyDescent="0.3">
      <c r="A453" s="60">
        <v>50</v>
      </c>
      <c r="B453" s="61" t="s">
        <v>589</v>
      </c>
      <c r="C453" s="60" t="s">
        <v>209</v>
      </c>
      <c r="D453" s="60" t="s">
        <v>70</v>
      </c>
      <c r="E453" s="61" t="s">
        <v>683</v>
      </c>
      <c r="F453" s="64" t="s">
        <v>689</v>
      </c>
      <c r="G453" s="19">
        <v>556.197</v>
      </c>
      <c r="H453" s="60" t="s">
        <v>6</v>
      </c>
      <c r="I453" s="60" t="s">
        <v>814</v>
      </c>
    </row>
    <row r="454" spans="1:9" s="79" customFormat="1" ht="93.6" x14ac:dyDescent="0.3">
      <c r="A454" s="86">
        <v>51</v>
      </c>
      <c r="B454" s="61" t="s">
        <v>589</v>
      </c>
      <c r="C454" s="60" t="s">
        <v>77</v>
      </c>
      <c r="D454" s="60" t="s">
        <v>69</v>
      </c>
      <c r="E454" s="61" t="s">
        <v>592</v>
      </c>
      <c r="F454" s="62">
        <v>45355</v>
      </c>
      <c r="G454" s="19">
        <v>5655.66</v>
      </c>
      <c r="H454" s="60" t="s">
        <v>6</v>
      </c>
      <c r="I454" s="60" t="s">
        <v>848</v>
      </c>
    </row>
    <row r="455" spans="1:9" s="103" customFormat="1" ht="93.6" x14ac:dyDescent="0.3">
      <c r="A455" s="60">
        <v>52</v>
      </c>
      <c r="B455" s="87" t="s">
        <v>589</v>
      </c>
      <c r="C455" s="86" t="s">
        <v>156</v>
      </c>
      <c r="D455" s="86" t="s">
        <v>70</v>
      </c>
      <c r="E455" s="87" t="s">
        <v>683</v>
      </c>
      <c r="F455" s="91">
        <v>45362</v>
      </c>
      <c r="G455" s="89">
        <v>1170</v>
      </c>
      <c r="H455" s="86" t="s">
        <v>6</v>
      </c>
      <c r="I455" s="86" t="s">
        <v>1018</v>
      </c>
    </row>
    <row r="456" spans="1:9" s="105" customFormat="1" ht="93.6" x14ac:dyDescent="0.3">
      <c r="A456" s="86">
        <v>53</v>
      </c>
      <c r="B456" s="87" t="s">
        <v>589</v>
      </c>
      <c r="C456" s="86" t="s">
        <v>156</v>
      </c>
      <c r="D456" s="86" t="s">
        <v>70</v>
      </c>
      <c r="E456" s="87" t="s">
        <v>950</v>
      </c>
      <c r="F456" s="91">
        <v>45363</v>
      </c>
      <c r="G456" s="89">
        <v>600</v>
      </c>
      <c r="H456" s="86" t="s">
        <v>6</v>
      </c>
      <c r="I456" s="86" t="s">
        <v>1019</v>
      </c>
    </row>
    <row r="457" spans="1:9" s="68" customFormat="1" ht="78" x14ac:dyDescent="0.3">
      <c r="A457" s="60">
        <v>54</v>
      </c>
      <c r="B457" s="61" t="s">
        <v>688</v>
      </c>
      <c r="C457" s="60" t="s">
        <v>135</v>
      </c>
      <c r="D457" s="60" t="s">
        <v>69</v>
      </c>
      <c r="E457" s="61" t="s">
        <v>136</v>
      </c>
      <c r="F457" s="64" t="s">
        <v>815</v>
      </c>
      <c r="G457" s="19">
        <v>350</v>
      </c>
      <c r="H457" s="60" t="s">
        <v>6</v>
      </c>
      <c r="I457" s="60"/>
    </row>
    <row r="458" spans="1:9" s="68" customFormat="1" ht="50.4" customHeight="1" x14ac:dyDescent="0.3">
      <c r="A458" s="86">
        <v>55</v>
      </c>
      <c r="B458" s="61" t="s">
        <v>688</v>
      </c>
      <c r="C458" s="60" t="s">
        <v>135</v>
      </c>
      <c r="D458" s="60" t="s">
        <v>69</v>
      </c>
      <c r="E458" s="61" t="s">
        <v>137</v>
      </c>
      <c r="F458" s="64" t="s">
        <v>138</v>
      </c>
      <c r="G458" s="19">
        <v>450</v>
      </c>
      <c r="H458" s="60" t="s">
        <v>6</v>
      </c>
      <c r="I458" s="60"/>
    </row>
    <row r="459" spans="1:9" ht="19.2" customHeight="1" x14ac:dyDescent="0.3">
      <c r="A459" s="55"/>
      <c r="B459" s="56" t="s">
        <v>9</v>
      </c>
      <c r="C459" s="57" t="s">
        <v>72</v>
      </c>
      <c r="D459" s="57"/>
      <c r="E459" s="58"/>
      <c r="F459" s="55"/>
      <c r="G459" s="59"/>
      <c r="H459" s="55"/>
      <c r="I459" s="55"/>
    </row>
    <row r="460" spans="1:9" ht="16.2" x14ac:dyDescent="0.3">
      <c r="A460" s="55"/>
      <c r="B460" s="56" t="s">
        <v>14</v>
      </c>
      <c r="C460" s="57"/>
      <c r="D460" s="57"/>
      <c r="E460" s="58"/>
      <c r="F460" s="55"/>
      <c r="G460" s="63"/>
      <c r="H460" s="55"/>
      <c r="I460" s="55"/>
    </row>
    <row r="461" spans="1:9" s="65" customFormat="1" ht="46.8" x14ac:dyDescent="0.3">
      <c r="A461" s="60">
        <v>1</v>
      </c>
      <c r="B461" s="69" t="s">
        <v>140</v>
      </c>
      <c r="C461" s="71" t="s">
        <v>73</v>
      </c>
      <c r="D461" s="60" t="s">
        <v>69</v>
      </c>
      <c r="E461" s="69" t="s">
        <v>141</v>
      </c>
      <c r="F461" s="64" t="s">
        <v>102</v>
      </c>
      <c r="G461" s="19">
        <v>580.51300000000003</v>
      </c>
      <c r="H461" s="60" t="s">
        <v>6</v>
      </c>
      <c r="I461" s="60" t="s">
        <v>80</v>
      </c>
    </row>
    <row r="462" spans="1:9" s="65" customFormat="1" ht="82.95" customHeight="1" x14ac:dyDescent="0.3">
      <c r="A462" s="60">
        <v>2</v>
      </c>
      <c r="B462" s="69" t="s">
        <v>140</v>
      </c>
      <c r="C462" s="60" t="s">
        <v>73</v>
      </c>
      <c r="D462" s="60" t="s">
        <v>147</v>
      </c>
      <c r="E462" s="69" t="s">
        <v>148</v>
      </c>
      <c r="F462" s="64" t="s">
        <v>216</v>
      </c>
      <c r="G462" s="19">
        <v>287.98</v>
      </c>
      <c r="H462" s="60" t="s">
        <v>6</v>
      </c>
      <c r="I462" s="60" t="s">
        <v>196</v>
      </c>
    </row>
    <row r="463" spans="1:9" s="65" customFormat="1" ht="46.2" customHeight="1" x14ac:dyDescent="0.3">
      <c r="A463" s="60">
        <v>3</v>
      </c>
      <c r="B463" s="69" t="s">
        <v>140</v>
      </c>
      <c r="C463" s="60" t="s">
        <v>106</v>
      </c>
      <c r="D463" s="60" t="s">
        <v>147</v>
      </c>
      <c r="E463" s="69" t="s">
        <v>248</v>
      </c>
      <c r="F463" s="64" t="s">
        <v>771</v>
      </c>
      <c r="G463" s="19">
        <v>7097.7</v>
      </c>
      <c r="H463" s="60" t="s">
        <v>6</v>
      </c>
      <c r="I463" s="60" t="s">
        <v>249</v>
      </c>
    </row>
    <row r="464" spans="1:9" s="65" customFormat="1" ht="339" customHeight="1" x14ac:dyDescent="0.3">
      <c r="A464" s="60">
        <v>4</v>
      </c>
      <c r="B464" s="69" t="s">
        <v>140</v>
      </c>
      <c r="C464" s="60" t="s">
        <v>220</v>
      </c>
      <c r="D464" s="60" t="s">
        <v>226</v>
      </c>
      <c r="E464" s="69" t="s">
        <v>1023</v>
      </c>
      <c r="F464" s="64" t="s">
        <v>955</v>
      </c>
      <c r="G464" s="19">
        <v>436.90899999999999</v>
      </c>
      <c r="H464" s="60" t="s">
        <v>6</v>
      </c>
      <c r="I464" s="60" t="s">
        <v>1024</v>
      </c>
    </row>
    <row r="465" spans="1:9" s="65" customFormat="1" ht="51.6" customHeight="1" x14ac:dyDescent="0.3">
      <c r="A465" s="60">
        <v>5</v>
      </c>
      <c r="B465" s="69" t="s">
        <v>149</v>
      </c>
      <c r="C465" s="60" t="s">
        <v>73</v>
      </c>
      <c r="D465" s="60" t="s">
        <v>147</v>
      </c>
      <c r="E465" s="69" t="s">
        <v>122</v>
      </c>
      <c r="F465" s="62">
        <v>45299</v>
      </c>
      <c r="G465" s="19">
        <v>316.86599999999999</v>
      </c>
      <c r="H465" s="60" t="s">
        <v>1112</v>
      </c>
      <c r="I465" s="60" t="s">
        <v>196</v>
      </c>
    </row>
    <row r="466" spans="1:9" s="65" customFormat="1" ht="63" customHeight="1" x14ac:dyDescent="0.3">
      <c r="A466" s="60">
        <v>6</v>
      </c>
      <c r="B466" s="69" t="s">
        <v>149</v>
      </c>
      <c r="C466" s="60" t="s">
        <v>74</v>
      </c>
      <c r="D466" s="60" t="s">
        <v>147</v>
      </c>
      <c r="E466" s="69" t="s">
        <v>250</v>
      </c>
      <c r="F466" s="62">
        <v>45306</v>
      </c>
      <c r="G466" s="19">
        <v>538.803</v>
      </c>
      <c r="H466" s="60" t="s">
        <v>1112</v>
      </c>
      <c r="I466" s="60" t="s">
        <v>249</v>
      </c>
    </row>
    <row r="467" spans="1:9" ht="63" customHeight="1" x14ac:dyDescent="0.3">
      <c r="A467" s="60">
        <v>7</v>
      </c>
      <c r="B467" s="69" t="s">
        <v>500</v>
      </c>
      <c r="C467" s="60" t="s">
        <v>106</v>
      </c>
      <c r="D467" s="60" t="s">
        <v>147</v>
      </c>
      <c r="E467" s="69" t="s">
        <v>250</v>
      </c>
      <c r="F467" s="62">
        <v>45323</v>
      </c>
      <c r="G467" s="19">
        <v>264.84199999999998</v>
      </c>
      <c r="H467" s="60" t="s">
        <v>6</v>
      </c>
      <c r="I467" s="60" t="s">
        <v>501</v>
      </c>
    </row>
    <row r="468" spans="1:9" ht="16.2" x14ac:dyDescent="0.3">
      <c r="A468" s="55"/>
      <c r="B468" s="56" t="s">
        <v>33</v>
      </c>
      <c r="C468" s="57"/>
      <c r="D468" s="57"/>
      <c r="E468" s="58"/>
      <c r="F468" s="55"/>
      <c r="G468" s="63"/>
      <c r="H468" s="55"/>
      <c r="I468" s="55"/>
    </row>
    <row r="469" spans="1:9" s="65" customFormat="1" ht="46.8" x14ac:dyDescent="0.3">
      <c r="A469" s="60">
        <v>1</v>
      </c>
      <c r="B469" s="61" t="s">
        <v>83</v>
      </c>
      <c r="C469" s="60" t="s">
        <v>73</v>
      </c>
      <c r="D469" s="60" t="s">
        <v>69</v>
      </c>
      <c r="E469" s="61" t="s">
        <v>88</v>
      </c>
      <c r="F469" s="62">
        <v>45294</v>
      </c>
      <c r="G469" s="19">
        <v>873.3</v>
      </c>
      <c r="H469" s="60" t="s">
        <v>6</v>
      </c>
      <c r="I469" s="72" t="s">
        <v>412</v>
      </c>
    </row>
    <row r="470" spans="1:9" s="65" customFormat="1" ht="136.94999999999999" customHeight="1" x14ac:dyDescent="0.3">
      <c r="A470" s="60">
        <v>2</v>
      </c>
      <c r="B470" s="61" t="s">
        <v>100</v>
      </c>
      <c r="C470" s="60" t="s">
        <v>73</v>
      </c>
      <c r="D470" s="60" t="s">
        <v>69</v>
      </c>
      <c r="E470" s="61" t="s">
        <v>88</v>
      </c>
      <c r="F470" s="62">
        <v>45293</v>
      </c>
      <c r="G470" s="19">
        <v>314.10000000000002</v>
      </c>
      <c r="H470" s="60" t="s">
        <v>6</v>
      </c>
      <c r="I470" s="72" t="s">
        <v>80</v>
      </c>
    </row>
    <row r="471" spans="1:9" s="65" customFormat="1" ht="99.6" customHeight="1" x14ac:dyDescent="0.3">
      <c r="A471" s="60">
        <v>3</v>
      </c>
      <c r="B471" s="61" t="s">
        <v>101</v>
      </c>
      <c r="C471" s="60" t="s">
        <v>73</v>
      </c>
      <c r="D471" s="60" t="s">
        <v>69</v>
      </c>
      <c r="E471" s="61" t="s">
        <v>88</v>
      </c>
      <c r="F471" s="62">
        <v>45293</v>
      </c>
      <c r="G471" s="19">
        <v>209.7</v>
      </c>
      <c r="H471" s="60" t="s">
        <v>6</v>
      </c>
      <c r="I471" s="72" t="s">
        <v>80</v>
      </c>
    </row>
    <row r="472" spans="1:9" s="65" customFormat="1" ht="99.6" customHeight="1" x14ac:dyDescent="0.3">
      <c r="A472" s="60">
        <v>4</v>
      </c>
      <c r="B472" s="61" t="s">
        <v>354</v>
      </c>
      <c r="C472" s="60" t="s">
        <v>73</v>
      </c>
      <c r="D472" s="60" t="s">
        <v>69</v>
      </c>
      <c r="E472" s="61" t="s">
        <v>88</v>
      </c>
      <c r="F472" s="62">
        <v>45300</v>
      </c>
      <c r="G472" s="19">
        <v>479.1</v>
      </c>
      <c r="H472" s="60" t="s">
        <v>6</v>
      </c>
      <c r="I472" s="72" t="s">
        <v>80</v>
      </c>
    </row>
    <row r="473" spans="1:9" s="65" customFormat="1" ht="107.4" customHeight="1" x14ac:dyDescent="0.3">
      <c r="A473" s="60">
        <v>5</v>
      </c>
      <c r="B473" s="61" t="s">
        <v>247</v>
      </c>
      <c r="C473" s="60" t="s">
        <v>73</v>
      </c>
      <c r="D473" s="60" t="s">
        <v>69</v>
      </c>
      <c r="E473" s="61" t="s">
        <v>88</v>
      </c>
      <c r="F473" s="62">
        <v>45300</v>
      </c>
      <c r="G473" s="19">
        <v>444</v>
      </c>
      <c r="H473" s="60" t="s">
        <v>6</v>
      </c>
      <c r="I473" s="72" t="s">
        <v>80</v>
      </c>
    </row>
    <row r="474" spans="1:9" s="65" customFormat="1" ht="65.400000000000006" customHeight="1" x14ac:dyDescent="0.3">
      <c r="A474" s="60">
        <v>6</v>
      </c>
      <c r="B474" s="61" t="s">
        <v>83</v>
      </c>
      <c r="C474" s="60" t="s">
        <v>106</v>
      </c>
      <c r="D474" s="60" t="s">
        <v>69</v>
      </c>
      <c r="E474" s="61" t="s">
        <v>395</v>
      </c>
      <c r="F474" s="62">
        <v>45316</v>
      </c>
      <c r="G474" s="19">
        <v>383.1</v>
      </c>
      <c r="H474" s="60" t="s">
        <v>6</v>
      </c>
      <c r="I474" s="72" t="s">
        <v>396</v>
      </c>
    </row>
    <row r="475" spans="1:9" ht="75.599999999999994" customHeight="1" x14ac:dyDescent="0.3">
      <c r="A475" s="60">
        <v>7</v>
      </c>
      <c r="B475" s="61" t="s">
        <v>413</v>
      </c>
      <c r="C475" s="60" t="s">
        <v>106</v>
      </c>
      <c r="D475" s="60" t="s">
        <v>70</v>
      </c>
      <c r="E475" s="61" t="s">
        <v>414</v>
      </c>
      <c r="F475" s="62">
        <v>45314</v>
      </c>
      <c r="G475" s="19">
        <v>1683.8</v>
      </c>
      <c r="H475" s="60" t="s">
        <v>6</v>
      </c>
      <c r="I475" s="72" t="s">
        <v>415</v>
      </c>
    </row>
    <row r="476" spans="1:9" s="65" customFormat="1" ht="74.400000000000006" customHeight="1" x14ac:dyDescent="0.3">
      <c r="A476" s="60">
        <v>8</v>
      </c>
      <c r="B476" s="61" t="s">
        <v>413</v>
      </c>
      <c r="C476" s="60" t="s">
        <v>73</v>
      </c>
      <c r="D476" s="60" t="s">
        <v>69</v>
      </c>
      <c r="E476" s="61" t="s">
        <v>88</v>
      </c>
      <c r="F476" s="62">
        <v>45335</v>
      </c>
      <c r="G476" s="19">
        <v>316.60000000000002</v>
      </c>
      <c r="H476" s="60" t="s">
        <v>6</v>
      </c>
      <c r="I476" s="72" t="s">
        <v>80</v>
      </c>
    </row>
    <row r="477" spans="1:9" s="101" customFormat="1" ht="62.4" x14ac:dyDescent="0.3">
      <c r="A477" s="60">
        <v>9</v>
      </c>
      <c r="B477" s="87" t="s">
        <v>901</v>
      </c>
      <c r="C477" s="86" t="s">
        <v>77</v>
      </c>
      <c r="D477" s="86" t="s">
        <v>69</v>
      </c>
      <c r="E477" s="87" t="s">
        <v>902</v>
      </c>
      <c r="F477" s="91">
        <v>45366</v>
      </c>
      <c r="G477" s="89">
        <v>300.39999999999998</v>
      </c>
      <c r="H477" s="86" t="s">
        <v>6</v>
      </c>
      <c r="I477" s="106" t="s">
        <v>848</v>
      </c>
    </row>
    <row r="478" spans="1:9" s="82" customFormat="1" ht="137.4" customHeight="1" x14ac:dyDescent="0.3">
      <c r="A478" s="60">
        <v>10</v>
      </c>
      <c r="B478" s="61" t="s">
        <v>83</v>
      </c>
      <c r="C478" s="60" t="s">
        <v>427</v>
      </c>
      <c r="D478" s="60" t="s">
        <v>226</v>
      </c>
      <c r="E478" s="61" t="s">
        <v>1025</v>
      </c>
      <c r="F478" s="62">
        <v>45385</v>
      </c>
      <c r="G478" s="19">
        <v>234</v>
      </c>
      <c r="H478" s="60" t="s">
        <v>6</v>
      </c>
      <c r="I478" s="72" t="s">
        <v>1026</v>
      </c>
    </row>
    <row r="479" spans="1:9" s="82" customFormat="1" ht="140.4" x14ac:dyDescent="0.3">
      <c r="A479" s="60">
        <v>11</v>
      </c>
      <c r="B479" s="61" t="s">
        <v>100</v>
      </c>
      <c r="C479" s="60" t="s">
        <v>73</v>
      </c>
      <c r="D479" s="60" t="s">
        <v>69</v>
      </c>
      <c r="E479" s="61" t="s">
        <v>88</v>
      </c>
      <c r="F479" s="62">
        <v>45384</v>
      </c>
      <c r="G479" s="19">
        <v>243.4</v>
      </c>
      <c r="H479" s="60" t="s">
        <v>6</v>
      </c>
      <c r="I479" s="72"/>
    </row>
    <row r="480" spans="1:9" ht="16.2" x14ac:dyDescent="0.3">
      <c r="A480" s="55"/>
      <c r="B480" s="56" t="s">
        <v>17</v>
      </c>
      <c r="C480" s="57"/>
      <c r="D480" s="57"/>
      <c r="E480" s="58"/>
      <c r="F480" s="55"/>
      <c r="G480" s="63"/>
      <c r="H480" s="55"/>
      <c r="I480" s="55"/>
    </row>
    <row r="481" spans="1:9" s="65" customFormat="1" ht="75.75" customHeight="1" x14ac:dyDescent="0.3">
      <c r="A481" s="60">
        <v>1</v>
      </c>
      <c r="B481" s="61" t="s">
        <v>99</v>
      </c>
      <c r="C481" s="60" t="s">
        <v>73</v>
      </c>
      <c r="D481" s="60" t="s">
        <v>70</v>
      </c>
      <c r="E481" s="61" t="s">
        <v>96</v>
      </c>
      <c r="F481" s="64" t="s">
        <v>102</v>
      </c>
      <c r="G481" s="19">
        <v>370.69600000000003</v>
      </c>
      <c r="H481" s="60" t="s">
        <v>6</v>
      </c>
      <c r="I481" s="60" t="s">
        <v>314</v>
      </c>
    </row>
    <row r="482" spans="1:9" s="65" customFormat="1" ht="75.75" customHeight="1" x14ac:dyDescent="0.3">
      <c r="A482" s="60">
        <v>2</v>
      </c>
      <c r="B482" s="61" t="s">
        <v>99</v>
      </c>
      <c r="C482" s="60" t="s">
        <v>156</v>
      </c>
      <c r="D482" s="60" t="s">
        <v>70</v>
      </c>
      <c r="E482" s="61" t="s">
        <v>96</v>
      </c>
      <c r="F482" s="64" t="s">
        <v>304</v>
      </c>
      <c r="G482" s="19">
        <v>535.91999999999996</v>
      </c>
      <c r="H482" s="60" t="s">
        <v>6</v>
      </c>
      <c r="I482" s="60" t="s">
        <v>251</v>
      </c>
    </row>
    <row r="483" spans="1:9" s="65" customFormat="1" ht="154.94999999999999" customHeight="1" x14ac:dyDescent="0.3">
      <c r="A483" s="60">
        <v>3</v>
      </c>
      <c r="B483" s="61" t="s">
        <v>99</v>
      </c>
      <c r="C483" s="60" t="s">
        <v>105</v>
      </c>
      <c r="D483" s="60" t="s">
        <v>70</v>
      </c>
      <c r="E483" s="61" t="s">
        <v>103</v>
      </c>
      <c r="F483" s="64" t="s">
        <v>601</v>
      </c>
      <c r="G483" s="19">
        <v>968.58799999999997</v>
      </c>
      <c r="H483" s="60" t="s">
        <v>6</v>
      </c>
      <c r="I483" s="60" t="s">
        <v>154</v>
      </c>
    </row>
    <row r="484" spans="1:9" s="65" customFormat="1" ht="80.400000000000006" customHeight="1" x14ac:dyDescent="0.3">
      <c r="A484" s="60">
        <v>4</v>
      </c>
      <c r="B484" s="61" t="s">
        <v>99</v>
      </c>
      <c r="C484" s="60" t="s">
        <v>106</v>
      </c>
      <c r="D484" s="60" t="s">
        <v>70</v>
      </c>
      <c r="E484" s="61" t="s">
        <v>104</v>
      </c>
      <c r="F484" s="64" t="s">
        <v>602</v>
      </c>
      <c r="G484" s="19">
        <v>1256.066</v>
      </c>
      <c r="H484" s="60" t="s">
        <v>6</v>
      </c>
      <c r="I484" s="60" t="s">
        <v>155</v>
      </c>
    </row>
    <row r="485" spans="1:9" s="65" customFormat="1" ht="50.4" customHeight="1" x14ac:dyDescent="0.3">
      <c r="A485" s="60">
        <v>5</v>
      </c>
      <c r="B485" s="61" t="s">
        <v>150</v>
      </c>
      <c r="C485" s="60" t="s">
        <v>157</v>
      </c>
      <c r="D485" s="60" t="s">
        <v>69</v>
      </c>
      <c r="E485" s="61" t="s">
        <v>151</v>
      </c>
      <c r="F485" s="64" t="s">
        <v>216</v>
      </c>
      <c r="G485" s="19">
        <v>5599.8</v>
      </c>
      <c r="H485" s="60" t="s">
        <v>6</v>
      </c>
      <c r="I485" s="60" t="s">
        <v>603</v>
      </c>
    </row>
    <row r="486" spans="1:9" s="65" customFormat="1" ht="47.4" customHeight="1" x14ac:dyDescent="0.3">
      <c r="A486" s="60">
        <v>6</v>
      </c>
      <c r="B486" s="61" t="s">
        <v>150</v>
      </c>
      <c r="C486" s="60" t="s">
        <v>73</v>
      </c>
      <c r="D486" s="60" t="s">
        <v>70</v>
      </c>
      <c r="E486" s="61" t="s">
        <v>96</v>
      </c>
      <c r="F486" s="64" t="s">
        <v>572</v>
      </c>
      <c r="G486" s="19">
        <v>7535.1610000000001</v>
      </c>
      <c r="H486" s="60" t="s">
        <v>6</v>
      </c>
      <c r="I486" s="60" t="s">
        <v>251</v>
      </c>
    </row>
    <row r="487" spans="1:9" s="65" customFormat="1" ht="61.5" customHeight="1" x14ac:dyDescent="0.3">
      <c r="A487" s="60">
        <v>7</v>
      </c>
      <c r="B487" s="61" t="s">
        <v>150</v>
      </c>
      <c r="C487" s="60" t="s">
        <v>106</v>
      </c>
      <c r="D487" s="60" t="s">
        <v>70</v>
      </c>
      <c r="E487" s="61" t="s">
        <v>502</v>
      </c>
      <c r="F487" s="64" t="s">
        <v>599</v>
      </c>
      <c r="G487" s="19">
        <v>11546.293</v>
      </c>
      <c r="H487" s="60" t="s">
        <v>6</v>
      </c>
      <c r="I487" s="60" t="s">
        <v>155</v>
      </c>
    </row>
    <row r="488" spans="1:9" s="80" customFormat="1" ht="48" customHeight="1" x14ac:dyDescent="0.3">
      <c r="A488" s="60">
        <v>8</v>
      </c>
      <c r="B488" s="61" t="s">
        <v>150</v>
      </c>
      <c r="C488" s="60" t="s">
        <v>220</v>
      </c>
      <c r="D488" s="60" t="s">
        <v>70</v>
      </c>
      <c r="E488" s="61" t="s">
        <v>1065</v>
      </c>
      <c r="F488" s="64" t="s">
        <v>1066</v>
      </c>
      <c r="G488" s="19">
        <v>334.45100000000002</v>
      </c>
      <c r="H488" s="60" t="s">
        <v>6</v>
      </c>
      <c r="I488" s="119"/>
    </row>
    <row r="489" spans="1:9" s="65" customFormat="1" ht="46.8" x14ac:dyDescent="0.3">
      <c r="A489" s="60">
        <v>9</v>
      </c>
      <c r="B489" s="61" t="s">
        <v>152</v>
      </c>
      <c r="C489" s="60" t="s">
        <v>156</v>
      </c>
      <c r="D489" s="60" t="s">
        <v>70</v>
      </c>
      <c r="E489" s="61" t="s">
        <v>153</v>
      </c>
      <c r="F489" s="64" t="s">
        <v>602</v>
      </c>
      <c r="G489" s="19">
        <v>3711.386</v>
      </c>
      <c r="H489" s="60" t="s">
        <v>6</v>
      </c>
      <c r="I489" s="60" t="s">
        <v>252</v>
      </c>
    </row>
    <row r="490" spans="1:9" s="65" customFormat="1" ht="62.4" x14ac:dyDescent="0.3">
      <c r="A490" s="60">
        <v>10</v>
      </c>
      <c r="B490" s="61" t="s">
        <v>152</v>
      </c>
      <c r="C490" s="60" t="s">
        <v>77</v>
      </c>
      <c r="D490" s="60" t="s">
        <v>69</v>
      </c>
      <c r="E490" s="61" t="s">
        <v>255</v>
      </c>
      <c r="F490" s="64" t="s">
        <v>720</v>
      </c>
      <c r="G490" s="19">
        <v>2472.922</v>
      </c>
      <c r="H490" s="60" t="s">
        <v>6</v>
      </c>
      <c r="I490" s="60" t="s">
        <v>851</v>
      </c>
    </row>
    <row r="491" spans="1:9" s="18" customFormat="1" ht="78" x14ac:dyDescent="0.3">
      <c r="A491" s="60">
        <v>11</v>
      </c>
      <c r="B491" s="61" t="s">
        <v>152</v>
      </c>
      <c r="C491" s="60" t="s">
        <v>969</v>
      </c>
      <c r="D491" s="60" t="s">
        <v>69</v>
      </c>
      <c r="E491" s="61" t="s">
        <v>968</v>
      </c>
      <c r="F491" s="62">
        <v>45365</v>
      </c>
      <c r="G491" s="19">
        <v>6500</v>
      </c>
      <c r="H491" s="60" t="s">
        <v>6</v>
      </c>
      <c r="I491" s="60" t="s">
        <v>1064</v>
      </c>
    </row>
    <row r="492" spans="1:9" s="65" customFormat="1" ht="61.5" customHeight="1" x14ac:dyDescent="0.3">
      <c r="A492" s="60">
        <v>12</v>
      </c>
      <c r="B492" s="61" t="s">
        <v>253</v>
      </c>
      <c r="C492" s="60" t="s">
        <v>106</v>
      </c>
      <c r="D492" s="60" t="s">
        <v>70</v>
      </c>
      <c r="E492" s="61" t="s">
        <v>104</v>
      </c>
      <c r="F492" s="62">
        <v>45308</v>
      </c>
      <c r="G492" s="19">
        <v>1023.159</v>
      </c>
      <c r="H492" s="60" t="s">
        <v>6</v>
      </c>
      <c r="I492" s="60" t="s">
        <v>155</v>
      </c>
    </row>
    <row r="493" spans="1:9" s="65" customFormat="1" ht="62.4" x14ac:dyDescent="0.3">
      <c r="A493" s="60">
        <v>13</v>
      </c>
      <c r="B493" s="61" t="s">
        <v>253</v>
      </c>
      <c r="C493" s="60" t="s">
        <v>77</v>
      </c>
      <c r="D493" s="60" t="s">
        <v>69</v>
      </c>
      <c r="E493" s="61" t="s">
        <v>255</v>
      </c>
      <c r="F493" s="62">
        <v>45327</v>
      </c>
      <c r="G493" s="19">
        <v>253.51</v>
      </c>
      <c r="H493" s="60" t="s">
        <v>6</v>
      </c>
      <c r="I493" s="60" t="s">
        <v>503</v>
      </c>
    </row>
    <row r="494" spans="1:9" s="65" customFormat="1" ht="61.5" customHeight="1" x14ac:dyDescent="0.3">
      <c r="A494" s="60">
        <v>14</v>
      </c>
      <c r="B494" s="61" t="s">
        <v>253</v>
      </c>
      <c r="C494" s="60" t="s">
        <v>289</v>
      </c>
      <c r="D494" s="60" t="s">
        <v>70</v>
      </c>
      <c r="E494" s="61" t="s">
        <v>777</v>
      </c>
      <c r="F494" s="62">
        <v>45352</v>
      </c>
      <c r="G494" s="19">
        <v>688.35400000000004</v>
      </c>
      <c r="H494" s="60" t="s">
        <v>6</v>
      </c>
      <c r="I494" s="60" t="s">
        <v>152</v>
      </c>
    </row>
    <row r="495" spans="1:9" s="90" customFormat="1" ht="61.5" customHeight="1" x14ac:dyDescent="0.3">
      <c r="A495" s="60">
        <v>15</v>
      </c>
      <c r="B495" s="87" t="s">
        <v>253</v>
      </c>
      <c r="C495" s="86" t="s">
        <v>291</v>
      </c>
      <c r="D495" s="86" t="s">
        <v>70</v>
      </c>
      <c r="E495" s="87" t="s">
        <v>673</v>
      </c>
      <c r="F495" s="91">
        <v>45356</v>
      </c>
      <c r="G495" s="89">
        <v>240.17599999999999</v>
      </c>
      <c r="H495" s="86" t="s">
        <v>6</v>
      </c>
      <c r="I495" s="86" t="s">
        <v>966</v>
      </c>
    </row>
    <row r="496" spans="1:9" s="93" customFormat="1" ht="58.95" customHeight="1" x14ac:dyDescent="0.3">
      <c r="A496" s="60">
        <v>16</v>
      </c>
      <c r="B496" s="87" t="s">
        <v>253</v>
      </c>
      <c r="C496" s="60" t="s">
        <v>427</v>
      </c>
      <c r="D496" s="86" t="s">
        <v>69</v>
      </c>
      <c r="E496" s="87" t="s">
        <v>967</v>
      </c>
      <c r="F496" s="91">
        <v>45376</v>
      </c>
      <c r="G496" s="89">
        <v>250</v>
      </c>
      <c r="H496" s="86" t="s">
        <v>6</v>
      </c>
      <c r="I496" s="107"/>
    </row>
    <row r="497" spans="1:9" s="65" customFormat="1" ht="81.599999999999994" customHeight="1" x14ac:dyDescent="0.3">
      <c r="A497" s="60">
        <v>17</v>
      </c>
      <c r="B497" s="61" t="s">
        <v>254</v>
      </c>
      <c r="C497" s="60" t="s">
        <v>77</v>
      </c>
      <c r="D497" s="60" t="s">
        <v>69</v>
      </c>
      <c r="E497" s="61" t="s">
        <v>255</v>
      </c>
      <c r="F497" s="62">
        <v>45314</v>
      </c>
      <c r="G497" s="19">
        <v>723.89800000000002</v>
      </c>
      <c r="H497" s="60" t="s">
        <v>6</v>
      </c>
      <c r="I497" s="60" t="s">
        <v>503</v>
      </c>
    </row>
    <row r="498" spans="1:9" s="65" customFormat="1" ht="49.95" customHeight="1" x14ac:dyDescent="0.3">
      <c r="A498" s="60">
        <v>18</v>
      </c>
      <c r="B498" s="61" t="s">
        <v>256</v>
      </c>
      <c r="C498" s="60" t="s">
        <v>74</v>
      </c>
      <c r="D498" s="60" t="s">
        <v>69</v>
      </c>
      <c r="E498" s="61" t="s">
        <v>257</v>
      </c>
      <c r="F498" s="62">
        <v>45307</v>
      </c>
      <c r="G498" s="19">
        <v>2546.33</v>
      </c>
      <c r="H498" s="60" t="s">
        <v>6</v>
      </c>
      <c r="I498" s="60" t="s">
        <v>258</v>
      </c>
    </row>
    <row r="499" spans="1:9" s="65" customFormat="1" ht="62.4" customHeight="1" x14ac:dyDescent="0.3">
      <c r="A499" s="60">
        <v>19</v>
      </c>
      <c r="B499" s="61" t="s">
        <v>355</v>
      </c>
      <c r="C499" s="60" t="s">
        <v>74</v>
      </c>
      <c r="D499" s="60" t="s">
        <v>70</v>
      </c>
      <c r="E499" s="61" t="s">
        <v>356</v>
      </c>
      <c r="F499" s="62" t="s">
        <v>382</v>
      </c>
      <c r="G499" s="19">
        <v>220.88200000000001</v>
      </c>
      <c r="H499" s="60" t="s">
        <v>6</v>
      </c>
      <c r="I499" s="60" t="s">
        <v>357</v>
      </c>
    </row>
    <row r="500" spans="1:9" s="65" customFormat="1" ht="92.25" customHeight="1" x14ac:dyDescent="0.3">
      <c r="A500" s="60">
        <v>20</v>
      </c>
      <c r="B500" s="61" t="s">
        <v>604</v>
      </c>
      <c r="C500" s="60" t="s">
        <v>210</v>
      </c>
      <c r="D500" s="60" t="s">
        <v>173</v>
      </c>
      <c r="E500" s="61" t="s">
        <v>605</v>
      </c>
      <c r="F500" s="62">
        <v>45331</v>
      </c>
      <c r="G500" s="19">
        <v>737</v>
      </c>
      <c r="H500" s="60" t="s">
        <v>6</v>
      </c>
      <c r="I500" s="60" t="s">
        <v>672</v>
      </c>
    </row>
    <row r="501" spans="1:9" s="65" customFormat="1" ht="61.5" customHeight="1" x14ac:dyDescent="0.3">
      <c r="A501" s="60">
        <v>21</v>
      </c>
      <c r="B501" s="61" t="s">
        <v>606</v>
      </c>
      <c r="C501" s="60" t="s">
        <v>106</v>
      </c>
      <c r="D501" s="60" t="s">
        <v>70</v>
      </c>
      <c r="E501" s="61" t="s">
        <v>607</v>
      </c>
      <c r="F501" s="62">
        <v>45324</v>
      </c>
      <c r="G501" s="19">
        <v>1625.655</v>
      </c>
      <c r="H501" s="60" t="s">
        <v>6</v>
      </c>
      <c r="I501" s="60" t="s">
        <v>357</v>
      </c>
    </row>
    <row r="502" spans="1:9" ht="15.6" customHeight="1" x14ac:dyDescent="0.3">
      <c r="A502" s="55"/>
      <c r="B502" s="56" t="s">
        <v>49</v>
      </c>
      <c r="C502" s="57" t="s">
        <v>72</v>
      </c>
      <c r="D502" s="57"/>
      <c r="E502" s="58"/>
      <c r="F502" s="55"/>
      <c r="G502" s="63"/>
      <c r="H502" s="55"/>
      <c r="I502" s="55"/>
    </row>
    <row r="503" spans="1:9" ht="16.2" x14ac:dyDescent="0.3">
      <c r="A503" s="55"/>
      <c r="B503" s="56" t="s">
        <v>21</v>
      </c>
      <c r="C503" s="57"/>
      <c r="D503" s="57"/>
      <c r="E503" s="58"/>
      <c r="F503" s="55"/>
      <c r="G503" s="63"/>
      <c r="H503" s="55"/>
      <c r="I503" s="55"/>
    </row>
    <row r="504" spans="1:9" s="65" customFormat="1" ht="61.2" customHeight="1" x14ac:dyDescent="0.3">
      <c r="A504" s="60">
        <v>1</v>
      </c>
      <c r="B504" s="61" t="s">
        <v>54</v>
      </c>
      <c r="C504" s="60" t="s">
        <v>105</v>
      </c>
      <c r="D504" s="60" t="s">
        <v>69</v>
      </c>
      <c r="E504" s="61" t="s">
        <v>721</v>
      </c>
      <c r="F504" s="64" t="s">
        <v>801</v>
      </c>
      <c r="G504" s="19">
        <v>274</v>
      </c>
      <c r="H504" s="60" t="s">
        <v>6</v>
      </c>
      <c r="I504" s="60" t="s">
        <v>802</v>
      </c>
    </row>
    <row r="505" spans="1:9" s="65" customFormat="1" ht="81.599999999999994" customHeight="1" x14ac:dyDescent="0.3">
      <c r="A505" s="60">
        <v>2</v>
      </c>
      <c r="B505" s="61" t="s">
        <v>54</v>
      </c>
      <c r="C505" s="60" t="s">
        <v>106</v>
      </c>
      <c r="D505" s="60" t="s">
        <v>70</v>
      </c>
      <c r="E505" s="61" t="s">
        <v>292</v>
      </c>
      <c r="F505" s="64" t="s">
        <v>382</v>
      </c>
      <c r="G505" s="19">
        <v>484.71</v>
      </c>
      <c r="H505" s="60" t="s">
        <v>6</v>
      </c>
      <c r="I505" s="60" t="s">
        <v>383</v>
      </c>
    </row>
    <row r="506" spans="1:9" s="65" customFormat="1" ht="93.6" x14ac:dyDescent="0.3">
      <c r="A506" s="60">
        <v>3</v>
      </c>
      <c r="B506" s="61" t="s">
        <v>54</v>
      </c>
      <c r="C506" s="60" t="s">
        <v>298</v>
      </c>
      <c r="D506" s="60" t="s">
        <v>69</v>
      </c>
      <c r="E506" s="61" t="s">
        <v>384</v>
      </c>
      <c r="F506" s="64" t="s">
        <v>380</v>
      </c>
      <c r="G506" s="19">
        <v>1899.98</v>
      </c>
      <c r="H506" s="60" t="s">
        <v>6</v>
      </c>
      <c r="I506" s="60" t="s">
        <v>623</v>
      </c>
    </row>
    <row r="507" spans="1:9" s="65" customFormat="1" ht="109.2" x14ac:dyDescent="0.3">
      <c r="A507" s="60">
        <v>4</v>
      </c>
      <c r="B507" s="61" t="s">
        <v>54</v>
      </c>
      <c r="C507" s="60" t="s">
        <v>298</v>
      </c>
      <c r="D507" s="60" t="s">
        <v>69</v>
      </c>
      <c r="E507" s="61" t="s">
        <v>521</v>
      </c>
      <c r="F507" s="64" t="s">
        <v>522</v>
      </c>
      <c r="G507" s="19">
        <v>10311.35</v>
      </c>
      <c r="H507" s="60" t="s">
        <v>6</v>
      </c>
      <c r="I507" s="60" t="s">
        <v>852</v>
      </c>
    </row>
    <row r="508" spans="1:9" s="65" customFormat="1" ht="168" customHeight="1" x14ac:dyDescent="0.3">
      <c r="A508" s="60">
        <v>5</v>
      </c>
      <c r="B508" s="61" t="s">
        <v>54</v>
      </c>
      <c r="C508" s="60" t="s">
        <v>105</v>
      </c>
      <c r="D508" s="60" t="s">
        <v>226</v>
      </c>
      <c r="E508" s="61" t="s">
        <v>293</v>
      </c>
      <c r="F508" s="64" t="s">
        <v>955</v>
      </c>
      <c r="G508" s="19">
        <v>11632.896000000001</v>
      </c>
      <c r="H508" s="60" t="s">
        <v>6</v>
      </c>
      <c r="I508" s="60"/>
    </row>
    <row r="509" spans="1:9" s="90" customFormat="1" ht="186.6" customHeight="1" x14ac:dyDescent="0.3">
      <c r="A509" s="86">
        <v>6</v>
      </c>
      <c r="B509" s="87" t="s">
        <v>54</v>
      </c>
      <c r="C509" s="86" t="s">
        <v>105</v>
      </c>
      <c r="D509" s="86" t="s">
        <v>226</v>
      </c>
      <c r="E509" s="87" t="s">
        <v>1008</v>
      </c>
      <c r="F509" s="91">
        <v>45373</v>
      </c>
      <c r="G509" s="89">
        <v>3559.223</v>
      </c>
      <c r="H509" s="86" t="s">
        <v>6</v>
      </c>
      <c r="I509" s="86"/>
    </row>
    <row r="510" spans="1:9" s="65" customFormat="1" ht="48.6" customHeight="1" x14ac:dyDescent="0.3">
      <c r="A510" s="60">
        <v>7</v>
      </c>
      <c r="B510" s="61" t="s">
        <v>294</v>
      </c>
      <c r="C510" s="60" t="s">
        <v>157</v>
      </c>
      <c r="D510" s="60" t="s">
        <v>69</v>
      </c>
      <c r="E510" s="61" t="s">
        <v>295</v>
      </c>
      <c r="F510" s="62">
        <v>45307</v>
      </c>
      <c r="G510" s="19">
        <v>258</v>
      </c>
      <c r="H510" s="60" t="s">
        <v>6</v>
      </c>
      <c r="I510" s="60" t="s">
        <v>385</v>
      </c>
    </row>
    <row r="511" spans="1:9" s="65" customFormat="1" ht="61.2" customHeight="1" x14ac:dyDescent="0.3">
      <c r="A511" s="60">
        <v>8</v>
      </c>
      <c r="B511" s="61" t="s">
        <v>296</v>
      </c>
      <c r="C511" s="60" t="s">
        <v>73</v>
      </c>
      <c r="D511" s="60" t="s">
        <v>69</v>
      </c>
      <c r="E511" s="61" t="s">
        <v>297</v>
      </c>
      <c r="F511" s="64" t="s">
        <v>428</v>
      </c>
      <c r="G511" s="19">
        <v>916.74400000000003</v>
      </c>
      <c r="H511" s="60" t="s">
        <v>6</v>
      </c>
      <c r="I511" s="60" t="s">
        <v>429</v>
      </c>
    </row>
    <row r="512" spans="1:9" s="65" customFormat="1" ht="78.599999999999994" customHeight="1" x14ac:dyDescent="0.3">
      <c r="A512" s="60">
        <v>9</v>
      </c>
      <c r="B512" s="61" t="s">
        <v>296</v>
      </c>
      <c r="C512" s="60" t="s">
        <v>73</v>
      </c>
      <c r="D512" s="60" t="s">
        <v>69</v>
      </c>
      <c r="E512" s="61" t="s">
        <v>297</v>
      </c>
      <c r="F512" s="64" t="s">
        <v>428</v>
      </c>
      <c r="G512" s="19">
        <v>2531.4810000000002</v>
      </c>
      <c r="H512" s="60" t="s">
        <v>6</v>
      </c>
      <c r="I512" s="60" t="s">
        <v>430</v>
      </c>
    </row>
    <row r="513" spans="1:9" s="65" customFormat="1" ht="77.400000000000006" customHeight="1" x14ac:dyDescent="0.3">
      <c r="A513" s="60">
        <v>10</v>
      </c>
      <c r="B513" s="61" t="s">
        <v>296</v>
      </c>
      <c r="C513" s="60" t="s">
        <v>291</v>
      </c>
      <c r="D513" s="60" t="s">
        <v>69</v>
      </c>
      <c r="E513" s="61" t="s">
        <v>625</v>
      </c>
      <c r="F513" s="64" t="s">
        <v>624</v>
      </c>
      <c r="G513" s="19">
        <v>540</v>
      </c>
      <c r="H513" s="60" t="s">
        <v>6</v>
      </c>
      <c r="I513" s="60" t="s">
        <v>626</v>
      </c>
    </row>
    <row r="514" spans="1:9" s="65" customFormat="1" ht="124.95" customHeight="1" x14ac:dyDescent="0.3">
      <c r="A514" s="60">
        <v>11</v>
      </c>
      <c r="B514" s="61" t="s">
        <v>296</v>
      </c>
      <c r="C514" s="60" t="s">
        <v>291</v>
      </c>
      <c r="D514" s="60" t="s">
        <v>69</v>
      </c>
      <c r="E514" s="61" t="s">
        <v>386</v>
      </c>
      <c r="F514" s="62">
        <v>45314</v>
      </c>
      <c r="G514" s="19">
        <v>6617.82</v>
      </c>
      <c r="H514" s="60" t="s">
        <v>6</v>
      </c>
      <c r="I514" s="60" t="s">
        <v>670</v>
      </c>
    </row>
    <row r="515" spans="1:9" s="65" customFormat="1" ht="109.2" x14ac:dyDescent="0.3">
      <c r="A515" s="60">
        <v>12</v>
      </c>
      <c r="B515" s="61" t="s">
        <v>54</v>
      </c>
      <c r="C515" s="60" t="s">
        <v>298</v>
      </c>
      <c r="D515" s="60" t="s">
        <v>70</v>
      </c>
      <c r="E515" s="61" t="s">
        <v>524</v>
      </c>
      <c r="F515" s="64" t="s">
        <v>722</v>
      </c>
      <c r="G515" s="19">
        <v>747.6</v>
      </c>
      <c r="H515" s="60" t="s">
        <v>6</v>
      </c>
      <c r="I515" s="60" t="s">
        <v>723</v>
      </c>
    </row>
    <row r="516" spans="1:9" s="65" customFormat="1" ht="64.2" customHeight="1" x14ac:dyDescent="0.3">
      <c r="A516" s="60">
        <v>13</v>
      </c>
      <c r="B516" s="61" t="s">
        <v>294</v>
      </c>
      <c r="C516" s="60" t="s">
        <v>106</v>
      </c>
      <c r="D516" s="60" t="s">
        <v>70</v>
      </c>
      <c r="E516" s="61" t="s">
        <v>627</v>
      </c>
      <c r="F516" s="62">
        <v>45331</v>
      </c>
      <c r="G516" s="19">
        <v>1128.402</v>
      </c>
      <c r="H516" s="60" t="s">
        <v>6</v>
      </c>
      <c r="I516" s="60" t="s">
        <v>525</v>
      </c>
    </row>
    <row r="517" spans="1:9" s="65" customFormat="1" ht="153" customHeight="1" x14ac:dyDescent="0.3">
      <c r="A517" s="60">
        <v>14</v>
      </c>
      <c r="B517" s="61" t="s">
        <v>628</v>
      </c>
      <c r="C517" s="60" t="s">
        <v>629</v>
      </c>
      <c r="D517" s="60" t="s">
        <v>70</v>
      </c>
      <c r="E517" s="61" t="s">
        <v>671</v>
      </c>
      <c r="F517" s="62">
        <v>45341</v>
      </c>
      <c r="G517" s="19">
        <v>200</v>
      </c>
      <c r="H517" s="60" t="s">
        <v>6</v>
      </c>
      <c r="I517" s="60" t="s">
        <v>397</v>
      </c>
    </row>
    <row r="518" spans="1:9" s="18" customFormat="1" ht="107.4" customHeight="1" x14ac:dyDescent="0.3">
      <c r="A518" s="60">
        <v>15</v>
      </c>
      <c r="B518" s="61" t="s">
        <v>54</v>
      </c>
      <c r="C518" s="15" t="s">
        <v>105</v>
      </c>
      <c r="D518" s="15" t="s">
        <v>69</v>
      </c>
      <c r="E518" s="61" t="s">
        <v>837</v>
      </c>
      <c r="F518" s="81" t="s">
        <v>833</v>
      </c>
      <c r="G518" s="19">
        <v>281.50200000000001</v>
      </c>
      <c r="H518" s="60" t="s">
        <v>6</v>
      </c>
      <c r="I518" s="60" t="s">
        <v>853</v>
      </c>
    </row>
    <row r="519" spans="1:9" s="18" customFormat="1" ht="80.400000000000006" customHeight="1" x14ac:dyDescent="0.3">
      <c r="A519" s="60">
        <v>16</v>
      </c>
      <c r="B519" s="61" t="s">
        <v>1009</v>
      </c>
      <c r="C519" s="15" t="s">
        <v>291</v>
      </c>
      <c r="D519" s="15" t="s">
        <v>69</v>
      </c>
      <c r="E519" s="61" t="s">
        <v>625</v>
      </c>
      <c r="F519" s="62">
        <v>45355</v>
      </c>
      <c r="G519" s="19">
        <v>200</v>
      </c>
      <c r="H519" s="60" t="s">
        <v>6</v>
      </c>
      <c r="I519" s="60" t="s">
        <v>803</v>
      </c>
    </row>
    <row r="520" spans="1:9" s="78" customFormat="1" ht="141" customHeight="1" x14ac:dyDescent="0.3">
      <c r="A520" s="60">
        <v>17</v>
      </c>
      <c r="B520" s="61" t="s">
        <v>628</v>
      </c>
      <c r="C520" s="15" t="s">
        <v>629</v>
      </c>
      <c r="D520" s="15" t="s">
        <v>70</v>
      </c>
      <c r="E520" s="61" t="s">
        <v>854</v>
      </c>
      <c r="F520" s="62">
        <v>45359</v>
      </c>
      <c r="G520" s="19">
        <v>200</v>
      </c>
      <c r="H520" s="60" t="s">
        <v>6</v>
      </c>
      <c r="I520" s="60" t="s">
        <v>855</v>
      </c>
    </row>
    <row r="521" spans="1:9" s="18" customFormat="1" ht="79.2" customHeight="1" x14ac:dyDescent="0.3">
      <c r="A521" s="60">
        <v>18</v>
      </c>
      <c r="B521" s="61" t="s">
        <v>1009</v>
      </c>
      <c r="C521" s="15" t="s">
        <v>291</v>
      </c>
      <c r="D521" s="15" t="s">
        <v>69</v>
      </c>
      <c r="E521" s="61" t="s">
        <v>625</v>
      </c>
      <c r="F521" s="81" t="s">
        <v>955</v>
      </c>
      <c r="G521" s="19">
        <v>222</v>
      </c>
      <c r="H521" s="60" t="s">
        <v>6</v>
      </c>
      <c r="I521" s="120"/>
    </row>
    <row r="522" spans="1:9" s="18" customFormat="1" ht="79.2" customHeight="1" x14ac:dyDescent="0.3">
      <c r="A522" s="60">
        <v>19</v>
      </c>
      <c r="B522" s="61" t="s">
        <v>54</v>
      </c>
      <c r="C522" s="15" t="s">
        <v>105</v>
      </c>
      <c r="D522" s="15" t="s">
        <v>70</v>
      </c>
      <c r="E522" s="61" t="s">
        <v>1067</v>
      </c>
      <c r="F522" s="62">
        <v>45372</v>
      </c>
      <c r="G522" s="19">
        <v>287.51900000000001</v>
      </c>
      <c r="H522" s="60" t="s">
        <v>6</v>
      </c>
      <c r="I522" s="120"/>
    </row>
    <row r="523" spans="1:9" s="18" customFormat="1" ht="79.2" customHeight="1" x14ac:dyDescent="0.3">
      <c r="A523" s="60">
        <v>20</v>
      </c>
      <c r="B523" s="61" t="s">
        <v>1009</v>
      </c>
      <c r="C523" s="15" t="s">
        <v>291</v>
      </c>
      <c r="D523" s="15" t="s">
        <v>69</v>
      </c>
      <c r="E523" s="61" t="s">
        <v>1068</v>
      </c>
      <c r="F523" s="81" t="s">
        <v>955</v>
      </c>
      <c r="G523" s="19">
        <v>274.166</v>
      </c>
      <c r="H523" s="60" t="s">
        <v>6</v>
      </c>
      <c r="I523" s="120"/>
    </row>
    <row r="524" spans="1:9" ht="16.2" x14ac:dyDescent="0.3">
      <c r="A524" s="55"/>
      <c r="B524" s="56" t="s">
        <v>24</v>
      </c>
      <c r="C524" s="57" t="s">
        <v>72</v>
      </c>
      <c r="D524" s="57"/>
      <c r="E524" s="58"/>
      <c r="F524" s="55"/>
      <c r="G524" s="59"/>
      <c r="H524" s="55"/>
      <c r="I524" s="55"/>
    </row>
    <row r="525" spans="1:9" ht="16.2" x14ac:dyDescent="0.3">
      <c r="A525" s="55"/>
      <c r="B525" s="56" t="s">
        <v>25</v>
      </c>
      <c r="C525" s="57"/>
      <c r="D525" s="57"/>
      <c r="E525" s="58"/>
      <c r="F525" s="55"/>
      <c r="G525" s="63"/>
      <c r="H525" s="55"/>
      <c r="I525" s="55"/>
    </row>
    <row r="526" spans="1:9" s="65" customFormat="1" ht="156" x14ac:dyDescent="0.3">
      <c r="A526" s="60">
        <v>1</v>
      </c>
      <c r="B526" s="61" t="s">
        <v>696</v>
      </c>
      <c r="C526" s="60" t="s">
        <v>105</v>
      </c>
      <c r="D526" s="60" t="s">
        <v>70</v>
      </c>
      <c r="E526" s="61" t="s">
        <v>113</v>
      </c>
      <c r="F526" s="64" t="s">
        <v>845</v>
      </c>
      <c r="G526" s="19">
        <v>282.14</v>
      </c>
      <c r="H526" s="60" t="s">
        <v>124</v>
      </c>
      <c r="I526" s="60" t="s">
        <v>856</v>
      </c>
    </row>
    <row r="527" spans="1:9" s="65" customFormat="1" ht="156" x14ac:dyDescent="0.3">
      <c r="A527" s="60">
        <v>2</v>
      </c>
      <c r="B527" s="61" t="s">
        <v>87</v>
      </c>
      <c r="C527" s="60" t="s">
        <v>126</v>
      </c>
      <c r="D527" s="60" t="s">
        <v>70</v>
      </c>
      <c r="E527" s="61" t="s">
        <v>114</v>
      </c>
      <c r="F527" s="64" t="s">
        <v>845</v>
      </c>
      <c r="G527" s="19">
        <v>245.01</v>
      </c>
      <c r="H527" s="60" t="s">
        <v>124</v>
      </c>
      <c r="I527" s="60" t="s">
        <v>856</v>
      </c>
    </row>
    <row r="528" spans="1:9" s="65" customFormat="1" ht="156" x14ac:dyDescent="0.3">
      <c r="A528" s="60">
        <v>3</v>
      </c>
      <c r="B528" s="61" t="s">
        <v>87</v>
      </c>
      <c r="C528" s="60" t="s">
        <v>73</v>
      </c>
      <c r="D528" s="60" t="s">
        <v>70</v>
      </c>
      <c r="E528" s="61" t="s">
        <v>115</v>
      </c>
      <c r="F528" s="64" t="s">
        <v>304</v>
      </c>
      <c r="G528" s="19">
        <v>1609.52</v>
      </c>
      <c r="H528" s="60" t="s">
        <v>124</v>
      </c>
      <c r="I528" s="60" t="s">
        <v>196</v>
      </c>
    </row>
    <row r="529" spans="1:9" s="65" customFormat="1" ht="93" customHeight="1" x14ac:dyDescent="0.3">
      <c r="A529" s="60">
        <v>4</v>
      </c>
      <c r="B529" s="61" t="s">
        <v>87</v>
      </c>
      <c r="C529" s="60" t="s">
        <v>106</v>
      </c>
      <c r="D529" s="60" t="s">
        <v>69</v>
      </c>
      <c r="E529" s="61" t="s">
        <v>116</v>
      </c>
      <c r="F529" s="62">
        <v>45294</v>
      </c>
      <c r="G529" s="19">
        <v>6451.2309999999998</v>
      </c>
      <c r="H529" s="60" t="s">
        <v>124</v>
      </c>
      <c r="I529" s="60" t="s">
        <v>231</v>
      </c>
    </row>
    <row r="530" spans="1:9" s="82" customFormat="1" ht="322.95" customHeight="1" x14ac:dyDescent="0.3">
      <c r="A530" s="60">
        <v>5</v>
      </c>
      <c r="B530" s="61" t="s">
        <v>87</v>
      </c>
      <c r="C530" s="60" t="s">
        <v>763</v>
      </c>
      <c r="D530" s="60" t="s">
        <v>69</v>
      </c>
      <c r="E530" s="61" t="s">
        <v>1057</v>
      </c>
      <c r="F530" s="62">
        <v>45380</v>
      </c>
      <c r="G530" s="19">
        <v>240.626</v>
      </c>
      <c r="H530" s="60" t="s">
        <v>52</v>
      </c>
      <c r="I530" s="60" t="s">
        <v>377</v>
      </c>
    </row>
    <row r="531" spans="1:9" s="68" customFormat="1" ht="78" x14ac:dyDescent="0.3">
      <c r="A531" s="60">
        <v>6</v>
      </c>
      <c r="B531" s="61" t="s">
        <v>695</v>
      </c>
      <c r="C531" s="60" t="s">
        <v>77</v>
      </c>
      <c r="D531" s="60" t="s">
        <v>69</v>
      </c>
      <c r="E531" s="61" t="s">
        <v>117</v>
      </c>
      <c r="F531" s="64" t="s">
        <v>428</v>
      </c>
      <c r="G531" s="19">
        <v>5690.12</v>
      </c>
      <c r="H531" s="60" t="s">
        <v>1111</v>
      </c>
      <c r="I531" s="60" t="s">
        <v>806</v>
      </c>
    </row>
    <row r="532" spans="1:9" s="68" customFormat="1" ht="78" x14ac:dyDescent="0.3">
      <c r="A532" s="60">
        <v>7</v>
      </c>
      <c r="B532" s="61" t="s">
        <v>695</v>
      </c>
      <c r="C532" s="60" t="s">
        <v>77</v>
      </c>
      <c r="D532" s="60" t="s">
        <v>69</v>
      </c>
      <c r="E532" s="61" t="s">
        <v>118</v>
      </c>
      <c r="F532" s="64" t="s">
        <v>109</v>
      </c>
      <c r="G532" s="19">
        <v>1049.19</v>
      </c>
      <c r="H532" s="60" t="s">
        <v>6</v>
      </c>
      <c r="I532" s="60"/>
    </row>
    <row r="533" spans="1:9" s="65" customFormat="1" ht="78" x14ac:dyDescent="0.3">
      <c r="A533" s="60">
        <v>8</v>
      </c>
      <c r="B533" s="61" t="s">
        <v>695</v>
      </c>
      <c r="C533" s="60" t="s">
        <v>156</v>
      </c>
      <c r="D533" s="60" t="s">
        <v>69</v>
      </c>
      <c r="E533" s="61" t="s">
        <v>469</v>
      </c>
      <c r="F533" s="64" t="s">
        <v>109</v>
      </c>
      <c r="G533" s="19">
        <v>265</v>
      </c>
      <c r="H533" s="60" t="s">
        <v>6</v>
      </c>
      <c r="I533" s="60"/>
    </row>
    <row r="534" spans="1:9" s="65" customFormat="1" ht="78" x14ac:dyDescent="0.3">
      <c r="A534" s="60">
        <v>9</v>
      </c>
      <c r="B534" s="61" t="s">
        <v>695</v>
      </c>
      <c r="C534" s="60" t="s">
        <v>156</v>
      </c>
      <c r="D534" s="60" t="s">
        <v>69</v>
      </c>
      <c r="E534" s="61" t="s">
        <v>470</v>
      </c>
      <c r="F534" s="64" t="s">
        <v>109</v>
      </c>
      <c r="G534" s="19">
        <v>1629.6</v>
      </c>
      <c r="H534" s="60" t="s">
        <v>6</v>
      </c>
      <c r="I534" s="60"/>
    </row>
    <row r="535" spans="1:9" s="68" customFormat="1" ht="46.95" customHeight="1" x14ac:dyDescent="0.3">
      <c r="A535" s="60">
        <v>10</v>
      </c>
      <c r="B535" s="61" t="s">
        <v>56</v>
      </c>
      <c r="C535" s="60" t="s">
        <v>73</v>
      </c>
      <c r="D535" s="60" t="s">
        <v>69</v>
      </c>
      <c r="E535" s="61" t="s">
        <v>119</v>
      </c>
      <c r="F535" s="64" t="s">
        <v>182</v>
      </c>
      <c r="G535" s="19">
        <v>201.72800000000001</v>
      </c>
      <c r="H535" s="60" t="s">
        <v>6</v>
      </c>
      <c r="I535" s="60" t="s">
        <v>314</v>
      </c>
    </row>
    <row r="536" spans="1:9" s="65" customFormat="1" ht="46.8" x14ac:dyDescent="0.3">
      <c r="A536" s="60">
        <v>11</v>
      </c>
      <c r="B536" s="61" t="s">
        <v>56</v>
      </c>
      <c r="C536" s="60" t="s">
        <v>77</v>
      </c>
      <c r="D536" s="60" t="s">
        <v>69</v>
      </c>
      <c r="E536" s="61" t="s">
        <v>305</v>
      </c>
      <c r="F536" s="64" t="s">
        <v>380</v>
      </c>
      <c r="G536" s="19">
        <v>577</v>
      </c>
      <c r="H536" s="60" t="s">
        <v>6</v>
      </c>
      <c r="I536" s="60" t="s">
        <v>306</v>
      </c>
    </row>
    <row r="537" spans="1:9" s="65" customFormat="1" ht="46.8" x14ac:dyDescent="0.3">
      <c r="A537" s="60">
        <v>12</v>
      </c>
      <c r="B537" s="61" t="s">
        <v>56</v>
      </c>
      <c r="C537" s="60" t="s">
        <v>215</v>
      </c>
      <c r="D537" s="60" t="s">
        <v>69</v>
      </c>
      <c r="E537" s="61" t="s">
        <v>307</v>
      </c>
      <c r="F537" s="64" t="s">
        <v>599</v>
      </c>
      <c r="G537" s="19">
        <v>297.065</v>
      </c>
      <c r="H537" s="60" t="s">
        <v>6</v>
      </c>
      <c r="I537" s="60" t="s">
        <v>308</v>
      </c>
    </row>
    <row r="538" spans="1:9" s="65" customFormat="1" ht="109.2" x14ac:dyDescent="0.3">
      <c r="A538" s="60">
        <v>13</v>
      </c>
      <c r="B538" s="61" t="s">
        <v>56</v>
      </c>
      <c r="C538" s="60" t="s">
        <v>215</v>
      </c>
      <c r="D538" s="60" t="s">
        <v>69</v>
      </c>
      <c r="E538" s="61" t="s">
        <v>648</v>
      </c>
      <c r="F538" s="64" t="s">
        <v>599</v>
      </c>
      <c r="G538" s="19">
        <v>847.44</v>
      </c>
      <c r="H538" s="60" t="s">
        <v>6</v>
      </c>
      <c r="I538" s="60" t="s">
        <v>309</v>
      </c>
    </row>
    <row r="539" spans="1:9" s="68" customFormat="1" ht="82.2" customHeight="1" x14ac:dyDescent="0.3">
      <c r="A539" s="60">
        <v>14</v>
      </c>
      <c r="B539" s="61" t="s">
        <v>120</v>
      </c>
      <c r="C539" s="60" t="s">
        <v>125</v>
      </c>
      <c r="D539" s="60" t="s">
        <v>69</v>
      </c>
      <c r="E539" s="61" t="s">
        <v>121</v>
      </c>
      <c r="F539" s="62">
        <v>45300</v>
      </c>
      <c r="G539" s="19">
        <v>398.9</v>
      </c>
      <c r="H539" s="60" t="s">
        <v>52</v>
      </c>
      <c r="I539" s="60" t="s">
        <v>310</v>
      </c>
    </row>
    <row r="540" spans="1:9" s="65" customFormat="1" ht="77.400000000000006" customHeight="1" x14ac:dyDescent="0.3">
      <c r="A540" s="60">
        <v>15</v>
      </c>
      <c r="B540" s="61" t="s">
        <v>120</v>
      </c>
      <c r="C540" s="60" t="s">
        <v>210</v>
      </c>
      <c r="D540" s="60" t="s">
        <v>70</v>
      </c>
      <c r="E540" s="61" t="s">
        <v>313</v>
      </c>
      <c r="F540" s="62">
        <v>45306</v>
      </c>
      <c r="G540" s="19">
        <v>2059</v>
      </c>
      <c r="H540" s="60" t="s">
        <v>6</v>
      </c>
      <c r="I540" s="60" t="s">
        <v>600</v>
      </c>
    </row>
    <row r="541" spans="1:9" s="65" customFormat="1" ht="77.400000000000006" customHeight="1" x14ac:dyDescent="0.3">
      <c r="A541" s="60">
        <v>16</v>
      </c>
      <c r="B541" s="61" t="s">
        <v>120</v>
      </c>
      <c r="C541" s="60" t="s">
        <v>210</v>
      </c>
      <c r="D541" s="60" t="s">
        <v>70</v>
      </c>
      <c r="E541" s="61" t="s">
        <v>313</v>
      </c>
      <c r="F541" s="62">
        <v>45306</v>
      </c>
      <c r="G541" s="19">
        <v>500</v>
      </c>
      <c r="H541" s="60" t="s">
        <v>6</v>
      </c>
      <c r="I541" s="60" t="s">
        <v>809</v>
      </c>
    </row>
    <row r="542" spans="1:9" s="76" customFormat="1" ht="94.2" customHeight="1" x14ac:dyDescent="0.3">
      <c r="A542" s="60">
        <v>17</v>
      </c>
      <c r="B542" s="61" t="s">
        <v>120</v>
      </c>
      <c r="C542" s="60" t="s">
        <v>513</v>
      </c>
      <c r="D542" s="60" t="s">
        <v>70</v>
      </c>
      <c r="E542" s="61" t="s">
        <v>808</v>
      </c>
      <c r="F542" s="62">
        <v>45334</v>
      </c>
      <c r="G542" s="19">
        <v>328.34</v>
      </c>
      <c r="H542" s="60" t="s">
        <v>6</v>
      </c>
      <c r="I542" s="60" t="s">
        <v>87</v>
      </c>
    </row>
    <row r="543" spans="1:9" s="65" customFormat="1" ht="108.6" customHeight="1" x14ac:dyDescent="0.3">
      <c r="A543" s="60">
        <v>18</v>
      </c>
      <c r="B543" s="61" t="s">
        <v>471</v>
      </c>
      <c r="C543" s="60" t="s">
        <v>106</v>
      </c>
      <c r="D543" s="60" t="s">
        <v>69</v>
      </c>
      <c r="E543" s="61" t="s">
        <v>312</v>
      </c>
      <c r="F543" s="62">
        <v>45314</v>
      </c>
      <c r="G543" s="19">
        <v>397.2</v>
      </c>
      <c r="H543" s="60" t="s">
        <v>6</v>
      </c>
      <c r="I543" s="60" t="s">
        <v>472</v>
      </c>
    </row>
    <row r="544" spans="1:9" s="65" customFormat="1" ht="64.95" customHeight="1" x14ac:dyDescent="0.3">
      <c r="A544" s="60">
        <v>19</v>
      </c>
      <c r="B544" s="61" t="s">
        <v>471</v>
      </c>
      <c r="C544" s="60" t="s">
        <v>73</v>
      </c>
      <c r="D544" s="60" t="s">
        <v>69</v>
      </c>
      <c r="E544" s="61" t="s">
        <v>119</v>
      </c>
      <c r="F544" s="62">
        <v>45316</v>
      </c>
      <c r="G544" s="19">
        <v>303.50900000000001</v>
      </c>
      <c r="H544" s="60" t="s">
        <v>6</v>
      </c>
      <c r="I544" s="60" t="s">
        <v>473</v>
      </c>
    </row>
    <row r="545" spans="1:9" s="68" customFormat="1" ht="45" customHeight="1" x14ac:dyDescent="0.3">
      <c r="A545" s="60">
        <v>20</v>
      </c>
      <c r="B545" s="61" t="s">
        <v>57</v>
      </c>
      <c r="C545" s="60" t="s">
        <v>73</v>
      </c>
      <c r="D545" s="60" t="s">
        <v>70</v>
      </c>
      <c r="E545" s="61" t="s">
        <v>122</v>
      </c>
      <c r="F545" s="64" t="s">
        <v>183</v>
      </c>
      <c r="G545" s="19">
        <v>221.15299999999999</v>
      </c>
      <c r="H545" s="60" t="s">
        <v>6</v>
      </c>
      <c r="I545" s="60" t="s">
        <v>196</v>
      </c>
    </row>
    <row r="546" spans="1:9" s="103" customFormat="1" ht="140.4" x14ac:dyDescent="0.3">
      <c r="A546" s="60">
        <v>21</v>
      </c>
      <c r="B546" s="87" t="s">
        <v>57</v>
      </c>
      <c r="C546" s="86" t="s">
        <v>156</v>
      </c>
      <c r="D546" s="86" t="s">
        <v>70</v>
      </c>
      <c r="E546" s="87" t="s">
        <v>998</v>
      </c>
      <c r="F546" s="88" t="s">
        <v>999</v>
      </c>
      <c r="G546" s="89">
        <v>3226.6</v>
      </c>
      <c r="H546" s="86" t="s">
        <v>6</v>
      </c>
      <c r="I546" s="86"/>
    </row>
    <row r="547" spans="1:9" s="65" customFormat="1" ht="64.95" customHeight="1" x14ac:dyDescent="0.3">
      <c r="A547" s="60">
        <v>22</v>
      </c>
      <c r="B547" s="61" t="s">
        <v>311</v>
      </c>
      <c r="C547" s="60" t="s">
        <v>73</v>
      </c>
      <c r="D547" s="60" t="s">
        <v>69</v>
      </c>
      <c r="E547" s="61" t="s">
        <v>474</v>
      </c>
      <c r="F547" s="64" t="s">
        <v>123</v>
      </c>
      <c r="G547" s="19">
        <v>979.98400000000004</v>
      </c>
      <c r="H547" s="60" t="s">
        <v>315</v>
      </c>
      <c r="I547" s="60" t="s">
        <v>475</v>
      </c>
    </row>
    <row r="548" spans="1:9" s="65" customFormat="1" ht="78" x14ac:dyDescent="0.3">
      <c r="A548" s="60">
        <v>23</v>
      </c>
      <c r="B548" s="61" t="s">
        <v>311</v>
      </c>
      <c r="C548" s="60" t="s">
        <v>106</v>
      </c>
      <c r="D548" s="60" t="s">
        <v>70</v>
      </c>
      <c r="E548" s="61" t="s">
        <v>312</v>
      </c>
      <c r="F548" s="64" t="s">
        <v>400</v>
      </c>
      <c r="G548" s="19">
        <v>10906.709000000001</v>
      </c>
      <c r="H548" s="60" t="s">
        <v>315</v>
      </c>
      <c r="I548" s="60" t="s">
        <v>231</v>
      </c>
    </row>
    <row r="549" spans="1:9" s="65" customFormat="1" ht="79.95" customHeight="1" x14ac:dyDescent="0.3">
      <c r="A549" s="60">
        <v>24</v>
      </c>
      <c r="B549" s="61" t="s">
        <v>311</v>
      </c>
      <c r="C549" s="60" t="s">
        <v>73</v>
      </c>
      <c r="D549" s="60" t="s">
        <v>69</v>
      </c>
      <c r="E549" s="61" t="s">
        <v>509</v>
      </c>
      <c r="F549" s="62">
        <v>45350</v>
      </c>
      <c r="G549" s="19">
        <v>1188.3900000000001</v>
      </c>
      <c r="H549" s="60" t="s">
        <v>315</v>
      </c>
      <c r="I549" s="60" t="s">
        <v>251</v>
      </c>
    </row>
    <row r="550" spans="1:9" s="65" customFormat="1" ht="64.95" customHeight="1" x14ac:dyDescent="0.3">
      <c r="A550" s="60">
        <v>25</v>
      </c>
      <c r="B550" s="61" t="s">
        <v>311</v>
      </c>
      <c r="C550" s="60" t="s">
        <v>73</v>
      </c>
      <c r="D550" s="60" t="s">
        <v>70</v>
      </c>
      <c r="E550" s="61" t="s">
        <v>724</v>
      </c>
      <c r="F550" s="62">
        <v>45341</v>
      </c>
      <c r="G550" s="19">
        <v>250.483</v>
      </c>
      <c r="H550" s="60" t="s">
        <v>6</v>
      </c>
      <c r="I550" s="60" t="s">
        <v>463</v>
      </c>
    </row>
    <row r="551" spans="1:9" s="65" customFormat="1" ht="66.599999999999994" customHeight="1" x14ac:dyDescent="0.3">
      <c r="A551" s="60">
        <v>26</v>
      </c>
      <c r="B551" s="61" t="s">
        <v>311</v>
      </c>
      <c r="C551" s="60" t="s">
        <v>73</v>
      </c>
      <c r="D551" s="60" t="s">
        <v>70</v>
      </c>
      <c r="E551" s="61" t="s">
        <v>724</v>
      </c>
      <c r="F551" s="62">
        <v>45335</v>
      </c>
      <c r="G551" s="19">
        <v>204.893</v>
      </c>
      <c r="H551" s="60" t="s">
        <v>6</v>
      </c>
      <c r="I551" s="60" t="s">
        <v>725</v>
      </c>
    </row>
    <row r="552" spans="1:9" s="65" customFormat="1" ht="124.8" x14ac:dyDescent="0.3">
      <c r="A552" s="60">
        <v>27</v>
      </c>
      <c r="B552" s="61" t="s">
        <v>311</v>
      </c>
      <c r="C552" s="60" t="s">
        <v>289</v>
      </c>
      <c r="D552" s="60" t="s">
        <v>70</v>
      </c>
      <c r="E552" s="61" t="s">
        <v>316</v>
      </c>
      <c r="F552" s="62">
        <v>45306</v>
      </c>
      <c r="G552" s="19">
        <v>655.85400000000004</v>
      </c>
      <c r="H552" s="60" t="s">
        <v>315</v>
      </c>
      <c r="I552" s="60" t="s">
        <v>381</v>
      </c>
    </row>
    <row r="553" spans="1:9" s="68" customFormat="1" ht="75.599999999999994" customHeight="1" x14ac:dyDescent="0.3">
      <c r="A553" s="60">
        <v>28</v>
      </c>
      <c r="B553" s="61" t="s">
        <v>311</v>
      </c>
      <c r="C553" s="60" t="s">
        <v>73</v>
      </c>
      <c r="D553" s="60" t="s">
        <v>69</v>
      </c>
      <c r="E553" s="61" t="s">
        <v>509</v>
      </c>
      <c r="F553" s="62">
        <v>45337</v>
      </c>
      <c r="G553" s="19">
        <v>2678.58</v>
      </c>
      <c r="H553" s="60" t="s">
        <v>315</v>
      </c>
      <c r="I553" s="60" t="s">
        <v>692</v>
      </c>
    </row>
    <row r="554" spans="1:9" s="68" customFormat="1" ht="75.599999999999994" customHeight="1" x14ac:dyDescent="0.3">
      <c r="A554" s="60">
        <v>29</v>
      </c>
      <c r="B554" s="61" t="s">
        <v>311</v>
      </c>
      <c r="C554" s="60" t="s">
        <v>73</v>
      </c>
      <c r="D554" s="60" t="s">
        <v>69</v>
      </c>
      <c r="E554" s="61" t="s">
        <v>509</v>
      </c>
      <c r="F554" s="62">
        <v>45337</v>
      </c>
      <c r="G554" s="19">
        <v>1549.133</v>
      </c>
      <c r="H554" s="60" t="s">
        <v>315</v>
      </c>
      <c r="I554" s="60" t="s">
        <v>692</v>
      </c>
    </row>
    <row r="555" spans="1:9" s="76" customFormat="1" ht="139.94999999999999" customHeight="1" x14ac:dyDescent="0.3">
      <c r="A555" s="60">
        <v>30</v>
      </c>
      <c r="B555" s="61" t="s">
        <v>311</v>
      </c>
      <c r="C555" s="60" t="s">
        <v>74</v>
      </c>
      <c r="D555" s="60" t="s">
        <v>226</v>
      </c>
      <c r="E555" s="61" t="s">
        <v>807</v>
      </c>
      <c r="F555" s="64" t="s">
        <v>857</v>
      </c>
      <c r="G555" s="19">
        <v>875.08900000000006</v>
      </c>
      <c r="H555" s="60" t="s">
        <v>6</v>
      </c>
      <c r="I555" s="60" t="s">
        <v>858</v>
      </c>
    </row>
    <row r="556" spans="1:9" s="68" customFormat="1" ht="142.19999999999999" customHeight="1" x14ac:dyDescent="0.3">
      <c r="A556" s="60">
        <v>31</v>
      </c>
      <c r="B556" s="61" t="s">
        <v>311</v>
      </c>
      <c r="C556" s="60" t="s">
        <v>298</v>
      </c>
      <c r="D556" s="60" t="s">
        <v>694</v>
      </c>
      <c r="E556" s="61" t="s">
        <v>693</v>
      </c>
      <c r="F556" s="64" t="s">
        <v>109</v>
      </c>
      <c r="G556" s="19">
        <v>1396.2739999999999</v>
      </c>
      <c r="H556" s="60" t="s">
        <v>6</v>
      </c>
      <c r="I556" s="60"/>
    </row>
    <row r="557" spans="1:9" ht="16.2" x14ac:dyDescent="0.3">
      <c r="A557" s="55"/>
      <c r="B557" s="56" t="s">
        <v>26</v>
      </c>
      <c r="C557" s="57"/>
      <c r="D557" s="57"/>
      <c r="E557" s="58"/>
      <c r="F557" s="55"/>
      <c r="G557" s="63"/>
      <c r="H557" s="55"/>
      <c r="I557" s="55"/>
    </row>
    <row r="558" spans="1:9" s="68" customFormat="1" ht="80.400000000000006" customHeight="1" x14ac:dyDescent="0.3">
      <c r="A558" s="60">
        <v>1</v>
      </c>
      <c r="B558" s="61" t="s">
        <v>184</v>
      </c>
      <c r="C558" s="60" t="s">
        <v>73</v>
      </c>
      <c r="D558" s="60" t="s">
        <v>69</v>
      </c>
      <c r="E558" s="61" t="s">
        <v>185</v>
      </c>
      <c r="F558" s="62">
        <v>45293</v>
      </c>
      <c r="G558" s="19">
        <v>536</v>
      </c>
      <c r="H558" s="60" t="s">
        <v>6</v>
      </c>
      <c r="I558" s="60" t="s">
        <v>186</v>
      </c>
    </row>
    <row r="559" spans="1:9" s="68" customFormat="1" ht="78" x14ac:dyDescent="0.3">
      <c r="A559" s="60">
        <v>2</v>
      </c>
      <c r="B559" s="61" t="s">
        <v>184</v>
      </c>
      <c r="C559" s="60" t="s">
        <v>106</v>
      </c>
      <c r="D559" s="60" t="s">
        <v>70</v>
      </c>
      <c r="E559" s="61" t="s">
        <v>387</v>
      </c>
      <c r="F559" s="62">
        <v>45323</v>
      </c>
      <c r="G559" s="19">
        <v>354</v>
      </c>
      <c r="H559" s="60" t="s">
        <v>6</v>
      </c>
      <c r="I559" s="60" t="s">
        <v>578</v>
      </c>
    </row>
    <row r="560" spans="1:9" s="68" customFormat="1" ht="80.400000000000006" customHeight="1" x14ac:dyDescent="0.3">
      <c r="A560" s="60">
        <v>3</v>
      </c>
      <c r="B560" s="61" t="s">
        <v>187</v>
      </c>
      <c r="C560" s="60" t="s">
        <v>106</v>
      </c>
      <c r="D560" s="60" t="s">
        <v>70</v>
      </c>
      <c r="E560" s="61" t="s">
        <v>188</v>
      </c>
      <c r="F560" s="62">
        <v>45335</v>
      </c>
      <c r="G560" s="19">
        <v>509.3</v>
      </c>
      <c r="H560" s="60" t="s">
        <v>6</v>
      </c>
      <c r="I560" s="60" t="s">
        <v>578</v>
      </c>
    </row>
    <row r="561" spans="1:9" s="68" customFormat="1" ht="78" x14ac:dyDescent="0.3">
      <c r="A561" s="60">
        <v>4</v>
      </c>
      <c r="B561" s="61" t="s">
        <v>189</v>
      </c>
      <c r="C561" s="60" t="s">
        <v>106</v>
      </c>
      <c r="D561" s="60" t="s">
        <v>70</v>
      </c>
      <c r="E561" s="61" t="s">
        <v>190</v>
      </c>
      <c r="F561" s="62">
        <v>45299</v>
      </c>
      <c r="G561" s="19">
        <v>332.8</v>
      </c>
      <c r="H561" s="60" t="s">
        <v>6</v>
      </c>
      <c r="I561" s="60" t="s">
        <v>191</v>
      </c>
    </row>
    <row r="562" spans="1:9" s="73" customFormat="1" ht="121.95" customHeight="1" x14ac:dyDescent="0.3">
      <c r="A562" s="60">
        <v>5</v>
      </c>
      <c r="B562" s="61" t="s">
        <v>189</v>
      </c>
      <c r="C562" s="60" t="s">
        <v>290</v>
      </c>
      <c r="D562" s="60" t="s">
        <v>70</v>
      </c>
      <c r="E562" s="61" t="s">
        <v>726</v>
      </c>
      <c r="F562" s="62">
        <v>45349</v>
      </c>
      <c r="G562" s="19">
        <v>1287</v>
      </c>
      <c r="H562" s="60" t="s">
        <v>6</v>
      </c>
      <c r="I562" s="60" t="s">
        <v>727</v>
      </c>
    </row>
    <row r="563" spans="1:9" s="108" customFormat="1" ht="93.6" x14ac:dyDescent="0.3">
      <c r="A563" s="86">
        <v>6</v>
      </c>
      <c r="B563" s="87" t="s">
        <v>189</v>
      </c>
      <c r="C563" s="86" t="s">
        <v>937</v>
      </c>
      <c r="D563" s="86" t="s">
        <v>70</v>
      </c>
      <c r="E563" s="87" t="s">
        <v>936</v>
      </c>
      <c r="F563" s="91">
        <v>45364</v>
      </c>
      <c r="G563" s="89">
        <v>210</v>
      </c>
      <c r="H563" s="86" t="s">
        <v>6</v>
      </c>
      <c r="I563" s="97" t="s">
        <v>1001</v>
      </c>
    </row>
    <row r="564" spans="1:9" s="68" customFormat="1" ht="79.95" customHeight="1" x14ac:dyDescent="0.3">
      <c r="A564" s="60">
        <v>7</v>
      </c>
      <c r="B564" s="61" t="s">
        <v>192</v>
      </c>
      <c r="C564" s="60" t="s">
        <v>73</v>
      </c>
      <c r="D564" s="60" t="s">
        <v>69</v>
      </c>
      <c r="E564" s="61" t="s">
        <v>193</v>
      </c>
      <c r="F564" s="62">
        <v>45300</v>
      </c>
      <c r="G564" s="19">
        <v>1987.5</v>
      </c>
      <c r="H564" s="60" t="s">
        <v>6</v>
      </c>
      <c r="I564" s="60" t="s">
        <v>80</v>
      </c>
    </row>
    <row r="565" spans="1:9" s="68" customFormat="1" ht="77.400000000000006" customHeight="1" x14ac:dyDescent="0.3">
      <c r="A565" s="60">
        <v>8</v>
      </c>
      <c r="B565" s="61" t="s">
        <v>192</v>
      </c>
      <c r="C565" s="60" t="s">
        <v>106</v>
      </c>
      <c r="D565" s="60" t="s">
        <v>70</v>
      </c>
      <c r="E565" s="61" t="s">
        <v>388</v>
      </c>
      <c r="F565" s="62">
        <v>45323</v>
      </c>
      <c r="G565" s="19">
        <v>2637.6</v>
      </c>
      <c r="H565" s="60" t="s">
        <v>6</v>
      </c>
      <c r="I565" s="60" t="s">
        <v>578</v>
      </c>
    </row>
    <row r="566" spans="1:9" s="68" customFormat="1" ht="84" customHeight="1" x14ac:dyDescent="0.3">
      <c r="A566" s="60">
        <v>9</v>
      </c>
      <c r="B566" s="61" t="s">
        <v>192</v>
      </c>
      <c r="C566" s="60" t="s">
        <v>106</v>
      </c>
      <c r="D566" s="60" t="s">
        <v>70</v>
      </c>
      <c r="E566" s="61" t="s">
        <v>388</v>
      </c>
      <c r="F566" s="62">
        <v>45320</v>
      </c>
      <c r="G566" s="19">
        <v>3195.3</v>
      </c>
      <c r="H566" s="60" t="s">
        <v>6</v>
      </c>
      <c r="I566" s="60" t="s">
        <v>191</v>
      </c>
    </row>
    <row r="567" spans="1:9" s="68" customFormat="1" ht="66" customHeight="1" x14ac:dyDescent="0.3">
      <c r="A567" s="60">
        <v>10</v>
      </c>
      <c r="B567" s="61" t="s">
        <v>299</v>
      </c>
      <c r="C567" s="60" t="s">
        <v>106</v>
      </c>
      <c r="D567" s="60" t="s">
        <v>70</v>
      </c>
      <c r="E567" s="61" t="s">
        <v>300</v>
      </c>
      <c r="F567" s="62">
        <v>45329</v>
      </c>
      <c r="G567" s="19">
        <v>1159.0999999999999</v>
      </c>
      <c r="H567" s="60" t="s">
        <v>6</v>
      </c>
      <c r="I567" s="60" t="s">
        <v>578</v>
      </c>
    </row>
    <row r="568" spans="1:9" s="68" customFormat="1" ht="65.400000000000006" customHeight="1" x14ac:dyDescent="0.3">
      <c r="A568" s="60">
        <v>11</v>
      </c>
      <c r="B568" s="61" t="s">
        <v>299</v>
      </c>
      <c r="C568" s="60" t="s">
        <v>106</v>
      </c>
      <c r="D568" s="60" t="s">
        <v>70</v>
      </c>
      <c r="E568" s="61" t="s">
        <v>300</v>
      </c>
      <c r="F568" s="62">
        <v>45310</v>
      </c>
      <c r="G568" s="19">
        <v>757.9</v>
      </c>
      <c r="H568" s="60" t="s">
        <v>6</v>
      </c>
      <c r="I568" s="60" t="s">
        <v>191</v>
      </c>
    </row>
    <row r="569" spans="1:9" s="68" customFormat="1" ht="77.400000000000006" customHeight="1" x14ac:dyDescent="0.3">
      <c r="A569" s="60">
        <v>12</v>
      </c>
      <c r="B569" s="61" t="s">
        <v>301</v>
      </c>
      <c r="C569" s="60" t="s">
        <v>106</v>
      </c>
      <c r="D569" s="60" t="s">
        <v>70</v>
      </c>
      <c r="E569" s="61" t="s">
        <v>302</v>
      </c>
      <c r="F569" s="62">
        <v>45301</v>
      </c>
      <c r="G569" s="19">
        <v>399.4</v>
      </c>
      <c r="H569" s="60" t="s">
        <v>6</v>
      </c>
      <c r="I569" s="60" t="s">
        <v>191</v>
      </c>
    </row>
    <row r="570" spans="1:9" s="68" customFormat="1" ht="63.6" customHeight="1" x14ac:dyDescent="0.3">
      <c r="A570" s="60">
        <v>13</v>
      </c>
      <c r="B570" s="61" t="s">
        <v>301</v>
      </c>
      <c r="C570" s="60" t="s">
        <v>77</v>
      </c>
      <c r="D570" s="60" t="s">
        <v>69</v>
      </c>
      <c r="E570" s="61" t="s">
        <v>579</v>
      </c>
      <c r="F570" s="62">
        <v>45324</v>
      </c>
      <c r="G570" s="19">
        <v>246.95</v>
      </c>
      <c r="H570" s="60" t="s">
        <v>6</v>
      </c>
      <c r="I570" s="60" t="s">
        <v>618</v>
      </c>
    </row>
    <row r="571" spans="1:9" s="68" customFormat="1" ht="79.95" customHeight="1" x14ac:dyDescent="0.3">
      <c r="A571" s="60">
        <v>14</v>
      </c>
      <c r="B571" s="61" t="s">
        <v>301</v>
      </c>
      <c r="C571" s="60" t="s">
        <v>289</v>
      </c>
      <c r="D571" s="60" t="s">
        <v>70</v>
      </c>
      <c r="E571" s="61" t="s">
        <v>619</v>
      </c>
      <c r="F571" s="62">
        <v>45335</v>
      </c>
      <c r="G571" s="19">
        <v>949.8</v>
      </c>
      <c r="H571" s="60" t="s">
        <v>6</v>
      </c>
      <c r="I571" s="60" t="s">
        <v>578</v>
      </c>
    </row>
    <row r="572" spans="1:9" s="32" customFormat="1" ht="66" customHeight="1" x14ac:dyDescent="0.3">
      <c r="A572" s="60">
        <v>15</v>
      </c>
      <c r="B572" s="61" t="s">
        <v>301</v>
      </c>
      <c r="C572" s="60" t="s">
        <v>77</v>
      </c>
      <c r="D572" s="60" t="s">
        <v>69</v>
      </c>
      <c r="E572" s="61" t="s">
        <v>805</v>
      </c>
      <c r="F572" s="62">
        <v>45351</v>
      </c>
      <c r="G572" s="19">
        <v>467.91</v>
      </c>
      <c r="H572" s="60" t="s">
        <v>6</v>
      </c>
      <c r="I572" s="15" t="s">
        <v>618</v>
      </c>
    </row>
    <row r="573" spans="1:9" s="108" customFormat="1" ht="92.4" customHeight="1" x14ac:dyDescent="0.3">
      <c r="A573" s="86">
        <v>16</v>
      </c>
      <c r="B573" s="87" t="s">
        <v>301</v>
      </c>
      <c r="C573" s="86" t="s">
        <v>156</v>
      </c>
      <c r="D573" s="86" t="s">
        <v>70</v>
      </c>
      <c r="E573" s="87" t="s">
        <v>935</v>
      </c>
      <c r="F573" s="91">
        <v>45363</v>
      </c>
      <c r="G573" s="89">
        <v>200</v>
      </c>
      <c r="H573" s="86" t="s">
        <v>6</v>
      </c>
      <c r="I573" s="92" t="s">
        <v>665</v>
      </c>
    </row>
    <row r="574" spans="1:9" s="32" customFormat="1" ht="64.95" customHeight="1" x14ac:dyDescent="0.3">
      <c r="A574" s="60">
        <v>17</v>
      </c>
      <c r="B574" s="61" t="s">
        <v>301</v>
      </c>
      <c r="C574" s="60" t="s">
        <v>77</v>
      </c>
      <c r="D574" s="60" t="s">
        <v>173</v>
      </c>
      <c r="E574" s="61" t="s">
        <v>934</v>
      </c>
      <c r="F574" s="62">
        <v>45369</v>
      </c>
      <c r="G574" s="19">
        <v>1658.19</v>
      </c>
      <c r="H574" s="60" t="s">
        <v>6</v>
      </c>
      <c r="I574" s="15" t="s">
        <v>80</v>
      </c>
    </row>
    <row r="575" spans="1:9" s="108" customFormat="1" ht="78.599999999999994" customHeight="1" x14ac:dyDescent="0.3">
      <c r="A575" s="86">
        <v>18</v>
      </c>
      <c r="B575" s="87" t="s">
        <v>301</v>
      </c>
      <c r="C575" s="86" t="s">
        <v>513</v>
      </c>
      <c r="D575" s="86" t="s">
        <v>173</v>
      </c>
      <c r="E575" s="87" t="s">
        <v>1002</v>
      </c>
      <c r="F575" s="91">
        <v>45370</v>
      </c>
      <c r="G575" s="89">
        <v>820</v>
      </c>
      <c r="H575" s="86" t="s">
        <v>6</v>
      </c>
      <c r="I575" s="92"/>
    </row>
    <row r="576" spans="1:9" ht="16.2" x14ac:dyDescent="0.3">
      <c r="A576" s="55"/>
      <c r="B576" s="56" t="s">
        <v>11</v>
      </c>
      <c r="C576" s="74"/>
      <c r="D576" s="74"/>
      <c r="E576" s="58"/>
      <c r="F576" s="55"/>
      <c r="G576" s="63"/>
      <c r="H576" s="55"/>
      <c r="I576" s="55"/>
    </row>
    <row r="577" spans="1:1022" s="80" customFormat="1" ht="96" customHeight="1" x14ac:dyDescent="0.3">
      <c r="A577" s="60">
        <v>1</v>
      </c>
      <c r="B577" s="61" t="s">
        <v>81</v>
      </c>
      <c r="C577" s="60" t="s">
        <v>289</v>
      </c>
      <c r="D577" s="60" t="s">
        <v>70</v>
      </c>
      <c r="E577" s="61" t="s">
        <v>1069</v>
      </c>
      <c r="F577" s="62">
        <v>45385</v>
      </c>
      <c r="G577" s="19">
        <v>730</v>
      </c>
      <c r="H577" s="60" t="s">
        <v>6</v>
      </c>
      <c r="I577" s="119"/>
    </row>
    <row r="578" spans="1:1022" s="82" customFormat="1" ht="61.95" customHeight="1" x14ac:dyDescent="0.3">
      <c r="A578" s="60">
        <v>2</v>
      </c>
      <c r="B578" s="61" t="s">
        <v>372</v>
      </c>
      <c r="C578" s="60" t="s">
        <v>210</v>
      </c>
      <c r="D578" s="60" t="s">
        <v>69</v>
      </c>
      <c r="E578" s="61" t="s">
        <v>939</v>
      </c>
      <c r="F578" s="62">
        <v>45364</v>
      </c>
      <c r="G578" s="19">
        <v>249.42</v>
      </c>
      <c r="H578" s="60" t="s">
        <v>52</v>
      </c>
      <c r="I578" s="60" t="s">
        <v>1003</v>
      </c>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c r="IW578" s="31"/>
      <c r="IX578" s="31"/>
      <c r="IY578" s="31"/>
      <c r="IZ578" s="31"/>
      <c r="JA578" s="31"/>
      <c r="JB578" s="31"/>
      <c r="JC578" s="31"/>
      <c r="JD578" s="31"/>
      <c r="JE578" s="31"/>
      <c r="JF578" s="31"/>
      <c r="JG578" s="31"/>
      <c r="JH578" s="31"/>
      <c r="JI578" s="31"/>
      <c r="JJ578" s="31"/>
      <c r="JK578" s="31"/>
      <c r="JL578" s="31"/>
      <c r="JM578" s="31"/>
      <c r="JN578" s="31"/>
      <c r="JO578" s="31"/>
      <c r="JP578" s="31"/>
      <c r="JQ578" s="31"/>
      <c r="JR578" s="31"/>
      <c r="JS578" s="31"/>
      <c r="JT578" s="31"/>
      <c r="JU578" s="31"/>
      <c r="JV578" s="31"/>
      <c r="JW578" s="31"/>
      <c r="JX578" s="31"/>
      <c r="JY578" s="31"/>
      <c r="JZ578" s="31"/>
      <c r="KA578" s="31"/>
      <c r="KB578" s="31"/>
      <c r="KC578" s="31"/>
      <c r="KD578" s="31"/>
      <c r="KE578" s="31"/>
      <c r="KF578" s="31"/>
      <c r="KG578" s="31"/>
      <c r="KH578" s="31"/>
      <c r="KI578" s="31"/>
      <c r="KJ578" s="31"/>
      <c r="KK578" s="31"/>
      <c r="KL578" s="31"/>
      <c r="KM578" s="31"/>
      <c r="KN578" s="31"/>
      <c r="KO578" s="31"/>
      <c r="KP578" s="31"/>
      <c r="KQ578" s="31"/>
      <c r="KR578" s="31"/>
      <c r="KS578" s="31"/>
      <c r="KT578" s="31"/>
      <c r="KU578" s="31"/>
      <c r="KV578" s="31"/>
      <c r="KW578" s="31"/>
      <c r="KX578" s="31"/>
      <c r="KY578" s="31"/>
      <c r="KZ578" s="31"/>
      <c r="LA578" s="31"/>
      <c r="LB578" s="31"/>
      <c r="LC578" s="31"/>
      <c r="LD578" s="31"/>
      <c r="LE578" s="31"/>
      <c r="LF578" s="31"/>
      <c r="LG578" s="31"/>
      <c r="LH578" s="31"/>
      <c r="LI578" s="31"/>
      <c r="LJ578" s="31"/>
      <c r="LK578" s="31"/>
      <c r="LL578" s="31"/>
      <c r="LM578" s="31"/>
      <c r="LN578" s="31"/>
      <c r="LO578" s="31"/>
      <c r="LP578" s="31"/>
      <c r="LQ578" s="31"/>
      <c r="LR578" s="31"/>
      <c r="LS578" s="31"/>
      <c r="LT578" s="31"/>
      <c r="LU578" s="31"/>
      <c r="LV578" s="31"/>
      <c r="LW578" s="31"/>
      <c r="LX578" s="31"/>
      <c r="LY578" s="31"/>
      <c r="LZ578" s="31"/>
      <c r="MA578" s="31"/>
      <c r="MB578" s="31"/>
      <c r="MC578" s="31"/>
      <c r="MD578" s="31"/>
      <c r="ME578" s="31"/>
      <c r="MF578" s="31"/>
      <c r="MG578" s="31"/>
      <c r="MH578" s="31"/>
      <c r="MI578" s="31"/>
      <c r="MJ578" s="31"/>
      <c r="MK578" s="31"/>
      <c r="ML578" s="31"/>
      <c r="MM578" s="31"/>
      <c r="MN578" s="31"/>
      <c r="MO578" s="31"/>
      <c r="MP578" s="31"/>
      <c r="MQ578" s="31"/>
      <c r="MR578" s="31"/>
      <c r="MS578" s="31"/>
      <c r="MT578" s="31"/>
      <c r="MU578" s="31"/>
      <c r="MV578" s="31"/>
      <c r="MW578" s="31"/>
      <c r="MX578" s="31"/>
      <c r="MY578" s="31"/>
      <c r="MZ578" s="31"/>
      <c r="NA578" s="31"/>
      <c r="NB578" s="31"/>
      <c r="NC578" s="31"/>
      <c r="ND578" s="31"/>
      <c r="NE578" s="31"/>
      <c r="NF578" s="31"/>
      <c r="NG578" s="31"/>
      <c r="NH578" s="31"/>
      <c r="NI578" s="31"/>
      <c r="NJ578" s="31"/>
      <c r="NK578" s="31"/>
      <c r="NL578" s="31"/>
      <c r="NM578" s="31"/>
      <c r="NN578" s="31"/>
      <c r="NO578" s="31"/>
      <c r="NP578" s="31"/>
      <c r="NQ578" s="31"/>
      <c r="NR578" s="31"/>
      <c r="NS578" s="31"/>
      <c r="NT578" s="31"/>
      <c r="NU578" s="31"/>
      <c r="NV578" s="31"/>
      <c r="NW578" s="31"/>
      <c r="NX578" s="31"/>
      <c r="NY578" s="31"/>
      <c r="NZ578" s="31"/>
      <c r="OA578" s="31"/>
      <c r="OB578" s="31"/>
      <c r="OC578" s="31"/>
      <c r="OD578" s="31"/>
      <c r="OE578" s="31"/>
      <c r="OF578" s="31"/>
      <c r="OG578" s="31"/>
      <c r="OH578" s="31"/>
      <c r="OI578" s="31"/>
      <c r="OJ578" s="31"/>
      <c r="OK578" s="31"/>
      <c r="OL578" s="31"/>
      <c r="OM578" s="31"/>
      <c r="ON578" s="31"/>
      <c r="OO578" s="31"/>
      <c r="OP578" s="31"/>
      <c r="OQ578" s="31"/>
      <c r="OR578" s="31"/>
      <c r="OS578" s="31"/>
      <c r="OT578" s="31"/>
      <c r="OU578" s="31"/>
      <c r="OV578" s="31"/>
      <c r="OW578" s="31"/>
      <c r="OX578" s="31"/>
      <c r="OY578" s="31"/>
      <c r="OZ578" s="31"/>
      <c r="PA578" s="31"/>
      <c r="PB578" s="31"/>
      <c r="PC578" s="31"/>
      <c r="PD578" s="31"/>
      <c r="PE578" s="31"/>
      <c r="PF578" s="31"/>
      <c r="PG578" s="31"/>
      <c r="PH578" s="31"/>
      <c r="PI578" s="31"/>
      <c r="PJ578" s="31"/>
      <c r="PK578" s="31"/>
      <c r="PL578" s="31"/>
      <c r="PM578" s="31"/>
      <c r="PN578" s="31"/>
      <c r="PO578" s="31"/>
      <c r="PP578" s="31"/>
      <c r="PQ578" s="31"/>
      <c r="PR578" s="31"/>
      <c r="PS578" s="31"/>
      <c r="PT578" s="31"/>
      <c r="PU578" s="31"/>
      <c r="PV578" s="31"/>
      <c r="PW578" s="31"/>
      <c r="PX578" s="31"/>
      <c r="PY578" s="31"/>
      <c r="PZ578" s="31"/>
      <c r="QA578" s="31"/>
      <c r="QB578" s="31"/>
      <c r="QC578" s="31"/>
      <c r="QD578" s="31"/>
      <c r="QE578" s="31"/>
      <c r="QF578" s="31"/>
      <c r="QG578" s="31"/>
      <c r="QH578" s="31"/>
      <c r="QI578" s="31"/>
      <c r="QJ578" s="31"/>
      <c r="QK578" s="31"/>
      <c r="QL578" s="31"/>
      <c r="QM578" s="31"/>
      <c r="QN578" s="31"/>
      <c r="QO578" s="31"/>
      <c r="QP578" s="31"/>
      <c r="QQ578" s="31"/>
      <c r="QR578" s="31"/>
      <c r="QS578" s="31"/>
      <c r="QT578" s="31"/>
      <c r="QU578" s="31"/>
      <c r="QV578" s="31"/>
      <c r="QW578" s="31"/>
      <c r="QX578" s="31"/>
      <c r="QY578" s="31"/>
      <c r="QZ578" s="31"/>
      <c r="RA578" s="31"/>
      <c r="RB578" s="31"/>
      <c r="RC578" s="31"/>
      <c r="RD578" s="31"/>
      <c r="RE578" s="31"/>
      <c r="RF578" s="31"/>
      <c r="RG578" s="31"/>
      <c r="RH578" s="31"/>
      <c r="RI578" s="31"/>
      <c r="RJ578" s="31"/>
      <c r="RK578" s="31"/>
      <c r="RL578" s="31"/>
      <c r="RM578" s="31"/>
      <c r="RN578" s="31"/>
      <c r="RO578" s="31"/>
      <c r="RP578" s="31"/>
      <c r="RQ578" s="31"/>
      <c r="RR578" s="31"/>
      <c r="RS578" s="31"/>
      <c r="RT578" s="31"/>
      <c r="RU578" s="31"/>
      <c r="RV578" s="31"/>
      <c r="RW578" s="31"/>
      <c r="RX578" s="31"/>
      <c r="RY578" s="31"/>
      <c r="RZ578" s="31"/>
      <c r="SA578" s="31"/>
      <c r="SB578" s="31"/>
      <c r="SC578" s="31"/>
      <c r="SD578" s="31"/>
      <c r="SE578" s="31"/>
      <c r="SF578" s="31"/>
      <c r="SG578" s="31"/>
      <c r="SH578" s="31"/>
      <c r="SI578" s="31"/>
      <c r="SJ578" s="31"/>
      <c r="SK578" s="31"/>
      <c r="SL578" s="31"/>
      <c r="SM578" s="31"/>
      <c r="SN578" s="31"/>
      <c r="SO578" s="31"/>
      <c r="SP578" s="31"/>
      <c r="SQ578" s="31"/>
      <c r="SR578" s="31"/>
      <c r="SS578" s="31"/>
      <c r="ST578" s="31"/>
      <c r="SU578" s="31"/>
      <c r="SV578" s="31"/>
      <c r="SW578" s="31"/>
      <c r="SX578" s="31"/>
      <c r="SY578" s="31"/>
      <c r="SZ578" s="31"/>
      <c r="TA578" s="31"/>
      <c r="TB578" s="31"/>
      <c r="TC578" s="31"/>
      <c r="TD578" s="31"/>
      <c r="TE578" s="31"/>
      <c r="TF578" s="31"/>
      <c r="TG578" s="31"/>
      <c r="TH578" s="31"/>
      <c r="TI578" s="31"/>
      <c r="TJ578" s="31"/>
      <c r="TK578" s="31"/>
      <c r="TL578" s="31"/>
      <c r="TM578" s="31"/>
      <c r="TN578" s="31"/>
      <c r="TO578" s="31"/>
      <c r="TP578" s="31"/>
      <c r="TQ578" s="31"/>
      <c r="TR578" s="31"/>
      <c r="TS578" s="31"/>
      <c r="TT578" s="31"/>
      <c r="TU578" s="31"/>
      <c r="TV578" s="31"/>
      <c r="TW578" s="31"/>
      <c r="TX578" s="31"/>
      <c r="TY578" s="31"/>
      <c r="TZ578" s="31"/>
      <c r="UA578" s="31"/>
      <c r="UB578" s="31"/>
      <c r="UC578" s="31"/>
      <c r="UD578" s="31"/>
      <c r="UE578" s="31"/>
      <c r="UF578" s="31"/>
      <c r="UG578" s="31"/>
      <c r="UH578" s="31"/>
      <c r="UI578" s="31"/>
      <c r="UJ578" s="31"/>
      <c r="UK578" s="31"/>
      <c r="UL578" s="31"/>
      <c r="UM578" s="31"/>
      <c r="UN578" s="31"/>
      <c r="UO578" s="31"/>
      <c r="UP578" s="31"/>
      <c r="UQ578" s="31"/>
      <c r="UR578" s="31"/>
      <c r="US578" s="31"/>
      <c r="UT578" s="31"/>
      <c r="UU578" s="31"/>
      <c r="UV578" s="31"/>
      <c r="UW578" s="31"/>
      <c r="UX578" s="31"/>
      <c r="UY578" s="31"/>
      <c r="UZ578" s="31"/>
      <c r="VA578" s="31"/>
      <c r="VB578" s="31"/>
      <c r="VC578" s="31"/>
      <c r="VD578" s="31"/>
      <c r="VE578" s="31"/>
      <c r="VF578" s="31"/>
      <c r="VG578" s="31"/>
      <c r="VH578" s="31"/>
      <c r="VI578" s="31"/>
      <c r="VJ578" s="31"/>
      <c r="VK578" s="31"/>
      <c r="VL578" s="31"/>
      <c r="VM578" s="31"/>
      <c r="VN578" s="31"/>
      <c r="VO578" s="31"/>
      <c r="VP578" s="31"/>
      <c r="VQ578" s="31"/>
      <c r="VR578" s="31"/>
      <c r="VS578" s="31"/>
      <c r="VT578" s="31"/>
      <c r="VU578" s="31"/>
      <c r="VV578" s="31"/>
      <c r="VW578" s="31"/>
      <c r="VX578" s="31"/>
      <c r="VY578" s="31"/>
      <c r="VZ578" s="31"/>
      <c r="WA578" s="31"/>
      <c r="WB578" s="31"/>
      <c r="WC578" s="31"/>
      <c r="WD578" s="31"/>
      <c r="WE578" s="31"/>
      <c r="WF578" s="31"/>
      <c r="WG578" s="31"/>
      <c r="WH578" s="31"/>
      <c r="WI578" s="31"/>
      <c r="WJ578" s="31"/>
      <c r="WK578" s="31"/>
      <c r="WL578" s="31"/>
      <c r="WM578" s="31"/>
      <c r="WN578" s="31"/>
      <c r="WO578" s="31"/>
      <c r="WP578" s="31"/>
      <c r="WQ578" s="31"/>
      <c r="WR578" s="31"/>
      <c r="WS578" s="31"/>
      <c r="WT578" s="31"/>
      <c r="WU578" s="31"/>
      <c r="WV578" s="31"/>
      <c r="WW578" s="31"/>
      <c r="WX578" s="31"/>
      <c r="WY578" s="31"/>
      <c r="WZ578" s="31"/>
      <c r="XA578" s="31"/>
      <c r="XB578" s="31"/>
      <c r="XC578" s="31"/>
      <c r="XD578" s="31"/>
      <c r="XE578" s="31"/>
      <c r="XF578" s="31"/>
      <c r="XG578" s="31"/>
      <c r="XH578" s="31"/>
      <c r="XI578" s="31"/>
      <c r="XJ578" s="31"/>
      <c r="XK578" s="31"/>
      <c r="XL578" s="31"/>
      <c r="XM578" s="31"/>
      <c r="XN578" s="31"/>
      <c r="XO578" s="31"/>
      <c r="XP578" s="31"/>
      <c r="XQ578" s="31"/>
      <c r="XR578" s="31"/>
      <c r="XS578" s="31"/>
      <c r="XT578" s="31"/>
      <c r="XU578" s="31"/>
      <c r="XV578" s="31"/>
      <c r="XW578" s="31"/>
      <c r="XX578" s="31"/>
      <c r="XY578" s="31"/>
      <c r="XZ578" s="31"/>
      <c r="YA578" s="31"/>
      <c r="YB578" s="31"/>
      <c r="YC578" s="31"/>
      <c r="YD578" s="31"/>
      <c r="YE578" s="31"/>
      <c r="YF578" s="31"/>
      <c r="YG578" s="31"/>
      <c r="YH578" s="31"/>
      <c r="YI578" s="31"/>
      <c r="YJ578" s="31"/>
      <c r="YK578" s="31"/>
      <c r="YL578" s="31"/>
      <c r="YM578" s="31"/>
      <c r="YN578" s="31"/>
      <c r="YO578" s="31"/>
      <c r="YP578" s="31"/>
      <c r="YQ578" s="31"/>
      <c r="YR578" s="31"/>
      <c r="YS578" s="31"/>
      <c r="YT578" s="31"/>
      <c r="YU578" s="31"/>
      <c r="YV578" s="31"/>
      <c r="YW578" s="31"/>
      <c r="YX578" s="31"/>
      <c r="YY578" s="31"/>
      <c r="YZ578" s="31"/>
      <c r="ZA578" s="31"/>
      <c r="ZB578" s="31"/>
      <c r="ZC578" s="31"/>
      <c r="ZD578" s="31"/>
      <c r="ZE578" s="31"/>
      <c r="ZF578" s="31"/>
      <c r="ZG578" s="31"/>
      <c r="ZH578" s="31"/>
      <c r="ZI578" s="31"/>
      <c r="ZJ578" s="31"/>
      <c r="ZK578" s="31"/>
      <c r="ZL578" s="31"/>
      <c r="ZM578" s="31"/>
      <c r="ZN578" s="31"/>
      <c r="ZO578" s="31"/>
      <c r="ZP578" s="31"/>
      <c r="ZQ578" s="31"/>
      <c r="ZR578" s="31"/>
      <c r="ZS578" s="31"/>
      <c r="ZT578" s="31"/>
      <c r="ZU578" s="31"/>
      <c r="ZV578" s="31"/>
      <c r="ZW578" s="31"/>
      <c r="ZX578" s="31"/>
      <c r="ZY578" s="31"/>
      <c r="ZZ578" s="31"/>
      <c r="AAA578" s="31"/>
      <c r="AAB578" s="31"/>
      <c r="AAC578" s="31"/>
      <c r="AAD578" s="31"/>
      <c r="AAE578" s="31"/>
      <c r="AAF578" s="31"/>
      <c r="AAG578" s="31"/>
      <c r="AAH578" s="31"/>
      <c r="AAI578" s="31"/>
      <c r="AAJ578" s="31"/>
      <c r="AAK578" s="31"/>
      <c r="AAL578" s="31"/>
      <c r="AAM578" s="31"/>
      <c r="AAN578" s="31"/>
      <c r="AAO578" s="31"/>
      <c r="AAP578" s="31"/>
      <c r="AAQ578" s="31"/>
      <c r="AAR578" s="31"/>
      <c r="AAS578" s="31"/>
      <c r="AAT578" s="31"/>
      <c r="AAU578" s="31"/>
      <c r="AAV578" s="31"/>
      <c r="AAW578" s="31"/>
      <c r="AAX578" s="31"/>
      <c r="AAY578" s="31"/>
      <c r="AAZ578" s="31"/>
      <c r="ABA578" s="31"/>
      <c r="ABB578" s="31"/>
      <c r="ABC578" s="31"/>
      <c r="ABD578" s="31"/>
      <c r="ABE578" s="31"/>
      <c r="ABF578" s="31"/>
      <c r="ABG578" s="31"/>
      <c r="ABH578" s="31"/>
      <c r="ABI578" s="31"/>
      <c r="ABJ578" s="31"/>
      <c r="ABK578" s="31"/>
      <c r="ABL578" s="31"/>
      <c r="ABM578" s="31"/>
      <c r="ABN578" s="31"/>
      <c r="ABO578" s="31"/>
      <c r="ABP578" s="31"/>
      <c r="ABQ578" s="31"/>
      <c r="ABR578" s="31"/>
      <c r="ABS578" s="31"/>
      <c r="ABT578" s="31"/>
      <c r="ABU578" s="31"/>
      <c r="ABV578" s="31"/>
      <c r="ABW578" s="31"/>
      <c r="ABX578" s="31"/>
      <c r="ABY578" s="31"/>
      <c r="ABZ578" s="31"/>
      <c r="ACA578" s="31"/>
      <c r="ACB578" s="31"/>
      <c r="ACC578" s="31"/>
      <c r="ACD578" s="31"/>
      <c r="ACE578" s="31"/>
      <c r="ACF578" s="31"/>
      <c r="ACG578" s="31"/>
      <c r="ACH578" s="31"/>
      <c r="ACI578" s="31"/>
      <c r="ACJ578" s="31"/>
      <c r="ACK578" s="31"/>
      <c r="ACL578" s="31"/>
      <c r="ACM578" s="31"/>
      <c r="ACN578" s="31"/>
      <c r="ACO578" s="31"/>
      <c r="ACP578" s="31"/>
      <c r="ACQ578" s="31"/>
      <c r="ACR578" s="31"/>
      <c r="ACS578" s="31"/>
      <c r="ACT578" s="31"/>
      <c r="ACU578" s="31"/>
      <c r="ACV578" s="31"/>
      <c r="ACW578" s="31"/>
      <c r="ACX578" s="31"/>
      <c r="ACY578" s="31"/>
      <c r="ACZ578" s="31"/>
      <c r="ADA578" s="31"/>
      <c r="ADB578" s="31"/>
      <c r="ADC578" s="31"/>
      <c r="ADD578" s="31"/>
      <c r="ADE578" s="31"/>
      <c r="ADF578" s="31"/>
      <c r="ADG578" s="31"/>
      <c r="ADH578" s="31"/>
      <c r="ADI578" s="31"/>
      <c r="ADJ578" s="31"/>
      <c r="ADK578" s="31"/>
      <c r="ADL578" s="31"/>
      <c r="ADM578" s="31"/>
      <c r="ADN578" s="31"/>
      <c r="ADO578" s="31"/>
      <c r="ADP578" s="31"/>
      <c r="ADQ578" s="31"/>
      <c r="ADR578" s="31"/>
      <c r="ADS578" s="31"/>
      <c r="ADT578" s="31"/>
      <c r="ADU578" s="31"/>
      <c r="ADV578" s="31"/>
      <c r="ADW578" s="31"/>
      <c r="ADX578" s="31"/>
      <c r="ADY578" s="31"/>
      <c r="ADZ578" s="31"/>
      <c r="AEA578" s="31"/>
      <c r="AEB578" s="31"/>
      <c r="AEC578" s="31"/>
      <c r="AED578" s="31"/>
      <c r="AEE578" s="31"/>
      <c r="AEF578" s="31"/>
      <c r="AEG578" s="31"/>
      <c r="AEH578" s="31"/>
      <c r="AEI578" s="31"/>
      <c r="AEJ578" s="31"/>
      <c r="AEK578" s="31"/>
      <c r="AEL578" s="31"/>
      <c r="AEM578" s="31"/>
      <c r="AEN578" s="31"/>
      <c r="AEO578" s="31"/>
      <c r="AEP578" s="31"/>
      <c r="AEQ578" s="31"/>
      <c r="AER578" s="31"/>
      <c r="AES578" s="31"/>
      <c r="AET578" s="31"/>
      <c r="AEU578" s="31"/>
      <c r="AEV578" s="31"/>
      <c r="AEW578" s="31"/>
      <c r="AEX578" s="31"/>
      <c r="AEY578" s="31"/>
      <c r="AEZ578" s="31"/>
      <c r="AFA578" s="31"/>
      <c r="AFB578" s="31"/>
      <c r="AFC578" s="31"/>
      <c r="AFD578" s="31"/>
      <c r="AFE578" s="31"/>
      <c r="AFF578" s="31"/>
      <c r="AFG578" s="31"/>
      <c r="AFH578" s="31"/>
      <c r="AFI578" s="31"/>
      <c r="AFJ578" s="31"/>
      <c r="AFK578" s="31"/>
      <c r="AFL578" s="31"/>
      <c r="AFM578" s="31"/>
      <c r="AFN578" s="31"/>
      <c r="AFO578" s="31"/>
      <c r="AFP578" s="31"/>
      <c r="AFQ578" s="31"/>
      <c r="AFR578" s="31"/>
      <c r="AFS578" s="31"/>
      <c r="AFT578" s="31"/>
      <c r="AFU578" s="31"/>
      <c r="AFV578" s="31"/>
      <c r="AFW578" s="31"/>
      <c r="AFX578" s="31"/>
      <c r="AFY578" s="31"/>
      <c r="AFZ578" s="31"/>
      <c r="AGA578" s="31"/>
      <c r="AGB578" s="31"/>
      <c r="AGC578" s="31"/>
      <c r="AGD578" s="31"/>
      <c r="AGE578" s="31"/>
      <c r="AGF578" s="31"/>
      <c r="AGG578" s="31"/>
      <c r="AGH578" s="31"/>
      <c r="AGI578" s="31"/>
      <c r="AGJ578" s="31"/>
      <c r="AGK578" s="31"/>
      <c r="AGL578" s="31"/>
      <c r="AGM578" s="31"/>
      <c r="AGN578" s="31"/>
      <c r="AGO578" s="31"/>
      <c r="AGP578" s="31"/>
      <c r="AGQ578" s="31"/>
      <c r="AGR578" s="31"/>
      <c r="AGS578" s="31"/>
      <c r="AGT578" s="31"/>
      <c r="AGU578" s="31"/>
      <c r="AGV578" s="31"/>
      <c r="AGW578" s="31"/>
      <c r="AGX578" s="31"/>
      <c r="AGY578" s="31"/>
      <c r="AGZ578" s="31"/>
      <c r="AHA578" s="31"/>
      <c r="AHB578" s="31"/>
      <c r="AHC578" s="31"/>
      <c r="AHD578" s="31"/>
      <c r="AHE578" s="31"/>
      <c r="AHF578" s="31"/>
      <c r="AHG578" s="31"/>
      <c r="AHH578" s="31"/>
      <c r="AHI578" s="31"/>
      <c r="AHJ578" s="31"/>
      <c r="AHK578" s="31"/>
      <c r="AHL578" s="31"/>
      <c r="AHM578" s="31"/>
      <c r="AHN578" s="31"/>
      <c r="AHO578" s="31"/>
      <c r="AHP578" s="31"/>
      <c r="AHQ578" s="31"/>
      <c r="AHR578" s="31"/>
      <c r="AHS578" s="31"/>
      <c r="AHT578" s="31"/>
      <c r="AHU578" s="31"/>
      <c r="AHV578" s="31"/>
      <c r="AHW578" s="31"/>
      <c r="AHX578" s="31"/>
      <c r="AHY578" s="31"/>
      <c r="AHZ578" s="31"/>
      <c r="AIA578" s="31"/>
      <c r="AIB578" s="31"/>
      <c r="AIC578" s="31"/>
      <c r="AID578" s="31"/>
      <c r="AIE578" s="31"/>
      <c r="AIF578" s="31"/>
      <c r="AIG578" s="31"/>
      <c r="AIH578" s="31"/>
      <c r="AII578" s="31"/>
      <c r="AIJ578" s="31"/>
      <c r="AIK578" s="31"/>
      <c r="AIL578" s="31"/>
      <c r="AIM578" s="31"/>
      <c r="AIN578" s="31"/>
      <c r="AIO578" s="31"/>
      <c r="AIP578" s="31"/>
      <c r="AIQ578" s="31"/>
      <c r="AIR578" s="31"/>
      <c r="AIS578" s="31"/>
      <c r="AIT578" s="31"/>
      <c r="AIU578" s="31"/>
      <c r="AIV578" s="31"/>
      <c r="AIW578" s="31"/>
      <c r="AIX578" s="31"/>
      <c r="AIY578" s="31"/>
      <c r="AIZ578" s="31"/>
      <c r="AJA578" s="31"/>
      <c r="AJB578" s="31"/>
      <c r="AJC578" s="31"/>
      <c r="AJD578" s="31"/>
      <c r="AJE578" s="31"/>
      <c r="AJF578" s="31"/>
      <c r="AJG578" s="31"/>
      <c r="AJH578" s="31"/>
      <c r="AJI578" s="31"/>
      <c r="AJJ578" s="31"/>
      <c r="AJK578" s="31"/>
      <c r="AJL578" s="31"/>
      <c r="AJM578" s="31"/>
      <c r="AJN578" s="31"/>
      <c r="AJO578" s="31"/>
      <c r="AJP578" s="31"/>
      <c r="AJQ578" s="31"/>
      <c r="AJR578" s="31"/>
      <c r="AJS578" s="31"/>
      <c r="AJT578" s="31"/>
      <c r="AJU578" s="31"/>
      <c r="AJV578" s="31"/>
      <c r="AJW578" s="31"/>
      <c r="AJX578" s="31"/>
      <c r="AJY578" s="31"/>
      <c r="AJZ578" s="31"/>
      <c r="AKA578" s="31"/>
      <c r="AKB578" s="31"/>
      <c r="AKC578" s="31"/>
      <c r="AKD578" s="31"/>
      <c r="AKE578" s="31"/>
      <c r="AKF578" s="31"/>
      <c r="AKG578" s="31"/>
      <c r="AKH578" s="31"/>
      <c r="AKI578" s="31"/>
      <c r="AKJ578" s="31"/>
      <c r="AKK578" s="31"/>
      <c r="AKL578" s="31"/>
      <c r="AKM578" s="31"/>
      <c r="AKN578" s="31"/>
      <c r="AKO578" s="31"/>
      <c r="AKP578" s="31"/>
      <c r="AKQ578" s="31"/>
      <c r="AKR578" s="31"/>
      <c r="AKS578" s="31"/>
      <c r="AKT578" s="31"/>
      <c r="AKU578" s="31"/>
      <c r="AKV578" s="31"/>
      <c r="AKW578" s="31"/>
      <c r="AKX578" s="31"/>
      <c r="AKY578" s="31"/>
      <c r="AKZ578" s="31"/>
      <c r="ALA578" s="31"/>
      <c r="ALB578" s="31"/>
      <c r="ALC578" s="31"/>
      <c r="ALD578" s="31"/>
      <c r="ALE578" s="31"/>
      <c r="ALF578" s="31"/>
      <c r="ALG578" s="31"/>
      <c r="ALH578" s="31"/>
      <c r="ALI578" s="31"/>
      <c r="ALJ578" s="31"/>
      <c r="ALK578" s="31"/>
      <c r="ALL578" s="31"/>
      <c r="ALM578" s="31"/>
      <c r="ALN578" s="31"/>
      <c r="ALO578" s="31"/>
      <c r="ALP578" s="31"/>
      <c r="ALQ578" s="31"/>
      <c r="ALR578" s="31"/>
      <c r="ALS578" s="31"/>
      <c r="ALT578" s="31"/>
      <c r="ALU578" s="31"/>
      <c r="ALV578" s="31"/>
      <c r="ALW578" s="31"/>
      <c r="ALX578" s="31"/>
      <c r="ALY578" s="31"/>
      <c r="ALZ578" s="31"/>
      <c r="AMA578" s="31"/>
      <c r="AMB578" s="31"/>
      <c r="AMC578" s="31"/>
      <c r="AMD578" s="31"/>
      <c r="AME578" s="31"/>
      <c r="AMF578" s="31"/>
      <c r="AMG578" s="31"/>
      <c r="AMH578" s="31"/>
    </row>
    <row r="579" spans="1:1022" s="101" customFormat="1" ht="48.6" customHeight="1" x14ac:dyDescent="0.3">
      <c r="A579" s="86">
        <v>3</v>
      </c>
      <c r="B579" s="87" t="s">
        <v>372</v>
      </c>
      <c r="C579" s="86" t="s">
        <v>763</v>
      </c>
      <c r="D579" s="86" t="s">
        <v>69</v>
      </c>
      <c r="E579" s="87" t="s">
        <v>940</v>
      </c>
      <c r="F579" s="91">
        <v>45365</v>
      </c>
      <c r="G579" s="89">
        <v>333</v>
      </c>
      <c r="H579" s="86" t="s">
        <v>52</v>
      </c>
      <c r="I579" s="86" t="s">
        <v>1004</v>
      </c>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c r="AK579" s="99"/>
      <c r="AL579" s="99"/>
      <c r="AM579" s="99"/>
      <c r="AN579" s="99"/>
      <c r="AO579" s="99"/>
      <c r="AP579" s="99"/>
      <c r="AQ579" s="99"/>
      <c r="AR579" s="99"/>
      <c r="AS579" s="99"/>
      <c r="AT579" s="99"/>
      <c r="AU579" s="99"/>
      <c r="AV579" s="99"/>
      <c r="AW579" s="99"/>
      <c r="AX579" s="99"/>
      <c r="AY579" s="99"/>
      <c r="AZ579" s="99"/>
      <c r="BA579" s="99"/>
      <c r="BB579" s="99"/>
      <c r="BC579" s="99"/>
      <c r="BD579" s="99"/>
      <c r="BE579" s="99"/>
      <c r="BF579" s="99"/>
      <c r="BG579" s="99"/>
      <c r="BH579" s="99"/>
      <c r="BI579" s="99"/>
      <c r="BJ579" s="99"/>
      <c r="BK579" s="99"/>
      <c r="BL579" s="99"/>
      <c r="BM579" s="99"/>
      <c r="BN579" s="99"/>
      <c r="BO579" s="99"/>
      <c r="BP579" s="99"/>
      <c r="BQ579" s="99"/>
      <c r="BR579" s="99"/>
      <c r="BS579" s="99"/>
      <c r="BT579" s="99"/>
      <c r="BU579" s="99"/>
      <c r="BV579" s="99"/>
      <c r="BW579" s="99"/>
      <c r="BX579" s="99"/>
      <c r="BY579" s="99"/>
      <c r="BZ579" s="99"/>
      <c r="CA579" s="99"/>
      <c r="CB579" s="99"/>
      <c r="CC579" s="99"/>
      <c r="CD579" s="99"/>
      <c r="CE579" s="99"/>
      <c r="CF579" s="99"/>
      <c r="CG579" s="99"/>
      <c r="CH579" s="99"/>
      <c r="CI579" s="99"/>
      <c r="CJ579" s="99"/>
      <c r="CK579" s="99"/>
      <c r="CL579" s="99"/>
      <c r="CM579" s="99"/>
      <c r="CN579" s="99"/>
      <c r="CO579" s="99"/>
      <c r="CP579" s="99"/>
      <c r="CQ579" s="99"/>
      <c r="CR579" s="99"/>
      <c r="CS579" s="99"/>
      <c r="CT579" s="99"/>
      <c r="CU579" s="99"/>
      <c r="CV579" s="99"/>
      <c r="CW579" s="99"/>
      <c r="CX579" s="99"/>
      <c r="CY579" s="99"/>
      <c r="CZ579" s="99"/>
      <c r="DA579" s="99"/>
      <c r="DB579" s="99"/>
      <c r="DC579" s="99"/>
      <c r="DD579" s="99"/>
      <c r="DE579" s="99"/>
      <c r="DF579" s="99"/>
      <c r="DG579" s="99"/>
      <c r="DH579" s="99"/>
      <c r="DI579" s="99"/>
      <c r="DJ579" s="99"/>
      <c r="DK579" s="99"/>
      <c r="DL579" s="99"/>
      <c r="DM579" s="99"/>
      <c r="DN579" s="99"/>
      <c r="DO579" s="99"/>
      <c r="DP579" s="99"/>
      <c r="DQ579" s="99"/>
      <c r="DR579" s="99"/>
      <c r="DS579" s="99"/>
      <c r="DT579" s="99"/>
      <c r="DU579" s="99"/>
      <c r="DV579" s="99"/>
      <c r="DW579" s="99"/>
      <c r="DX579" s="99"/>
      <c r="DY579" s="99"/>
      <c r="DZ579" s="99"/>
      <c r="EA579" s="99"/>
      <c r="EB579" s="99"/>
      <c r="EC579" s="99"/>
      <c r="ED579" s="99"/>
      <c r="EE579" s="99"/>
      <c r="EF579" s="99"/>
      <c r="EG579" s="99"/>
      <c r="EH579" s="99"/>
      <c r="EI579" s="99"/>
      <c r="EJ579" s="99"/>
      <c r="EK579" s="99"/>
      <c r="EL579" s="99"/>
      <c r="EM579" s="99"/>
      <c r="EN579" s="99"/>
      <c r="EO579" s="99"/>
      <c r="EP579" s="99"/>
      <c r="EQ579" s="99"/>
      <c r="ER579" s="99"/>
      <c r="ES579" s="99"/>
      <c r="ET579" s="99"/>
      <c r="EU579" s="99"/>
      <c r="EV579" s="99"/>
      <c r="EW579" s="99"/>
      <c r="EX579" s="99"/>
      <c r="EY579" s="99"/>
      <c r="EZ579" s="99"/>
      <c r="FA579" s="99"/>
      <c r="FB579" s="99"/>
      <c r="FC579" s="99"/>
      <c r="FD579" s="99"/>
      <c r="FE579" s="99"/>
      <c r="FF579" s="99"/>
      <c r="FG579" s="99"/>
      <c r="FH579" s="99"/>
      <c r="FI579" s="99"/>
      <c r="FJ579" s="99"/>
      <c r="FK579" s="99"/>
      <c r="FL579" s="99"/>
      <c r="FM579" s="99"/>
      <c r="FN579" s="99"/>
      <c r="FO579" s="99"/>
      <c r="FP579" s="99"/>
      <c r="FQ579" s="99"/>
      <c r="FR579" s="99"/>
      <c r="FS579" s="99"/>
      <c r="FT579" s="99"/>
      <c r="FU579" s="99"/>
      <c r="FV579" s="99"/>
      <c r="FW579" s="99"/>
      <c r="FX579" s="99"/>
      <c r="FY579" s="99"/>
      <c r="FZ579" s="99"/>
      <c r="GA579" s="99"/>
      <c r="GB579" s="99"/>
      <c r="GC579" s="99"/>
      <c r="GD579" s="99"/>
      <c r="GE579" s="99"/>
      <c r="GF579" s="99"/>
      <c r="GG579" s="99"/>
      <c r="GH579" s="99"/>
      <c r="GI579" s="99"/>
      <c r="GJ579" s="99"/>
      <c r="GK579" s="99"/>
      <c r="GL579" s="99"/>
      <c r="GM579" s="99"/>
      <c r="GN579" s="99"/>
      <c r="GO579" s="99"/>
      <c r="GP579" s="99"/>
      <c r="GQ579" s="99"/>
      <c r="GR579" s="99"/>
      <c r="GS579" s="99"/>
      <c r="GT579" s="99"/>
      <c r="GU579" s="99"/>
      <c r="GV579" s="99"/>
      <c r="GW579" s="99"/>
      <c r="GX579" s="99"/>
      <c r="GY579" s="99"/>
      <c r="GZ579" s="99"/>
      <c r="HA579" s="99"/>
      <c r="HB579" s="99"/>
      <c r="HC579" s="99"/>
      <c r="HD579" s="99"/>
      <c r="HE579" s="99"/>
      <c r="HF579" s="99"/>
      <c r="HG579" s="99"/>
      <c r="HH579" s="99"/>
      <c r="HI579" s="99"/>
      <c r="HJ579" s="99"/>
      <c r="HK579" s="99"/>
      <c r="HL579" s="99"/>
      <c r="HM579" s="99"/>
      <c r="HN579" s="99"/>
      <c r="HO579" s="99"/>
      <c r="HP579" s="99"/>
      <c r="HQ579" s="99"/>
      <c r="HR579" s="99"/>
      <c r="HS579" s="99"/>
      <c r="HT579" s="99"/>
      <c r="HU579" s="99"/>
      <c r="HV579" s="99"/>
      <c r="HW579" s="99"/>
      <c r="HX579" s="99"/>
      <c r="HY579" s="99"/>
      <c r="HZ579" s="99"/>
      <c r="IA579" s="99"/>
      <c r="IB579" s="99"/>
      <c r="IC579" s="99"/>
      <c r="ID579" s="99"/>
      <c r="IE579" s="99"/>
      <c r="IF579" s="99"/>
      <c r="IG579" s="99"/>
      <c r="IH579" s="99"/>
      <c r="II579" s="99"/>
      <c r="IJ579" s="99"/>
      <c r="IK579" s="99"/>
      <c r="IL579" s="99"/>
      <c r="IM579" s="99"/>
      <c r="IN579" s="99"/>
      <c r="IO579" s="99"/>
      <c r="IP579" s="99"/>
      <c r="IQ579" s="99"/>
      <c r="IR579" s="99"/>
      <c r="IS579" s="99"/>
      <c r="IT579" s="99"/>
      <c r="IU579" s="99"/>
      <c r="IV579" s="99"/>
      <c r="IW579" s="99"/>
      <c r="IX579" s="99"/>
      <c r="IY579" s="99"/>
      <c r="IZ579" s="99"/>
      <c r="JA579" s="99"/>
      <c r="JB579" s="99"/>
      <c r="JC579" s="99"/>
      <c r="JD579" s="99"/>
      <c r="JE579" s="99"/>
      <c r="JF579" s="99"/>
      <c r="JG579" s="99"/>
      <c r="JH579" s="99"/>
      <c r="JI579" s="99"/>
      <c r="JJ579" s="99"/>
      <c r="JK579" s="99"/>
      <c r="JL579" s="99"/>
      <c r="JM579" s="99"/>
      <c r="JN579" s="99"/>
      <c r="JO579" s="99"/>
      <c r="JP579" s="99"/>
      <c r="JQ579" s="99"/>
      <c r="JR579" s="99"/>
      <c r="JS579" s="99"/>
      <c r="JT579" s="99"/>
      <c r="JU579" s="99"/>
      <c r="JV579" s="99"/>
      <c r="JW579" s="99"/>
      <c r="JX579" s="99"/>
      <c r="JY579" s="99"/>
      <c r="JZ579" s="99"/>
      <c r="KA579" s="99"/>
      <c r="KB579" s="99"/>
      <c r="KC579" s="99"/>
      <c r="KD579" s="99"/>
      <c r="KE579" s="99"/>
      <c r="KF579" s="99"/>
      <c r="KG579" s="99"/>
      <c r="KH579" s="99"/>
      <c r="KI579" s="99"/>
      <c r="KJ579" s="99"/>
      <c r="KK579" s="99"/>
      <c r="KL579" s="99"/>
      <c r="KM579" s="99"/>
      <c r="KN579" s="99"/>
      <c r="KO579" s="99"/>
      <c r="KP579" s="99"/>
      <c r="KQ579" s="99"/>
      <c r="KR579" s="99"/>
      <c r="KS579" s="99"/>
      <c r="KT579" s="99"/>
      <c r="KU579" s="99"/>
      <c r="KV579" s="99"/>
      <c r="KW579" s="99"/>
      <c r="KX579" s="99"/>
      <c r="KY579" s="99"/>
      <c r="KZ579" s="99"/>
      <c r="LA579" s="99"/>
      <c r="LB579" s="99"/>
      <c r="LC579" s="99"/>
      <c r="LD579" s="99"/>
      <c r="LE579" s="99"/>
      <c r="LF579" s="99"/>
      <c r="LG579" s="99"/>
      <c r="LH579" s="99"/>
      <c r="LI579" s="99"/>
      <c r="LJ579" s="99"/>
      <c r="LK579" s="99"/>
      <c r="LL579" s="99"/>
      <c r="LM579" s="99"/>
      <c r="LN579" s="99"/>
      <c r="LO579" s="99"/>
      <c r="LP579" s="99"/>
      <c r="LQ579" s="99"/>
      <c r="LR579" s="99"/>
      <c r="LS579" s="99"/>
      <c r="LT579" s="99"/>
      <c r="LU579" s="99"/>
      <c r="LV579" s="99"/>
      <c r="LW579" s="99"/>
      <c r="LX579" s="99"/>
      <c r="LY579" s="99"/>
      <c r="LZ579" s="99"/>
      <c r="MA579" s="99"/>
      <c r="MB579" s="99"/>
      <c r="MC579" s="99"/>
      <c r="MD579" s="99"/>
      <c r="ME579" s="99"/>
      <c r="MF579" s="99"/>
      <c r="MG579" s="99"/>
      <c r="MH579" s="99"/>
      <c r="MI579" s="99"/>
      <c r="MJ579" s="99"/>
      <c r="MK579" s="99"/>
      <c r="ML579" s="99"/>
      <c r="MM579" s="99"/>
      <c r="MN579" s="99"/>
      <c r="MO579" s="99"/>
      <c r="MP579" s="99"/>
      <c r="MQ579" s="99"/>
      <c r="MR579" s="99"/>
      <c r="MS579" s="99"/>
      <c r="MT579" s="99"/>
      <c r="MU579" s="99"/>
      <c r="MV579" s="99"/>
      <c r="MW579" s="99"/>
      <c r="MX579" s="99"/>
      <c r="MY579" s="99"/>
      <c r="MZ579" s="99"/>
      <c r="NA579" s="99"/>
      <c r="NB579" s="99"/>
      <c r="NC579" s="99"/>
      <c r="ND579" s="99"/>
      <c r="NE579" s="99"/>
      <c r="NF579" s="99"/>
      <c r="NG579" s="99"/>
      <c r="NH579" s="99"/>
      <c r="NI579" s="99"/>
      <c r="NJ579" s="99"/>
      <c r="NK579" s="99"/>
      <c r="NL579" s="99"/>
      <c r="NM579" s="99"/>
      <c r="NN579" s="99"/>
      <c r="NO579" s="99"/>
      <c r="NP579" s="99"/>
      <c r="NQ579" s="99"/>
      <c r="NR579" s="99"/>
      <c r="NS579" s="99"/>
      <c r="NT579" s="99"/>
      <c r="NU579" s="99"/>
      <c r="NV579" s="99"/>
      <c r="NW579" s="99"/>
      <c r="NX579" s="99"/>
      <c r="NY579" s="99"/>
      <c r="NZ579" s="99"/>
      <c r="OA579" s="99"/>
      <c r="OB579" s="99"/>
      <c r="OC579" s="99"/>
      <c r="OD579" s="99"/>
      <c r="OE579" s="99"/>
      <c r="OF579" s="99"/>
      <c r="OG579" s="99"/>
      <c r="OH579" s="99"/>
      <c r="OI579" s="99"/>
      <c r="OJ579" s="99"/>
      <c r="OK579" s="99"/>
      <c r="OL579" s="99"/>
      <c r="OM579" s="99"/>
      <c r="ON579" s="99"/>
      <c r="OO579" s="99"/>
      <c r="OP579" s="99"/>
      <c r="OQ579" s="99"/>
      <c r="OR579" s="99"/>
      <c r="OS579" s="99"/>
      <c r="OT579" s="99"/>
      <c r="OU579" s="99"/>
      <c r="OV579" s="99"/>
      <c r="OW579" s="99"/>
      <c r="OX579" s="99"/>
      <c r="OY579" s="99"/>
      <c r="OZ579" s="99"/>
      <c r="PA579" s="99"/>
      <c r="PB579" s="99"/>
      <c r="PC579" s="99"/>
      <c r="PD579" s="99"/>
      <c r="PE579" s="99"/>
      <c r="PF579" s="99"/>
      <c r="PG579" s="99"/>
      <c r="PH579" s="99"/>
      <c r="PI579" s="99"/>
      <c r="PJ579" s="99"/>
      <c r="PK579" s="99"/>
      <c r="PL579" s="99"/>
      <c r="PM579" s="99"/>
      <c r="PN579" s="99"/>
      <c r="PO579" s="99"/>
      <c r="PP579" s="99"/>
      <c r="PQ579" s="99"/>
      <c r="PR579" s="99"/>
      <c r="PS579" s="99"/>
      <c r="PT579" s="99"/>
      <c r="PU579" s="99"/>
      <c r="PV579" s="99"/>
      <c r="PW579" s="99"/>
      <c r="PX579" s="99"/>
      <c r="PY579" s="99"/>
      <c r="PZ579" s="99"/>
      <c r="QA579" s="99"/>
      <c r="QB579" s="99"/>
      <c r="QC579" s="99"/>
      <c r="QD579" s="99"/>
      <c r="QE579" s="99"/>
      <c r="QF579" s="99"/>
      <c r="QG579" s="99"/>
      <c r="QH579" s="99"/>
      <c r="QI579" s="99"/>
      <c r="QJ579" s="99"/>
      <c r="QK579" s="99"/>
      <c r="QL579" s="99"/>
      <c r="QM579" s="99"/>
      <c r="QN579" s="99"/>
      <c r="QO579" s="99"/>
      <c r="QP579" s="99"/>
      <c r="QQ579" s="99"/>
      <c r="QR579" s="99"/>
      <c r="QS579" s="99"/>
      <c r="QT579" s="99"/>
      <c r="QU579" s="99"/>
      <c r="QV579" s="99"/>
      <c r="QW579" s="99"/>
      <c r="QX579" s="99"/>
      <c r="QY579" s="99"/>
      <c r="QZ579" s="99"/>
      <c r="RA579" s="99"/>
      <c r="RB579" s="99"/>
      <c r="RC579" s="99"/>
      <c r="RD579" s="99"/>
      <c r="RE579" s="99"/>
      <c r="RF579" s="99"/>
      <c r="RG579" s="99"/>
      <c r="RH579" s="99"/>
      <c r="RI579" s="99"/>
      <c r="RJ579" s="99"/>
      <c r="RK579" s="99"/>
      <c r="RL579" s="99"/>
      <c r="RM579" s="99"/>
      <c r="RN579" s="99"/>
      <c r="RO579" s="99"/>
      <c r="RP579" s="99"/>
      <c r="RQ579" s="99"/>
      <c r="RR579" s="99"/>
      <c r="RS579" s="99"/>
      <c r="RT579" s="99"/>
      <c r="RU579" s="99"/>
      <c r="RV579" s="99"/>
      <c r="RW579" s="99"/>
      <c r="RX579" s="99"/>
      <c r="RY579" s="99"/>
      <c r="RZ579" s="99"/>
      <c r="SA579" s="99"/>
      <c r="SB579" s="99"/>
      <c r="SC579" s="99"/>
      <c r="SD579" s="99"/>
      <c r="SE579" s="99"/>
      <c r="SF579" s="99"/>
      <c r="SG579" s="99"/>
      <c r="SH579" s="99"/>
      <c r="SI579" s="99"/>
      <c r="SJ579" s="99"/>
      <c r="SK579" s="99"/>
      <c r="SL579" s="99"/>
      <c r="SM579" s="99"/>
      <c r="SN579" s="99"/>
      <c r="SO579" s="99"/>
      <c r="SP579" s="99"/>
      <c r="SQ579" s="99"/>
      <c r="SR579" s="99"/>
      <c r="SS579" s="99"/>
      <c r="ST579" s="99"/>
      <c r="SU579" s="99"/>
      <c r="SV579" s="99"/>
      <c r="SW579" s="99"/>
      <c r="SX579" s="99"/>
      <c r="SY579" s="99"/>
      <c r="SZ579" s="99"/>
      <c r="TA579" s="99"/>
      <c r="TB579" s="99"/>
      <c r="TC579" s="99"/>
      <c r="TD579" s="99"/>
      <c r="TE579" s="99"/>
      <c r="TF579" s="99"/>
      <c r="TG579" s="99"/>
      <c r="TH579" s="99"/>
      <c r="TI579" s="99"/>
      <c r="TJ579" s="99"/>
      <c r="TK579" s="99"/>
      <c r="TL579" s="99"/>
      <c r="TM579" s="99"/>
      <c r="TN579" s="99"/>
      <c r="TO579" s="99"/>
      <c r="TP579" s="99"/>
      <c r="TQ579" s="99"/>
      <c r="TR579" s="99"/>
      <c r="TS579" s="99"/>
      <c r="TT579" s="99"/>
      <c r="TU579" s="99"/>
      <c r="TV579" s="99"/>
      <c r="TW579" s="99"/>
      <c r="TX579" s="99"/>
      <c r="TY579" s="99"/>
      <c r="TZ579" s="99"/>
      <c r="UA579" s="99"/>
      <c r="UB579" s="99"/>
      <c r="UC579" s="99"/>
      <c r="UD579" s="99"/>
      <c r="UE579" s="99"/>
      <c r="UF579" s="99"/>
      <c r="UG579" s="99"/>
      <c r="UH579" s="99"/>
      <c r="UI579" s="99"/>
      <c r="UJ579" s="99"/>
      <c r="UK579" s="99"/>
      <c r="UL579" s="99"/>
      <c r="UM579" s="99"/>
      <c r="UN579" s="99"/>
      <c r="UO579" s="99"/>
      <c r="UP579" s="99"/>
      <c r="UQ579" s="99"/>
      <c r="UR579" s="99"/>
      <c r="US579" s="99"/>
      <c r="UT579" s="99"/>
      <c r="UU579" s="99"/>
      <c r="UV579" s="99"/>
      <c r="UW579" s="99"/>
      <c r="UX579" s="99"/>
      <c r="UY579" s="99"/>
      <c r="UZ579" s="99"/>
      <c r="VA579" s="99"/>
      <c r="VB579" s="99"/>
      <c r="VC579" s="99"/>
      <c r="VD579" s="99"/>
      <c r="VE579" s="99"/>
      <c r="VF579" s="99"/>
      <c r="VG579" s="99"/>
      <c r="VH579" s="99"/>
      <c r="VI579" s="99"/>
      <c r="VJ579" s="99"/>
      <c r="VK579" s="99"/>
      <c r="VL579" s="99"/>
      <c r="VM579" s="99"/>
      <c r="VN579" s="99"/>
      <c r="VO579" s="99"/>
      <c r="VP579" s="99"/>
      <c r="VQ579" s="99"/>
      <c r="VR579" s="99"/>
      <c r="VS579" s="99"/>
      <c r="VT579" s="99"/>
      <c r="VU579" s="99"/>
      <c r="VV579" s="99"/>
      <c r="VW579" s="99"/>
      <c r="VX579" s="99"/>
      <c r="VY579" s="99"/>
      <c r="VZ579" s="99"/>
      <c r="WA579" s="99"/>
      <c r="WB579" s="99"/>
      <c r="WC579" s="99"/>
      <c r="WD579" s="99"/>
      <c r="WE579" s="99"/>
      <c r="WF579" s="99"/>
      <c r="WG579" s="99"/>
      <c r="WH579" s="99"/>
      <c r="WI579" s="99"/>
      <c r="WJ579" s="99"/>
      <c r="WK579" s="99"/>
      <c r="WL579" s="99"/>
      <c r="WM579" s="99"/>
      <c r="WN579" s="99"/>
      <c r="WO579" s="99"/>
      <c r="WP579" s="99"/>
      <c r="WQ579" s="99"/>
      <c r="WR579" s="99"/>
      <c r="WS579" s="99"/>
      <c r="WT579" s="99"/>
      <c r="WU579" s="99"/>
      <c r="WV579" s="99"/>
      <c r="WW579" s="99"/>
      <c r="WX579" s="99"/>
      <c r="WY579" s="99"/>
      <c r="WZ579" s="99"/>
      <c r="XA579" s="99"/>
      <c r="XB579" s="99"/>
      <c r="XC579" s="99"/>
      <c r="XD579" s="99"/>
      <c r="XE579" s="99"/>
      <c r="XF579" s="99"/>
      <c r="XG579" s="99"/>
      <c r="XH579" s="99"/>
      <c r="XI579" s="99"/>
      <c r="XJ579" s="99"/>
      <c r="XK579" s="99"/>
      <c r="XL579" s="99"/>
      <c r="XM579" s="99"/>
      <c r="XN579" s="99"/>
      <c r="XO579" s="99"/>
      <c r="XP579" s="99"/>
      <c r="XQ579" s="99"/>
      <c r="XR579" s="99"/>
      <c r="XS579" s="99"/>
      <c r="XT579" s="99"/>
      <c r="XU579" s="99"/>
      <c r="XV579" s="99"/>
      <c r="XW579" s="99"/>
      <c r="XX579" s="99"/>
      <c r="XY579" s="99"/>
      <c r="XZ579" s="99"/>
      <c r="YA579" s="99"/>
      <c r="YB579" s="99"/>
      <c r="YC579" s="99"/>
      <c r="YD579" s="99"/>
      <c r="YE579" s="99"/>
      <c r="YF579" s="99"/>
      <c r="YG579" s="99"/>
      <c r="YH579" s="99"/>
      <c r="YI579" s="99"/>
      <c r="YJ579" s="99"/>
      <c r="YK579" s="99"/>
      <c r="YL579" s="99"/>
      <c r="YM579" s="99"/>
      <c r="YN579" s="99"/>
      <c r="YO579" s="99"/>
      <c r="YP579" s="99"/>
      <c r="YQ579" s="99"/>
      <c r="YR579" s="99"/>
      <c r="YS579" s="99"/>
      <c r="YT579" s="99"/>
      <c r="YU579" s="99"/>
      <c r="YV579" s="99"/>
      <c r="YW579" s="99"/>
      <c r="YX579" s="99"/>
      <c r="YY579" s="99"/>
      <c r="YZ579" s="99"/>
      <c r="ZA579" s="99"/>
      <c r="ZB579" s="99"/>
      <c r="ZC579" s="99"/>
      <c r="ZD579" s="99"/>
      <c r="ZE579" s="99"/>
      <c r="ZF579" s="99"/>
      <c r="ZG579" s="99"/>
      <c r="ZH579" s="99"/>
      <c r="ZI579" s="99"/>
      <c r="ZJ579" s="99"/>
      <c r="ZK579" s="99"/>
      <c r="ZL579" s="99"/>
      <c r="ZM579" s="99"/>
      <c r="ZN579" s="99"/>
      <c r="ZO579" s="99"/>
      <c r="ZP579" s="99"/>
      <c r="ZQ579" s="99"/>
      <c r="ZR579" s="99"/>
      <c r="ZS579" s="99"/>
      <c r="ZT579" s="99"/>
      <c r="ZU579" s="99"/>
      <c r="ZV579" s="99"/>
      <c r="ZW579" s="99"/>
      <c r="ZX579" s="99"/>
      <c r="ZY579" s="99"/>
      <c r="ZZ579" s="99"/>
      <c r="AAA579" s="99"/>
      <c r="AAB579" s="99"/>
      <c r="AAC579" s="99"/>
      <c r="AAD579" s="99"/>
      <c r="AAE579" s="99"/>
      <c r="AAF579" s="99"/>
      <c r="AAG579" s="99"/>
      <c r="AAH579" s="99"/>
      <c r="AAI579" s="99"/>
      <c r="AAJ579" s="99"/>
      <c r="AAK579" s="99"/>
      <c r="AAL579" s="99"/>
      <c r="AAM579" s="99"/>
      <c r="AAN579" s="99"/>
      <c r="AAO579" s="99"/>
      <c r="AAP579" s="99"/>
      <c r="AAQ579" s="99"/>
      <c r="AAR579" s="99"/>
      <c r="AAS579" s="99"/>
      <c r="AAT579" s="99"/>
      <c r="AAU579" s="99"/>
      <c r="AAV579" s="99"/>
      <c r="AAW579" s="99"/>
      <c r="AAX579" s="99"/>
      <c r="AAY579" s="99"/>
      <c r="AAZ579" s="99"/>
      <c r="ABA579" s="99"/>
      <c r="ABB579" s="99"/>
      <c r="ABC579" s="99"/>
      <c r="ABD579" s="99"/>
      <c r="ABE579" s="99"/>
      <c r="ABF579" s="99"/>
      <c r="ABG579" s="99"/>
      <c r="ABH579" s="99"/>
      <c r="ABI579" s="99"/>
      <c r="ABJ579" s="99"/>
      <c r="ABK579" s="99"/>
      <c r="ABL579" s="99"/>
      <c r="ABM579" s="99"/>
      <c r="ABN579" s="99"/>
      <c r="ABO579" s="99"/>
      <c r="ABP579" s="99"/>
      <c r="ABQ579" s="99"/>
      <c r="ABR579" s="99"/>
      <c r="ABS579" s="99"/>
      <c r="ABT579" s="99"/>
      <c r="ABU579" s="99"/>
      <c r="ABV579" s="99"/>
      <c r="ABW579" s="99"/>
      <c r="ABX579" s="99"/>
      <c r="ABY579" s="99"/>
      <c r="ABZ579" s="99"/>
      <c r="ACA579" s="99"/>
      <c r="ACB579" s="99"/>
      <c r="ACC579" s="99"/>
      <c r="ACD579" s="99"/>
      <c r="ACE579" s="99"/>
      <c r="ACF579" s="99"/>
      <c r="ACG579" s="99"/>
      <c r="ACH579" s="99"/>
      <c r="ACI579" s="99"/>
      <c r="ACJ579" s="99"/>
      <c r="ACK579" s="99"/>
      <c r="ACL579" s="99"/>
      <c r="ACM579" s="99"/>
      <c r="ACN579" s="99"/>
      <c r="ACO579" s="99"/>
      <c r="ACP579" s="99"/>
      <c r="ACQ579" s="99"/>
      <c r="ACR579" s="99"/>
      <c r="ACS579" s="99"/>
      <c r="ACT579" s="99"/>
      <c r="ACU579" s="99"/>
      <c r="ACV579" s="99"/>
      <c r="ACW579" s="99"/>
      <c r="ACX579" s="99"/>
      <c r="ACY579" s="99"/>
      <c r="ACZ579" s="99"/>
      <c r="ADA579" s="99"/>
      <c r="ADB579" s="99"/>
      <c r="ADC579" s="99"/>
      <c r="ADD579" s="99"/>
      <c r="ADE579" s="99"/>
      <c r="ADF579" s="99"/>
      <c r="ADG579" s="99"/>
      <c r="ADH579" s="99"/>
      <c r="ADI579" s="99"/>
      <c r="ADJ579" s="99"/>
      <c r="ADK579" s="99"/>
      <c r="ADL579" s="99"/>
      <c r="ADM579" s="99"/>
      <c r="ADN579" s="99"/>
      <c r="ADO579" s="99"/>
      <c r="ADP579" s="99"/>
      <c r="ADQ579" s="99"/>
      <c r="ADR579" s="99"/>
      <c r="ADS579" s="99"/>
      <c r="ADT579" s="99"/>
      <c r="ADU579" s="99"/>
      <c r="ADV579" s="99"/>
      <c r="ADW579" s="99"/>
      <c r="ADX579" s="99"/>
      <c r="ADY579" s="99"/>
      <c r="ADZ579" s="99"/>
      <c r="AEA579" s="99"/>
      <c r="AEB579" s="99"/>
      <c r="AEC579" s="99"/>
      <c r="AED579" s="99"/>
      <c r="AEE579" s="99"/>
      <c r="AEF579" s="99"/>
      <c r="AEG579" s="99"/>
      <c r="AEH579" s="99"/>
      <c r="AEI579" s="99"/>
      <c r="AEJ579" s="99"/>
      <c r="AEK579" s="99"/>
      <c r="AEL579" s="99"/>
      <c r="AEM579" s="99"/>
      <c r="AEN579" s="99"/>
      <c r="AEO579" s="99"/>
      <c r="AEP579" s="99"/>
      <c r="AEQ579" s="99"/>
      <c r="AER579" s="99"/>
      <c r="AES579" s="99"/>
      <c r="AET579" s="99"/>
      <c r="AEU579" s="99"/>
      <c r="AEV579" s="99"/>
      <c r="AEW579" s="99"/>
      <c r="AEX579" s="99"/>
      <c r="AEY579" s="99"/>
      <c r="AEZ579" s="99"/>
      <c r="AFA579" s="99"/>
      <c r="AFB579" s="99"/>
      <c r="AFC579" s="99"/>
      <c r="AFD579" s="99"/>
      <c r="AFE579" s="99"/>
      <c r="AFF579" s="99"/>
      <c r="AFG579" s="99"/>
      <c r="AFH579" s="99"/>
      <c r="AFI579" s="99"/>
      <c r="AFJ579" s="99"/>
      <c r="AFK579" s="99"/>
      <c r="AFL579" s="99"/>
      <c r="AFM579" s="99"/>
      <c r="AFN579" s="99"/>
      <c r="AFO579" s="99"/>
      <c r="AFP579" s="99"/>
      <c r="AFQ579" s="99"/>
      <c r="AFR579" s="99"/>
      <c r="AFS579" s="99"/>
      <c r="AFT579" s="99"/>
      <c r="AFU579" s="99"/>
      <c r="AFV579" s="99"/>
      <c r="AFW579" s="99"/>
      <c r="AFX579" s="99"/>
      <c r="AFY579" s="99"/>
      <c r="AFZ579" s="99"/>
      <c r="AGA579" s="99"/>
      <c r="AGB579" s="99"/>
      <c r="AGC579" s="99"/>
      <c r="AGD579" s="99"/>
      <c r="AGE579" s="99"/>
      <c r="AGF579" s="99"/>
      <c r="AGG579" s="99"/>
      <c r="AGH579" s="99"/>
      <c r="AGI579" s="99"/>
      <c r="AGJ579" s="99"/>
      <c r="AGK579" s="99"/>
      <c r="AGL579" s="99"/>
      <c r="AGM579" s="99"/>
      <c r="AGN579" s="99"/>
      <c r="AGO579" s="99"/>
      <c r="AGP579" s="99"/>
      <c r="AGQ579" s="99"/>
      <c r="AGR579" s="99"/>
      <c r="AGS579" s="99"/>
      <c r="AGT579" s="99"/>
      <c r="AGU579" s="99"/>
      <c r="AGV579" s="99"/>
      <c r="AGW579" s="99"/>
      <c r="AGX579" s="99"/>
      <c r="AGY579" s="99"/>
      <c r="AGZ579" s="99"/>
      <c r="AHA579" s="99"/>
      <c r="AHB579" s="99"/>
      <c r="AHC579" s="99"/>
      <c r="AHD579" s="99"/>
      <c r="AHE579" s="99"/>
      <c r="AHF579" s="99"/>
      <c r="AHG579" s="99"/>
      <c r="AHH579" s="99"/>
      <c r="AHI579" s="99"/>
      <c r="AHJ579" s="99"/>
      <c r="AHK579" s="99"/>
      <c r="AHL579" s="99"/>
      <c r="AHM579" s="99"/>
      <c r="AHN579" s="99"/>
      <c r="AHO579" s="99"/>
      <c r="AHP579" s="99"/>
      <c r="AHQ579" s="99"/>
      <c r="AHR579" s="99"/>
      <c r="AHS579" s="99"/>
      <c r="AHT579" s="99"/>
      <c r="AHU579" s="99"/>
      <c r="AHV579" s="99"/>
      <c r="AHW579" s="99"/>
      <c r="AHX579" s="99"/>
      <c r="AHY579" s="99"/>
      <c r="AHZ579" s="99"/>
      <c r="AIA579" s="99"/>
      <c r="AIB579" s="99"/>
      <c r="AIC579" s="99"/>
      <c r="AID579" s="99"/>
      <c r="AIE579" s="99"/>
      <c r="AIF579" s="99"/>
      <c r="AIG579" s="99"/>
      <c r="AIH579" s="99"/>
      <c r="AII579" s="99"/>
      <c r="AIJ579" s="99"/>
      <c r="AIK579" s="99"/>
      <c r="AIL579" s="99"/>
      <c r="AIM579" s="99"/>
      <c r="AIN579" s="99"/>
      <c r="AIO579" s="99"/>
      <c r="AIP579" s="99"/>
      <c r="AIQ579" s="99"/>
      <c r="AIR579" s="99"/>
      <c r="AIS579" s="99"/>
      <c r="AIT579" s="99"/>
      <c r="AIU579" s="99"/>
      <c r="AIV579" s="99"/>
      <c r="AIW579" s="99"/>
      <c r="AIX579" s="99"/>
      <c r="AIY579" s="99"/>
      <c r="AIZ579" s="99"/>
      <c r="AJA579" s="99"/>
      <c r="AJB579" s="99"/>
      <c r="AJC579" s="99"/>
      <c r="AJD579" s="99"/>
      <c r="AJE579" s="99"/>
      <c r="AJF579" s="99"/>
      <c r="AJG579" s="99"/>
      <c r="AJH579" s="99"/>
      <c r="AJI579" s="99"/>
      <c r="AJJ579" s="99"/>
      <c r="AJK579" s="99"/>
      <c r="AJL579" s="99"/>
      <c r="AJM579" s="99"/>
      <c r="AJN579" s="99"/>
      <c r="AJO579" s="99"/>
      <c r="AJP579" s="99"/>
      <c r="AJQ579" s="99"/>
      <c r="AJR579" s="99"/>
      <c r="AJS579" s="99"/>
      <c r="AJT579" s="99"/>
      <c r="AJU579" s="99"/>
      <c r="AJV579" s="99"/>
      <c r="AJW579" s="99"/>
      <c r="AJX579" s="99"/>
      <c r="AJY579" s="99"/>
      <c r="AJZ579" s="99"/>
      <c r="AKA579" s="99"/>
      <c r="AKB579" s="99"/>
      <c r="AKC579" s="99"/>
      <c r="AKD579" s="99"/>
      <c r="AKE579" s="99"/>
      <c r="AKF579" s="99"/>
      <c r="AKG579" s="99"/>
      <c r="AKH579" s="99"/>
      <c r="AKI579" s="99"/>
      <c r="AKJ579" s="99"/>
      <c r="AKK579" s="99"/>
      <c r="AKL579" s="99"/>
      <c r="AKM579" s="99"/>
      <c r="AKN579" s="99"/>
      <c r="AKO579" s="99"/>
      <c r="AKP579" s="99"/>
      <c r="AKQ579" s="99"/>
      <c r="AKR579" s="99"/>
      <c r="AKS579" s="99"/>
      <c r="AKT579" s="99"/>
      <c r="AKU579" s="99"/>
      <c r="AKV579" s="99"/>
      <c r="AKW579" s="99"/>
      <c r="AKX579" s="99"/>
      <c r="AKY579" s="99"/>
      <c r="AKZ579" s="99"/>
      <c r="ALA579" s="99"/>
      <c r="ALB579" s="99"/>
      <c r="ALC579" s="99"/>
      <c r="ALD579" s="99"/>
      <c r="ALE579" s="99"/>
      <c r="ALF579" s="99"/>
      <c r="ALG579" s="99"/>
      <c r="ALH579" s="99"/>
      <c r="ALI579" s="99"/>
      <c r="ALJ579" s="99"/>
      <c r="ALK579" s="99"/>
      <c r="ALL579" s="99"/>
      <c r="ALM579" s="99"/>
      <c r="ALN579" s="99"/>
      <c r="ALO579" s="99"/>
      <c r="ALP579" s="99"/>
      <c r="ALQ579" s="99"/>
      <c r="ALR579" s="99"/>
      <c r="ALS579" s="99"/>
      <c r="ALT579" s="99"/>
      <c r="ALU579" s="99"/>
      <c r="ALV579" s="99"/>
      <c r="ALW579" s="99"/>
      <c r="ALX579" s="99"/>
      <c r="ALY579" s="99"/>
      <c r="ALZ579" s="99"/>
      <c r="AMA579" s="99"/>
      <c r="AMB579" s="99"/>
      <c r="AMC579" s="99"/>
      <c r="AMD579" s="99"/>
      <c r="AME579" s="99"/>
      <c r="AMF579" s="99"/>
      <c r="AMG579" s="99"/>
      <c r="AMH579" s="99"/>
    </row>
    <row r="580" spans="1:1022" s="1" customFormat="1" ht="183" customHeight="1" x14ac:dyDescent="0.3">
      <c r="A580" s="86">
        <v>4</v>
      </c>
      <c r="B580" s="61" t="s">
        <v>10</v>
      </c>
      <c r="C580" s="60" t="s">
        <v>220</v>
      </c>
      <c r="D580" s="60" t="s">
        <v>70</v>
      </c>
      <c r="E580" s="61" t="s">
        <v>788</v>
      </c>
      <c r="F580" s="62">
        <v>45349</v>
      </c>
      <c r="G580" s="19">
        <v>299.976</v>
      </c>
      <c r="H580" s="60" t="s">
        <v>6</v>
      </c>
      <c r="I580" s="60" t="s">
        <v>789</v>
      </c>
    </row>
    <row r="581" spans="1:1022" s="65" customFormat="1" ht="94.95" customHeight="1" x14ac:dyDescent="0.3">
      <c r="A581" s="86">
        <v>5</v>
      </c>
      <c r="B581" s="61" t="s">
        <v>417</v>
      </c>
      <c r="C581" s="60" t="s">
        <v>210</v>
      </c>
      <c r="D581" s="60" t="s">
        <v>69</v>
      </c>
      <c r="E581" s="61" t="s">
        <v>965</v>
      </c>
      <c r="F581" s="62">
        <v>45323</v>
      </c>
      <c r="G581" s="19">
        <v>767.5</v>
      </c>
      <c r="H581" s="60" t="s">
        <v>6</v>
      </c>
      <c r="I581" s="60" t="s">
        <v>620</v>
      </c>
    </row>
    <row r="582" spans="1:1022" s="65" customFormat="1" ht="63" customHeight="1" x14ac:dyDescent="0.3">
      <c r="A582" s="86">
        <v>6</v>
      </c>
      <c r="B582" s="61" t="s">
        <v>207</v>
      </c>
      <c r="C582" s="60" t="s">
        <v>77</v>
      </c>
      <c r="D582" s="60" t="s">
        <v>69</v>
      </c>
      <c r="E582" s="61" t="s">
        <v>418</v>
      </c>
      <c r="F582" s="62">
        <v>45331</v>
      </c>
      <c r="G582" s="19">
        <v>995</v>
      </c>
      <c r="H582" s="60" t="s">
        <v>6</v>
      </c>
      <c r="I582" s="60" t="s">
        <v>621</v>
      </c>
    </row>
    <row r="583" spans="1:1022" s="65" customFormat="1" ht="61.2" customHeight="1" x14ac:dyDescent="0.3">
      <c r="A583" s="86">
        <v>7</v>
      </c>
      <c r="B583" s="61" t="s">
        <v>372</v>
      </c>
      <c r="C583" s="60" t="s">
        <v>210</v>
      </c>
      <c r="D583" s="60" t="s">
        <v>69</v>
      </c>
      <c r="E583" s="61" t="s">
        <v>963</v>
      </c>
      <c r="F583" s="62">
        <v>45313</v>
      </c>
      <c r="G583" s="19">
        <v>1018</v>
      </c>
      <c r="H583" s="60" t="s">
        <v>373</v>
      </c>
      <c r="I583" s="60" t="s">
        <v>419</v>
      </c>
    </row>
    <row r="584" spans="1:1022" s="65" customFormat="1" ht="109.2" customHeight="1" x14ac:dyDescent="0.3">
      <c r="A584" s="86">
        <v>8</v>
      </c>
      <c r="B584" s="61" t="s">
        <v>372</v>
      </c>
      <c r="C584" s="60" t="s">
        <v>77</v>
      </c>
      <c r="D584" s="60" t="s">
        <v>69</v>
      </c>
      <c r="E584" s="61" t="s">
        <v>964</v>
      </c>
      <c r="F584" s="62">
        <v>45308</v>
      </c>
      <c r="G584" s="19">
        <v>546</v>
      </c>
      <c r="H584" s="60" t="s">
        <v>52</v>
      </c>
      <c r="I584" s="60" t="s">
        <v>420</v>
      </c>
    </row>
    <row r="585" spans="1:1022" s="68" customFormat="1" ht="156.6" customHeight="1" x14ac:dyDescent="0.3">
      <c r="A585" s="86">
        <v>9</v>
      </c>
      <c r="B585" s="61" t="s">
        <v>207</v>
      </c>
      <c r="C585" s="60" t="s">
        <v>156</v>
      </c>
      <c r="D585" s="60" t="s">
        <v>70</v>
      </c>
      <c r="E585" s="61" t="s">
        <v>208</v>
      </c>
      <c r="F585" s="62">
        <v>45306</v>
      </c>
      <c r="G585" s="19">
        <v>392</v>
      </c>
      <c r="H585" s="60" t="s">
        <v>6</v>
      </c>
      <c r="I585" s="60" t="s">
        <v>371</v>
      </c>
    </row>
    <row r="586" spans="1:1022" s="68" customFormat="1" ht="79.2" customHeight="1" x14ac:dyDescent="0.3">
      <c r="A586" s="86">
        <v>10</v>
      </c>
      <c r="B586" s="61" t="s">
        <v>71</v>
      </c>
      <c r="C586" s="60" t="s">
        <v>73</v>
      </c>
      <c r="D586" s="60" t="s">
        <v>69</v>
      </c>
      <c r="E586" s="61" t="s">
        <v>93</v>
      </c>
      <c r="F586" s="62">
        <v>45293</v>
      </c>
      <c r="G586" s="19">
        <v>600</v>
      </c>
      <c r="H586" s="60" t="s">
        <v>6</v>
      </c>
      <c r="I586" s="60" t="s">
        <v>142</v>
      </c>
    </row>
    <row r="587" spans="1:1022" s="68" customFormat="1" ht="78" x14ac:dyDescent="0.3">
      <c r="A587" s="86">
        <v>11</v>
      </c>
      <c r="B587" s="61" t="s">
        <v>97</v>
      </c>
      <c r="C587" s="60" t="s">
        <v>73</v>
      </c>
      <c r="D587" s="60" t="s">
        <v>69</v>
      </c>
      <c r="E587" s="61" t="s">
        <v>93</v>
      </c>
      <c r="F587" s="62">
        <v>45293</v>
      </c>
      <c r="G587" s="19">
        <v>783.48</v>
      </c>
      <c r="H587" s="60" t="s">
        <v>6</v>
      </c>
      <c r="I587" s="60" t="s">
        <v>142</v>
      </c>
    </row>
    <row r="588" spans="1:1022" s="68" customFormat="1" ht="78" x14ac:dyDescent="0.3">
      <c r="A588" s="86">
        <v>12</v>
      </c>
      <c r="B588" s="61" t="s">
        <v>98</v>
      </c>
      <c r="C588" s="60" t="s">
        <v>73</v>
      </c>
      <c r="D588" s="60" t="s">
        <v>69</v>
      </c>
      <c r="E588" s="61" t="s">
        <v>93</v>
      </c>
      <c r="F588" s="62">
        <v>45293</v>
      </c>
      <c r="G588" s="19">
        <v>307.91800000000001</v>
      </c>
      <c r="H588" s="60" t="s">
        <v>6</v>
      </c>
      <c r="I588" s="60" t="s">
        <v>142</v>
      </c>
    </row>
    <row r="589" spans="1:1022" s="68" customFormat="1" ht="84.6" customHeight="1" x14ac:dyDescent="0.3">
      <c r="A589" s="86">
        <v>13</v>
      </c>
      <c r="B589" s="61" t="s">
        <v>10</v>
      </c>
      <c r="C589" s="60" t="s">
        <v>73</v>
      </c>
      <c r="D589" s="60" t="s">
        <v>69</v>
      </c>
      <c r="E589" s="61" t="s">
        <v>93</v>
      </c>
      <c r="F589" s="62">
        <v>45293</v>
      </c>
      <c r="G589" s="19">
        <v>2769</v>
      </c>
      <c r="H589" s="60" t="s">
        <v>6</v>
      </c>
      <c r="I589" s="60" t="s">
        <v>142</v>
      </c>
    </row>
    <row r="590" spans="1:1022" s="68" customFormat="1" ht="78" customHeight="1" x14ac:dyDescent="0.3">
      <c r="A590" s="86">
        <v>14</v>
      </c>
      <c r="B590" s="61" t="s">
        <v>81</v>
      </c>
      <c r="C590" s="60" t="s">
        <v>73</v>
      </c>
      <c r="D590" s="60" t="s">
        <v>69</v>
      </c>
      <c r="E590" s="61" t="s">
        <v>93</v>
      </c>
      <c r="F590" s="62">
        <v>45293</v>
      </c>
      <c r="G590" s="19">
        <v>1177.5999999999999</v>
      </c>
      <c r="H590" s="60" t="s">
        <v>6</v>
      </c>
      <c r="I590" s="60" t="s">
        <v>142</v>
      </c>
    </row>
    <row r="591" spans="1:1022" ht="16.2" x14ac:dyDescent="0.3">
      <c r="A591" s="55"/>
      <c r="B591" s="56" t="s">
        <v>40</v>
      </c>
      <c r="C591" s="57"/>
      <c r="D591" s="57"/>
      <c r="E591" s="58"/>
      <c r="F591" s="55"/>
      <c r="G591" s="63"/>
      <c r="H591" s="55"/>
      <c r="I591" s="55"/>
    </row>
    <row r="592" spans="1:1022" s="65" customFormat="1" ht="61.2" customHeight="1" x14ac:dyDescent="0.3">
      <c r="A592" s="60">
        <v>1</v>
      </c>
      <c r="B592" s="61" t="s">
        <v>526</v>
      </c>
      <c r="C592" s="60" t="s">
        <v>77</v>
      </c>
      <c r="D592" s="60" t="s">
        <v>69</v>
      </c>
      <c r="E592" s="61" t="s">
        <v>527</v>
      </c>
      <c r="F592" s="64" t="s">
        <v>572</v>
      </c>
      <c r="G592" s="19">
        <v>213.96</v>
      </c>
      <c r="H592" s="60" t="s">
        <v>6</v>
      </c>
      <c r="I592" s="60" t="s">
        <v>528</v>
      </c>
    </row>
    <row r="593" spans="1:9" ht="16.2" x14ac:dyDescent="0.3">
      <c r="A593" s="55"/>
      <c r="B593" s="56" t="s">
        <v>42</v>
      </c>
      <c r="C593" s="57"/>
      <c r="D593" s="57"/>
      <c r="E593" s="58"/>
      <c r="F593" s="55"/>
      <c r="G593" s="63"/>
      <c r="H593" s="55"/>
      <c r="I593" s="55"/>
    </row>
    <row r="594" spans="1:9" s="68" customFormat="1" ht="46.8" x14ac:dyDescent="0.3">
      <c r="A594" s="60">
        <v>1</v>
      </c>
      <c r="B594" s="61" t="s">
        <v>331</v>
      </c>
      <c r="C594" s="60" t="s">
        <v>73</v>
      </c>
      <c r="D594" s="60" t="s">
        <v>70</v>
      </c>
      <c r="E594" s="61" t="s">
        <v>332</v>
      </c>
      <c r="F594" s="62">
        <v>45303</v>
      </c>
      <c r="G594" s="19">
        <v>1020.638</v>
      </c>
      <c r="H594" s="60" t="s">
        <v>6</v>
      </c>
      <c r="I594" s="60" t="s">
        <v>80</v>
      </c>
    </row>
    <row r="595" spans="1:9" s="68" customFormat="1" ht="62.4" x14ac:dyDescent="0.3">
      <c r="A595" s="60">
        <v>2</v>
      </c>
      <c r="B595" s="61" t="s">
        <v>331</v>
      </c>
      <c r="C595" s="60" t="s">
        <v>73</v>
      </c>
      <c r="D595" s="60" t="s">
        <v>70</v>
      </c>
      <c r="E595" s="61" t="s">
        <v>333</v>
      </c>
      <c r="F595" s="62">
        <v>45308</v>
      </c>
      <c r="G595" s="19">
        <v>553.6</v>
      </c>
      <c r="H595" s="60" t="s">
        <v>6</v>
      </c>
      <c r="I595" s="60" t="s">
        <v>80</v>
      </c>
    </row>
    <row r="596" spans="1:9" ht="16.2" x14ac:dyDescent="0.3">
      <c r="A596" s="55"/>
      <c r="B596" s="56" t="s">
        <v>51</v>
      </c>
      <c r="C596" s="57"/>
      <c r="D596" s="57"/>
      <c r="E596" s="58"/>
      <c r="F596" s="55"/>
      <c r="G596" s="63"/>
      <c r="H596" s="55"/>
      <c r="I596" s="55"/>
    </row>
    <row r="597" spans="1:9" ht="62.4" x14ac:dyDescent="0.3">
      <c r="A597" s="60">
        <v>1</v>
      </c>
      <c r="B597" s="61" t="s">
        <v>194</v>
      </c>
      <c r="C597" s="60" t="s">
        <v>73</v>
      </c>
      <c r="D597" s="60" t="s">
        <v>70</v>
      </c>
      <c r="E597" s="61" t="s">
        <v>195</v>
      </c>
      <c r="F597" s="62">
        <v>45295</v>
      </c>
      <c r="G597" s="19">
        <v>746.91600000000005</v>
      </c>
      <c r="H597" s="60" t="s">
        <v>6</v>
      </c>
      <c r="I597" s="60" t="s">
        <v>196</v>
      </c>
    </row>
    <row r="598" spans="1:9" s="68" customFormat="1" ht="120" customHeight="1" x14ac:dyDescent="0.3">
      <c r="A598" s="60">
        <v>2</v>
      </c>
      <c r="B598" s="61" t="s">
        <v>194</v>
      </c>
      <c r="C598" s="60" t="s">
        <v>591</v>
      </c>
      <c r="D598" s="60" t="s">
        <v>70</v>
      </c>
      <c r="E598" s="61" t="s">
        <v>590</v>
      </c>
      <c r="F598" s="62">
        <v>45329</v>
      </c>
      <c r="G598" s="19">
        <v>233</v>
      </c>
      <c r="H598" s="60" t="s">
        <v>6</v>
      </c>
      <c r="I598" s="60" t="s">
        <v>676</v>
      </c>
    </row>
    <row r="599" spans="1:9" s="104" customFormat="1" ht="62.4" x14ac:dyDescent="0.3">
      <c r="A599" s="86">
        <v>3</v>
      </c>
      <c r="B599" s="87" t="s">
        <v>194</v>
      </c>
      <c r="C599" s="86" t="s">
        <v>77</v>
      </c>
      <c r="D599" s="86" t="s">
        <v>69</v>
      </c>
      <c r="E599" s="87" t="s">
        <v>715</v>
      </c>
      <c r="F599" s="91">
        <v>45363</v>
      </c>
      <c r="G599" s="89">
        <v>929.22</v>
      </c>
      <c r="H599" s="86" t="s">
        <v>6</v>
      </c>
      <c r="I599" s="86" t="s">
        <v>851</v>
      </c>
    </row>
    <row r="600" spans="1:9" s="104" customFormat="1" ht="62.4" x14ac:dyDescent="0.3">
      <c r="A600" s="86">
        <v>4</v>
      </c>
      <c r="B600" s="87" t="s">
        <v>194</v>
      </c>
      <c r="C600" s="86" t="s">
        <v>77</v>
      </c>
      <c r="D600" s="86" t="s">
        <v>69</v>
      </c>
      <c r="E600" s="87" t="s">
        <v>715</v>
      </c>
      <c r="F600" s="91">
        <v>45363</v>
      </c>
      <c r="G600" s="89">
        <v>367.2</v>
      </c>
      <c r="H600" s="86" t="s">
        <v>6</v>
      </c>
      <c r="I600" s="86" t="s">
        <v>851</v>
      </c>
    </row>
    <row r="601" spans="1:9" s="104" customFormat="1" ht="199.95" customHeight="1" x14ac:dyDescent="0.3">
      <c r="A601" s="86">
        <v>5</v>
      </c>
      <c r="B601" s="87" t="s">
        <v>194</v>
      </c>
      <c r="C601" s="86" t="s">
        <v>298</v>
      </c>
      <c r="D601" s="86" t="s">
        <v>69</v>
      </c>
      <c r="E601" s="87" t="s">
        <v>954</v>
      </c>
      <c r="F601" s="91">
        <v>45365</v>
      </c>
      <c r="G601" s="89">
        <v>984.92499999999995</v>
      </c>
      <c r="H601" s="86" t="s">
        <v>6</v>
      </c>
      <c r="I601" s="86" t="s">
        <v>1017</v>
      </c>
    </row>
    <row r="602" spans="1:9" s="65" customFormat="1" ht="48.6" customHeight="1" x14ac:dyDescent="0.3">
      <c r="A602" s="60">
        <v>6</v>
      </c>
      <c r="B602" s="61" t="s">
        <v>303</v>
      </c>
      <c r="C602" s="60" t="s">
        <v>77</v>
      </c>
      <c r="D602" s="60" t="s">
        <v>69</v>
      </c>
      <c r="E602" s="61" t="s">
        <v>715</v>
      </c>
      <c r="F602" s="62">
        <v>45295</v>
      </c>
      <c r="G602" s="19">
        <v>422.04</v>
      </c>
      <c r="H602" s="60" t="s">
        <v>6</v>
      </c>
      <c r="I602" s="60" t="s">
        <v>716</v>
      </c>
    </row>
    <row r="603" spans="1:9" s="65" customFormat="1" ht="78" x14ac:dyDescent="0.3">
      <c r="A603" s="60">
        <v>7</v>
      </c>
      <c r="B603" s="61" t="s">
        <v>677</v>
      </c>
      <c r="C603" s="60" t="s">
        <v>77</v>
      </c>
      <c r="D603" s="60" t="s">
        <v>69</v>
      </c>
      <c r="E603" s="61" t="s">
        <v>678</v>
      </c>
      <c r="F603" s="62">
        <v>45348</v>
      </c>
      <c r="G603" s="19">
        <v>2659.913</v>
      </c>
      <c r="H603" s="60" t="s">
        <v>6</v>
      </c>
      <c r="I603" s="60" t="s">
        <v>859</v>
      </c>
    </row>
    <row r="604" spans="1:9" s="80" customFormat="1" ht="202.2" customHeight="1" x14ac:dyDescent="0.3">
      <c r="A604" s="60">
        <v>8</v>
      </c>
      <c r="B604" s="61" t="s">
        <v>677</v>
      </c>
      <c r="C604" s="60" t="s">
        <v>298</v>
      </c>
      <c r="D604" s="60" t="s">
        <v>226</v>
      </c>
      <c r="E604" s="61" t="s">
        <v>860</v>
      </c>
      <c r="F604" s="62">
        <v>45363</v>
      </c>
      <c r="G604" s="19">
        <v>462.83199999999999</v>
      </c>
      <c r="H604" s="60" t="s">
        <v>6</v>
      </c>
      <c r="I604" s="60" t="s">
        <v>861</v>
      </c>
    </row>
    <row r="611" spans="6:6" x14ac:dyDescent="0.3">
      <c r="F611" s="37"/>
    </row>
  </sheetData>
  <autoFilter ref="A9:ALQ604" xr:uid="{00000000-0009-0000-0000-000000000000}"/>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182" r:id="rId1" display="https://my.zakupivli.pro/cabinet/purchases/state_plan/view/27521279" xr:uid="{00000000-0004-0000-0000-000000000000}"/>
  </hyperlinks>
  <pageMargins left="0.70866141732283472" right="0.70866141732283472" top="0.74803149606299213" bottom="0.74803149606299213" header="0.31496062992125984" footer="0.31496062992125984"/>
  <pageSetup paperSize="9" scale="80" orientation="landscape" r:id="rId2"/>
  <ignoredErrors>
    <ignoredError sqref="J118:XFD119 J104:XFD104 J78:XFD80 J73:XFD75 J54:XFD57 J52:XFD52"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zoomScale="60" zoomScaleNormal="60" workbookViewId="0">
      <selection activeCell="D11" sqref="D11"/>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26" t="s">
        <v>92</v>
      </c>
      <c r="B1" s="126"/>
      <c r="C1" s="126"/>
      <c r="D1" s="126"/>
    </row>
    <row r="2" spans="1:7" ht="20.399999999999999" customHeight="1" x14ac:dyDescent="0.3">
      <c r="A2" s="6"/>
      <c r="B2" s="7"/>
      <c r="C2" s="6"/>
      <c r="D2" s="27" t="s">
        <v>1022</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543</v>
      </c>
      <c r="D5" s="26">
        <f>D6+D14+D23+D36+D42</f>
        <v>1449531.3610000005</v>
      </c>
      <c r="F5" s="22"/>
      <c r="G5" s="21"/>
    </row>
    <row r="6" spans="1:7" ht="16.2" x14ac:dyDescent="0.3">
      <c r="A6" s="11"/>
      <c r="B6" s="23" t="s">
        <v>59</v>
      </c>
      <c r="C6" s="24">
        <f>C7+C8+C10+C11+C12+C13</f>
        <v>16</v>
      </c>
      <c r="D6" s="14">
        <f>D7+D8+D10+D11+D12+D13</f>
        <v>28025.536999999997</v>
      </c>
    </row>
    <row r="7" spans="1:7" s="18" customFormat="1" x14ac:dyDescent="0.3">
      <c r="A7" s="15">
        <v>1</v>
      </c>
      <c r="B7" s="16" t="s">
        <v>12</v>
      </c>
      <c r="C7" s="15">
        <v>5</v>
      </c>
      <c r="D7" s="17">
        <f>SUM('ТГ зв'!G13:G17)</f>
        <v>3656</v>
      </c>
    </row>
    <row r="8" spans="1:7" s="18" customFormat="1" x14ac:dyDescent="0.3">
      <c r="A8" s="15">
        <v>2</v>
      </c>
      <c r="B8" s="16" t="s">
        <v>45</v>
      </c>
      <c r="C8" s="15">
        <v>0</v>
      </c>
      <c r="D8" s="19">
        <v>0</v>
      </c>
    </row>
    <row r="9" spans="1:7" s="18" customFormat="1" x14ac:dyDescent="0.3">
      <c r="A9" s="15">
        <v>3</v>
      </c>
      <c r="B9" s="16" t="s">
        <v>7</v>
      </c>
      <c r="C9" s="15">
        <v>0</v>
      </c>
      <c r="D9" s="17">
        <v>0</v>
      </c>
    </row>
    <row r="10" spans="1:7" s="18" customFormat="1" x14ac:dyDescent="0.3">
      <c r="A10" s="15">
        <v>4</v>
      </c>
      <c r="B10" s="16" t="s">
        <v>29</v>
      </c>
      <c r="C10" s="15">
        <v>3</v>
      </c>
      <c r="D10" s="17">
        <f>SUM('ТГ зв'!G21:G23)</f>
        <v>3311.2</v>
      </c>
    </row>
    <row r="11" spans="1:7" s="18" customFormat="1" x14ac:dyDescent="0.3">
      <c r="A11" s="15">
        <v>5</v>
      </c>
      <c r="B11" s="16" t="s">
        <v>13</v>
      </c>
      <c r="C11" s="15">
        <v>1</v>
      </c>
      <c r="D11" s="17">
        <f>SUM('ТГ зв'!G25:G25)</f>
        <v>1600</v>
      </c>
    </row>
    <row r="12" spans="1:7" s="18" customFormat="1" x14ac:dyDescent="0.3">
      <c r="A12" s="15">
        <v>6</v>
      </c>
      <c r="B12" s="16" t="s">
        <v>31</v>
      </c>
      <c r="C12" s="15">
        <v>6</v>
      </c>
      <c r="D12" s="17">
        <f>SUM('ТГ зв'!G27:G32)</f>
        <v>18571.536999999997</v>
      </c>
    </row>
    <row r="13" spans="1:7" s="18" customFormat="1" x14ac:dyDescent="0.3">
      <c r="A13" s="15">
        <v>7</v>
      </c>
      <c r="B13" s="16" t="s">
        <v>60</v>
      </c>
      <c r="C13" s="15">
        <v>1</v>
      </c>
      <c r="D13" s="17">
        <f>SUM('ТГ зв'!G34)</f>
        <v>886.8</v>
      </c>
    </row>
    <row r="14" spans="1:7" ht="16.2" x14ac:dyDescent="0.3">
      <c r="A14" s="11"/>
      <c r="B14" s="12" t="s">
        <v>61</v>
      </c>
      <c r="C14" s="13">
        <f>C15+C18+C16</f>
        <v>6</v>
      </c>
      <c r="D14" s="14">
        <f>D15+D18+D16+D17+D19+D20+D21+D22</f>
        <v>7874.91</v>
      </c>
    </row>
    <row r="15" spans="1:7" s="18" customFormat="1" x14ac:dyDescent="0.3">
      <c r="A15" s="15">
        <v>8</v>
      </c>
      <c r="B15" s="16" t="s">
        <v>15</v>
      </c>
      <c r="C15" s="15">
        <v>0</v>
      </c>
      <c r="D15" s="17">
        <v>0</v>
      </c>
    </row>
    <row r="16" spans="1:7" s="18" customFormat="1" x14ac:dyDescent="0.3">
      <c r="A16" s="15">
        <v>9</v>
      </c>
      <c r="B16" s="16" t="s">
        <v>32</v>
      </c>
      <c r="C16" s="15">
        <v>4</v>
      </c>
      <c r="D16" s="17">
        <f>SUM('ТГ зв'!G38:G41)</f>
        <v>6824.91</v>
      </c>
    </row>
    <row r="17" spans="1:4" s="18" customFormat="1" x14ac:dyDescent="0.3">
      <c r="A17" s="15">
        <v>10</v>
      </c>
      <c r="B17" s="16" t="s">
        <v>16</v>
      </c>
      <c r="C17" s="15">
        <v>0</v>
      </c>
      <c r="D17" s="19">
        <v>0</v>
      </c>
    </row>
    <row r="18" spans="1:4" s="18" customFormat="1" x14ac:dyDescent="0.3">
      <c r="A18" s="15">
        <v>11</v>
      </c>
      <c r="B18" s="16" t="s">
        <v>48</v>
      </c>
      <c r="C18" s="15">
        <v>2</v>
      </c>
      <c r="D18" s="17">
        <f>SUM('ТГ зв'!G44:G45)</f>
        <v>1050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315</v>
      </c>
      <c r="D23" s="14">
        <f>D24+D26+D28+D29+D30+D33+D34+D31+D32+D35+D25+D27</f>
        <v>1087788.5850000004</v>
      </c>
    </row>
    <row r="24" spans="1:4" s="18" customFormat="1" x14ac:dyDescent="0.3">
      <c r="A24" s="15">
        <v>16</v>
      </c>
      <c r="B24" s="16" t="s">
        <v>20</v>
      </c>
      <c r="C24" s="15">
        <v>120</v>
      </c>
      <c r="D24" s="17">
        <f>SUM('ТГ зв'!G52:G171)</f>
        <v>487000.7240000001</v>
      </c>
    </row>
    <row r="25" spans="1:4" s="18" customFormat="1" x14ac:dyDescent="0.3">
      <c r="A25" s="15">
        <v>17</v>
      </c>
      <c r="B25" s="16" t="s">
        <v>44</v>
      </c>
      <c r="C25" s="15">
        <v>6</v>
      </c>
      <c r="D25" s="17">
        <f>SUM('ТГ зв'!G173:G178)</f>
        <v>1771.2759999999998</v>
      </c>
    </row>
    <row r="26" spans="1:4" s="18" customFormat="1" x14ac:dyDescent="0.3">
      <c r="A26" s="15">
        <v>18</v>
      </c>
      <c r="B26" s="16" t="s">
        <v>18</v>
      </c>
      <c r="C26" s="15">
        <v>67</v>
      </c>
      <c r="D26" s="17">
        <f>SUM('ТГ зв'!G180:G246)</f>
        <v>71681.449999999968</v>
      </c>
    </row>
    <row r="27" spans="1:4" s="18" customFormat="1" x14ac:dyDescent="0.3">
      <c r="A27" s="15">
        <v>19</v>
      </c>
      <c r="B27" s="16" t="s">
        <v>46</v>
      </c>
      <c r="C27" s="15">
        <v>0</v>
      </c>
      <c r="D27" s="17">
        <v>0</v>
      </c>
    </row>
    <row r="28" spans="1:4" s="18" customFormat="1" x14ac:dyDescent="0.3">
      <c r="A28" s="15">
        <v>20</v>
      </c>
      <c r="B28" s="16" t="s">
        <v>19</v>
      </c>
      <c r="C28" s="15">
        <v>23</v>
      </c>
      <c r="D28" s="17">
        <f>SUM('ТГ зв'!G249:G271)</f>
        <v>69534.687000000005</v>
      </c>
    </row>
    <row r="29" spans="1:4" s="18" customFormat="1" x14ac:dyDescent="0.3">
      <c r="A29" s="15">
        <v>21</v>
      </c>
      <c r="B29" s="16" t="s">
        <v>22</v>
      </c>
      <c r="C29" s="15">
        <v>5</v>
      </c>
      <c r="D29" s="17">
        <f>SUM('ТГ зв'!G273:G277)</f>
        <v>2941.6</v>
      </c>
    </row>
    <row r="30" spans="1:4" s="18" customFormat="1" x14ac:dyDescent="0.3">
      <c r="A30" s="15">
        <v>22</v>
      </c>
      <c r="B30" s="16" t="s">
        <v>8</v>
      </c>
      <c r="C30" s="15">
        <v>24</v>
      </c>
      <c r="D30" s="17">
        <f>SUM('ТГ зв'!G279:G302)</f>
        <v>365209.39100000006</v>
      </c>
    </row>
    <row r="31" spans="1:4" s="18" customFormat="1" ht="13.95" customHeight="1" x14ac:dyDescent="0.3">
      <c r="A31" s="15">
        <v>23</v>
      </c>
      <c r="B31" s="16" t="s">
        <v>37</v>
      </c>
      <c r="C31" s="15">
        <v>2</v>
      </c>
      <c r="D31" s="17">
        <f>SUM('ТГ зв'!G304:G305)</f>
        <v>3779.3679999999999</v>
      </c>
    </row>
    <row r="32" spans="1:4" s="18" customFormat="1" x14ac:dyDescent="0.3">
      <c r="A32" s="15">
        <v>24</v>
      </c>
      <c r="B32" s="16" t="s">
        <v>38</v>
      </c>
      <c r="C32" s="15">
        <v>4</v>
      </c>
      <c r="D32" s="17">
        <f>SUM('ТГ зв'!G307:G310)</f>
        <v>6739.6370000000006</v>
      </c>
    </row>
    <row r="33" spans="1:4" s="18" customFormat="1" x14ac:dyDescent="0.3">
      <c r="A33" s="15">
        <v>25</v>
      </c>
      <c r="B33" s="16" t="s">
        <v>28</v>
      </c>
      <c r="C33" s="15">
        <v>5</v>
      </c>
      <c r="D33" s="17">
        <f>SUM('ТГ зв'!G312:G316)</f>
        <v>22886.613999999998</v>
      </c>
    </row>
    <row r="34" spans="1:4" s="18" customFormat="1" x14ac:dyDescent="0.3">
      <c r="A34" s="15">
        <v>26</v>
      </c>
      <c r="B34" s="16" t="s">
        <v>30</v>
      </c>
      <c r="C34" s="15">
        <v>58</v>
      </c>
      <c r="D34" s="17">
        <f>SUM('ТГ зв'!G318:G375)</f>
        <v>55703.837999999996</v>
      </c>
    </row>
    <row r="35" spans="1:4" s="18" customFormat="1" x14ac:dyDescent="0.3">
      <c r="A35" s="15">
        <v>27</v>
      </c>
      <c r="B35" s="16" t="s">
        <v>43</v>
      </c>
      <c r="C35" s="15">
        <v>1</v>
      </c>
      <c r="D35" s="17">
        <f>SUM('ТГ зв'!G377)</f>
        <v>540</v>
      </c>
    </row>
    <row r="36" spans="1:4" ht="16.2" x14ac:dyDescent="0.3">
      <c r="A36" s="11"/>
      <c r="B36" s="12" t="s">
        <v>63</v>
      </c>
      <c r="C36" s="13">
        <f>C37+C40+C41</f>
        <v>18</v>
      </c>
      <c r="D36" s="14">
        <f>D37+D40+D41</f>
        <v>30461.860999999997</v>
      </c>
    </row>
    <row r="37" spans="1:4" s="18" customFormat="1" x14ac:dyDescent="0.3">
      <c r="A37" s="15">
        <v>28</v>
      </c>
      <c r="B37" s="16" t="s">
        <v>23</v>
      </c>
      <c r="C37" s="15">
        <v>18</v>
      </c>
      <c r="D37" s="17">
        <f>SUM('ТГ зв'!G380:G397)</f>
        <v>30461.860999999997</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C43+C45+C47+C49+C51+C52+C53+C46+C54+C55+C48+C56</f>
        <v>188</v>
      </c>
      <c r="D42" s="14">
        <f>D43+D45+D47+D49+D51+D52+D53+D46+D54+D55+D48+D56</f>
        <v>295380.46800000005</v>
      </c>
    </row>
    <row r="43" spans="1:4" s="18" customFormat="1" x14ac:dyDescent="0.3">
      <c r="A43" s="15">
        <v>33</v>
      </c>
      <c r="B43" s="16" t="s">
        <v>27</v>
      </c>
      <c r="C43" s="15">
        <v>55</v>
      </c>
      <c r="D43" s="17">
        <f>SUM('ТГ зв'!G404:G458)</f>
        <v>103890.06600000001</v>
      </c>
    </row>
    <row r="44" spans="1:4" s="18" customFormat="1" x14ac:dyDescent="0.3">
      <c r="A44" s="15">
        <v>34</v>
      </c>
      <c r="B44" s="16" t="s">
        <v>9</v>
      </c>
      <c r="C44" s="15">
        <v>0</v>
      </c>
      <c r="D44" s="17">
        <v>0</v>
      </c>
    </row>
    <row r="45" spans="1:4" s="18" customFormat="1" x14ac:dyDescent="0.3">
      <c r="A45" s="15">
        <v>35</v>
      </c>
      <c r="B45" s="16" t="s">
        <v>14</v>
      </c>
      <c r="C45" s="15">
        <v>7</v>
      </c>
      <c r="D45" s="17">
        <f>SUM('ТГ зв'!G461:G467)</f>
        <v>9523.6130000000012</v>
      </c>
    </row>
    <row r="46" spans="1:4" s="18" customFormat="1" x14ac:dyDescent="0.3">
      <c r="A46" s="15">
        <v>36</v>
      </c>
      <c r="B46" s="16" t="s">
        <v>33</v>
      </c>
      <c r="C46" s="15">
        <v>11</v>
      </c>
      <c r="D46" s="17">
        <f>SUM('ТГ зв'!G469:G479)</f>
        <v>5481.5</v>
      </c>
    </row>
    <row r="47" spans="1:4" s="18" customFormat="1" x14ac:dyDescent="0.3">
      <c r="A47" s="15">
        <v>37</v>
      </c>
      <c r="B47" s="16" t="s">
        <v>17</v>
      </c>
      <c r="C47" s="15">
        <v>21</v>
      </c>
      <c r="D47" s="17">
        <f>SUM('ТГ зв'!G481:G501)</f>
        <v>49140.246999999996</v>
      </c>
    </row>
    <row r="48" spans="1:4" s="18" customFormat="1" x14ac:dyDescent="0.3">
      <c r="A48" s="15">
        <v>38</v>
      </c>
      <c r="B48" s="16" t="s">
        <v>49</v>
      </c>
      <c r="C48" s="15">
        <v>0</v>
      </c>
      <c r="D48" s="17">
        <v>0</v>
      </c>
    </row>
    <row r="49" spans="1:1017" s="18" customFormat="1" x14ac:dyDescent="0.3">
      <c r="A49" s="15">
        <v>39</v>
      </c>
      <c r="B49" s="16" t="s">
        <v>21</v>
      </c>
      <c r="C49" s="15">
        <v>20</v>
      </c>
      <c r="D49" s="17">
        <f>SUM('ТГ зв'!G504:G523)</f>
        <v>42567.392999999996</v>
      </c>
    </row>
    <row r="50" spans="1:1017" s="18" customFormat="1" x14ac:dyDescent="0.3">
      <c r="A50" s="15">
        <v>40</v>
      </c>
      <c r="B50" s="16" t="s">
        <v>24</v>
      </c>
      <c r="C50" s="15">
        <v>0</v>
      </c>
      <c r="D50" s="17">
        <v>0</v>
      </c>
    </row>
    <row r="51" spans="1:1017" s="18" customFormat="1" x14ac:dyDescent="0.3">
      <c r="A51" s="15">
        <v>41</v>
      </c>
      <c r="B51" s="16" t="s">
        <v>25</v>
      </c>
      <c r="C51" s="15">
        <v>31</v>
      </c>
      <c r="D51" s="17">
        <f>SUM('ТГ зв'!G526:G556)</f>
        <v>47505.760999999991</v>
      </c>
    </row>
    <row r="52" spans="1:1017" s="18" customFormat="1" x14ac:dyDescent="0.3">
      <c r="A52" s="15">
        <v>42</v>
      </c>
      <c r="B52" s="16" t="s">
        <v>26</v>
      </c>
      <c r="C52" s="15">
        <v>18</v>
      </c>
      <c r="D52" s="17">
        <f>SUM('ТГ зв'!G558:G575)</f>
        <v>17708.75</v>
      </c>
    </row>
    <row r="53" spans="1:1017" s="18" customFormat="1" x14ac:dyDescent="0.3">
      <c r="A53" s="15">
        <v>43</v>
      </c>
      <c r="B53" s="16" t="s">
        <v>11</v>
      </c>
      <c r="C53" s="15">
        <v>14</v>
      </c>
      <c r="D53" s="17">
        <f>SUM('ТГ зв'!G577:G590)</f>
        <v>10968.894</v>
      </c>
    </row>
    <row r="54" spans="1:1017" s="18" customFormat="1" x14ac:dyDescent="0.3">
      <c r="A54" s="15">
        <v>44</v>
      </c>
      <c r="B54" s="16" t="s">
        <v>40</v>
      </c>
      <c r="C54" s="15">
        <v>1</v>
      </c>
      <c r="D54" s="17">
        <f>SUM('ТГ зв'!G592)</f>
        <v>213.96</v>
      </c>
    </row>
    <row r="55" spans="1:1017" s="18" customFormat="1" x14ac:dyDescent="0.3">
      <c r="A55" s="15">
        <v>45</v>
      </c>
      <c r="B55" s="16" t="s">
        <v>42</v>
      </c>
      <c r="C55" s="15">
        <v>2</v>
      </c>
      <c r="D55" s="17">
        <f>SUM('ТГ зв'!G594:G595)</f>
        <v>1574.2380000000001</v>
      </c>
    </row>
    <row r="56" spans="1:1017" s="18" customFormat="1" x14ac:dyDescent="0.3">
      <c r="A56" s="15">
        <v>46</v>
      </c>
      <c r="B56" s="16" t="s">
        <v>51</v>
      </c>
      <c r="C56" s="15">
        <v>8</v>
      </c>
      <c r="D56" s="17">
        <f>SUM('ТГ зв'!G597:G604)</f>
        <v>6806.0460000000003</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4</vt:i4>
      </vt:variant>
    </vt:vector>
  </HeadingPairs>
  <TitlesOfParts>
    <vt:vector size="6" baseType="lpstr">
      <vt:lpstr>ТГ зв</vt:lpstr>
      <vt:lpstr>ТГ (2)</vt:lpstr>
      <vt:lpstr>'ТГ (2)'!Заголовки_для_друку</vt:lpstr>
      <vt:lpstr>'ТГ зв'!Заголовки_для_друку</vt:lpstr>
      <vt:lpstr>'ТГ (2)'!Область_друку</vt:lpstr>
      <vt:lpstr>'ТГ зв'!Область_друку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2024-04-06T08:46:39Z</dcterms:modified>
</cp:coreProperties>
</file>