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8_{5931956C-70DB-4F3B-A207-4B75BC371B6B}" xr6:coauthVersionLast="45" xr6:coauthVersionMax="45" xr10:uidLastSave="{00000000-0000-0000-0000-000000000000}"/>
  <bookViews>
    <workbookView xWindow="5076" yWindow="540" windowWidth="17280" windowHeight="8964" xr2:uid="{00000000-000D-0000-FFFF-FFFF00000000}"/>
  </bookViews>
  <sheets>
    <sheet name="ТГ зв" sheetId="3" r:id="rId1"/>
    <sheet name="ТГ (2)" sheetId="2" r:id="rId2"/>
  </sheets>
  <definedNames>
    <definedName name="_xlnm._FilterDatabase" localSheetId="1" hidden="1">'ТГ (2)'!$A$4:$D$56</definedName>
    <definedName name="_xlnm._FilterDatabase" localSheetId="0" hidden="1">'ТГ зв'!$A$9:$ALU$427</definedName>
    <definedName name="_xlnm.Print_Titles" localSheetId="1">'ТГ (2)'!$4:$4</definedName>
    <definedName name="_xlnm.Print_Titles" localSheetId="0">'ТГ зв'!$9:$9</definedName>
    <definedName name="_xlnm.Print_Area" localSheetId="1">'ТГ (2)'!$A$1:$D$56</definedName>
    <definedName name="_xlnm.Print_Area" localSheetId="0">'ТГ зв'!$A$1:$I$427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2" l="1"/>
  <c r="D12" i="2"/>
  <c r="D34" i="2" l="1"/>
  <c r="D16" i="2" l="1"/>
  <c r="G10" i="3" l="1"/>
  <c r="D24" i="2"/>
  <c r="D51" i="2" l="1"/>
  <c r="D56" i="2" l="1"/>
  <c r="D25" i="2" l="1"/>
  <c r="D31" i="2" l="1"/>
  <c r="D49" i="2"/>
  <c r="D52" i="2"/>
  <c r="D28" i="2" l="1"/>
  <c r="D47" i="2"/>
  <c r="D46" i="2" l="1"/>
  <c r="D37" i="2" l="1"/>
  <c r="D11" i="2"/>
  <c r="D54" i="2" l="1"/>
  <c r="D32" i="2" l="1"/>
  <c r="D26" i="2"/>
  <c r="D45" i="2" l="1"/>
  <c r="D35" i="2" l="1"/>
  <c r="D43" i="2" l="1"/>
  <c r="D29" i="2"/>
  <c r="D53" i="2" l="1"/>
  <c r="D33" i="2"/>
  <c r="D13" i="2" l="1"/>
  <c r="D55" i="2" l="1"/>
  <c r="C42" i="2" l="1"/>
  <c r="C6" i="2" l="1"/>
  <c r="C14" i="2" l="1"/>
  <c r="D14" i="2" l="1"/>
  <c r="D42" i="2" l="1"/>
  <c r="C36" i="2" l="1"/>
  <c r="D36" i="2"/>
  <c r="D23" i="2"/>
  <c r="D6" i="2" s="1"/>
  <c r="C23" i="2"/>
  <c r="C5" i="2" l="1"/>
  <c r="D5" i="2"/>
</calcChain>
</file>

<file path=xl/sharedStrings.xml><?xml version="1.0" encoding="utf-8"?>
<sst xmlns="http://schemas.openxmlformats.org/spreadsheetml/2006/main" count="2378" uniqueCount="807">
  <si>
    <t>№ п/п</t>
  </si>
  <si>
    <t xml:space="preserve">Предмет закупівлі </t>
  </si>
  <si>
    <t>(назва, код)</t>
  </si>
  <si>
    <t>Джерело фінансування закупівлі</t>
  </si>
  <si>
    <t>до листа департаменту економіки облдержадміністрації</t>
  </si>
  <si>
    <t>тис. грн</t>
  </si>
  <si>
    <t>місцевий бюджет</t>
  </si>
  <si>
    <t>Світлодарська</t>
  </si>
  <si>
    <t>Миколаївська</t>
  </si>
  <si>
    <t>Авдіївська</t>
  </si>
  <si>
    <t>Відділ освіти Селидівської міської ради</t>
  </si>
  <si>
    <t xml:space="preserve">Селидівська </t>
  </si>
  <si>
    <t xml:space="preserve">Бахмутська </t>
  </si>
  <si>
    <t>Соледарська</t>
  </si>
  <si>
    <t>Білозерська</t>
  </si>
  <si>
    <t>Волноваська</t>
  </si>
  <si>
    <t>Вугледарська</t>
  </si>
  <si>
    <t>Добропільська</t>
  </si>
  <si>
    <t>Дружківська</t>
  </si>
  <si>
    <t>Костянтинівська</t>
  </si>
  <si>
    <t>Краматорська</t>
  </si>
  <si>
    <t>Курахівська</t>
  </si>
  <si>
    <t>Лиманська</t>
  </si>
  <si>
    <t>Маріупольська</t>
  </si>
  <si>
    <t>Мар'їнська</t>
  </si>
  <si>
    <t>Мирноградська</t>
  </si>
  <si>
    <t>Новогродівська</t>
  </si>
  <si>
    <t>Покровська</t>
  </si>
  <si>
    <t>Святогірська</t>
  </si>
  <si>
    <t>Сіверська</t>
  </si>
  <si>
    <t>Слов'янська</t>
  </si>
  <si>
    <t>Торецька</t>
  </si>
  <si>
    <t>Великоновосілківська</t>
  </si>
  <si>
    <t>Гродівська</t>
  </si>
  <si>
    <t>Мангушська</t>
  </si>
  <si>
    <t xml:space="preserve">Мирненська </t>
  </si>
  <si>
    <t>Нікольська</t>
  </si>
  <si>
    <t>Новодонецька</t>
  </si>
  <si>
    <t>Олександрівська</t>
  </si>
  <si>
    <t>Ольгинська</t>
  </si>
  <si>
    <t>Очеретинська</t>
  </si>
  <si>
    <t>Сартанська</t>
  </si>
  <si>
    <t>Удачненська</t>
  </si>
  <si>
    <t>Черкаська</t>
  </si>
  <si>
    <t>Андріївська</t>
  </si>
  <si>
    <t>Званівська</t>
  </si>
  <si>
    <t>Іллінівська</t>
  </si>
  <si>
    <t>Кальчицька</t>
  </si>
  <si>
    <t>Комарська</t>
  </si>
  <si>
    <t>Криворізька</t>
  </si>
  <si>
    <t>Хлібодарівська</t>
  </si>
  <si>
    <t>Шахівська</t>
  </si>
  <si>
    <t>НСЗУ</t>
  </si>
  <si>
    <t>Донецька область</t>
  </si>
  <si>
    <t>Курахівська міська рада</t>
  </si>
  <si>
    <t xml:space="preserve">Запланована сума закупівлі, </t>
  </si>
  <si>
    <t>Виконавчий комітет Мирноградської міської ради</t>
  </si>
  <si>
    <t>Управління комунальної власності Мирноградської міської ради</t>
  </si>
  <si>
    <t>КНП СМР "Міська лікарня № 1 м. Слов'янська"</t>
  </si>
  <si>
    <t>Бахмутський район</t>
  </si>
  <si>
    <t>Часовоярська</t>
  </si>
  <si>
    <t>Волноваський район</t>
  </si>
  <si>
    <t>Краматорський район</t>
  </si>
  <si>
    <t>Маріупольський район</t>
  </si>
  <si>
    <t>Покровський район</t>
  </si>
  <si>
    <t>Назва району, територіальної громади
Замовник</t>
  </si>
  <si>
    <t>Напрямок використання коштів</t>
  </si>
  <si>
    <t>Дата планового оголошення</t>
  </si>
  <si>
    <t xml:space="preserve">Інформація
про заплановані закупівлі робіт, послуг, товарів 
по територіальним громадам Донецької області                                         </t>
  </si>
  <si>
    <t>товар</t>
  </si>
  <si>
    <t>послуга</t>
  </si>
  <si>
    <t>КП "Комунальник м.Селидове"</t>
  </si>
  <si>
    <t>закупівлі відсутні</t>
  </si>
  <si>
    <t>електроенергія</t>
  </si>
  <si>
    <t>теплопостачання</t>
  </si>
  <si>
    <t>Теплопостачання ДК 021:2015:09320000-8: Пара, гаряча вода та пов’язана продукція</t>
  </si>
  <si>
    <t>бюджет громади</t>
  </si>
  <si>
    <t>паливно-мастильні матеріали</t>
  </si>
  <si>
    <t>культура</t>
  </si>
  <si>
    <t>Додаток 2</t>
  </si>
  <si>
    <t>ТОВ "Донецькі енергетичні послуги"</t>
  </si>
  <si>
    <t>Селидівська міська рада</t>
  </si>
  <si>
    <t>Старомлинівська</t>
  </si>
  <si>
    <t>Гродівська селищна рада Покровського району Донецької області</t>
  </si>
  <si>
    <t xml:space="preserve">Відділ освіти Слов'янської міської військової адміністрації Краматорського району Донецької області </t>
  </si>
  <si>
    <t xml:space="preserve">Управління освіти Костянтинівської міської ради </t>
  </si>
  <si>
    <t>Послуги з розподілу електричної енергії код 65310000-9 Розподіл електричної енергії за ДК 021:2015 Єдиного закупівельного словника</t>
  </si>
  <si>
    <t>Комунальне некомерційне підприємство "Мирноградська центральна міська лікарня" Мирноградської міської ради</t>
  </si>
  <si>
    <t>Електрична енергія ДК 021:2015:09310000-5: Електрична енергія</t>
  </si>
  <si>
    <t xml:space="preserve">Назва району, територіальної громади
</t>
  </si>
  <si>
    <t>Кількість закупівель</t>
  </si>
  <si>
    <t>Запланована сума закупівлі, тис. грн</t>
  </si>
  <si>
    <t xml:space="preserve">Інформація
про заплановані закупівлі робіт, послуг, товарів по територіальним громадам Донецької області                                         </t>
  </si>
  <si>
    <t>Електрична енергія, ДК 021:2015: 09310000-5 Електрична енергія</t>
  </si>
  <si>
    <t>79710000-4 — Охоронні послуги</t>
  </si>
  <si>
    <t>72510000-3 - Управлінські послуги, пов’язані з комп’ютерними технологіями</t>
  </si>
  <si>
    <t>ДК021-2015: 09310000-5 — Електрична енергія</t>
  </si>
  <si>
    <t>КЗ ДЮСШ м. Селидове</t>
  </si>
  <si>
    <t>Управління соціального захисту населення Селидівської міської ради</t>
  </si>
  <si>
    <t>КОМУНАЛЬНЕ ПІДПРИЕМСТВО "ДОБРОПІЛЬСЬКА СЛУЖБА ЄДИНОГО ЗАМОВНИКА"</t>
  </si>
  <si>
    <t>Навчально - виховний комплекс "Новоолександрівська загальноосвітня школа I- III ступенів - дошкільний навчальний заклад " Гродівської селищної ради Покровського району Донецької області</t>
  </si>
  <si>
    <t>Новоекономічний дошкільний навчальний заклад №11 "Сонечко" Гродівської селищної ради Покровського району Донецької області</t>
  </si>
  <si>
    <t>січень 2024</t>
  </si>
  <si>
    <t>Послуги з централізованого водопостачання та водовідведення ДК021-2015: 65110000-7 — Розподіл води</t>
  </si>
  <si>
    <t xml:space="preserve">Послуга з постачання теплової енергії ДК021-2015: 09320000-8 — Пара, гаряча вода та пов’язана продукція
</t>
  </si>
  <si>
    <t>водопостачання</t>
  </si>
  <si>
    <t>теплова енергія</t>
  </si>
  <si>
    <t>Послуги з постачання теплової енергії код 09320000-8 — Пара, гаряча вода та пов’язана продукція за ДК 021:2015 Єдиного закупівельного словника</t>
  </si>
  <si>
    <t>33140000-4 Медичні матеріали
Стоматологічні та медичні матеріали для надання стоматологічної допомоги населенню м.Маріуполя та Маріупольського району (м. Вінниця)</t>
  </si>
  <si>
    <t>березень 2024</t>
  </si>
  <si>
    <t>50112000-3 Послуги з ремонту і технічного обслуговування автомобілів</t>
  </si>
  <si>
    <t>ВИКОНАВЧИЙ КОМІТЕТ МАРІУПОЛЬСЬКОЇ МІСЬКОЇ РАДИ
04052784</t>
  </si>
  <si>
    <t xml:space="preserve"> охорона здоров'я</t>
  </si>
  <si>
    <t xml:space="preserve">послуги з водопостачання </t>
  </si>
  <si>
    <t>послуги з водовідведення</t>
  </si>
  <si>
    <t>Послуги з розподілу електричної енергії для забезпечення потреб електроустановок Споживача/Замовника та послуги із забезпечення перетікань реактивної електричної енергії до електроустановок Споживачів/Замовників</t>
  </si>
  <si>
    <t>Теплова енергія ДК 021:2015 "ЄЗС" – 09320000-8 Пара, гаряча вода та пов`язана продукція</t>
  </si>
  <si>
    <t>Дизельне пальне</t>
  </si>
  <si>
    <t>Бензин А-95</t>
  </si>
  <si>
    <t xml:space="preserve">Електрична енергія ДК 021:2015: 09310000-5 – Електрична енергія . </t>
  </si>
  <si>
    <t>Комунальне некомерційне підприємство "Мирноградський центр первинної медико-санітарної допомоги"</t>
  </si>
  <si>
    <t>ДК 021:2015: 09133000-0 - Нафтовий газ скраплений</t>
  </si>
  <si>
    <t>Послуги з розподілу електричної енергії</t>
  </si>
  <si>
    <t>лютий 2024</t>
  </si>
  <si>
    <t>місцевий бюджет/
власні кошти підприємства</t>
  </si>
  <si>
    <t>місцевий бюджет/
власні кошти, кошти орендарів</t>
  </si>
  <si>
    <t>газ скраплений</t>
  </si>
  <si>
    <t>водовідведення</t>
  </si>
  <si>
    <t> ДК 021:2015:09320000-8: Пара, гаряча вода та пов’язана продукція</t>
  </si>
  <si>
    <t>АТ "Укрзалізниця"</t>
  </si>
  <si>
    <t>ВП ОКП «Донецьктеплокомуненерго»</t>
  </si>
  <si>
    <t>Централізоване водовідведення, ДК 021:2015: 90430000-0 Послуги з відведення стічних вод</t>
  </si>
  <si>
    <t>Послуги з централізованого водопостачання, ДК 021:2015: 65110000-7 Розподіл води</t>
  </si>
  <si>
    <t>КП СЛОВ'ЯНСЬКОЇ МІСЬКОЇ РАДИ "СЛОВМІСЬКВОДОКАНАЛ"</t>
  </si>
  <si>
    <t xml:space="preserve">КП СЛОВ'ЯНСЬКОЇ МІСЬКОЇ РАДИ "СЛОВМІСЬКВОДОКАНАЛ" </t>
  </si>
  <si>
    <t>КП "Покровська міська стоматологічна поліклініка" Покровської міської ради Донецької області</t>
  </si>
  <si>
    <t>безпека руху</t>
  </si>
  <si>
    <t>Дорожні знаки   ДК 021:2015:34990000-3 — Регулювальне, запобіжне, сигнальне та освітлювальне обладнання</t>
  </si>
  <si>
    <t>Фарба для дорожньої розмітки, скляні кульки, розчинник ДК 021:2015: 44811000-8 — Фарби</t>
  </si>
  <si>
    <t>травень 2024</t>
  </si>
  <si>
    <t>Теплова енергія (код ДК 021:2015:09320000-8 (Пара, гаряча вода та пов’язана продукція)</t>
  </si>
  <si>
    <t>Відділ освіти Білозерської міської ради</t>
  </si>
  <si>
    <t>Електрична енергія  ДК 021:2015: 09310000-5 — Електрична енергія</t>
  </si>
  <si>
    <t>ТОВАРИСТВО З ОБМЕЖЕНОЮ ВІДПОВІДАЛЬНІСТЮ «ЕНЕРГО РЕСУРС» РІ ГРУП»</t>
  </si>
  <si>
    <t>Комунальне некомерційне підприємство "Міський стоматологічний центр"
38349184</t>
  </si>
  <si>
    <t>Департамент по роботі з активами</t>
  </si>
  <si>
    <t>Відділ культури, туризму та охорона культурної спадщини Покровської міської ради Донецької обл.</t>
  </si>
  <si>
    <t>Квіткова продукція за ДК:021:2015:03120000-8 (Продукція рослинництва, у тому числі тепличного)</t>
  </si>
  <si>
    <t xml:space="preserve">послуга </t>
  </si>
  <si>
    <t>Послуги з розподілу електричної енергії та послуги із забезпечення перетікань реактивної електричної енергії м.Білозерське</t>
  </si>
  <si>
    <t>КНП "ЦПМСД Білозерської міської ради"</t>
  </si>
  <si>
    <t>Відділ освіти Добропільської міської ради</t>
  </si>
  <si>
    <t>Тверде паливо (ДК 021:2015 – 09110000-3 тверде паливо)</t>
  </si>
  <si>
    <t>КП "ДОБРОПІЛЬСЬКИЙ МІСЬКИЙ ТРАНСПОРТ"</t>
  </si>
  <si>
    <t>ДК021-2015: 45112730-1 — Благоустрій доріг і шосе</t>
  </si>
  <si>
    <t>ДОБРОПІЛЬСЬКЕ ВИРОБНИЧЕ УПРАВЛІННЯ ВОДОПРОВІДНО-КАНАЛІЗАЦІЙНОГО ГОСПОДАРСТВА КОМУНАЛЬНОГО ПІДПРИЄМСТВА "КОМПАНІЯ "ВОДА ДОНБАСУ"</t>
  </si>
  <si>
    <t>КОМУНАЛЬНЕ ПІДПРИЄМСТВО "ДОБРО" ДОБРОПІЛЬСЬКОЇ МІСЬКОЇ РАДИ</t>
  </si>
  <si>
    <t>благоустрій</t>
  </si>
  <si>
    <t>тверде паливо</t>
  </si>
  <si>
    <t>Теплова енергія код ДК 021:2015 09323000-9 Централізоване опалення</t>
  </si>
  <si>
    <t>Обласне комунальне підприємство "Донецьктеплокомуненерго" ВО "Дружківкатепломережа"</t>
  </si>
  <si>
    <t>Управління соціального захисту населення Дружківської міської ради</t>
  </si>
  <si>
    <t>09320000-8 Пара, гаряча вода та пов'язана продукцiя</t>
  </si>
  <si>
    <t>Виконавчий комітет Дружківської міської ради</t>
  </si>
  <si>
    <t>електроенергія ДК 021:2015:09310000-5: Електрична енергія</t>
  </si>
  <si>
    <t>теплова енергія
09320000-8: Пара, гаряча вода та пов’язана продукція</t>
  </si>
  <si>
    <t>Послуги з поводження з побутовими відходами (вивезення побутових відходів) код 90510000-5 Утилізація/видалення сміття та поводження зі сміттям за ДК 021:2015 Єдиного закупівельного словника</t>
  </si>
  <si>
    <t xml:space="preserve">"МКП "КОМУНТРАНС" КОСТЯНТИНІВСЬКОЇ МІСЬКОЇ РАДИ"
</t>
  </si>
  <si>
    <t>Святогірська міська рада Краматорського району Донецької області</t>
  </si>
  <si>
    <t xml:space="preserve">ДК 021:2015: 09310000-5 Електрична енергія </t>
  </si>
  <si>
    <t>ДК 021:2015: 09130000-9 - Нафта і дистиляти</t>
  </si>
  <si>
    <t>Святогірська міська військова адміністрація Краматорського району Донецької області</t>
  </si>
  <si>
    <t>ДК 021:2015 код 09130000-9 «Нафта і дистиляти» (Бензин А-95 ЄВРО ДК 021:2015: 09132000-3; Дизельне пальне ДП-Л- Євро-5-ВО ДК 021:2015: 09134200-9)</t>
  </si>
  <si>
    <t>АЗС AZIMUT   АЗС «Параллель»</t>
  </si>
  <si>
    <t xml:space="preserve">товар </t>
  </si>
  <si>
    <t>Електрична енергія , з розподілом ДК 021:2015: 09310000-5</t>
  </si>
  <si>
    <t xml:space="preserve">січень 2024  </t>
  </si>
  <si>
    <t xml:space="preserve">Управління житлово-комунального господарства Слов’янської міської військової адміністрації Краматорського району Донецької області </t>
  </si>
  <si>
    <t>Послуги з управління адміністративної будівлі, розташованій за адресою: пл.Соборна,3 м. Слов'янськ код за ДК 021:2015: 70330000-3  Послуги з управління нерухомістю, надавані на платній основі чи на договірних засадах</t>
  </si>
  <si>
    <t>05.01 2024</t>
  </si>
  <si>
    <t>Теплова енергія, код ДК 021-2015: 09320000-8 — Пара, гаряча вода та пов’язана продукція</t>
  </si>
  <si>
    <t>09.01.2024 </t>
  </si>
  <si>
    <t xml:space="preserve">інші </t>
  </si>
  <si>
    <t>04.01.2024</t>
  </si>
  <si>
    <t>10.01.2024</t>
  </si>
  <si>
    <t>Відділ культури, молоді та спорту Новогродівської міської ради</t>
  </si>
  <si>
    <t>Електрична енергія, як товар з оплатою за послугу з розподілу через постачальника. (код ДК 021:2015:09310000-5 Електрична енергія)</t>
  </si>
  <si>
    <t>ТОВ "Торгова електрична компанія"</t>
  </si>
  <si>
    <t>КНП "ЦПМСД Новогродівської міської ради"</t>
  </si>
  <si>
    <t>Послуги з постачання теплової енергії на потреби опалення на 2024 рік (код ДК 021:2015:09320000-8 Пара, гаряча вода та пов’язана продукція)</t>
  </si>
  <si>
    <t>Новогродівське міське управління соціального захисту населення</t>
  </si>
  <si>
    <t>Послуги з постачання теплової енергії на потреби опалення  (код ДК 021:2015-09320000-8 Пара, гаряча вода та пов'язана продукція)</t>
  </si>
  <si>
    <t>ТОВ "Теплосервіс-Новогродівка"</t>
  </si>
  <si>
    <t>Відділ освіти м.Новогродівка</t>
  </si>
  <si>
    <t>Електрична енергія, як товар з оплатою за послугу з розподілу через постачальника (код ДК 021:2015: 09310000-5 Електрична енергія)</t>
  </si>
  <si>
    <t>Шахівська сільська рада</t>
  </si>
  <si>
    <t>Послуги з розподілу електричної енергій (ДК 021:2015: 65310000-9   Розподіл електричної енергії</t>
  </si>
  <si>
    <t>АТ «ДТЕК Донецькі електромережі»</t>
  </si>
  <si>
    <t>КП "ЦПМСД" Покровської міської ради Донецької області</t>
  </si>
  <si>
    <t>ДК 021:2015:85320000-8: Соціальні послуги</t>
  </si>
  <si>
    <t xml:space="preserve"> 05.01.2024</t>
  </si>
  <si>
    <t>Товариство з обмеженою відповідальністю "Вітанія"</t>
  </si>
  <si>
    <t>Донецьке комунальне підприємство "Фармація"</t>
  </si>
  <si>
    <t>ДК 021:2015: 65310000-9 — Розподіл електричної енергії</t>
  </si>
  <si>
    <t xml:space="preserve"> 09.01.2024</t>
  </si>
  <si>
    <t>Житлово-комунальний відділ Покровської міської ради Донецької області</t>
  </si>
  <si>
    <t>Послуги з благоустрою населених пунктів (зимове утримання вулиць і доріг північної частини м. Покровськ Донецької області)  45233141-9
Технічне обслуговування доріг</t>
  </si>
  <si>
    <t>Послуги з благоустрою населених пунктів (зимове утримання вулиць і доріг західної, східної частини м. Покровськ Донецької області та у населених пунктах старостинських округів Покровської міської територіальної громади)   45233141-9
Технічне обслуговування доріг</t>
  </si>
  <si>
    <t>КП "Комунальник 
м. Селидове"</t>
  </si>
  <si>
    <t>Послуги з прибирання снігу
(зимове утримання доріг (очищення доріг, вулиць від снігу у разі настання несприятливих погодних умов в межах населених пунктів Селидівської міської територіальної громади) ДК 021:2015: 90620000-9 Послуги з прибирання снігу</t>
  </si>
  <si>
    <t xml:space="preserve">благоустрій </t>
  </si>
  <si>
    <t>охорона здоров'я</t>
  </si>
  <si>
    <t>Управління житлово-комунального господарства Торецької міської військової адміністрації Бахмутського району Донецької області</t>
  </si>
  <si>
    <t>021:2015:09130000-9: Нафта і дистиляти</t>
  </si>
  <si>
    <t>державний бюджет</t>
  </si>
  <si>
    <t>Товариство з обмеженою відповідальністю "ВЕЙТ-ЛТД",
договір від 10.01.2024 № 1</t>
  </si>
  <si>
    <t xml:space="preserve">поповнення матеріального резерву </t>
  </si>
  <si>
    <t>05.01.2024</t>
  </si>
  <si>
    <t>09320000-8- Пара гаряча вода та пов'язана продукція
(м.Київ, вул. Антоновича 39)</t>
  </si>
  <si>
    <t>Олександрівська селищна рада</t>
  </si>
  <si>
    <t>Код ДК 021:2015 - 09130000-9 Нафта і дистиляти (бензин А-95 Євро 5, дизельне паливо)</t>
  </si>
  <si>
    <t>освіта</t>
  </si>
  <si>
    <t>«Нафта і дистиляти» код ДК 021:2015 – 09130000-9 (бензин)</t>
  </si>
  <si>
    <t xml:space="preserve">Постачання теплової енергії  - 09320000-8 — Пара, гаряча вода та пов’язана продукція </t>
  </si>
  <si>
    <t>ТОВ "Краматорськтеплоенерго", ОКП "ДТКЕ", КВП "Краматорська тепломережа"</t>
  </si>
  <si>
    <t>Код ДК 021:2015 09320000-8 Пара, гаряча вода та пов'язана продукція</t>
  </si>
  <si>
    <t>КВП "Краматорська тепломережа", ТОВ "Краматорськтеплоенерго", ОКП "Донецьктеплокомуненерго"</t>
  </si>
  <si>
    <t>робота</t>
  </si>
  <si>
    <t>Нове будівництво модульної твердопаливної котельної на території закладу освіти ЗОШ №16 за адресою: Донецька область., м. Краматорськ, вул. Л. Бикова,7</t>
  </si>
  <si>
    <t>Нове будівництво модульної твердопаливної котельної на території закладу освіти ЗОШ №10 за адресою: Донецька область, м. Краматорськ, вул. Хабаровська, 40-Ш</t>
  </si>
  <si>
    <t>Нове будівництво модульної твердопаливної котельної на території опорного закладу середньої освіти імені Василя Стуса за адресою: Донецька область., м. Краматорськ, вул. Двірцева, 57а</t>
  </si>
  <si>
    <t>ДК 021-2015 09320000-8 – Пара, гаряча вода та пов’язана продукція (теплова енергія)</t>
  </si>
  <si>
    <t>Обласне комунальне підприємство "Донецьктеплокомуненерго"</t>
  </si>
  <si>
    <t>Дизельне паливо (Євро 5), 1л, 09130000-9 - Нафта і дистиляти</t>
  </si>
  <si>
    <t>Бензин А-92 (Євро 5), 1л, 09130000-9 - Нафта і дистиляти</t>
  </si>
  <si>
    <t>Управління праці та соціального захисту населення Краматорської міської ради</t>
  </si>
  <si>
    <t>ТОВАРИСТВО З ОБМЕЖЕНОЮ ВІДПОВІДАЛЬНІСТЮ "БІС-СОФТ"</t>
  </si>
  <si>
    <t>Поточний ремонт шляхопроводу через залізничні колії по вул. Магістральна (парна сторона) (ДК 021:2015 45230000-8 Будівництво трубопроводів, ліній зв’язку та електропередач, шосе, доріг, аеродромів і залізних доріг, вирівнювання поверхонь)</t>
  </si>
  <si>
    <t>Поточний ремонт Артемівського шляхопроводу (ДК 021:2015 45230000-8 Будівництво трубопроводів, ліній зв’язку та електропередач, шосе, доріг, аеродромів і залізних доріг, вирівнювання поверхонь)</t>
  </si>
  <si>
    <t>КНП «Міська лікарня №2» Краматорської міської ради</t>
  </si>
  <si>
    <t>ДК 021:2015:09320000-8 Пара, гаряча вода та пов’язана продукція</t>
  </si>
  <si>
    <t>ДК 021:2015:65110000-7 Розподіл води</t>
  </si>
  <si>
    <t>КВП "КРАМАТОРСЬКИЙ ВОДОКАНАЛ"</t>
  </si>
  <si>
    <t>ДК 021:2015:90430000-0 Послуги з відведення стічних вод</t>
  </si>
  <si>
    <t>Управління освіти Краматорської міської ради</t>
  </si>
  <si>
    <t>«Пара, гаряча вода та пов’язана продукція» код ДК 021:2015 – 09320000-8 (теплова енергія)</t>
  </si>
  <si>
    <t>дорожнє господарство</t>
  </si>
  <si>
    <t>Управління капітального будівництва та перспективного розвитку міста Краматорської міської ради</t>
  </si>
  <si>
    <t>ВИКОНАВЧИЙ КОМІТЕТ КРАМАТОРСЬКОЇ МІСЬКОЇ РАДИ</t>
  </si>
  <si>
    <t>НОВОЕКОНОМІЧНА ЗАГАЛЬНООСВІТНЯ ШКОЛА І-ІІІ СТУПЕНІВ ГРОДІВСЬКОЇ СЕЛИЩНОЇ РАДИ ПОКРОВСЬКОГО РАЙОНУ ДОНЕЦЬКОЇ ОБЛАСТІ</t>
  </si>
  <si>
    <t>Послуги з постачання теплової енергії</t>
  </si>
  <si>
    <t>КП "Добро" Добропільської міської ради</t>
  </si>
  <si>
    <t>ДК 021:2015-09320000-8 (пара, гаряча вода та пов`язана продукція (послуги з постачання теплової енергії)</t>
  </si>
  <si>
    <t>ТОВАРИСТВО З ОБМЕЖЕНОЮ ВІДПОВІДАЛЬНІСТЮ "ДОНЕЦЬКІ ЕНЕРГЕТИЧНІ ПОСЛУГИ"</t>
  </si>
  <si>
    <t>ФОП "ПЛЯШЕЧНИК ВАЛЕНТИНА ВАЛЕНТИНІВНА"</t>
  </si>
  <si>
    <t>ВИКОНАВЧИЙ КОМІТЕТ ДОБРОПІЛЬСЬКОЇ МІСЬКОЇ РАДИ</t>
  </si>
  <si>
    <t>КОМУНАЛЬНЕ ПІДПРИЄМСТВО "БІЛИЦЬКИЙ МІСЬКИЙ ПАРК КУЛЬТУРИ ТА ВІДПОЧИНКУ"</t>
  </si>
  <si>
    <t>ДК021-2015: 09130000-9 — Нафта і дистиляти</t>
  </si>
  <si>
    <t>КП "Добро"</t>
  </si>
  <si>
    <t xml:space="preserve">Труби сталеві (код ДК 021:2015 44160000-9) </t>
  </si>
  <si>
    <t>ТОВ "ВИРОБНИЧО-КОМЕРЦІЙНА ФІРМА "ПАЙПТРЕЙД"</t>
  </si>
  <si>
    <t>Комунальне підприємство "Спектр" Дружківської міської ради</t>
  </si>
  <si>
    <t>Бензин А-95 Євро5, Дизельне паливо Євро5 (ДК 021:2015: код 09130000-9 Нафта і дистиляти)</t>
  </si>
  <si>
    <t>ТОВ "Вейт-Сервіс" ЄДРПОУ 30853131</t>
  </si>
  <si>
    <t>Комунальне підприємство "Дружківка автоелектротранс</t>
  </si>
  <si>
    <t>Послуги з розподілу електричної енергії (ДК 021:2015: код 65310000-9 "Розподіл електричної енергії")</t>
  </si>
  <si>
    <t>ТОВ "ДТЕК ВИСОКОВОЛЬТНІ МЕРЕЖІ"</t>
  </si>
  <si>
    <t>Управління житлового та комунального господарства Дружківської міської ради</t>
  </si>
  <si>
    <t>комунікаційні послуги</t>
  </si>
  <si>
    <t>НСЗУ, від господарської діяльності</t>
  </si>
  <si>
    <t>Виконавчий комітет Костянтинівської міської ради</t>
  </si>
  <si>
    <t>Послуги з охорони публічного порядку на об'єктах комунальної власності Виконавчого комітету Костянтинівської міської ради код  75240000-0 Послуги із забезпечення громадської безпеки, охорони правопорядку та громадського порядку за ДК 021:2015 Єдиного закупівельного словника</t>
  </si>
  <si>
    <t xml:space="preserve">МАРІУПОЛЬСЬКИЙ МІЖРАЙОННИЙ ВІДДІЛ УПРАВЛІННЯ ПОЛІЦІЇ ОХОРОНИ В ДОНЕЦЬКІЙ ОБЛАСТІ </t>
  </si>
  <si>
    <t>правопорядок</t>
  </si>
  <si>
    <t xml:space="preserve">КП СЛОВ'ЯНСЬКОЇ МІСЬКОЇ РАДИ "КЕРУЮЧА КОМПАНІЯ № 4" </t>
  </si>
  <si>
    <t xml:space="preserve">Послуги з утримання кладовища по вул.Літературна, м.Слов'янськ (ДК 021:2015: 98370000-7 - Поховальні та супутні послуги) (послуги пов'язані, з призначенням та обліком місць поховань на кладовище вул.Літературна) </t>
  </si>
  <si>
    <t>11.01 2024</t>
  </si>
  <si>
    <t xml:space="preserve">Послуги з утримання кладовища по вул.Д. Галицького, м.Слов'янськ (ДК 021:2015: 98370000-7 - Поховальні та супутні послуги ) (послуги пов'язані, з призначенням та обліком місць поховань на кладовище вул.Д. Галицького) </t>
  </si>
  <si>
    <t>КП "АТП 052814"
05448998</t>
  </si>
  <si>
    <t>Послуги з прийому та захоронення відходів на полігоні, 90510000-5 Утилізація сміття та поводження зі сміттям</t>
  </si>
  <si>
    <t>місцевий бюджет (950,6), 
власні кошти підприємства (1895,2)</t>
  </si>
  <si>
    <t>КП "ДОНЕЦЬКИЙ РЕГІОНАЛЬНИЙ ЦЕНТР ПОВОДЖЕННЯ З ВІДХОДАМИ" ЄДРПОУ 34850326</t>
  </si>
  <si>
    <t>Риба заморожена без голів (хек) (ДК 021:2015: 15220000-6 Риба, рибне філе та інше м’ясо риби морожені): риба заморожена без голів (хек) (ДК 021:2015: 15221000-3 Морожена риба)</t>
  </si>
  <si>
    <t>М’ясо (ДК 021:2015: 15110000-2 М’ясо): чверть куряча заморожена (ДК 021:2015: 15112130-6 Курятина)</t>
  </si>
  <si>
    <t>ДК 021:2015: 09310000-5 Електрична енергія</t>
  </si>
  <si>
    <t>ТОВ «ДОНЕЦЬКІ ЕНЕРГЕТИЧНІ ПОСЛУГИ»</t>
  </si>
  <si>
    <t>КНП "МКЛ м.Слов’янська" 
01991197</t>
  </si>
  <si>
    <t>Розподіл питної води    ДК 021:2015:  65111000-4 - Розподіл питної води</t>
  </si>
  <si>
    <t>КП "Словміськводоканал"</t>
  </si>
  <si>
    <t>Пара, гаряча вода та пов’язана продукція. ДК 021:2015: 09323000-9 - Централізоване опалення</t>
  </si>
  <si>
    <t>Стегно куряче, заморожене, ДСТУ 3143, 1 кг, Печінка яловича, заморожена, 1 кг. ДК 021:2015: 15110000-2 - М’ясо</t>
  </si>
  <si>
    <t>Натрію оксибутират, розчин для ін'єкцій, 200мг/мл, по 10 мл в ампулі, №10, Кетамін, розчин для ін'єкцій, 50 мг/мл по 2 мл в ампулі, №10, Промедол розчин для ін'єкцій, 20 мг/мл по 1 мл №10, Морфін, розчин для ін`єкцій, 10 мг/мл; по 1 мл в ампулі, №5, Діазепам, розчин для ін`єкцій, 5 мг/мл по 2 мл в ампулі, №10, Фентаніл, розчин для ін'єкцій, 0,05 мг/мл, по 2 мл в ампулі, №5. ДК 021:2015: 33660000-4 - Лікарські засоби для лікування хвороб нервової системи та захворювань органів чуття</t>
  </si>
  <si>
    <t>Відведення стічних вод холодної та гарячої води. ДК 021:2015: 90430000-0 - Послуги з відведення стічних вод</t>
  </si>
  <si>
    <t>житлово-комунальне господарство</t>
  </si>
  <si>
    <t>поводження з відходами</t>
  </si>
  <si>
    <t>продукти харчування</t>
  </si>
  <si>
    <t>18530000-3 "Подарунки та нагороди"</t>
  </si>
  <si>
    <t xml:space="preserve">господарська діяльність </t>
  </si>
  <si>
    <t>послуги з постачання теплової енергії (ДК 021:2015:09320000-8 Пара, гаряча вода та пов’язана продукція)</t>
  </si>
  <si>
    <t>реалізація робочого проєкту "Нове будівництво системи електропостачання комплексу Успенівського водозабору за межами населених пунктів Курахівської міської територіальної громади Покровського району Донецької області" (ДК 021:2015: 71320000-7  Послуги з інженерного проектування)</t>
  </si>
  <si>
    <t>реалізація робочого проєкту "Нове будівництво системи електропостачання установки фільтрації, знесолення шахтної (технічної) води в модульному виконанні за адресою Донецька область, Покровський район, м.Гірник" (ДК 021:2015: 71320000-7  Послуги з інженерного проектування)</t>
  </si>
  <si>
    <t>Управління освіти Курахівської міської ради</t>
  </si>
  <si>
    <t>тверде паливо (ДК 021:2015:09110000-3 Тверде паливо)</t>
  </si>
  <si>
    <t>КП "МСЄЗ"КМР"</t>
  </si>
  <si>
    <t>електрична енергія  (ДК 021:2015: 09310000-5 Електрична енергія)</t>
  </si>
  <si>
    <t>цивільний захист</t>
  </si>
  <si>
    <t>КНП "Центральна міська лікарня Новогродівської міської ради"</t>
  </si>
  <si>
    <t>Послуги з постачання теплової енергії (код ДК 021:2015:09320000-8 Пара, гаряча вода та пов’язана продукція)</t>
  </si>
  <si>
    <t>Новогродівська міська рада</t>
  </si>
  <si>
    <t>Послуги з постачання теплової енергії на потреби опалення (код ДК 021:2015:09320000-8 Пара, гаряча вода та пов’язана продукція)</t>
  </si>
  <si>
    <t>Шахівська сільська військова адміністрація</t>
  </si>
  <si>
    <t>11.01.2024</t>
  </si>
  <si>
    <t xml:space="preserve">ДК 021:2015: 09130000-9 Нафта та дисциляти </t>
  </si>
  <si>
    <t>ТОВ "ВЕЙТ-ЛТД"</t>
  </si>
  <si>
    <t>ДК 021:2015: 142100000-6 Гравй, пісок, щебень і наповнювачі</t>
  </si>
  <si>
    <t>ФОП Ігнатенко Олександр Анатолійович</t>
  </si>
  <si>
    <t>ФОП Єременко Дмитро Васильович</t>
  </si>
  <si>
    <t>торги не відбулись</t>
  </si>
  <si>
    <t>Відділ освіти Мирноградської міської ради</t>
  </si>
  <si>
    <t>постачання теплової енергії</t>
  </si>
  <si>
    <t>ДК 021:2015: 85000000-9- Послуги у сфері охорони здоров’я та соціальної допомоги</t>
  </si>
  <si>
    <t>"ДОНЕЦЬКЕ КОМУНАЛЬНЕ ПІДПРИЄМСТВО "ФАРМАЦІЯ" (01976625)</t>
  </si>
  <si>
    <t>закупівлю відмінено</t>
  </si>
  <si>
    <t>місцевий бюджет, за рахунок відшкодування</t>
  </si>
  <si>
    <t>Послуги із перевезення та захоронення твердих побутових відходів (ТПВ)</t>
  </si>
  <si>
    <t>КНП "Родинська міська лікарня"</t>
  </si>
  <si>
    <t>ДК 021:2015:09320000-8: Пара, гаряча вода та пов’язана продукція</t>
  </si>
  <si>
    <t>Комунальне підприємство "Покровськтепломережа"</t>
  </si>
  <si>
    <t xml:space="preserve">Управління сім'ї, молоді та спорту Покровської міської ради </t>
  </si>
  <si>
    <t xml:space="preserve">Пара, гаряча вода та пов’язана продукція ДК 021:2015-09320000-8 </t>
  </si>
  <si>
    <t>КП «Покровськтепломережа»</t>
  </si>
  <si>
    <t>Відділ освіти Покровської міської ради Донецької області</t>
  </si>
  <si>
    <t>«Пара, гаряча вода та пов’язана продукція за кодом CPV за ДК 021:2015 – 09320000-8 (Послуги з постачання теплової енергії)»</t>
  </si>
  <si>
    <t>«Пара, гаряча вода та пов’язана продукція за кодом CPV за ДК 021:2015 – 09320000-8 (Послуги з постачання теплової енергії приміщень Піщанського ЗЗСО І-ІІІ ступені з дошкільним підрозділом)»</t>
  </si>
  <si>
    <t>ФОП Опенчук Володимир Ілліч</t>
  </si>
  <si>
    <t>Електрична енергія, код 09310000-5 – Електрична енергія </t>
  </si>
  <si>
    <t>«Послуги з відведення стічних вод за ДК 021:2015 – 90430000-0 (Послуги з централізованого водовідведення)»</t>
  </si>
  <si>
    <t>КП "Покровськводоканал"</t>
  </si>
  <si>
    <t>Розподіл електричної енергії за кодом CPV за ДК 021:2015 – 65310000-9 ( Послуги з розподілу електричної енергії та послуги із забезпечення перетікань реактивної електричної енергії)</t>
  </si>
  <si>
    <t>Удачненська селищна рада Покровського району Донецької області</t>
  </si>
  <si>
    <t>Електрична енергія (ДК:021:2015 09310000-5 Електрична енергія</t>
  </si>
  <si>
    <t>Послуги з розподілу електричної енергії (ДК:021:2015 65310000-9 - розподіл електричної енергії</t>
  </si>
  <si>
    <t>ПМ ВВП "Протех"</t>
  </si>
  <si>
    <t>КП "Міст"</t>
  </si>
  <si>
    <t xml:space="preserve">Електрична енергія  (ДК 021:2015  09310000-5 Електрична енергія) 
</t>
  </si>
  <si>
    <t>ТОВ "Краматорськтеплоенерго"</t>
  </si>
  <si>
    <t>ДК 021:2015:09320000-8 Пара, гаряча вода та пов’язана продукція (Постачання теплової енергії)</t>
  </si>
  <si>
    <t>ТОВАРИСТВО З ОБМЕЖЕНОЮ ВІДПОВІДАЛЬНІСТЮ "КРАМАТОРСЬКТЕПЛОЕНЕРГО"</t>
  </si>
  <si>
    <t>ДК 021:2015:09320000-8 Пара, гаряча вода та пов’язана продукція (Теплова енергія в гарячій воді для опалення)</t>
  </si>
  <si>
    <t>Матеріали та комплектуючи для збирання меблів Код ДК 021:2015: 44190000-8 – Конструкційні матеріали різні</t>
  </si>
  <si>
    <t>код ДК 021:2015:44110000-4 Конструкційні матеріали</t>
  </si>
  <si>
    <t>Поточний ремонт асфальтобетонного покриття доріг, в/квартальних доріг, тротуарів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</si>
  <si>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Постачання теплової енергії (код ДК 021-2015-09320000-8 - Пара, гаряча вода та пов’язана продукція )</t>
  </si>
  <si>
    <t>Код ДК 021:2015: 09320000-8 — Пара, гаряча вода та пов’язана продукція (теплова енергія)</t>
  </si>
  <si>
    <t>КП «ВІДНОВА» Олександрівської селищної ради Донецької області</t>
  </si>
  <si>
    <t>71320000-7 Послуги з інженерного проектування</t>
  </si>
  <si>
    <t>підтримка ВПО</t>
  </si>
  <si>
    <t>Часовоярська міська рада</t>
  </si>
  <si>
    <t>Дизельне паливо (талони), бензин А-95 (талони) ДК021:2015-09130000-9 "Нафта і дистиляти"</t>
  </si>
  <si>
    <t>Пара, та гаряча вода та пов’язана продукція (постачання теплової енергії) (код по ДК 021-2015-09320000-8)</t>
  </si>
  <si>
    <t>Комунальна установа "Ситуаційний Центр міста Краматорська"</t>
  </si>
  <si>
    <t>Послуги з технічного обслуговування та адміністрування програмного забезпечення у сфері інформатизації, Комп'ютерної програми «Автоматизована аналітично-комунікаційна система управління зверненнями громадян «Електронний Контакт Центр з розширенням з взаємоінтегрованою комп’ютерною програмою «Аналітично-комунікаційна система «Контакт-центр, мобільний додаток», «Автоматизована інформаційно-аналітична система «Контакт-центр. Чат бот» за кодом ДК: 021:2015 72260000-5 «Послуги, пов’язані з програмним забезпеченням»</t>
  </si>
  <si>
    <t>Відділ освіти, медицини, молоді, спорту, культури та туризму Святогірської міської ради Краматорського району Донецької області</t>
  </si>
  <si>
    <t>Комунальний заклад "Центр культури, дозвілля та спорту" Гродівської селищної ради Покровського району Донецької області</t>
  </si>
  <si>
    <t>Управління соціального захисту населення Добропільської міської ради</t>
  </si>
  <si>
    <t>Код по ДК 021:2015 - 09320000-8 «Пара, гаряча вода та пов’язана продукція»</t>
  </si>
  <si>
    <t>Комунальне підприємство «Добро» Добропільської міської ради</t>
  </si>
  <si>
    <t>Централізоване водовідведення ДК 021:2015 : «90430000-0 – Послуги з відведення стічних вод»</t>
  </si>
  <si>
    <t>КП «Компанія «Вода Донбасу»</t>
  </si>
  <si>
    <t>Централізоване водопостачання ДК 021:2015 : «65110000-7 – Розподіл води»</t>
  </si>
  <si>
    <t>Бензин А-95 (Євро 5), талон, 1л, код ДК 021:2015: 09132000-3 Бензин; Дизельне паливо (Євро 5), талон, 1л, 09134200-9 Дизельне паливо, «код за ДК 021:2015 09130000-9 Нафта і дистиляти».</t>
  </si>
  <si>
    <t>Постачання теплової енергії з платою за абонентське обслуговування  код ДК 021:2015 09323000-9 Централізоване опалення</t>
  </si>
  <si>
    <t>Теплова енергія  09320000-8 - Пара, гаряча вода та пов’язана продукція</t>
  </si>
  <si>
    <t>Постачання теплової енергії з платою за абонентське обслуговування 09320000-8 - Пара, гаряча вода та пов’язана продукція</t>
  </si>
  <si>
    <t xml:space="preserve">Бензин А-95 Євро, Дизельне пальне Євро. (ДК 021:2015: код 09130000-9 Нафта і дистиляти)
</t>
  </si>
  <si>
    <t>Електрична енергія (ДК 021:2015: код 09310000-5 Електрична енергія)</t>
  </si>
  <si>
    <t>ТОВ "ДОНЕЦЬКІ ЕНЕРГЕТИЧНІ ПОСЛУГИ"</t>
  </si>
  <si>
    <t>Підприємство електричних мереж зовнішнього освітлювання "Міськсвітло"</t>
  </si>
  <si>
    <t xml:space="preserve">Бензин А-95 (Євро 5), талон, 1л; Дизельне паливо (Євро 5), талон, 1л, код ДК 021:2015 – 09130000-9 - «Нафта і дистиляти» </t>
  </si>
  <si>
    <t xml:space="preserve">ТОВ "Параллель-М ЛТД" </t>
  </si>
  <si>
    <t xml:space="preserve">ФОП Щетиніна Оксана Анатоліївна </t>
  </si>
  <si>
    <t>КНП “Селидівська центральна міська лікарня Селидівської міської ради”</t>
  </si>
  <si>
    <t xml:space="preserve">Устаткування для операційних блоків (ДК 021:2015-33160000-9 Устаткування для операційних блоків), UA-2024-01-22-006504-a </t>
  </si>
  <si>
    <t>Паливо для заправки автомобілів (ДК 021:2015 - 09130000-9 - Нафта і дистиляти): дизельне паливо ДК 021:2015 - 09134200-9 (за талонами), бензин А -95 ДК 021:2015 - 09132000-3 (за талонами), UA-2024-01-17-006302-a</t>
  </si>
  <si>
    <t xml:space="preserve">місцевий бюджет/
НСЗУ  </t>
  </si>
  <si>
    <t>заккупівля не відбулась</t>
  </si>
  <si>
    <t>закупівлю скасовано</t>
  </si>
  <si>
    <t>закупівля не відбулась</t>
  </si>
  <si>
    <t>ДКП "Фармація"</t>
  </si>
  <si>
    <t>Четвертина задня куряча, заморожене, ДСТУ 3143, 1 кг, Печінка яловича, заморожена, 1 кг. ДК 021:2015: 15110000-2 - М’ясо</t>
  </si>
  <si>
    <t>КНП СМР "ЦПМСД м.Слов`янська"</t>
  </si>
  <si>
    <t>нсзу</t>
  </si>
  <si>
    <t>23.01.2024</t>
  </si>
  <si>
    <t>КОМУНАЛЬНЕ ПІДПРИЄМСТВО БАГАТОГАЛУЗЕВЕ ОБ'ЄДНАННЯ КОМУНАЛЬНОГО ГОСПОДАРСТВА МИРНОГРАДСЬКОЇ МІСЬКОЇ РАДИ</t>
  </si>
  <si>
    <t>22.01.2024</t>
  </si>
  <si>
    <t>ТОВ "ДТЕК КУРАХІВСЬКА ТЕПЛОВА ЕЛЕКТРИЧНА СТАНЦІЯ", 
договір № 936-КуТЭС-ДЦ/W від 19.01.2024</t>
  </si>
  <si>
    <t>габіони з геотекстилем (ДК 021:2015: 44310000-6 Вироби з дроту)</t>
  </si>
  <si>
    <t>ТОВ "БУДІВЕЛЬНА КОМПАНІЯ СІЧ",
договір № 2 від 23.01.2024</t>
  </si>
  <si>
    <t>машина дорожня комбінована МДКЗ (з піскорозкидальником, поливомийним обладнанням та відвалом) на базі самоскида JAC N200 (або еквівалент) (ДК 021:2015:34140000-0: Великовантажні мототранспортні засоби)</t>
  </si>
  <si>
    <t>Послуги з постачання теплової енергії на потреби опалення (код ДК 021:2015 – 093200008 - Пара, гаряча вода та пов’язана продукція)</t>
  </si>
  <si>
    <t>Послуги з постачання теплової енергії на потреби опалення (код ДК 021:2015 – 09320000-8 Пара, гаряча вода та пов’язана продукція)</t>
  </si>
  <si>
    <t>КП"Лиманська СЄЗ"</t>
  </si>
  <si>
    <t>Придбання ПММ для автотранспорту</t>
  </si>
  <si>
    <t>ПП "Адора",
договір №03/24 від 18.01.24</t>
  </si>
  <si>
    <t>Великоновосілківська селищна територіальна громада  (Великоновосілківська селищна рада)</t>
  </si>
  <si>
    <t>03413000-8 Паливна деревина</t>
  </si>
  <si>
    <t>паливна деревина</t>
  </si>
  <si>
    <t>Послуги з постачання теплової енергії ДК 021:2015:ДК 021:2015: 09320000-8 Пара, гаряча вода та пов’язана продукція</t>
  </si>
  <si>
    <t>КОМУНАЛЬНЕ ПІДПРИЄМСТВО "ПОКРОВСЬКТЕПЛОМЕРЕЖА"</t>
  </si>
  <si>
    <t>закупівлі не відбулись</t>
  </si>
  <si>
    <t>ВИКОНАВЧИЙ КОМІТЕТ МАРІУПОЛЬСЬКОЇ МІСЬКОЇ РАДИ
04052785</t>
  </si>
  <si>
    <t>79710000-4 Послуги охорони</t>
  </si>
  <si>
    <t>ВИКОНАВЧИЙ КОМІТЕТ МАРІУПОЛЬСЬКОЇ МІСЬКОЇ РАДИ</t>
  </si>
  <si>
    <t>72210000-0 «Послуги з розробки пакетів програмного забезпечення»
Послуги з адміністрування (обслуговування) програмного забезпечення 
«IT-Enterprise», включаючи доопрацювання та розвиток функціональності модулів ІС «IT-Enterprise»</t>
  </si>
  <si>
    <t>18.01.2024</t>
  </si>
  <si>
    <t>30210000-4: Машини для обробки
Планшет для здійснення заходів з надання допомоги військовослужбовцям</t>
  </si>
  <si>
    <t>32340000-8: Мікрофони та гучномовці
Навушники для здійснення заходів з надання допомоги військовослужбовцям</t>
  </si>
  <si>
    <t>підтримка 
військовослужбовців</t>
  </si>
  <si>
    <t>ФОП "Пирковець Тамара Олександрівна"</t>
  </si>
  <si>
    <t>ТОВ "ЮНІОТРА­НСБІЛДІНГ"</t>
  </si>
  <si>
    <t>АТ "ДТЕК ДОНЕЦЬКІ ЕЛЕКТРОМЕРЕЖІ"</t>
  </si>
  <si>
    <t>Послуги з диспетчерського обслуговування ліфтів в багатоквартирних житлових будинках в м. Покровськ Донецької області</t>
  </si>
  <si>
    <t xml:space="preserve">ДК 021:2015:09320000-8: Пара, гаряча вода та пов’язана продукція
</t>
  </si>
  <si>
    <t xml:space="preserve"> ДК 021:2015:15880000-0: Спеціальні продукти харчування, збагачені поживними речовинами
</t>
  </si>
  <si>
    <t>житлове господарство</t>
  </si>
  <si>
    <t>Андріївська сільська рада</t>
  </si>
  <si>
    <t>Бензин А-95 та дизельне паливо</t>
  </si>
  <si>
    <t xml:space="preserve">місцевий бюджет/
кошти від господарської діяльності </t>
  </si>
  <si>
    <t>місцевий бюджет/
кошти від господарської діяльності</t>
  </si>
  <si>
    <t>ТОВ "ЗБУТ-ЕНЕРГО ПЛЮС"</t>
  </si>
  <si>
    <t>Гродівська ЗОШ І-ІІІ ступенів Гродівської селищної ради Покровського району Донецької області</t>
  </si>
  <si>
    <t>Постачання теплової енергії, ДК 021:2015: 09320000-8 — Пара, гаряча вода та пов’язана продукція</t>
  </si>
  <si>
    <t>ФОП Опенчук В.І.</t>
  </si>
  <si>
    <t>ТОВ Донецькі енерготичні послуги</t>
  </si>
  <si>
    <t>КНП “Центр ПМСД Селидівської міської ради”</t>
  </si>
  <si>
    <t>Дизельне пальне ДК 021:2015:09130000-9 Нафта і дистиляти</t>
  </si>
  <si>
    <t>ФОП Чикова Катерина Юріївна</t>
  </si>
  <si>
    <t xml:space="preserve">ТОВАРИСТВО З ОБМЕЖЕНОЮ ВІДПОВІДАЛЬНІСТЮ "УКРПЕТРОЛЦЕНТР" </t>
  </si>
  <si>
    <t>КПСМНЗ "Школа мистецтв м.Слов'янська"</t>
  </si>
  <si>
    <t xml:space="preserve">Послуги з утримання кладовища по вул.Літературна, м.Слов'янськ (ДК 021:2015: 98370000-7 - Поховальні та супутні послуги ) (послуги, пов'язані з призначенням та обліком місць поховань на кладовище вул.Літературна ) </t>
  </si>
  <si>
    <t>24.01 2024</t>
  </si>
  <si>
    <t>КП "КОНТОРА ПОХОРОННОГО ОБСЛУГОВУВАННЯ"</t>
  </si>
  <si>
    <t xml:space="preserve">Послуги з утримання кладовища по вул.Д. Галицького, м.Слов'янськ (ДК 021:2015: 98370000-7 - Поховальні та супутні послуги ) (послуги, пов'язані з призначенням та обліком місць поховань на кладовище вул.Д. Галицького) </t>
  </si>
  <si>
    <t>Дизельне паливо, Бензин А-95. ДК 021:2015: 09130000-9 - Нафта і дистиляти</t>
  </si>
  <si>
    <t>інші</t>
  </si>
  <si>
    <t>30.01.2024</t>
  </si>
  <si>
    <t>ТОВ "ДОНЕЦЬКІ ЕНЕРГЕТИЧНІ ПОСЛУГИ", 
договір № 695 від 29.01.2024</t>
  </si>
  <si>
    <t>ТОВ "ДОНЕЦЬКІ ЕНЕРГЕТИЧНІ ПОСЛУГИ", 
договір № 695л від 29.01.2024</t>
  </si>
  <si>
    <t>Східний центр комплексної реабілітації для осіб  з інвалідністю Дружківської міської ради</t>
  </si>
  <si>
    <t>ТОВ "ЛОККАРД"</t>
  </si>
  <si>
    <t>ТОВ "ТД "ІФС"</t>
  </si>
  <si>
    <t>Комунальне підприємство "Управління капітального будівництва" Дружківської міської ради</t>
  </si>
  <si>
    <t>Аварійне відновлення, капітальний ремонт багатоповерхової житлової будівлі за адресою: м. Дружківка, вул. Віталія Пилипенка, 106 (1,2,3 під’їзди) 1 черга (будівля постраждала внаслідок бойових дій) (Код ДК 021:2015: 45453000-7 - Капітальний ремонт і реставрація)</t>
  </si>
  <si>
    <t>Дружківська загальноосвітня школа І-ІІІ ступенів №1</t>
  </si>
  <si>
    <t>ДК 021:2015 09310000-5 «Електрична енергія»</t>
  </si>
  <si>
    <t>Дружківська загальноосвітня школа І-ІІІ ступенів №17</t>
  </si>
  <si>
    <t>Дошкільний навчальний заклад ясла-садок комбінованого типу №2 "Теремок"</t>
  </si>
  <si>
    <t>ДК 021:2015 09320000-8 «Пара, гаряча вода та пов’язана продукція»</t>
  </si>
  <si>
    <t>ОКПО «Донецьктеплокомуненерго»</t>
  </si>
  <si>
    <t>Центр дитячої та юнацької творчості</t>
  </si>
  <si>
    <t>Відділ освіти Дружківської міської ради</t>
  </si>
  <si>
    <t>ДК 021:2015  65310000-9 – «Розподіл електричної енергії»</t>
  </si>
  <si>
    <t>АТ "ДТЕК Донецькі електромережі"</t>
  </si>
  <si>
    <t>ДПЗД "Укрінтеренерго"</t>
  </si>
  <si>
    <t>Ліквідація несанкціонованих сміттєзвалищ, вивіз сміття на території Дружківської міської територіальної громади</t>
  </si>
  <si>
    <t>Благоустрій міста: придбання контейнерів та урн для вивізу сміття</t>
  </si>
  <si>
    <t>Придбання матеріалу, для виконання заходів із запобігання виникнення надхвичайних ситуацій природного характеру (ожеледиця) та ліквідації їх наслідків (виготовлення протиожеледної суміші для зимового експлуатаційного утримання доріг комунальної власності), а саме сіль технічна</t>
  </si>
  <si>
    <t>Оливи та мастила (09210000-4 Мастильні засоби)</t>
  </si>
  <si>
    <t>ТОВ «ЯСНО Енергоефективність»</t>
  </si>
  <si>
    <t>АЗС «Параллель»</t>
  </si>
  <si>
    <t>Виконавчий комітет Лиманської міської ради</t>
  </si>
  <si>
    <t>09310000-5   Електрична енергія ,  Електрична енергія</t>
  </si>
  <si>
    <t>ТОВ "Донецькі енергетичні послуги", 
договір №1680 від 18.01.2024</t>
  </si>
  <si>
    <t>ФОП "УРАКОВА НАТАЛІЯ СЕРГІЇВНА"</t>
  </si>
  <si>
    <t>ТОВ "РТЕ ЮКРЕЙН"</t>
  </si>
  <si>
    <t>ТОВ Донкомплєкт</t>
  </si>
  <si>
    <t>КП "ПОКРОВСЬКТЕПЛОМЕРЕЖА"</t>
  </si>
  <si>
    <t>Розподіл електричної  енергії (код ДК 021:2015 - 65310000-9 Розподіл електричної енергії)</t>
  </si>
  <si>
    <t>Покровська міська рада Донецької області</t>
  </si>
  <si>
    <t>Послуги з розподілу електричної енергії.
ДК 021:2015: 65310000-9 — Розподіл електричної енергії</t>
  </si>
  <si>
    <t>АКЦІОНЕРНЕ ТОВАРИСТВО "ДТЕК ДОНЕЦЬКІ ЕЛЕКТРОМЕРЕЖІ"</t>
  </si>
  <si>
    <t>Поточний ремонт і технічне обслуговування легкових автоДК 021:2015:50110000-9  Послуги з ремонту і технічного обслуговування мототранспортних засобів і супутнього обладнання</t>
  </si>
  <si>
    <t>Послуги з теплопостачанняДК 021:2015: 09320000-8 — Пара, гаряча вода та пов’язана продукція</t>
  </si>
  <si>
    <t>Комунальне некомерційне підприємство "Покровська клінічна лікарня інтенсивного лікування" Покровської міської ради Донецької області</t>
  </si>
  <si>
    <t>«Пара, гаряча вода та пов’язана продукція за кодом CPV за ДК 021:2015 – 09320000-8 (Послуги з постачання теплової енергії в Заклад дошкільної освіти №4 "Берізка" Покровської міської ради Донецької області)»</t>
  </si>
  <si>
    <t>АТ "Українська залізниця"</t>
  </si>
  <si>
    <t xml:space="preserve">Пісок будівельий з доставкою </t>
  </si>
  <si>
    <t>Сіль для промислового перероблення</t>
  </si>
  <si>
    <t>Управління соціального захисту населення Мирноградської міської ради</t>
  </si>
  <si>
    <t>Відокремлений підрозділ Обласного комунального підприємства "Донецьктеплокомуненерго"" Центр продажу послуг та клієнтського обслуговування"</t>
  </si>
  <si>
    <t xml:space="preserve">ТОВАРИСТВО З ОБМЕЖЕНОЮ ВІДПОВІДАЛЬНІСТЮ "ЕНЕРГОЦЕНТР ПЛЮС"
</t>
  </si>
  <si>
    <t>послуги з розподілу електричної енергії</t>
  </si>
  <si>
    <t xml:space="preserve">АКЦІОНЕРНЕ ТОВАРИСТВО «ДТЕК ДОНЕЦЬКІ ЕЛЕКТРОМЕРЕЖІ» </t>
  </si>
  <si>
    <t>ТОВ "БТ "РЕНЕСАНС"</t>
  </si>
  <si>
    <t>ТОВ "КРАМАТОРСЬКТЕПЛОЕНЕРГО"</t>
  </si>
  <si>
    <t>ТОВ "ЛОКАРД"</t>
  </si>
  <si>
    <t>Послуги з відведення стічних вод ((код ДК 021:2015 – 90430000-0), послуги з централізованого водовідведення)</t>
  </si>
  <si>
    <t>КВП "Краматорський водоканал"</t>
  </si>
  <si>
    <t>Розподіл води за кодом ДК 021:2015 – 65110000-7 (послуги з централізованого водопостачання код ДК 021:2015- 65111000-4)</t>
  </si>
  <si>
    <t xml:space="preserve">Комунальне підприємство електромереж зовнішнього освітлення "Міськсвітло" </t>
  </si>
  <si>
    <t>Бензин, дизельне паливо та газ нафтовий скраплений (за кодом ДК 021:2015: 09130000-9 Нафта і дистиляти)</t>
  </si>
  <si>
    <t>КНП "Міська лікарня № 3" Краматорської міської ради</t>
  </si>
  <si>
    <t>ДК 021:2015: 90510000-5 Утилізація сміття та поводження зі сміттям (послуги з управління побутовими відходами – послуги зі збирання, перевезення та розміщення відходів)</t>
  </si>
  <si>
    <t>КОМУНАЛЬНЕ АВТОТРАНСПОРТНЕ ПІДПРИЄМСТВО 052810</t>
  </si>
  <si>
    <t>Реактиви та витратні матеріали для аналізатора серії YUMIZEN код ДК 021:2015 – 33690000-3: «Лікарські засоби різні»</t>
  </si>
  <si>
    <t xml:space="preserve"> ФОП "Растворцев Артем Валерійович"</t>
  </si>
  <si>
    <t>Алюмінієві конструкції міжкімнатні двері (ДК 021:2015: 44220000-2 Столярні вироби; 44221000-5 Вікна, двері та супутні вироби )</t>
  </si>
  <si>
    <t>Капітальний ремонт житлового будинку по просп.Незалежності,58 в м.Краматорськ, пошкодженого внаслідок збройної агресії ДК 021:2015:45453000-7 Капітальний ремонт і реставрація.</t>
  </si>
  <si>
    <t>Поточний ремонт асфальтового покриття на автошляхах територіальної громади, внутрішньоквартальних проїздах та тротуарах, а саме, ліквідація вибоїн пневмоструменевим методом (ДК 021:2015 45230000-8 Будівництво трубопроводів, ліній зв’язку та електропередач, шосе, доріг, аеродромів і залізних доріг, вирівнювання поверхонь)</t>
  </si>
  <si>
    <t>Пара, гаряча вода та пов’язана продукція (постачання теплової енергії)(ДК 021:2015- 09320000-8)</t>
  </si>
  <si>
    <t>Технічне обслуговування та ремонт автмобілів</t>
  </si>
  <si>
    <t>Відділ освіти Черкаської селищної ради</t>
  </si>
  <si>
    <t>Паливні пелети з лушпиння соняшника ДК:021:2015:09110000-3 Тверде паливо</t>
  </si>
  <si>
    <t>45450000-6 Інші завершальні будівельні роботи
Поточний ремонт приміщень будівлі за адресою: Хмельницьке шосе,85, м. Вінниця, Вінницька область для здійснення заходів з надання підтримки внутрішньо переміщеним та/або евакуйованим особам</t>
  </si>
  <si>
    <t>Автотранспортне комунальне підприємство "Комунальник"</t>
  </si>
  <si>
    <t>ПРИВАТНЕ ПІДПРИЄМСТВО "ОККО-СЕРВІС",
договір від 10.01.2024 №40ТЛБЗ-402/24</t>
  </si>
  <si>
    <t>Електрична енергія, ДК 021:2015: 09310000-5</t>
  </si>
  <si>
    <t>Виконавчий комітет Білозерської міської ради</t>
  </si>
  <si>
    <t>КП "Добро" Доброіпльської міської ради</t>
  </si>
  <si>
    <t>ДК021-2015: 09320000-8 — Пара, гаряча вода та пов’язана продукція</t>
  </si>
  <si>
    <t>ТОВАРИСТВО З ОБМЕЖЕНОЮ ВІДПОВІДАЛЬНІСТЮ "ЛОККАРД"</t>
  </si>
  <si>
    <t>Послуги з передавання даних і повідомлень (електронні комунікаційні послуги), а також послуги, пов’язані технологічно з електронними комунікаційними послугами ДК 021:2015 «64211100-9 Послуги міського телефонного зв’язку» «64211200-0 Послуги міжміського телефонного зв’язку» «64216000-3 Послуги систем електронної передачі електронних повідомлень та інформації»</t>
  </si>
  <si>
    <t>АТ "Укртелеком"</t>
  </si>
  <si>
    <t>ТОВ "Ізопрон"</t>
  </si>
  <si>
    <t>Бензин А-95 Євро5, Дизельне паливо Євро5 (або еквівалент) ДК 021:2015 «Єдиний закупівельний словник» - 09130000-9 Нафта і дистиляти (Бензин – 09132000-3; Дизельне паливо – 09134200-9)</t>
  </si>
  <si>
    <t>ТОВ "Автоінтерстрой"</t>
  </si>
  <si>
    <t>Електрична енергія</t>
  </si>
  <si>
    <t>Дружківська загальноосвітня школа І-ІІІ ступенів №17 Дружківської міської ради Донецької області</t>
  </si>
  <si>
    <t>Дружківська загальноосвітня школа І-ІІІ ступенів №12 Дружківської міської ради Донецької області</t>
  </si>
  <si>
    <t>Послуги з відлову, стерилізації, профілактичного щеплення від сказу, кліпсування, перетримці та повернення безпритульних тварин (собак) до місця їх постійного перебування на території Дружківської міської територіальної громади, (ДК 021:2015: код 85200000-1 - ветеринарні послуги)</t>
  </si>
  <si>
    <t>господарська діяльність</t>
  </si>
  <si>
    <t xml:space="preserve">ТОВ "Вейт-Сервіс" </t>
  </si>
  <si>
    <t>електронні комунікаційні послуги</t>
  </si>
  <si>
    <t>Управління соціального захисту населення Костянтинівської міської ради</t>
  </si>
  <si>
    <t>ДК 021:2015 09320000-8, Пара, гаряча вода та пов"язана продукція</t>
  </si>
  <si>
    <t>КПП "БЛІЛ КМР"</t>
  </si>
  <si>
    <t>ТОВ "СТМ-Фарм", код ЄДРПОУ 43808856</t>
  </si>
  <si>
    <t xml:space="preserve">ОКП "Донецьктеплокомуненерго", 
договір №162 від 09.01.2024 </t>
  </si>
  <si>
    <t>найпростіше укриття цивільного захисту у вигляді модульної швидкоспоруджуваної споруди (ДК 021:2015:44210000-5 Конструкції та їх частини)</t>
  </si>
  <si>
    <t>05.02.2024</t>
  </si>
  <si>
    <t>ТОВ "Торговий Дім Будшляхмаш"</t>
  </si>
  <si>
    <t>автотранспортні послуги (ДК 021:2015:60130000-8: Послуги спеціалізованих автомобільних перевезень пасажирів)</t>
  </si>
  <si>
    <t>ФОП ОПЕНЧУК ВОЛОДИМИР ІЛЛІЧ, договір №6 від 06.02.2024</t>
  </si>
  <si>
    <t>ОЧЕРЕТИНСЬКА СЕЛИЩНА ВІЙСЬКОВА АДМІНІСТРАЦІЯ</t>
  </si>
  <si>
    <t>Бензин А-95, Паливо Дизельне    код за Єдиним закупівельним словником  ДК 021:2015 09130000-9 Нафта і дистиляти.</t>
  </si>
  <si>
    <t xml:space="preserve">ПП "ОККО-СЕРВІС"           </t>
  </si>
  <si>
    <t>ДК 021:2015: 34140000-0 Великовантажні мототранспортні засоби (Сміттєвоз із системою змінних кузовів ВІВА ВАС-1001/1 на шасі JAC N-120 (або еквівалент)</t>
  </si>
  <si>
    <t xml:space="preserve">ФОП Садиков Казанфар Алімамедович
</t>
  </si>
  <si>
    <t xml:space="preserve">ФОП РОДІН ОЛЕКСАНДР ПЕТРОВИЧ
</t>
  </si>
  <si>
    <t xml:space="preserve">ТОВ "Спарта 2015" 
</t>
  </si>
  <si>
    <t xml:space="preserve">ТОВ "ЛОККАРД"
</t>
  </si>
  <si>
    <t>закупівля запасних частин</t>
  </si>
  <si>
    <t>Механічні запасні частини, крім двигунів і частин двигунів, 34320000-6</t>
  </si>
  <si>
    <t xml:space="preserve">Послуги з поховання та перевезення військовослужбовців, які загинули (померли) під час проходження військової служби (бойових дій), внутрішньо переміщених осіб, невідомих, безрідних громадян у межах України, ДК 021:2015: 98370000-7 Поховальні та супутні послуги </t>
  </si>
  <si>
    <t>09134200-9 - Дизельне паливо</t>
  </si>
  <si>
    <t>39710000-2 - Електричні побутові прилади</t>
  </si>
  <si>
    <t>33120000-7 - Системи реєстрації медичної інформації та дослідне обладнання</t>
  </si>
  <si>
    <t> 09320000-8 - Пара, гаряча вода та пов’язана продукція</t>
  </si>
  <si>
    <t>33750000-2 - Засоби для догляду за малюками</t>
  </si>
  <si>
    <t>33140000-3 Медчні матеріали</t>
  </si>
  <si>
    <t xml:space="preserve">ОКП "ДОНЕЦЬКТЕПЛОКОМУНЕНЕРГО" </t>
  </si>
  <si>
    <t xml:space="preserve">ФОП Єрмоченко Ірина Іванівна
</t>
  </si>
  <si>
    <t xml:space="preserve">ТОВ "БАГАТОПРОФІЛЬНЕ ТОВАРИСТВО «РЕНЕСАНС» </t>
  </si>
  <si>
    <t>Послуги з утримання будинку, прибудинкової території та відшкодування витрат на комунальні послуги</t>
  </si>
  <si>
    <t>ТОВАРИСТВО З ОБМЕЖЕНОЮ ВІДПОВІДАЛЬНІСТЮ "УКРБУД-ПРОЕКТ-РЕКОНСТРУКЦІЯ"</t>
  </si>
  <si>
    <t>ТОВАРИСТВО З ОБМЕЖЕНОЮ ВІДПОВІДАЛЬНІСТЮ "БІЛДГРУП"</t>
  </si>
  <si>
    <t xml:space="preserve"> ТОВ "БАСКО"</t>
  </si>
  <si>
    <t>ДК 021:2015:09130000-9 Нафта і дистиляти ( Бензин А-95 Євро 5 , Дизельне паливо Євро 5)</t>
  </si>
  <si>
    <t>ТОВ "СИНЕРГІЯ СИСТЕМ"</t>
  </si>
  <si>
    <t>«Послуги провайдерів» код ДК 021:2015 – 72410000-7 (послуга з доступу до мережі Інтернет для закладів управління освіти м. Краматорськ)</t>
  </si>
  <si>
    <t xml:space="preserve"> ТОВ "ІНТЕРНЕТ СХІД ГРУП"</t>
  </si>
  <si>
    <t xml:space="preserve">КВП "КРАМАТОРСЬКА ТЕПЛОМЕРЕЖА" </t>
  </si>
  <si>
    <t>"Теплова енергія для закладів управління освіти" код ДК 021:2015: 09323000-9 (Централізоване опалення) </t>
  </si>
  <si>
    <t xml:space="preserve"> ТОВ "КРАМАТОРСЬКТЕПЛОЕНЕРГО"</t>
  </si>
  <si>
    <t xml:space="preserve">"Пара, гаряча вода та пов’язана продукція" код ДК 021:2015 - 09320000-8 (теплова енергія) </t>
  </si>
  <si>
    <t>«Розподіл води» код ДК 021:2015 – 65110000-7 (послуги з централізованого водопостачання)</t>
  </si>
  <si>
    <t>телекомунікаційні послуги</t>
  </si>
  <si>
    <t>ТОВ "УКРПЕТРОЛЦЕНТР"</t>
  </si>
  <si>
    <t>Сіль технічна з антизлежувачем (14410000-8 Кам’яна сіль)</t>
  </si>
  <si>
    <t>Послуги з виготовлення соляного розчину із солі Замовника (14450000-0 Ропа)</t>
  </si>
  <si>
    <t>Асфальтобетон. АБбмп.Др.Щ.Б.НП.БМПА 70/100-55 (44110000-4 Конструкційні матеріали)</t>
  </si>
  <si>
    <t>ТОВ "СЛАВ АБЗ"</t>
  </si>
  <si>
    <t>Бітум нафтовий дорожній 70/100 (44110000-4 - Конструкційні матеріали)</t>
  </si>
  <si>
    <t>ТОВ «ВИРОБНИЧЕ ПІДПРИЄМСТВО «СФЕРАІЗОЛ»</t>
  </si>
  <si>
    <t>Вакуумна підмітально-прибиральна машина TISAN6500D НА ШАСІ  JAC N200 з снігочисним відвалом (2 од) або еквівалент34140000-0 Великовантажні мототранспортні засоби)</t>
  </si>
  <si>
    <t>Автомобіль МДКЗ-26-16 на базі  JAC N200 СБМ зі змінним спеціальним обладненням а саме піскорозкідальне обладнення,MADRATCHERдорожній ремонтер (1од) або еквівалент(34140000-0 Великовантажні мототранспортні засоби)</t>
  </si>
  <si>
    <t>Бензин А-95 (09130000-9 Нафта і дистиляти)</t>
  </si>
  <si>
    <t>Тракторний самоскидний причеп 2ТСП-6 (3 од.) або еквівалент (34220000-5 - Причепи, напівпричепи та пересувні контейнери)</t>
  </si>
  <si>
    <t>КП "Краматорське трамвайно - тролейбусне управління"</t>
  </si>
  <si>
    <t xml:space="preserve">транспорт </t>
  </si>
  <si>
    <t>Кабель АПвЭКП 3х240/70 (44320000-9  - Кабелі та супутня продукція)</t>
  </si>
  <si>
    <t>06.02.2024</t>
  </si>
  <si>
    <t>КП "ДІЛЬНИЦЯ ПО РЕМОНТУ, УТРИМАННЮ АВТОШЛЯХІВ ТА СПОРУДЖЕНЬ НА НИХ"</t>
  </si>
  <si>
    <t>Послуги з благоустрою населених пунктів: зимове утримання доріг,  прибирання снігу на території Андріївської сільської ради Краматорського району Донецької області.</t>
  </si>
  <si>
    <t>Послуги з благоустрою населених пунктів Андріївської сільської ради Краматорського району Донецької області: зимове утримання вулично-дорожньої мережі (посипання доріг протиожеледними матеріалами)</t>
  </si>
  <si>
    <t>додаткова дотація з Державного бюджету</t>
  </si>
  <si>
    <t>автотранспорт</t>
  </si>
  <si>
    <t>КП "Комунтех" м.Новогродівка</t>
  </si>
  <si>
    <t>Бензин А-95 (Євро 5), АЗС «WOG», е-талон (код ДК 021:2015:09130000-9 Нафта і дистиляти)</t>
  </si>
  <si>
    <t>ДК 021:2015:65310000-9: Розподіл електричної енергії</t>
  </si>
  <si>
    <t>Акціонерне товариство "ДТЕК ДОНЕЦЬКІ ЕЛЕКТРОМЕРЕЖІ"</t>
  </si>
  <si>
    <t>ДК 021:2015:33180000-5: Апаратура для підтримування фізіологічних функцій організму</t>
  </si>
  <si>
    <t>ДК 021:2015:33750000-2: Засоби для догляду за малюками</t>
  </si>
  <si>
    <t xml:space="preserve"> Послуги з професійної підготовки у сфері підвищення кваліфікації  код ДК 021:2015 80570000-0 (послуги з підвищення кваліфікації педагогічних працівників (295 педагогів) закладів освіти, підпорядкованих Відділу  освіти Покровської міської ради  Донецької області).</t>
  </si>
  <si>
    <t>Донецький обласний інститут післядипломної  педагогічної освіти</t>
  </si>
  <si>
    <t>65310000-9 Розподіл електричної енергії</t>
  </si>
  <si>
    <t>09310000-5 Електрична енергія</t>
  </si>
  <si>
    <t>ТОВ "РТЕ Юкрейн"</t>
  </si>
  <si>
    <t>КП «БАГАТОГАЛУЗЕВЕ КОМУНАЛЬНЕ ПІДПРИЄМСТВО» ПОКРОВСЬКОЇ МІСЬКОЇ РАДИ ДОНЕЦЬКОЇ ОБЛАСТІ"</t>
  </si>
  <si>
    <t>Спеціальні продукти харчування для дітей хворих на фенілкетонурію,  UA-2024-02-01-010149-a  (ДК 021:2015:15880000-0: Спеціальні продукти харчування, збагачені поживними речовинами)</t>
  </si>
  <si>
    <t>Послуги у сфері інформатизації, а саме: послуги з технічного обслуговування, підтримки та адміністрування серверного обладнання, згідно коду ДК 021:2015 72250000-2 Послуги, пов’язані із системами та підтримкою</t>
  </si>
  <si>
    <t>інформатизація</t>
  </si>
  <si>
    <t>09130000-9 Нафта і дистиляти</t>
  </si>
  <si>
    <t>ФОП Карабєдянц  Віктор Ігорович</t>
  </si>
  <si>
    <t>ТОВ "СОФТ ГЕНЕРАЦІЯ"</t>
  </si>
  <si>
    <t>Комунальний заклад  "Маріупольський 
міський соціальний гуртожиток" / 37121913</t>
  </si>
  <si>
    <t>ТОВАРИСТВО З ОБМЕЖЕНОЮ 
ВІДПОВІДАЛЬНІСТЮ "ДНІПРОВСЬКІ ЕНЕРГЕТИЧНІ ПОСЛУГИ"</t>
  </si>
  <si>
    <t xml:space="preserve">09310000-5 Електрична енергія </t>
  </si>
  <si>
    <t>КНП «ДИТЯЧЕ ТЕРИТОРІАЛЬНЕ МЕДИЧНЕ ОБ'ЄДНАННЯ» КРАМАТОРСЬКОЇ МІСЬКОЇ РАДИ</t>
  </si>
  <si>
    <t>25.01.2024</t>
  </si>
  <si>
    <t xml:space="preserve">ПП "Аквавіт Плюс" </t>
  </si>
  <si>
    <t>02.01.2024</t>
  </si>
  <si>
    <t>03.01.2024</t>
  </si>
  <si>
    <t>ТОВ КОАЛЕНЕРЖИ</t>
  </si>
  <si>
    <t>КНП “Добропільський центр первинної медико-санітарної допомоги” Добропільської міської ради</t>
  </si>
  <si>
    <t>Слуховий апарат Xceed 1, BTE UP 675 120 (або еквівалент); Апарат слуховий завушний Oticon More 2 miniRITE T (або еквівалент) (ДК 021:2015: 33180000-5 Апаратура для підтримування фізіологічних функцій організму, НК 024:2019 - 30082 Слуховий апарат придатний для носіння)</t>
  </si>
  <si>
    <t>ВІДДІЛ КУЛЬТУРИ І ТУРИЗМУ ДОБРОПІЛЬСЬКОЇ МІСЬКОЇ РАДИ</t>
  </si>
  <si>
    <t>Постачання теплової енергії ДК 021:2015 09320000-8 Пара, гаряча вода та пов’язана продукція.</t>
  </si>
  <si>
    <t>Дружківське комунальне автотранспортне підприємство 052805 Дружківської міської ради</t>
  </si>
  <si>
    <t>ФОП Григорян Мгер Сосович</t>
  </si>
  <si>
    <t>Швидкоспоруджувана модульна споруда для улаштування найпростішого укриття</t>
  </si>
  <si>
    <t>Лікарські засоби - Альбумін 20% 100 мл (МНН - Albumin; код АТХ - B05AA01), код ДК 021:2015 33620000-2 Лікарські засоби для лікування захворювань крові, органів кровотворення та захворювань серцево-судинної системи; Гідроксіетилкрохмаль 200000, розчин для інфузій 6 % по 200 мл (МНН –Hydroxyethylstarch, код АТХ - B05AA07), Глюкози розчин для інфузій 5 % по 200 мл (МНН –Glucose, код АТХ - B05CX01), Маніт розчин для інфузій 150 мг/мл 200мл (МНН –Mannitol, код АТХ - B05BC01); Натрію хлорид, розчин для інфузій, 9 мг/мл 200 мл, Натрію хлорид, розчин для інфузій, 9 мг/мл 100 мл, Натрію хлорид, розчин для інфузій, 9 мг/мл 1000 мл, Натрію хлорид, розчин для інфузій, 9 мг/мл 500 мл, (МНН -Sodium chloride, код АТХ - B05XA03); Рінгера розчин для інфузій по 200 мл, Рінгера Лактат розчин для інфузій по 200 мл, Рінгера Лактат розчин для інфузій по 400 мл, Рінгера розчин для інфузій по 400 мл, (МНН –Electrolytes, код АТХ - B05BB01); Натрію гідрокарбонат розчин для інфузій 42 мг/мл 100 мл (МНН -Sodium bicarbonate, код АТХ - B05XA02), код ДК 021:2015 33690000-3 Лікарські засоби різні; Флуконазол, розчин для інфузій, 2 мг/мл, по 100 мл (МНН –Fluconazole, код АТХ - J02AC01), Левофлоксацин, розчин для інфузій 500 мг по 100 мл (МНН–Levofloxacin, код АТХ - J01MA02), Лінезолід розчин для інфузій, 2 мг/мл по 300 мл (МНН–Linezolid, код АТХ - J01XX08), Метронідазол, розчин для інфузій, 5 мг/мл по 100 мл (МНН –Metronidazole, код АТХ - J01XD01), Моксифлоксацин розчин для інфузій, 400 мг/250 мл, по 250 мл, (МНН –Moxifloxacin, код АТХ - J01MA14), Офлоксацин, розчин для інфузій, 2 мг/мл, по 100 мл, (МНН- Ofloxacin, код АТХ-01MA01), код ДК 021:2015 33650000-1 Загальні протиінфекційні засоби для системного застосування, вакцини, антинеопластичні засоби та імуномодулятори; Бупівакаїн, розчин для ін'єкцій, 2,5 мг/мл по 200 мл пляшка/флакон, №1, (МНН –Bupivacaine, код АТХ - N01BB01), код ДК 021:2015 33660000-4 Лікарські засоби для лікування хвороб нервової системи та захворювань органів чуття; Парацетамол розчин для інфузій 10мг/мл 100 мл флакон, (МНН -Paracetamol, код АТХ - N02BE01), код ДК 021:2015 33630000-5 Лікарські засоби для лікування дерматологічних захворювань та захворювань опорно-рухового апарату; код ДК 021:2015 33600000-6 Фармацевтична продукція.</t>
  </si>
  <si>
    <t>ТОВ " Медичний центр "М.Т.К."</t>
  </si>
  <si>
    <t>КНП "Центральна міська клінічна лікарня" Дружківської міської ради</t>
  </si>
  <si>
    <t>Надання електронних комунікаційних послуг(ДК 021:2015-64210000-1 Послуги телефонного зв’язку та передачі даних)</t>
  </si>
  <si>
    <t>Бензин А-95 за ДК 021:2015: 09130000-9 — Нафта і дистиляти</t>
  </si>
  <si>
    <t xml:space="preserve">ПАТ "Укртелеком"    </t>
  </si>
  <si>
    <t>ТОВ "Параллель-М ЛТД"</t>
  </si>
  <si>
    <t>ТОВ "ПЕТРОЛ ПАРТНЕР"</t>
  </si>
  <si>
    <t>Вивіз несанкціонованого сміття з території громади (код ДК 021:2015 90510000-5 Утилізація/видалення сміття та поводження зі сміттям)</t>
  </si>
  <si>
    <t xml:space="preserve">ФОП Дубровіна Н.В.
</t>
  </si>
  <si>
    <t xml:space="preserve">ТОВАРИСТВО З ОБМЕЖЕНОЮ ВІДПОВІДАЛЬНІСТЮ "УКРПЕТРОЛЦЕНТР"
</t>
  </si>
  <si>
    <t>Послуги зі збирання, перевезення та оброблення небезпечних відходів. ДК 021:2015: 90524000-6 - Послуги у сфері поводження з медичними відходами</t>
  </si>
  <si>
    <t>ТОВАРИСТВО З ОБМЕЖЕНОЮ ВІДПОВІДАЛЬНІСТЮ "ЛІДЕРБУД КОМПАНІ",
договір № 12/ПТ від 08.02.2024</t>
  </si>
  <si>
    <t>10.02.2024</t>
  </si>
  <si>
    <t>придбання матеріалів для проведення ремонтних робіт господарським способом (Плита OSB)  (ДК 021:2015: 44420000-0 Будівельні товари.)</t>
  </si>
  <si>
    <t>ФОП Грицай О.В., 
договір № 1 від 09.02.2024</t>
  </si>
  <si>
    <t>постачання теплової енергії (ДК 021:2015:09320000-8: Пара, гаряча вода та пов`язана продукція</t>
  </si>
  <si>
    <t>Управління соціального захисту населення Курахівської міської ради</t>
  </si>
  <si>
    <t>соціальний захист</t>
  </si>
  <si>
    <t xml:space="preserve">Відділ освіти, культури, молоді та спорту  Новодонецької селищної ради </t>
  </si>
  <si>
    <t>09320000-8 Пара, гаряча вода та пов'язана продукція</t>
  </si>
  <si>
    <t>ТОВ "Локкард"</t>
  </si>
  <si>
    <t>Комунальне підприємство "Міст"</t>
  </si>
  <si>
    <t>Холодний асфальт 44110000-4 Конструкційні матеріали</t>
  </si>
  <si>
    <t>ДК 021:2015: 90520000-5 Пара, гаряча вода та пов’язана продукція (постачання теплової енергії)</t>
  </si>
  <si>
    <t>ДК 021:015: 65110000-7 Розподіл води (послуги з централізованого водопостачання)</t>
  </si>
  <si>
    <t xml:space="preserve">ДК 021:2015: 90430000-0 Послуги з відведення стічних вод (послуги з централізованого водовідведення)
</t>
  </si>
  <si>
    <t>Електрична енергія» код ДК 21:2015 – 09310000-5 (електрична енергія)</t>
  </si>
  <si>
    <t>Управління житлово-комунального господарства Краматорської міської ради</t>
  </si>
  <si>
    <t>КНП "ЦПМСД № 1" Краматорської міської ради</t>
  </si>
  <si>
    <t>Послуги з поточного ремонту та технічного обслуговування автомобілів, код за ДК 021:2015- 50110000-9 - Послуги з ремонту і технічного обслуговування мототранспортних засобів і супутнього обладнання</t>
  </si>
  <si>
    <t xml:space="preserve">Виконання робіт з розробки  проєктно-кошторисної документації по об’єкту: «Підготовка до опалювального сезону. Нове будівництво модульної газової котельні за адресою: Донецька обл., м. Краматорськ, в районі вул. О. Тихого, 17» 
</t>
  </si>
  <si>
    <t>Приватне акціонерне товариство "Краматорський завод Теплоприлад"</t>
  </si>
  <si>
    <t>Управління фізичної культури та спорту Краматорської міської ради</t>
  </si>
  <si>
    <t>09.02.2024</t>
  </si>
  <si>
    <t>15.01.2024</t>
  </si>
  <si>
    <t>Технічне обслуговування та утримання в належному стані зовнішніх мереж електропостачання в населених пунктах Андріївської сільської ради Краматорського району Донецької області</t>
  </si>
  <si>
    <t>Послуги з технічного обслуговування та утримання в належному стані зовнішніх мереж водопостачання в населених пунктах Андріївської сільської ради Краматорського району Донецької області</t>
  </si>
  <si>
    <t>Придбання матеріалів для поповнення матеріального резерву для запобігання та ліквідації наслідків надзвичайних ситуацій (Шифер восьмихвильовий 175мм/1130 мм/5,8)</t>
  </si>
  <si>
    <t>01.02.2024</t>
  </si>
  <si>
    <t>ФОП Мелещенко Олена Анатоліївна</t>
  </si>
  <si>
    <t xml:space="preserve">ПП "АГРОПРОМБУД" </t>
  </si>
  <si>
    <t>Послуги провайдерів за ДК 021:2015 – 72410000-7 (Послуга з постійного доступу до мережі Інтернет)</t>
  </si>
  <si>
    <t>послуги провайдерів</t>
  </si>
  <si>
    <t>Постачання теплової енергії (код ДК 021:2015- 09320000-8 - Пара, гаряча вода та пов’язана продукція</t>
  </si>
  <si>
    <t>ПП ОККО-Сервіс</t>
  </si>
  <si>
    <t>09.01.2024</t>
  </si>
  <si>
    <t>МАРІУПОЛЬСЬКИЙ МІЖРАЙОННИЙ ВІДДІЛ УПРАВЛІННЯ ПОЛІЦІЇ ОХОРОНИ В ДОНЕЦЬКІЙ ОБЛАСТІ</t>
  </si>
  <si>
    <t>13.02.2024</t>
  </si>
  <si>
    <t>09130000-9 Нафта і дистиляти
Дизельне паливо для забезпечення сталої роботи мережі підтримки Маріупольської громади в евакуації</t>
  </si>
  <si>
    <t>08.02.2024</t>
  </si>
  <si>
    <t>Комунальне підприємство виконавчого органу Київради (Київської державної адміністрації) "Київтеплоенерго" (договір на суму 183,19 тис.грн)</t>
  </si>
  <si>
    <t>Технічний нагляд за поточним ремонтом шляхопроводу через залізничні колії по вул. Магістральна (парна сторона) Краматорської територіальної громади (ДК 021:2015: 71520000-9 — Послуги з нагляду за виконанням будівельних робіт)</t>
  </si>
  <si>
    <t>Гуришкін Андрій Петрович</t>
  </si>
  <si>
    <t>Поточний ремонт шляхопроводу по вул. Конрада Гампера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</si>
  <si>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Капітальний ремонт (аварійно-відновлювальні роботи) житлового будинку по вул. Б.Хмельницького, 4 в м. Краматорськ, пошкодженого в результаті воєнних дій» ДК 021:2015: 45453000-7 Капітальний ремонт і реставрація</t>
  </si>
  <si>
    <t>ТОВ Інструмент Донбасу</t>
  </si>
  <si>
    <t>ФОП "Соколова Наталія Михайлівна"</t>
  </si>
  <si>
    <t>Пробірка вакуумна, 2 мл, 13х75 мм, ЕДТА К3, бузкова кришка код НК 024:2023 - 47588 Пробірка вакуумна для відбирання зразків крові IVD (діагностика in vitro ) з К3ЕДТА; Пробірка вакуумна, 3,6 мл, 13х75 мм, Натрію цитрат, блакитна кришка - код НК 024:2023 - 42585 Пробірка вакуумна для взяття зразків крові з цитратом натрію, IVD (діагностика in vitro); Пробірка вакуумна, 9 мл, 16х100 мм, Активатор згортання (кремнезем), червона кришка - код НК 024:2023 - 42386 Пробірка вакуумна для взяття зразків крові з активатором згортання IVD (діагностика in vitro); Пробірка вакуумна, 9 мл, 16х100 мм, без наповнювача, червона кришка, - код НК 024:2023 - 47590 Пробірка вакуумна для відбирання зразків крові IVD (діагностика in vitro ) без добавок; Код ДК 021:2015 «33192500-7 Пробірки» «33190000-8 Медичне обладнання та вироби медичного призначення різні».</t>
  </si>
  <si>
    <t>ТОВ "ЛЕДУМ"</t>
  </si>
  <si>
    <t>Лікарські засоби - Диклофенак розчин для ін`єкцій 25 мг/мл №10 (МНН – Diclofenac; код АТХ - M01AB05); Ібупрофен, суспензія оральна, 100 мг/5 мл, по 100 мл (МНН -Ibuprofen; код АТХ-M01AE01); Ацетилсаліцилова кислота таблетки 75 мг, Ацетилсаліцилова кислота таблетки 150 мг №100, Ацетилсаліцилова кислота таблетки 100 мг (МНН – Acetylsalicylic acid; код АТХ - B01AC06); Ібупрофен таблетки по 400 мг №10, Ібупрофен таблетки по 200 мг №50 (МНН – Ibuprofen; код АТХ - M01AE01), код ДК 021:2015 - 33630000-5 - Лікарські засоби для лікування дерматологічних захворювань та захворювань опорно-рухового апарату; Допамін концентрат для приготування розчину для інфузій 40 мг/мл, по 5 мл в ампулі №10 (МНН – Dopamine; код АТХ - C01CA04); Еноксапарин натрію, розчин для ін'єкцій, 10000 анти-Ха МО/мл, по 0,8 мл, Еноксапарин натрію, розчин для ін'єкцій, 10000 анти-Ха МО/мл, по 0,6 мл, Еноксапарин натрію, розчин для ін'єкцій, 10000 анти-Ха МО/мл, по 0,4 мл, (МНН – Enoxaparin; код АТХ - B01AB05); Еналаприл таблетки по 10 мг (МНН – Enalapril; код АТХ - C09AA02); Ізосорбід динітрат розчин для інфузій 1 мг/мл по 10 мл в ампулі №10 (МНН – Isosorbide dinitrate; код АТХ - C01DA08); Каптоприл/гідрохлортиазид, таблетки 50мг/12,5 №20 (МНН – Captopril and diuretics; код АТХ - C09BA01); Карведидол таблетки по 12,5 мг (МНН – Carvedilol; код АТХ - C07AG02); Лозартан таблетки, вкриті плівковою оболонкою, по 100 мг (МНН – Losartan; код АТХ - C09CA01), код ДК 021:2015 - 33620000-2 - Лікарські засоби для лікування захворювань крові, органів кровотворення та захворювань серцево-судинної системи; Доксициклін капсули по 100 мг №10 (МНН – Doxycycline; код АТХ - J01AA02); Хлорамфеніколу таблетки по 500 мг №10 (МНН – Chloramphenicol; код АТХ - J01BA01), код ДК 021:2015 - 33650000-1 - Загальні протиінфекційні засоби для системного застосування, вакцини, антинеопластичні засоби та імуномодулятори; Дротаверин розчин для ін'єкцій 20 мг/мл, по 2 мл в ампулі (МНН – Drotaverine; код АТХ - A03AD02); Карбамазепін таблетки по 200 мг (МНН – Carbamazepine; код АТХ - N03AF01); Лідокаїн, розчин для ін'єкцій 2 % по 2 мл в ампулі, №10 (МНН – Lidocaine; код АТХ - N01BB02); Бупівакаїн, розчин для ін'єкцій, 5 мг/мл по 5 мл флакон, №5 (МНН – Bupivacaine; код АТХ - N01BB01), код ДК 021:2015 - 33660000-4 - Лікарські засоби для лікування хвороб нервової системи та захворювань органів чуття; Інсулін людини (Короткої тривалості дії), розчин для ін'єкцій, 100 Од/мл, флакон, по 10 мл (МНН – Insulin (human); код АТХ - A10AB01); Кальцію глюконат розчин для ін'єкцій 100 мг/мл по 10 мл №10, Кальцію глюконат розчин для ін'єкцій 100 мг/мл по 5 мл №10 (МНН – Calcium gluconate; код АТХ - A12AA03); Лоперамід таблетки/капсули по 2 мг (МНН – Loperamide; код АТХ - A07DA03), код ДК 021:2015 - 33610000-9 - Лікарські засоби для лікування захворювань шлунково-кишкового тракту та розладів обміну речовин; Клотримазол, супозиторії (таблетки) вагінальні, по 500 мг (МНН – Clotrimazole; код АТХ - G01AF02), код ДК 021:2015 - 33640000-8 - Лікарські засоби для лікування захворювань сечостатевої системи та гормони; Еуфілін розчин для ін'єкцій 2 % по 5 мл 10 ампул (МНН – Theophylline; код АТХ - R03DA04); Ксилометазолін краплі назальні 1 мг/мл по 10 мл (МНН – Xylometazoline; код АТХ - R01AA07); Лоратадин сироп по 1 мг/мл 100 мл, Лоратадин таблетки по 10 мг №10 (МНН – Loratadine; код АТХ - R06AX13), код ДК 021:2015 - 33670000-7 - Лікарські засоби для лікування хвороб дихальної системи; код ДК 021:2015 33600000-6 Фармацевтична продукція.</t>
  </si>
  <si>
    <t xml:space="preserve">ТОВ "ГЛЮДОР" </t>
  </si>
  <si>
    <t>ТОВ "Торговий Дім Будшляхмаш",
договір №8 від 14.02.2024</t>
  </si>
  <si>
    <t>поховальні та супутні послуги (послуги з поховання померлих одиноких громадян, осіб без певного місця проживання, громадян від поховання яких відмовились рідні, знайдених невпізнаних трупів Курахівської міської територіальної громади) (ДК 021:2015:98370000-7: Поховальні та супутні послуги)</t>
  </si>
  <si>
    <t>ФОП Єрмілова Ольга Василівна</t>
  </si>
  <si>
    <t>ДК021-2015: 50110000-9 — Послуги з ремонту і технічного обслуговування мототранспортних засобів і супутнього обладнання</t>
  </si>
  <si>
    <t>ДК 021:2015: 34130000-7-Мототранспортні вантажні засоби (34131000-4-Пікапи)</t>
  </si>
  <si>
    <t>Відділ культури та з питань діяльності засобів масової інформації Соледарської міської ради Бахмутського району Донецької області
41897292</t>
  </si>
  <si>
    <t>Управління соціального захисту населення Соледарської міської ради Бахмутського району Донецької області
43121214</t>
  </si>
  <si>
    <t>ФОП Ковляшенко Надія Вікторівна</t>
  </si>
  <si>
    <t>Відділ освіти та соціально-гуманітарної роботи Шахівської сільської ради</t>
  </si>
  <si>
    <t>Бензин А-95, дизельне паливо за ДК 021:2015 код 09130000-9 Нафта і дистиляти, № оголошення UA-2024-02-12-003958-a</t>
  </si>
  <si>
    <t xml:space="preserve">КП „Покровськтепломережа” </t>
  </si>
  <si>
    <t>ТОВ "АВТОТРЕЙДІНГ-ДНІПРО"</t>
  </si>
  <si>
    <t>Фізична особа - підприємець Мутелиця Аліна Геннадіївна</t>
  </si>
  <si>
    <t>Фізична особа – підприємець Безсонов Микола Станіславович</t>
  </si>
  <si>
    <t>50110000-9 Послуги з ремонту і технічного обслуговування мототранспортних засобів і супутнього обладнання</t>
  </si>
  <si>
    <t>Послуги з централізованого водовідведення код 90430000-0</t>
  </si>
  <si>
    <t>Комунальне підприємство "Покровськводоканал"</t>
  </si>
  <si>
    <t>Вода для технічних потреб код 41120000-6</t>
  </si>
  <si>
    <t>КНП "Покровська міська лікарня" Покровської міської ради Донецької області / 01112422</t>
  </si>
  <si>
    <t>місцевий бюджет, власні кошти</t>
  </si>
  <si>
    <t>КП "Покровськавто" Покровської міської ради</t>
  </si>
  <si>
    <t>19.02.2024</t>
  </si>
  <si>
    <t>торги відмінено</t>
  </si>
  <si>
    <t>ДК 021:2015:72260000-5: Послуги, пов’язані з програмним забезпеченням</t>
  </si>
  <si>
    <t>ТОВАРИСТВО З ОБМЕЖЕНОЮ ВІДПОВІДАЛЬНІСТЮ «ДОНЕЦЬКІ ЕНЕРГЕТИЧНІ ПОСЛУГИ»</t>
  </si>
  <si>
    <t>Капітальний ремонт підвального приміщення з облаштуванням найпростішого укриття Закладу дошкільної освіти №7 "Посмішка" Мирноградської міської ради, розташованого за адресою: Донецька область, Покровський район, м. Мирноград, м-н "Світлий", 28А</t>
  </si>
  <si>
    <t xml:space="preserve">робота </t>
  </si>
  <si>
    <t>КП Багатогалузеве об'єднання комунального господарства Мирноградської міської ради / 21973020</t>
  </si>
  <si>
    <t>Комунальне некомерційне підприємство "Мирноградська центральна міська лікарня" Мирноградської міської ради / 01990855</t>
  </si>
  <si>
    <t>ТОВ "Донецькі енергетичні послуги",
договір 25.01.2024 №992811</t>
  </si>
  <si>
    <t>ВИКОНАВЧИЙ КОМІТЕТ МАРІУПОЛЬСЬКОЇ МІСЬКОЇ РАДИ / 04052784</t>
  </si>
  <si>
    <t>ТОВАРИСТВО З ОБМЕЖЕНОЮ ВІДПОВІДАЛЬНІСТЮ "ПЕТРОЛ ПАРТНЕР"</t>
  </si>
  <si>
    <t>Комунальне підприємство "Міське управління капітального будівництва" / 04011733</t>
  </si>
  <si>
    <t>Житлово-комунальне підприємство Маріупольської
 міської ради «Азовжитлокомплекс»| 32320788</t>
  </si>
  <si>
    <t>ТОВ "Перша будівельна база"</t>
  </si>
  <si>
    <t>ТОВ  "ЗАВОД АГРОФОРМАТ"</t>
  </si>
  <si>
    <t>ПАТ "Одеський кабельний завод "ОДЕСКАБЕЛЬ"</t>
  </si>
  <si>
    <t>Шоломи ДК 021:2015: 35810000-5 Індивідуальне обмундиоуванняя</t>
  </si>
  <si>
    <t>Управління з питань цивільного захисту Краматорської міської ради</t>
  </si>
  <si>
    <t>ТОВ "Талісман-Автостиль"</t>
  </si>
  <si>
    <t>КП "Грінтур"</t>
  </si>
  <si>
    <t>ФОП "ПОГОРІЛЬЧУК ДАНІІЛ СЕРГІЙОВИЧ",
договір від 06.02.2024 №2</t>
  </si>
  <si>
    <t>код ДК 021:2015 – 33690000-3: «Лікарські засоби різні» (Лабораторні реактиви)</t>
  </si>
  <si>
    <t xml:space="preserve">ТОВ "Перша будівельна база" </t>
  </si>
  <si>
    <t>Електроміограф код ДК 021:2015: 33120000-7 — Системи реєстрації медичної інформації та дослідне обладнання (33121300-7 — Електроміографи)</t>
  </si>
  <si>
    <t>«Реконструкція (аварійно-відновлювальні роботи) житлового будинку по вул. Я. Мудрого, 44 в м. Краматорськ, пошкодженого в результаті воєнних дій» ДК 021:2015: 45450000-6 Інші завершальні будівельні роботи</t>
  </si>
  <si>
    <t>ТОВАРИСТВО З ОБМЕЖЕНОЮ ВІДПОВІДАЛЬНІСТЮ "СЛАВДОРСТРОЙ"</t>
  </si>
  <si>
    <t>Постачання теплової енергії ДК 021:2015 -  09320000-8 - Пара, гаряча вода та пов`язана продукція</t>
  </si>
  <si>
    <t>33120000-7 - Системи реєстрації медичної інформації та дослідне обладнання</t>
  </si>
  <si>
    <t>Бензин А-95, дизельне паливо, згідно коду CPV за ДК 021:2015 код 09130000-9 Нафта і дистиляти</t>
  </si>
  <si>
    <t>Товариство з обмеженою відповідальністю «ЛОККАРД»</t>
  </si>
  <si>
    <t>станом на 29.02.2024</t>
  </si>
  <si>
    <t>Електрична енергія (09310000-5
Електрична енергія)</t>
  </si>
  <si>
    <t>ДК 021:2015:90430000-0: Послуги з відведення стічних вод</t>
  </si>
  <si>
    <t>ДК 021:2015:41120000-6: Вода для технічних потреб</t>
  </si>
  <si>
    <t>26.02.2024</t>
  </si>
  <si>
    <t>ТОВ "ЗАВОД ЗАЛІЗОБЕТОННИХ ВИРОБІВ "ДОРОЖНІ ТА ЕНЕРГЕТИЧНІ КОНСТРУКЦІЇ",
договір № 29/ПТ від 23.02.2024</t>
  </si>
  <si>
    <t>насос свердловинний VSX795-07 з двигуном 37 кВт (ДК 021:2015: 42120000-6 — Насоси та компресори)</t>
  </si>
  <si>
    <t>23.02.2024</t>
  </si>
  <si>
    <t>ТОВАРИСТВО З ОБМЕЖЕНОЮ ВІДПОВІДАЛЬ-НІСТЮ "Техно Сервіс "МАГІСТРАЛЬ",
договір № 22/П від 16.02.2024</t>
  </si>
  <si>
    <t>Розподіл електричної</t>
  </si>
  <si>
    <t>ДЕРЖАВНЕ ПІДПРИЄМСТВО "РЕГІОНАЛЬНІ ЕЛЕКТРИЧНІ МЕРЕЖІ"</t>
  </si>
  <si>
    <t>Послуги з організації харчування, з продуктів придбаних за власний рахунок, в рамках надання підтримки внутрішньо переміщених осіб (код за ДК 021:2015-55320000-9- Послуги з організації харчування)</t>
  </si>
  <si>
    <t>ФОП Кейс Михайло Петрович</t>
  </si>
  <si>
    <t>ТОВ  "АМЕТРІН ФК"</t>
  </si>
  <si>
    <t>ТОВ "АКАМ"</t>
  </si>
  <si>
    <t xml:space="preserve">ДК 021:2015:09310000-5: Електрична енергія
</t>
  </si>
  <si>
    <t>КНП "Центр первинної медикосанітарної допомоги" Дружківської міської ради</t>
  </si>
  <si>
    <t>Медичні матеріали - Бинти марлеві нестерильні, 5м на 10см, Бинти марлеві нестерильні, 7м на 14см, код ДК 021:2015 33141113-4 Бинти, код НК 024:2023 48126 Рулон марлевий нестерильний; Бинт гіпсовий 15 см х 3 м № 1, Бинт гіпсовий 20 см х 2,7 м № 1, код ДК 021:2015 33141113-4 Бинти, код НК 024:2023 33056 Матеріал для накладення гіпсової пов'язки; Вата медична нестерильна 100 г., Вата медична нестерильна 250 г., код ДК 021:2015 33141115-9 Медична вата, код НК 024:2023 63281 Кулька з бавовни нестерильна; Рулон марлевий 0,9 x 1000,00 м., код ДК 021:2015 33141114-2 Медична марля, код НК 024:2023 48126 Рулон марлевий нестерильний;Відріз марлевий 0,9 x 5 м., код ДК 021:2015 33141114-2 Медична марля, код НК 024:2023 48128 Стрічка марлева; Контейнер для забору сечі стерильний з градуюванням, не стійкий до автоклавування, 60 мл, №1, код ДК 021:2015 33141600-6 Контейнери та пакети для забору матеріалу для аналізів, дренажі та комплекти, код НК 024:2023 12542 Контейнер для збирання середньої порції сечі IVD (діагностика in vitro); Шприц ін'єкційний 2 мл, трикомпонентний, без додаткової голки, Шприц ін'єкційний 5 мл, трикомпонентний, без додаткової голки, Шприц інсуліновий 1 мл U-100, Шприц ін'єкційний 10 мл, двокомпонентний, без додаткової голки, Шприц ін'єкційний 20 мл, двокомпонентний, без додаткової голки, Шприц ін'єкційний 50 мл, трикомпонентний, без додаткової голки, код ДК 021:2015 33141310-6 Шприци, код НК 024:2023 35904 Шприц-дозатор для підшкірних ін'єкцій;Шприц катетерного типу 100 мл, без голки, катетер-тип, код ДК 021:2015 33141310-6 Шприци, код НК 024:2023 47017 Шприц загального призначення одноразового використання; код ДК 021:2015 33140000-3 Медичні матеріали.</t>
  </si>
  <si>
    <t>ТОВ  "ЛЮКС ФАРМ ГРУП"</t>
  </si>
  <si>
    <t>Антисептик для дезінфекції поверхонь на основі хлору, до 1000 г, порошок, банка (код НК 024:2023 - 47631 Засіб дезінфікуючий для медичних виробів ); Антисептик для дезінфекції поверхонь на основі хлору, 1000 г, таблетки, банка" (код НК 024:2023 - 47631 Засіб дезінфікуючий для медичних виробів ); Антисептик для дезінфекції поверхонь на комбінованій основі з вмістом етилового спирту більше 60%, 1000 мл, рідина, дозатор (код НК 024:2023 - 41550 Дезінфікувальні засоби для рук); Код ДК 021:2015 "24455000-8 Дезинфекційні засоби" ДК 021:2015 "24450000-3 Агрохімічна продукція"</t>
  </si>
  <si>
    <t>Підгузки для дорослих: Універсальні, Розмір L, від 6 крапель, Підгузки для дорослих: Універсальні, Розмір M, від 6 крапель, Підгузки для дорослих: Універсальні, Розмір S, охоплення талії : 55 - 88+, від 6 крапель</t>
  </si>
  <si>
    <t>ТОВ "СЛАВНА МЕД"</t>
  </si>
  <si>
    <t>Нафта і дистиляти(ДК 021:2015-09130000-9 Нафта і дистиляти)(Бензин А-95,ДК 021:2015-09132000-3 Бензин;Дизельне паливо,ДК 021:2015-09134200-9 Дизельне паливо)</t>
  </si>
  <si>
    <t xml:space="preserve">ТОВ "ІНТЕЛЛА"
</t>
  </si>
  <si>
    <t>ТОВ "ХАРКІВ-ЕКО"</t>
  </si>
  <si>
    <t>Послуги з навантаження та перевезення сміття (ДК 021:2015: 90510000-5 Утилізація / видалення сміття та поводження зі сміттям):
послуги з навантаження та перевезення опалого листя та гілок дерев (ДК 021:2015: 90512000-9 Послуги з перевезення сміття)</t>
  </si>
  <si>
    <t>Цефтриаксон,порошок для ін'єкцій по 1 г, Цефтазидим,порошок для ін'єкцій 1,0 гр, Цефепім,порошок для ін'єкцій 1,0, Ципрофлоксацин розчин для інфузій, 2 мг/мл по 100 мл, Флуконазол, розчин для інфузій, 2 мг/мл, по 100 мл, Іригаційний розчин (сорбіт/маніт), 3000 мл, №1, Транексамова кислота розчин для ін'єкцій, 100 мг/мл по 5 мл в ампулі №5, Рінгера Лактат розчин для інфузій по 200 мл, Рінгера розчин для інфузій по 400 мл, Рінгера розчин для інфузій по 200 мл, Піперацилін/тазобактам, порошок(ліофілізат) для розчину , по 4 г/0,5 г, Пентоксифілін розчин для ін`єкцій 20 мг/мл 5 мл № 10, Омепразол 40 мг флакон, Офлоксацин, розчин для інфузій, 2 мг/мл, по 100 мл, Ондансетрон розчин для ін'єкцій 2 мг/мл по 2 мл №5, Прокаїн розчин для ін'єкцій/інфузій 5 мг/мл в пляшці 200 мл, Натрію хлорид, розчин для інфузій, 9 мг/мл 400 мл, Натрію хлорид, розчин для інфузій, 9 мг/мл 200 мл, Натрію хлорид, розчин для інфузій, 9 мг/мл 100 мл, Метронідазол, розчин для інфузій, 5 мг/мл по 100 мл, Магнію сульфату 5 мл № 10, Маніт розчин для інфузій 150 мг/мл 200мл, Левофлоксацин, розчин для інфузій 500 мг по 100 мл, Лінезолід розчин для інфузій, 2 мг/мл по 300 мл , Кофеїну цитрат, розчин для інфузій та орального застосування, 20 мг/мл по 1 мл №10, Кальцію глюконат розчин для ін'єкцій 100 мг/мл по 5 мл №10, Еуфілін розчин для ін'єкцій 2 % по 5 мл 10 ампул, Еноксапарин натрію, розчин для ін'єкцій, 10000 анти-Ха МО/мл, по 0,4 мл, Гідроксіетилкрохмаль 200000, розчин для інфузій 6 % по 200 мл, Глюкози розчин для інфузій 5 % по 200 мл, Вода для ін'єкцій по 400 мл, Ванкоміцин ліофілізат для розчину для інфузій по 500 мг, Бупівакаїн, розчин для ін'єкцій, 5 мг/мл по 5 мл флакон, №5, Ацетилцистеїн, розчин для ін'єкцій, 100 мг/мл, по 3 мл, №10, Метамізол натрію, розчин для ін`єкцій, 500 мг/мл, 2 мл в ампулі, №10. ДК 021:2015: 33600000-6 - Фармацевтична продукція</t>
  </si>
  <si>
    <t>ТОВ "Медичний центр "М.Т.К."</t>
  </si>
  <si>
    <t>місцевий бюджет, спец.рахунок</t>
  </si>
  <si>
    <t>50110000-9 - Послуги з ремонту і технічного обслуговування мототранспортних засобів і супутнього обладнання</t>
  </si>
  <si>
    <t>Поставити конструкції для облаштування споруд цивільного захисту населення Слов’янської міської територіальної громади - модульні укриття ЗС-26,  ДК 021:2015:44210000-5: Конструкції та їх частини</t>
  </si>
  <si>
    <t>НСЗУ, с/ф</t>
  </si>
  <si>
    <t xml:space="preserve">ТОВ "БАЛІВСЬКИЙ ЗАВОД ЗАЛІЗОБЕТОННИХ КОНСТРУКЦІЙ" </t>
  </si>
  <si>
    <t xml:space="preserve">цивільний захист </t>
  </si>
  <si>
    <t>ФОП ОРЛОВ СЕРГІЙ ВЯЧЕСЛАВОВИЧ</t>
  </si>
  <si>
    <t>ТОВ "МОНТАЖНО-БУДІВЕЛЬНА КОМПАНІЯ СДМК"</t>
  </si>
  <si>
    <t>Склокульки (34920000-2 - Дорожнє обладнання)</t>
  </si>
  <si>
    <t>Фарба для дорожньої розмітки (44810000-1 - Фарби)</t>
  </si>
  <si>
    <t>Кабель та провід самонесучий ізольований (за кодом ДК 021:2015: 31320000-5 Електророзподільні кабелі)</t>
  </si>
  <si>
    <t>Реконструкція (аварійно-відновлювальні роботи) житлового будинку по вул. Я. Мудрого, 44 в м. Краматорськ, пошкодженого в результаті воєнних дій» ДК 021:2015: 45450000-6 Інші завершальні будівельні роботи</t>
  </si>
  <si>
    <t>Реконструкція (аварійно-відновлювальні роботи) житлового будинку по вул. Я. Мудрого, 54 в м. Краматорськ, пошкодженого в результаті воєнних дій» ДК 021:2015: 45450000-6 Інші завершальні будівельні роботи</t>
  </si>
  <si>
    <t>Поточний ремонт шляхопроводу на розв’язці по вул. Олекси Тихого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</si>
  <si>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Частковий капітальний ремонт конструкцій покрівлі, водосточної системи, вентиляції та внутрішніх приміщень в будівлі опрного закладу загальної середньої освіти "Лідер" Краматорської міської ради Донецької області за адресою: Донецька область, м. Краматорськ, вул. Архангельська, 11</t>
  </si>
  <si>
    <t>ФОП Макогон Галина Валеріївна</t>
  </si>
  <si>
    <t>Торецька міська
військова адміністрація Бахмутського району Донецької області</t>
  </si>
  <si>
    <t>18530000-3: Подарунки та нагороди</t>
  </si>
  <si>
    <t>ТОВ "ВИРОБНИЧЕ ПІДПРИЄМСТВО "ГЕРОЛЬД"</t>
  </si>
  <si>
    <t xml:space="preserve">Сіверська міська рада             код ЄДРПОУ 04053097                        </t>
  </si>
  <si>
    <t>Ремонт автомобілей</t>
  </si>
  <si>
    <t xml:space="preserve">Сіверська міська рада    код ЄДРПОУ 04053097          </t>
  </si>
  <si>
    <t>Бензин А-95, дизельне пальне
09130000-9– Нафта і дистиляти</t>
  </si>
  <si>
    <t>поточна діяльність</t>
  </si>
  <si>
    <t>лікарські засоби</t>
  </si>
  <si>
    <t>Фармацевтична продукція (код ДК 021:2015- 33600000-6: Фармацевтична продукція) (Лікарські засоби за кодом ДК 021:2015- 33690000-3 Лікарські засоби різні (АНАЛЬГІН(МНН:Metamizole sodium);АРИТМІЛ(МНН:Amiodarone);БУПІВАКАЇН (МНН:Bupivacaine); ЙОГЕКСОЛ(МНН:Iohexol);ДИКЛОФЕНАК(МНН:Diclofenac);ДІАПРАЗОЛ(МНН:Omeprazole);НОХШАВЕРИН(МНН:Drotaverine);ГЛЮКОЗА(МНН:Glucose);ГЕМОТРАН(МНН:Tranexamic acid);ДИГОКСИН(МНН:Digoxin); ІЗО-МІК(МНН:Isosorbide dinitrate);КАЛЬЦІЮ ГЛЮКОНАТ(МНН:Calcium gluconate);МАНІТ(МНН:Mannitol);МЕЗАТОН(МНН:Phenylephrine);МАГНІЮ СУЛЬФАТ(МНН:Magnesium sulfate);НАТРІЮ ХЛОРИДУ РОЗЧИН (МНН:Sodium chloride);ОКСИТОЦИН(МНН:Oxytocin);ПРОЗЕРИН(МНН:Neostigmine);РОЗЧИН РІНГЕРА(МНН:Electrolytes);ЦЕФТРИАКСОН(МНН:Ceftriaxone);КАНАВІТ(МНН:Phytomenadione);СПИРТ ЕТИЛОВИЙ 70%(МНН:Ethanol);ЕУФІЛІН(МНН:Theophylline);КАРБАМАЗЕПІН(МНН:Carbamazepine); ЦИПРОФАРМ(МНН:Ciprofloxacin); ПРЕДНІЗОЛОН(МНН:Prednisolone);ФУРОСЕМІД(МНН:Furosemide); ЛОРАТАДИН(МНН:Loratadine);ПЕРЕКИС ВОДНЮ(МНН:Hydrogen peroxide)</t>
  </si>
  <si>
    <t>Управління житлово-комунального господарства КМР</t>
  </si>
  <si>
    <t>комунальні послуги</t>
  </si>
  <si>
    <t xml:space="preserve">ОКП "ДОНЕЦЬКТЕПЛОКОМУНЕНЕРГО"   </t>
  </si>
  <si>
    <t>ТОВ «КРАМАТОРСЬКТЕПЛОЕНЕРГО»</t>
  </si>
  <si>
    <t>ДК 021:2015:09320000-8 Пара, гаряча вода та пов’язана продукція (Постачання теплової енергії з платою за абонентське обслуговування)</t>
  </si>
  <si>
    <t>ОБЛАСНЕ КОМУНАЛЬНЕ ПІДПРИЄМСТВО "ДОНЕЦЬКТЕПЛОКОМУНЕНЕРГО"</t>
  </si>
  <si>
    <r>
      <t xml:space="preserve">Вид закупівлі 
</t>
    </r>
    <r>
      <rPr>
        <b/>
        <i/>
        <sz val="12"/>
        <rFont val="Times New Roman"/>
        <family val="1"/>
      </rPr>
      <t>(робота, послуга, товар)</t>
    </r>
  </si>
  <si>
    <r>
      <t xml:space="preserve">Плануємий постачальник
</t>
    </r>
    <r>
      <rPr>
        <b/>
        <i/>
        <sz val="12"/>
        <rFont val="Times New Roman"/>
        <family val="1"/>
      </rPr>
      <t>(за наявності)</t>
    </r>
  </si>
  <si>
    <t>від 01.03.2024 №1/392/0/41-24/04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</si>
</sst>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_-* #,##0.00_р_._-;\-* #,##0.00_р_._-;_-* &quot;-&quot;??_р_._-;_-@_-"/>
  </numFmts>
  <fonts count="15" x14ac:knownFonts="1">
    <font>
      <sz val="11"/>
      <color theme="1"/>
      <name val="Calibri"/>
      <family val="2"/>
      <scheme val="minor"/>
    </font>
    <font>
      <u/>
      <sz val="11"/>
      <color theme="10"/>
      <name val="Calibri"/>
      <family val="2"/>
    </font>
    <font>
      <sz val="11"/>
      <color theme="1"/>
      <name val="Calibri"/>
      <family val="2"/>
      <scheme val="minor"/>
    </font>
    <font>
      <sz val="11"/>
      <name val="Calibri"/>
      <family val="2"/>
      <charset val="204"/>
    </font>
    <font>
      <sz val="12"/>
      <name val="Times New Roman"/>
      <family val="1"/>
      <charset val="204"/>
    </font>
    <font>
      <sz val="12"/>
      <color theme="1"/>
      <name val="Times New Roman"/>
      <family val="1"/>
      <charset val="204"/>
    </font>
    <font>
      <b/>
      <sz val="12"/>
      <color theme="1"/>
      <name val="Times New Roman"/>
      <family val="1"/>
      <charset val="204"/>
    </font>
    <font>
      <i/>
      <sz val="12"/>
      <color theme="1"/>
      <name val="Times New Roman"/>
      <family val="1"/>
      <charset val="204"/>
    </font>
    <font>
      <b/>
      <i/>
      <sz val="12"/>
      <color theme="1"/>
      <name val="Times New Roman"/>
      <family val="1"/>
      <charset val="204"/>
    </font>
    <font>
      <sz val="11"/>
      <color rgb="FF000000"/>
      <name val="Calibri"/>
      <family val="2"/>
      <charset val="1"/>
    </font>
    <font>
      <sz val="12"/>
      <name val="Times New Roman"/>
      <family val="1"/>
    </font>
    <font>
      <sz val="10"/>
      <name val="Times New Roman"/>
      <family val="1"/>
    </font>
    <font>
      <b/>
      <sz val="12"/>
      <name val="Times New Roman"/>
      <family val="1"/>
    </font>
    <font>
      <i/>
      <sz val="12"/>
      <name val="Times New Roman"/>
      <family val="1"/>
    </font>
    <font>
      <b/>
      <i/>
      <sz val="12"/>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3" fillId="0" borderId="0"/>
    <xf numFmtId="0" fontId="9" fillId="0" borderId="0"/>
    <xf numFmtId="165" fontId="2" fillId="0" borderId="0" applyFont="0" applyFill="0" applyBorder="0" applyAlignment="0" applyProtection="0"/>
  </cellStyleXfs>
  <cellXfs count="83">
    <xf numFmtId="0" fontId="0" fillId="0" borderId="0" xfId="0"/>
    <xf numFmtId="0" fontId="5" fillId="0" borderId="0" xfId="0" applyFont="1" applyAlignment="1">
      <alignment vertical="top" wrapText="1"/>
    </xf>
    <xf numFmtId="0" fontId="5" fillId="4" borderId="1" xfId="0" applyFont="1" applyFill="1" applyBorder="1" applyAlignment="1">
      <alignment horizontal="center" vertical="top" wrapText="1"/>
    </xf>
    <xf numFmtId="0" fontId="5" fillId="0" borderId="0" xfId="0" applyFont="1" applyAlignment="1">
      <alignment horizontal="center" vertical="top" wrapText="1"/>
    </xf>
    <xf numFmtId="164" fontId="5" fillId="0" borderId="0" xfId="0" applyNumberFormat="1" applyFont="1" applyAlignment="1">
      <alignment horizontal="center" vertical="top" wrapText="1"/>
    </xf>
    <xf numFmtId="0" fontId="5" fillId="0" borderId="0" xfId="0" applyFont="1" applyAlignment="1">
      <alignment horizontal="left"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6" fillId="0" borderId="1" xfId="0" applyFont="1" applyBorder="1" applyAlignment="1">
      <alignment horizontal="center" vertical="top" wrapText="1"/>
    </xf>
    <xf numFmtId="3" fontId="6" fillId="0" borderId="1" xfId="0" applyNumberFormat="1" applyFont="1" applyBorder="1" applyAlignment="1">
      <alignment horizontal="center" vertical="top" wrapText="1"/>
    </xf>
    <xf numFmtId="0" fontId="8" fillId="4" borderId="1" xfId="0" applyFont="1" applyFill="1" applyBorder="1" applyAlignment="1">
      <alignment horizontal="left" vertical="top" wrapText="1"/>
    </xf>
    <xf numFmtId="0" fontId="5" fillId="5" borderId="1" xfId="0" applyFont="1" applyFill="1" applyBorder="1" applyAlignment="1">
      <alignment horizontal="center" vertical="top" wrapText="1"/>
    </xf>
    <xf numFmtId="0" fontId="6" fillId="5" borderId="1" xfId="0" applyFont="1" applyFill="1" applyBorder="1" applyAlignment="1">
      <alignment horizontal="left" vertical="top" wrapText="1"/>
    </xf>
    <xf numFmtId="0" fontId="6" fillId="5" borderId="1" xfId="0" applyFont="1" applyFill="1" applyBorder="1" applyAlignment="1">
      <alignment horizontal="center" vertical="top" wrapText="1"/>
    </xf>
    <xf numFmtId="164" fontId="8" fillId="5" borderId="1" xfId="0" applyNumberFormat="1"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horizontal="left" vertical="top" wrapText="1"/>
    </xf>
    <xf numFmtId="164" fontId="5" fillId="3" borderId="1" xfId="0" applyNumberFormat="1" applyFont="1" applyFill="1" applyBorder="1" applyAlignment="1">
      <alignment horizontal="center" vertical="top" wrapText="1"/>
    </xf>
    <xf numFmtId="0" fontId="5" fillId="3" borderId="0" xfId="0" applyFont="1" applyFill="1" applyAlignment="1">
      <alignment vertical="top" wrapText="1"/>
    </xf>
    <xf numFmtId="164" fontId="4" fillId="3" borderId="1" xfId="0" applyNumberFormat="1" applyFont="1" applyFill="1" applyBorder="1" applyAlignment="1">
      <alignment horizontal="center" vertical="top" wrapText="1"/>
    </xf>
    <xf numFmtId="164" fontId="6" fillId="0" borderId="1" xfId="0" applyNumberFormat="1" applyFont="1" applyBorder="1" applyAlignment="1">
      <alignment horizontal="center" vertical="top" wrapText="1"/>
    </xf>
    <xf numFmtId="164" fontId="5" fillId="0" borderId="0" xfId="0" applyNumberFormat="1" applyFont="1" applyAlignment="1">
      <alignment vertical="top" wrapText="1"/>
    </xf>
    <xf numFmtId="164" fontId="8" fillId="4" borderId="0" xfId="0" applyNumberFormat="1" applyFont="1" applyFill="1" applyBorder="1" applyAlignment="1">
      <alignment horizontal="center" vertical="top" wrapText="1"/>
    </xf>
    <xf numFmtId="0" fontId="8" fillId="5" borderId="1" xfId="0" applyFont="1" applyFill="1" applyBorder="1" applyAlignment="1">
      <alignment horizontal="left" vertical="top" wrapText="1"/>
    </xf>
    <xf numFmtId="0" fontId="8" fillId="5" borderId="1" xfId="0" applyFont="1" applyFill="1" applyBorder="1" applyAlignment="1">
      <alignment horizontal="center" vertical="top" wrapText="1"/>
    </xf>
    <xf numFmtId="3" fontId="6" fillId="4" borderId="1" xfId="0" applyNumberFormat="1" applyFont="1" applyFill="1" applyBorder="1" applyAlignment="1">
      <alignment horizontal="center" vertical="top" wrapText="1"/>
    </xf>
    <xf numFmtId="164" fontId="6" fillId="4" borderId="1" xfId="0" applyNumberFormat="1" applyFont="1" applyFill="1" applyBorder="1" applyAlignment="1">
      <alignment horizontal="center" vertical="top" wrapText="1"/>
    </xf>
    <xf numFmtId="164" fontId="7" fillId="0" borderId="0" xfId="0" applyNumberFormat="1" applyFont="1" applyBorder="1" applyAlignment="1">
      <alignment horizontal="right" wrapText="1"/>
    </xf>
    <xf numFmtId="3" fontId="8" fillId="5" borderId="1" xfId="0" applyNumberFormat="1" applyFont="1" applyFill="1" applyBorder="1" applyAlignment="1">
      <alignment horizontal="center" vertical="top" wrapText="1"/>
    </xf>
    <xf numFmtId="14" fontId="10" fillId="3" borderId="1" xfId="0" applyNumberFormat="1"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4" fontId="10" fillId="0" borderId="0" xfId="0" applyNumberFormat="1" applyFont="1" applyAlignment="1">
      <alignment horizontal="center" vertical="top" wrapText="1"/>
    </xf>
    <xf numFmtId="0" fontId="10" fillId="0" borderId="0" xfId="0" applyFont="1" applyAlignment="1">
      <alignment vertical="top" wrapText="1"/>
    </xf>
    <xf numFmtId="0" fontId="10" fillId="0" borderId="0" xfId="0" applyFont="1" applyBorder="1" applyAlignment="1">
      <alignment horizontal="center" vertical="top" wrapText="1"/>
    </xf>
    <xf numFmtId="0" fontId="10" fillId="0" borderId="0" xfId="0" applyFont="1" applyBorder="1" applyAlignment="1">
      <alignment horizontal="left" vertical="top" wrapText="1"/>
    </xf>
    <xf numFmtId="164" fontId="10" fillId="0" borderId="0" xfId="0" applyNumberFormat="1" applyFont="1" applyBorder="1" applyAlignment="1">
      <alignment horizontal="center" vertical="top" wrapText="1"/>
    </xf>
    <xf numFmtId="0" fontId="14" fillId="0" borderId="1" xfId="0" applyFont="1" applyBorder="1" applyAlignment="1">
      <alignment horizontal="center" vertical="top" wrapText="1"/>
    </xf>
    <xf numFmtId="164" fontId="14" fillId="0" borderId="1" xfId="0" applyNumberFormat="1" applyFont="1" applyBorder="1" applyAlignment="1">
      <alignment horizontal="center" vertical="top" wrapText="1"/>
    </xf>
    <xf numFmtId="0" fontId="12" fillId="0" borderId="1" xfId="0" applyFont="1" applyBorder="1" applyAlignment="1">
      <alignment horizontal="center" vertical="top" wrapText="1"/>
    </xf>
    <xf numFmtId="3" fontId="12" fillId="0" borderId="1" xfId="0" applyNumberFormat="1" applyFont="1" applyBorder="1" applyAlignment="1">
      <alignment horizontal="center" vertical="top" wrapText="1"/>
    </xf>
    <xf numFmtId="0" fontId="10" fillId="4" borderId="1" xfId="0" applyFont="1" applyFill="1" applyBorder="1" applyAlignment="1">
      <alignment horizontal="center" vertical="top" wrapText="1"/>
    </xf>
    <xf numFmtId="0" fontId="14" fillId="4" borderId="1" xfId="0" applyFont="1" applyFill="1" applyBorder="1" applyAlignment="1">
      <alignment horizontal="left" vertical="top" wrapText="1"/>
    </xf>
    <xf numFmtId="0" fontId="14" fillId="4" borderId="1" xfId="0" applyFont="1" applyFill="1" applyBorder="1" applyAlignment="1">
      <alignment horizontal="center" vertical="top" wrapText="1"/>
    </xf>
    <xf numFmtId="0" fontId="10" fillId="4" borderId="1" xfId="0" applyFont="1" applyFill="1" applyBorder="1" applyAlignment="1">
      <alignment horizontal="left" vertical="top" wrapText="1"/>
    </xf>
    <xf numFmtId="164" fontId="14" fillId="4" borderId="1" xfId="0" applyNumberFormat="1" applyFont="1" applyFill="1" applyBorder="1" applyAlignment="1">
      <alignment horizontal="center" vertical="top" wrapText="1"/>
    </xf>
    <xf numFmtId="4" fontId="10" fillId="4" borderId="1" xfId="0" applyNumberFormat="1" applyFont="1" applyFill="1" applyBorder="1" applyAlignment="1">
      <alignment horizontal="center" vertical="top" wrapText="1"/>
    </xf>
    <xf numFmtId="0" fontId="10" fillId="5" borderId="1" xfId="0" applyFont="1" applyFill="1" applyBorder="1" applyAlignment="1">
      <alignment horizontal="center" vertical="top" wrapText="1"/>
    </xf>
    <xf numFmtId="0" fontId="12" fillId="5" borderId="1" xfId="0" applyFont="1" applyFill="1" applyBorder="1" applyAlignment="1">
      <alignment horizontal="left" vertical="top" wrapText="1"/>
    </xf>
    <xf numFmtId="0" fontId="12" fillId="5" borderId="1" xfId="0" applyFont="1" applyFill="1" applyBorder="1" applyAlignment="1">
      <alignment horizontal="center" vertical="top" wrapText="1"/>
    </xf>
    <xf numFmtId="0" fontId="10" fillId="5" borderId="1" xfId="0" applyFont="1" applyFill="1" applyBorder="1" applyAlignment="1">
      <alignment horizontal="left" vertical="top" wrapText="1"/>
    </xf>
    <xf numFmtId="164" fontId="14" fillId="5" borderId="1" xfId="0" applyNumberFormat="1" applyFont="1" applyFill="1" applyBorder="1" applyAlignment="1">
      <alignment horizontal="center" vertical="top" wrapText="1"/>
    </xf>
    <xf numFmtId="4" fontId="10" fillId="5" borderId="1" xfId="0" applyNumberFormat="1" applyFont="1" applyFill="1" applyBorder="1" applyAlignment="1">
      <alignment horizontal="center" vertical="top" wrapText="1"/>
    </xf>
    <xf numFmtId="0" fontId="10" fillId="2" borderId="1" xfId="0" applyFont="1" applyFill="1" applyBorder="1" applyAlignment="1">
      <alignment horizontal="center" vertical="top" wrapText="1"/>
    </xf>
    <xf numFmtId="0" fontId="14" fillId="2" borderId="1" xfId="0" applyFont="1" applyFill="1" applyBorder="1" applyAlignment="1">
      <alignment horizontal="left" vertical="top" wrapText="1"/>
    </xf>
    <xf numFmtId="0" fontId="14" fillId="2" borderId="1" xfId="0" applyFont="1" applyFill="1" applyBorder="1" applyAlignment="1">
      <alignment horizontal="center" vertical="top" wrapText="1"/>
    </xf>
    <xf numFmtId="0" fontId="10" fillId="2" borderId="1" xfId="0" applyFont="1" applyFill="1" applyBorder="1" applyAlignment="1">
      <alignment horizontal="left" vertical="top" wrapText="1"/>
    </xf>
    <xf numFmtId="164" fontId="10" fillId="2" borderId="1" xfId="0" applyNumberFormat="1" applyFont="1" applyFill="1" applyBorder="1" applyAlignment="1">
      <alignment horizontal="center" vertical="top" wrapText="1"/>
    </xf>
    <xf numFmtId="164" fontId="14" fillId="2" borderId="1" xfId="0" applyNumberFormat="1"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1" xfId="0" applyFont="1" applyFill="1" applyBorder="1" applyAlignment="1">
      <alignment horizontal="left" vertical="top" wrapText="1"/>
    </xf>
    <xf numFmtId="49" fontId="10" fillId="3" borderId="1" xfId="0" applyNumberFormat="1" applyFont="1" applyFill="1" applyBorder="1" applyAlignment="1">
      <alignment horizontal="center" vertical="top" wrapText="1"/>
    </xf>
    <xf numFmtId="164" fontId="10" fillId="3" borderId="1" xfId="0" applyNumberFormat="1" applyFont="1" applyFill="1" applyBorder="1" applyAlignment="1">
      <alignment horizontal="center" vertical="top" wrapText="1"/>
    </xf>
    <xf numFmtId="0" fontId="10" fillId="3" borderId="0" xfId="0" applyFont="1" applyFill="1" applyAlignment="1">
      <alignment vertical="top" wrapText="1"/>
    </xf>
    <xf numFmtId="0" fontId="10" fillId="0" borderId="1" xfId="0" applyFont="1" applyBorder="1" applyAlignment="1">
      <alignment horizontal="center" vertical="top" wrapText="1"/>
    </xf>
    <xf numFmtId="164" fontId="10" fillId="5" borderId="1" xfId="0" applyNumberFormat="1" applyFont="1" applyFill="1" applyBorder="1" applyAlignment="1">
      <alignment horizontal="center" vertical="top" wrapText="1"/>
    </xf>
    <xf numFmtId="14" fontId="10" fillId="5" borderId="1" xfId="0" applyNumberFormat="1" applyFont="1" applyFill="1" applyBorder="1" applyAlignment="1">
      <alignment horizontal="center" vertical="top" wrapText="1"/>
    </xf>
    <xf numFmtId="0" fontId="11" fillId="0" borderId="0" xfId="0" applyFont="1" applyAlignment="1">
      <alignment vertical="top" wrapText="1"/>
    </xf>
    <xf numFmtId="0" fontId="10" fillId="3" borderId="0" xfId="0" applyFont="1" applyFill="1" applyAlignment="1">
      <alignment horizontal="center" vertical="top" wrapText="1"/>
    </xf>
    <xf numFmtId="0" fontId="10" fillId="3" borderId="1" xfId="5" applyFont="1" applyFill="1" applyBorder="1" applyAlignment="1">
      <alignment horizontal="center" vertical="top" wrapText="1"/>
    </xf>
    <xf numFmtId="0" fontId="10" fillId="3" borderId="1" xfId="0" applyFont="1" applyFill="1" applyBorder="1" applyAlignment="1">
      <alignment vertical="top" wrapText="1"/>
    </xf>
    <xf numFmtId="0" fontId="10" fillId="3" borderId="0" xfId="0" applyFont="1" applyFill="1"/>
    <xf numFmtId="0" fontId="14" fillId="3" borderId="1" xfId="0" applyFont="1" applyFill="1" applyBorder="1" applyAlignment="1">
      <alignment horizontal="center" vertical="top" wrapText="1"/>
    </xf>
    <xf numFmtId="0" fontId="10" fillId="3" borderId="1" xfId="2" applyFont="1" applyFill="1" applyBorder="1" applyAlignment="1">
      <alignment horizontal="center" vertical="top" wrapText="1"/>
    </xf>
    <xf numFmtId="0" fontId="10" fillId="3" borderId="0" xfId="0" applyFont="1" applyFill="1" applyAlignment="1">
      <alignment horizontal="center" vertical="center" wrapText="1"/>
    </xf>
    <xf numFmtId="0" fontId="12" fillId="2" borderId="1" xfId="0" applyFont="1" applyFill="1" applyBorder="1" applyAlignment="1">
      <alignment horizontal="center" vertical="top" wrapText="1"/>
    </xf>
    <xf numFmtId="0" fontId="12" fillId="0" borderId="1" xfId="0" applyFont="1" applyBorder="1" applyAlignment="1">
      <alignment horizontal="center" vertical="top" wrapText="1"/>
    </xf>
    <xf numFmtId="0" fontId="10" fillId="0" borderId="0" xfId="0" applyFont="1" applyAlignment="1">
      <alignment horizontal="left" vertical="top" wrapText="1"/>
    </xf>
    <xf numFmtId="0" fontId="12" fillId="0" borderId="0" xfId="0" applyFont="1" applyBorder="1" applyAlignment="1">
      <alignment horizontal="center" vertical="top" wrapText="1"/>
    </xf>
    <xf numFmtId="0" fontId="13" fillId="0" borderId="2" xfId="0" applyFont="1" applyBorder="1" applyAlignment="1">
      <alignment horizontal="right" vertical="top" wrapText="1"/>
    </xf>
    <xf numFmtId="0" fontId="10" fillId="3" borderId="0" xfId="0" applyFont="1" applyFill="1" applyAlignment="1">
      <alignment horizontal="center" vertical="top" wrapText="1"/>
    </xf>
    <xf numFmtId="164" fontId="12" fillId="0" borderId="1" xfId="0" applyNumberFormat="1" applyFont="1" applyBorder="1" applyAlignment="1">
      <alignment horizontal="center" vertical="top" wrapText="1"/>
    </xf>
    <xf numFmtId="0" fontId="6" fillId="0" borderId="0" xfId="0" applyFont="1" applyBorder="1" applyAlignment="1">
      <alignment horizontal="center" vertical="top" wrapText="1"/>
    </xf>
  </cellXfs>
  <cellStyles count="7">
    <cellStyle name="Гиперссылка 2" xfId="1" xr:uid="{00000000-0005-0000-0000-000000000000}"/>
    <cellStyle name="Звичайний" xfId="0" builtinId="0"/>
    <cellStyle name="Звичайний 2" xfId="3" xr:uid="{00000000-0005-0000-0000-000001000000}"/>
    <cellStyle name="Звичайний 3" xfId="4" xr:uid="{00000000-0005-0000-0000-000002000000}"/>
    <cellStyle name="Обычный 2" xfId="2" xr:uid="{00000000-0005-0000-0000-000004000000}"/>
    <cellStyle name="Обычный 2 4" xfId="5" xr:uid="{00000000-0005-0000-0000-000005000000}"/>
    <cellStyle name="Финансовый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251</xdr:row>
      <xdr:rowOff>0</xdr:rowOff>
    </xdr:from>
    <xdr:to>
      <xdr:col>4</xdr:col>
      <xdr:colOff>304800</xdr:colOff>
      <xdr:row>251</xdr:row>
      <xdr:rowOff>788458</xdr:rowOff>
    </xdr:to>
    <xdr:sp macro="" textlink="">
      <xdr:nvSpPr>
        <xdr:cNvPr id="2" name="AutoShape 1" descr="data:image/png;base64,iVBORw0KGgoAAAANSUhEUgAAAS8AAAC/CAYAAACvz1ovAAAAAXNSR0IArs4c6QAAIABJREFUeF7svWd3JNeRLRqFQhW8B7obbYH2NE1ShpJIaWRmrfvhfbgf3w/Sz5l5T25m5ChpRI1EUiQl0TbZ3vuG977e2jsizjmZVYUqoJtXa71VkLDABrKysjLz7NyxY0dEYXFxsSIiUqnwR9VXoVDg7/zv+e38375d/mfNndov8Y4V0ffN71f3U8Ef+Hc9ivjlv63wLwX+r9aG4fc1DwSv3pGCHYMeiO6PP9L3y/9bz5oUKtgHjtPe3s6XHrF9huTAsF981nrnu9b59HOq5yl7PQqF2tfNDz1//bK/1yvwLF8FO1/19qGHu9v7+Hna31Ho9ff7qCLpuUrvq/zv/TUVP3+5C+6/Dq/LfU6/HbJnz+6F5H62178tIj/u6+vDz9bXczoDBYBXvYWE92gEXvnjeG7glVn4fotGBFHQ8xvff1+oQrk86FUdbwa8gCy2GJIXhhs0/V0CXhmATcArD5wG07qU6zwsap1PnNO4Pf7bAcE+7q4fsvYyI+A3BJZad1n2zRS86n/FP9cCsN2AqxlQxWMjB16Zx5w/GvXxVvUE5KMzbhMeQOHj2BXEiUo+Z/zEmceePsxyD+MWeD0npKqxm8LCwkJd5oUTn33qN3NDRcBrdNgp8/JtA/OI65N/0oWmC85BQB+5zrjy1KjRu+vf4wLW/ee/yJLihra9gY+ikDGLHFTh3AWA0M24UHKgpcwpAd8csNVjTtgNl36hTU9Dcx83sxU+e/bzV++kGmP1WON9sZd3jtvqZStInjjG8+NUNntMOehUlswTkOdAdn395bwe2S9ej8C84j5ScFLMS59a8V+EqvCw0quQhzN7xxbz2sf92eglewIvvUeaC1MavbFeagOGZJf+HMzf1GGxhJvFQKOSPB39TQ0owjHUO2Qu3pTN5e/uBGxspafPeSwYPx3pLZ3e8DHssE9rEaa/bQpeZBG2Qz3Pzo481FSwSYiXgVcjfln7akTwqn+1IsvzN3YGs1/mpu8Vnjnph0muW7gPFCrDAWawIgMqKYDHMF438WOtCV92QNU3ib50N6ap4JW+Mv1XIgG0wKsZQNjjNk2HjXvcb9XmdTWeRC/a7T1S8HLmReZBBpK9wdInMRdBXfDCQmwLayNdR1FvS16ceXrr8oqaW4Kcujz5f9fuQoBki0nXBZ789jo7TJ4nZ3um5ulDw+DeDifyNdP7fJFm13oE1zr4Vq0F5c5lAOg8eOm6rsfcmuVjrjkqgU1CuBB+ZZkeo4H0RgnnL30QptfMTogzqEyYmzKv5sAre4/GsDVc/eQmSsFre3v7x0NDQy3N61mBJHk9wUsXR+3brabQ6SJ67qlU77jqif17+Rx6HKmQrsfbVk9z8YWwG1Pk6gN44SaMLMpDQWdZKfqpdqKQZUfAp29kZBWRnYpUdnZkJ/mu7Gzl/r2j5xxRH0GgzUiChur4bsPPtjb7m/3e2IBug7/F7fE5NFTdAxOr2jbAbAQTAksuIIoELE9ODLqbOQZNmDjQV4WMuN48yZFdu3wQMNqvRQbcmwUve/rZgyaFTr03a+lk+bs2OV91EluFQuHtFnjtZbU3t20IG+OTQy/8bgsgnxHLPAhziyEPXClI1nqP2tkiX5BBDs3I9bVzkUpl0hvSl1OqaVQcvAzs9PiU/fC5yo1NFibdca5lIYWBqvEiAtLO9rZsb23K1uambGxsyvr6mqytrcr6Gn6uycb6umxubMj2zo4UigUpFtukWGyX9mJRisWitLe3S3uppD/xXWyXov+0bbBdG77b8N1GkGsDmLWlWpsuvloZVw/Zs9ieXYhhARuAZJlpki+pea9F6K93K/LdqA/4gyP+DO9tLy4Q5T2CNDaW05iUvBlw5ehZBL3q0DGAZxVFrwfA2UAxv15qEIEWeDWHR3vaqjA/P19pJMo3+ru/Y61MYy3WtRfwi58m++SPYVOtsNEBSCElA675f5F1KY/SLdX+kE3v74js7GTZ1Pa27OxsE4DwTcDaBtsCcG3J1uaGbBK8NhS8ViN4rRt4YVuAF8AHIEUAay8SrNpL+O9qAANoOcDhZ4HgpQBGMDO2hp8OaoHFBSZnDwOP+wpt0gbQI5PLsjkAYszqOnokOmPV+sZ5jI+JKsDLXIy4Jc98XZasoFplh3GbShJ674TrHfVCZ1D6+njA8cHm0kI196q/muJ9tbsdh3togdeeYKm5jQtzc3MZ8EpfthvI7LZdo7Blt/1WZ+OSmy1hUv7stZgryQIaDCUMqi54OWtydmUsJQ0XK5UdqWxvGSBtysYmwGhdVldXCEhgUvgGQJFRbSrj2sZrtrdkB4BmQOc/CXLb21KRHWpeIUwEg7Kwj4BjIWMKLPrfCCcRVip4AXCUhenPIsAQPwmIWbALbA5/a2+XQntRiqWSlACUYHi2PffD73YyOhW9U5CzkDYEzHqWQ3Y2lRpzioQ/GvKssBq8IgjW9PH5NbbozoGSD7bMtU0YaF4j85sjhJ25g/VIoi6wZgE4v+zcKtEKG5sDpL1sRfBqgvY2FUam+2kEYLUOstaTN3vvVGeReOtQ94mLJ5OOS02uyTZcZGBTFdOmKtsEGmpVgVVtyc6WAxeY1AaZFMAqBa/1tVVZW19jKLi5sUmg297ZlsrOdmKlSLmDZjHj/5KkVjChJpKLaVnZLCb+7kwJIAZgUXABE3MQSsHLAY3szsGrBBADeCnzC68LwNeuzI7Alf/W3+O99RoYQ0p0uDyT83/zghGA8VoNCXl5XD8M8kOOdRk7dpZclY1x7HGNNOwzr1/ZhilWZbKdej+lGlvVPcvXwuRc/6sFXnuBo71tG8Cr1stw4vMsyUGpkWWi0WHU0rZqMbKQ08tpsDw2S1NnQxN/rscgQRdFfMRCSN/e2patrU3Z3FiXjY11sinXpAhG0KjApjY2ZAvfWwClTdminrUlW2RV2yI7Fj4S8GJoSXCq7IjwO6yocBgBuPD3jE0puxRSQV4zbcYi/EPlQj3/lDy/Qfg30OHvItNjoiIAjwOQJg+gwwXmV1B9TYGtTYoAM/40wKM2pyyNoa6Fv9TpSiVlgG2m6VG7s/21t0tbsV0KeC8LV5VNJkDosOZMyrTJGOjHQNEMeYEBRvRJw8Wsby8ajJPzzsSqwSOsOAkwx/vaqz8ah74twb4RGuzv71XglQLI8wCvpkPPnKVBwc19VqmKki4+fe7u4Iam3uTgoVqUZ/z0JzQpBZqtrS3ZxPcGhHOEfOsM+Qhe62uyvmoCu7EpApeHgAgjCUgkDvz2MFNBNBGdQ+gaF0Oqj2iGE4vPkwseDGcXkmpWbumIf3OmkmbF1GqRuxkcsBLLhXIG5Q1h88SqQJblTKoNYIZw1ENTBTb8W0NT1+qiRqe/a5cimB0YnW0b2B/CUYBXuyUeArNzDc/CVEtCOEMjDNm2LsfF7Kwy0ZS9eVY2ZYYqfdmViM+VoKmFsDaxH4cwND21VdpolVfW8LOVbdwfPO3+Kgr2gZMkNXd5ZtRM9jF9q2bCxqCPpGvVjib4hwKtUgCjIG2ajz99AUibmxDJwaQ2ZB3fSWYPDAr/JkiBaVn452wKwBStDQj3EDoq4HlYSZCBBcJS+y4f6wKPrM6d9JqtjMmEbNYzwl04B0lqIYCSPdyVRNlrDBxDVtTe2sOoaCp1UK3We5y9BXe688EUvJxtOHuj/hatGKq5WXYzZDg1hNTtFCC8FjNlkBp+Kmhxe3sNATGApDO5JJQ1DQ7srsSEhoGjsTlPenAfAEYLn8P7+Xv5MdaxlBC8VExJrqz+2x8v+pxKYU43zStg9vB+u1KptHxezxnBMuDlFwQnvBnw2i10bAReIQtp3i2LaKyOxt3oChgAEdehCCAM1QAu8E5p+EdQWldNCixqbW1dWZSJ6Q5eZFvIBEKXMtBCaJcCRFhovF9TbSTerATRGp6qlMX47a4gq+wrOsKypswqssSFH+NJsmD8E58fdgxbOLQaeOmRrh592mfXXhDQQtiZKjVWapQeQwpAikO5cNbASQmhsk1d77adgewOj9f+FmwMBnymewVQJJvzpIOFqVUWEQ1NodExJKVmZ0CXSVIo40N4G0Asby1JQCwfnlNPdI9dxlMXQ1wPzcP54U2k4J1+VSqVFng9Z+DiOU+ZV3yaxHeqpU3t5zhqgZkuaGUGymBMyDZgovDN8E7tBs6g1hjWrQi0qfX1VdmgNoUQcJMhoYeHyp7039C4AHhSMWYVWKZqThpJJCFZ0IeSonALEcNiC8kCe529Xj9JUseTRHJRS/Endf5sZm98rnzLgiqWWViKf8BzltZR8XcJeFUZRSK4aHgJW0jWJZfswnbm2k8KthEhC4U08AyW+4y1wc9FNKOEeMwjOMtmZjOaUXMzNucMzXU+Min/TIk5N2RqFUyCjcRtJZaRTYFNs7ARMJHEUKtK/PaEhnrvSjHkTb12yP7acfqVbWle+0GMxq/ZE3ilTCtqWVWP+MRpk4Kg3vzBdb69reK36VEaninIbG8DhDZlG7YDMCkK6sqiVhEOwqJA35SK6gC3ra0NAh11r/CEz7Em06kyp8UBKf8xHIjMlBosGb5WTMhVyhZfHLNTzkCSdkK+Wd2KpRxw2YFGbSspCA/CfTZ08T2kTC1SMT1UB0FcjzY/RZEyxncNJMpKlkII7wQP4KkO+Qxr84A5Ebr9koQsq9OxcH5NhwpJCQ/M8+J9gATaTNJwOSP3BS3SAMwYmGdHNeGgrKwd/23+uvATrK7owBUTEQQwMw/TKOyaXQKMro8hLC6Vy9D73t6ubP94cvJMqzyoMSY1vUVD8MrvKSvAJzet3728oVwZwA1o2k8BiTk1bzKsg08qyeopEKkm5aHd9uaGeqaQ5aNoDrBTS4OyK3iwjK259YC6lAVpXBgRXJRlOJOIHCOGUqiC8eWQYFKywAO8oFyGdM3r4yJYeRgRxPnU4ZGwsyAah5Mc0/nZ85yW/OjBhGNOdZcE+/TMI8TWs5GT5uI72mfzMDQV/zPXPgCXXdsUOKAEOpMNoOTb8STx29le+Jk2pPFKgCTsVG9ZfH36Gfj5wjGkoB+Pz1/r4V0MDRNvHXXU+G8X+PW1WcNuxvYRbCkVzZaa3w6+O5wqhMuljk7pHxiSjq6utyvb2z/+0f/63y3wahqaGm+4q1Wi1surwctXtt40sdQw5tUIYJUdWV1ZlpnpKVmYn5OV5SUCmIaD6j5H+BdZlPqlAHgunGc1NtOc7AYLmnPgAR7auJvcfFYpRYgwkBqt7DMkIJFaGfz1BC8AlxpN9cPHM2Z2U93vLuAVXuF+NO9SkFgCYqZMt44hrqfr7fdhDUfXpgNFVXeE5LOHcNSKrmrq2MnDKcMELdRPwSt75pKQ2kLVULaFMlAYde1DpftN7SVJ6iF3S/qjKI2VE1UxML8g+YUTlUCqwXw8t2kdZ0iARBN+wlxx7beVfDMB4TpbO7Oe3b19MnrgkHT39NFh/3/97/+7BV6NManpLQqzs7NVyzl9dZrlqrVX11xCh89wr/pjUS0LKK958vihXPz8U3l4/z6Ba3Nrkz4ozeS5BWGHQKcr3rxSCSpkACw+ek1Yd86V6FdmYE2d6/hv2iKDuTVDWWwx2RL0MMZWWAjLpE2f/ACvGidGF0e0G2RCbsc6A6wAMCn++d/SnFfK2iLqmV4U2VhWxUqjWmu5k2c5BN4I9lVInAtzFWTCh8g29AvHZfCQgLICfIQ25m4hJdhrnGSljDXWPabvl5QSVdpC6BjaCRnzDnBkhxJMIcl5VKJtsUL4fbXw7rjr0gckD9VXtzQR09YmpVJZOjq7paurW7p6emRwaFgOjh+R3r6+t7el8uPXX/+XFng1DU2NN/xqwcsACGHg8uKi3Lx+Td579y9y+9YNalZgVKjhK5fapaNc1vQ3M07WUSE+HkPXBfVExZS1ZroQDyYhbKbTgt/CSacGl5NdlPfzpClHW5iqZNNZ7sJ8YCvK+gBehK7saibuBrBMMpK6ToJKE7KJ7vMK2pGHaPmCgtz1dMYSUvhuUaiyXTjaxB1qKJX1JWWYT165zDAvt19gvw499jAIx2igEgy6CbOJOMTzF8A/gGo0JaTArqcvhv0aMXu4zn9EIEsgVc9ToMzB48W7yAOHxIISkiKuK3ppFIrmrQzLQ1HAHkJG3Lvlcod0dvVIV3e3dPf0Sv/AoAyPjkl3d8/bUqn8ePLMCy3waoxJTW/RNHj5HqvCxuSBHTwu1qfdMuEME+/cvCmff/qJvPvOX+TmjWuytrpMxtXR0SG9vb0yNDQkPT3dBDIAmLOi6oJh1yfAahICkDA+1zYMcxLIMUaWWVDuSbK/ubvbMqBu1vQMo8FSAl55X4Jn8CKbC5oLF5GrUfrED9iXXDKeUtPuakSkYUtduxaup/TP9b8MJYyLXrUk3U1ghDwn7sqPB5PRnJK6Sz3HChjafSOvO8UOpynrjM4TY8mJRqoQq8cRGL+hS9h78pl4yDsGQLbj+BxJtE+tIiXQql0FYZ4VnFcKCAqon0JHpYF5U79pdEaSp1gkMHV1dklPT4/09vZIX1+f9PT2SVd3j3SDaXV1S0dnJ9kXMpTMVuK/yx2oLiB4jY2Pt8CraWhqvOEzgle8+T27ZUsiiMTFgsj01FO5/OUX8tHf/ybvvvNnuXH9mqyuLBG8Ojs7ZXBgUA4eOigDAwPSiexMsaiLAilvL1NBoJeEgC5282ZXESiAlK5B+3cCcIFUpZYDc16pPpv2xhIyQJS6aMreui5YdwOVssx7lRGZU6YX2UZq3nTWE1vZOZhEFpH30CkbyAaoBC73fyV/U81cgUURKt4IMRPrv0/3W90LLCQ8tII8GFUdhCOAZUNvpXU5f1diy+Dn8dbwuWyCq5mpFc0/QQqRRn0zd3nYFfet0gN0tR1ks62OlRUS/GqTSgUg5q20nRUro/OC9xIZVZd0d/VIL8Crr0/6+/ultxcA1svf4+/YDpUEDoyES+ynIgwbW80IGwPSXraoC161fFnpk7qeFhbb+2ovLLAjgtelL+Tjj/4uf333HTKv5aVFho14og0ODsrhw4dlaHCQYAZq7kZZbfviT3H3sEIrcdvAtoKWMxA9yKob2vEtwzhc706yTSE5KQCvNimXyzyeUPjsJkQuzLSHecx6OnNQIVc9bAw/DWwUCJnLyppj9YM4JVLMMdCqBV5+gtNwNDKlCJx5EPCoVCEuxoMa6to5duRJAMhflz27pk8mIZh+hAzMhOvhBgjF1IoQO3Lb67WyLdPd2AHExxTj9viVbBuiyQLuFS0dQz0qdFZqVfD9UX6wwvQy9KpO6e7uJiCRWfX0IeRjGNjV1SPljg7tvhFKoszlzwecgZZVGziHtA/XMqnuBZWa3HZX5lXTWJoTYKvZgC44ZxVg59NTUwSvTz7+h7z/13eofQG8cAPhaTU0NChHDh+R4eEhglepHeAl7JAAXw2Og8IuO0FUZHunQo+Yerq0qt/T2OmCJylLjKUWjeqyMad6zOwnAZpl+gA2uFFxMHDk47N6fZ+GWLGbgovNDqTeT0u7PLiOp+U0GopaB4gkaaDY5seBnzHUY0Ijd1GdwaW/jun8rAaVWkYcWpgtzYBXysayhthQfxk0Jyd1zvDqgFWGVSlgRySzNtiZISQOujGc528SEHXw0t+bg5/3hzFOXj+78LxEsQQpQDVLzAA+nbwHcd91dXdRqwJw9fcPkFl19/QwJCx3dOq94Cwtx4Sj2pZev6DdtcCrSUDay2YNw8a97CxuqywEIQVCL9gjrhh4/fWv7xp4LbHkh8zLwWsI4NVB8ZMhozXpw823HQyuFdna2pYN9swydzy6ICQ1crhl1E3v7K+gSQBjQc5mqHMYiPlSdJMrjp9P7O0dWVlZkemZGfrQvO8V0uIMJxHWFtE/C2ly/DfeK5akaHdU7dIQSl8S4TfvMfLazZgJzUCTOy88Hksj5kxLaC1QjsJ39Dh5aKz7RUjFL8NKZoZztgB/CKQKvyp3ehgZUM2F0PkHoKU6DI9Uh0rxLIrl9rnTkNdPhQEoH2hWKoZ7YQv+P7YiskIs63MG4AGjAjCBVfXyp+pVYFQdnV3KsEsl7Z7R3s7rDJOq90QLzCpMKzLuaLpfdp04e/aTKhzA0Qob94cm9V5VF7yywvxe37QavK5e/pLM66/vIWy8zuwjgAFUnMxr/AhFe4AXMpBapIv0c4kri0zLRGUaHRBKVkS2tsxiEVagmiFhEqSD3CtWKjsEMLA6Mjlz9+OGV6BVpuEVALj9IeCi5Gh2dlbu3rsvy8vLoeULb2bqcdDlYrsYZVrGrgC+obeWghwAzAuHFeQc7LwXlxUtW+8sDVct7GTdn3VOMHOlV8dkwcmbBppO5WFYpueWB42KDsScYDT1622L0EBQQ7mYssCLPGiMO7HHQLBEKJt05qZ79NROFNW5jUsBDooeMrO+1a6NF8ibZqYE2JmsXhN2sCDwIIONcLBLQau3T3r7oFX1U7fq6e6lVoUHKIDLGT4B2VBZpQFH9/Sn64oAXzuHYZk4eAUAboHXXiGkie0LMzMzuQdnbfpfF/1Ctivdjd6UZF6FgszOTMvVy5cUvN79SwwbtzXbODg0JEfGDxPEOsi8Ssa6tOAWX2Ba+EImp6enl6/B35aXV2R1Dc581TIcfAA8+AJAgE3AAIvkATKaKAeBY5/lSQAvAAG2M/DyEA0m2fWNTXk6NSU3b96SufkFMiywGg/iEAbactVw1HSZkNWyQRqetUwb+mk756Q0xbueFtutawIyVlaIXAIbSPtj4dwUpB3gxxAo6XJKQFSQdmBKNSSCBMPQqKC7Due6V2r38ARIWoyuLWpyo7+SeyE8/MKNE9DAwCuxpKQVAJYYUADBA2QnMG1cYxTV49riM6CUp9xZZmjX19fPcA8/wap6uvukkxlAA6d2ZVaoSUQmkN9eqI0HgmUfXUYwjNUfWU0gWQp8xIWMawrg2dF9hbel0mJeTeDRnjb5isFLDLymFLw++oe8/95fmG1cXlriTajMa0gOO3h14GmJG0sZCsAKd6qDF56kff39cmDsAHWIFdQ4ooPppvfwisI57jksYhhiZ6amWKQ90NcnpVKRZUpaW6lqRR68cBYRngK8njx9KlevXpeZ2Vm6qBmWmh3BinCSyUDWo4vmWxXdACHZha9gAyZYBHilQzXYwtkGb1i3UwAYgSuIxWljQA+JveGgMzwfzJGwNi8YtmhGEwrGFPOdUo2taR9834cGfRraagZWS6TiA88fYbXAK51C4Bocw0QH/dALDdkM685QwEOFzpHQTQPvhnNW6ihTp6LA3t8v/X0D/AlmBbGd4IUMILSqAjLYlgH1ZEuKUCkfzIuL/gTw+DZ8XD4FlCfmnvkZ8CrI21LB6LOxllViT/C0+8ZV4OWb18s2NvveHooV24SaF8NGgte7lm0EeG1JuaMsg4NDcgTZRjAvgFe7MS/coAgbCwXWOAIwEKJ1dXXxNaD8uMnBwKK/xhrfsTunAsfM9LRcuXKZSYLBgT4pE7w2tSg87fgQmJfevXjqAzQfP5mSK1evyvTMLMtAINSblO45M23d4yGNJwNC1iy9ty30oi3DEgrOkGyRUO/LN9ULWSz3uXlGTgGIoZIP4cA5SQqNHfjY6tm7J1irmVIGPL2poO7Lu6lqGKZgS8tH4hML6zknzAcrS/h91B+dBeIe2bIBJs6wyKpEEzVRSO9hqQ08VtSumP3rRs0g7x8UP1OjCgXTWlDNHv3OQBVlDa4ykr9dw9p3di5xHbPaMaJOsgn5feiDsSDQvFrg1Sx2NLvdVwJeUS8D80nB6yN5P9G8IK6WOkq0SoSwkeloaF7qsSqXVYsAC6I/p9AmpXLJMkAd7OeEmxzhpwOYjwpT8KrI7MyMsb1F6evtpu7FzqhmBHWtxe0IesMWCG4BvK4oeEkbnuLOChhUGCOwZoXGENQZnqT8c1m9mCn0MqjEHW7vr4wk+rB4vNY1wxkLAF3BznW2pNupJQa0hUscyIF/M/EAVzhBzgZtBE3OBng4+8VDxNvFpO2hCZrK3DzBQmDyXvfhmAyoA2uzIm1mAaFTKahCR8RXWxuue1nKnV3mVjetqq+PYjszgN3d0oEMIJI7CPnsIRQE/yTUCxaPmGoMRMnhzM9+KE0ymMv5mcPrGN36RKPwAKxB2RS9WppXs4i0h+3qglezDCxvlfDX4fdYUNBlZmdi2EifF8LGxUXZ3tmSEjSvwQE5PD5uPq8IXmAPYF7UmKhzVDIzCqHG77BVhIYxsQuAh1D6rEWIuLqywilAcPDjmChOQ7EgYzKAsDBPoQtJAgOvp2BeCBvnGH74xB5np5r1SlrxeLNALxNSMcQM7J7tU9OACtlpzs6Xk51Js21wUbpo7W2t4V0K7+vWAjO8Br3LxeN0eSrgALQISgY2eEewR4ZltKkosGEbfuNBAde4hbH4d0dJf++sB9v7cA/9b4CmvkfQ3aBlsTSsLN29A9I/OCQjI6PSPzCgdYFdXdLZ2c17o1gqU3j3dtPekkYbDWIACJhwcs6q/CQJR3YUS1mT/c4tNXalgscus5aq5GAYUN2prw+y7JfreoW3K2RerYnZe8Cmhps+M3jFWr3q91LNKQr2n1Kwf0duXLsqSwAvgElnWQZgUj10iAysy60StriwELDQAA4arqgbmsJ8ZUc4QIwmRM1IKZi6LoOfqjdB1PbMo2bvTBC2zKQymRiKKfNSre3p1LRcvXZDZubmpZCAlzIwF5YVXC1tZ+1folXBjauhjXUy7FarCQwyI9ZkjJ4xE6q9+JGcABvdDH636NjiMgpakmXquJ2dI8v20YTbruwW2hDONQ3BAEXuX9sQIfECNszvso1Jw+tKRT4MoCE629UpRBG01NCpYWe5VJKuzk7+G2EirAsHDh2RQ0eOyNFjx2R0dFS6u3sJXmWYldvLqM0xjdENynafBWbl4WCgVcmN6FpUPDdeeRAYVg680vQiqqhBAAAgAElEQVRL3uxcpWtRQ3PwsvfIl7rqcbbAqyEU7X2DZw4bMxfbFo0fhoYyQuZ17cplcfC6DvBaWKDjGeCF8qBDhw6ReWm2EbqV2grw5MZ+PHunMwR9dJiKxcqgfOCGhlHOJlyfIcsxhhXNoPa6IBRH8ILugsW+ubUt09Mzcv3GTZkFeLVptjEaVPWJS2AwBkV5JdzEUV9xLUvFavdw6Nlyq0P+yR21R8+8KahgPiS/rXOshpM5E4IxQAL9tlsNIjsAM+pob5e+3h4ZHh5leRZ0pa2dbdpDZudm+RP+Nk+gBL+aVQy4d46lNMaANYxUk7GXd0H47+vrlfFDh1jLimuB9zx19pxMnjotE5MTMjQ8ouEjs4B2ngkQOTYaYD17Dp3gRoUxGtaqOJE9LPiavLAVLoJnjzM5iXC99LXRBlILPs1r93alVR60d3Rq8IqvDLw89Q6Go+B1ST79+CNaJa5fuyZLiwZeZTCvgQBeLA+CzwvudhueikXAlseWtdNIy9ojsw4S4ro77g288LQ3ZhSYiPu/QjmRerlcN8J2Gsypf4klJVs7zDLeunWHVgksKiKymUCVwem2qV/dF5Jn1RycsH8vE7I4UplisFzEYkxN5EVmQd8Zi4Z18C369XPIrbW4dtbp6X4cT+xcG8HLJDUptRWlo1TiQ+PIkSNyaHxcDh48yCwu+v/Pzs3Jo4cPZWZ2RpaWl2V1RUfCwUISW9tUJdpscSvCRKYpTMhMTk7y/fA1duCgvHjhFTl77rxMnjrJFjJKhKw+IzHLVptdzVebTxQ0uUR8f/VkD99Ns37Hevux92lpXk1el71s1tAqsdvFjYsrRvvp9ho2KnjBKqHg9Q7Fc4AXwkZkivoH+mX80Dhv7s4ulAe1M0QEe4LWok9yfa55eUmwIeANDLwis0qZl7Ig17X8+LBP/LeX/QRwsXla2N4zYHNz83Ln3j1ZWFhKwCs2OdQeT5byT89+Yu4MloNQCB7ZlwNUWIdJCOl/Y1kUwAvDRjix26chRX+bf7YAXonpdtuYFyoV1IOHh0NRukolGRkZluMnTsjJkyfl1JkzcuzYcRkbG+M5e/Dwody6fUuuXLkit27elPv37sviwjw/r2tjakLNMpg0k6q8aYegdfLkJK0xgB6A1wsvX1DwOnkqgFfs/18lMoWz6zWSsSNOLX9DvBj1sucNQKdqLTUCu1qLDz3sWw77vcBSc9s21Lwa7UahI1smEgBC7ToZ8IJVgj6vxUXZ2t6kIA+hlmHj0KB0Abwg0tcBL97O9kT2zBZ+oe1L3Nnv9YOqbIQsordExtIxUyqHx/qYMoabrrEo64L2A8b14OEjWVpa1rAxYV66/0RjwvEla85DRZ9m7YtOs41pC5pURfYwxQDSwj/UggK80H12ZQXdZ9WcCzaWljXpKbJ6UGOkBC9ohMk5KhWL0lkqy+joCMO2s2fPyksvvSznzr8gp0+fphVlanpa7t67S/C6cf2G3Ll9R54+fSKLi4uyvLQsq6vLBFN45lhaFNp+x6Jz7bmm4HXq1EkZHhoigCp4vSJnzr5g4IXfOxDWBy49xXZtg0a4O3hlnimpL61OyLhXsNttnbTAqxGK7O/vhenp6eaveu49PKBpHrw+lg+sthGCPcGrXJK+/gGGK7i5u7o7KexC22J5kDMvz+QwMaeH7ODFpoCmeTkjC0NTkxKT8NQ0awEZG1ulqAXBtTI1oapJFeCwsLgoj588JWAw0+gdBKjWR3DUg3LwitlFfpZkooxm3czc6bNkk4eAfzY/3RTrbWAJ/GlrZF6YAYBxb9Z7yrKxvBZ2RcGO+PlsBmXIrNqOwXC7ymUZJfM6ruD18gWC18lTp1icjM+/uroqyysrsjC/ILOzM/LgwQO5fv06wezGjevy5MljWVle5qyBNEyk7sXToA+V4SGA1ykyL4DZ6IED8uLLr8mZcwCvkzLA34eOXlUJiwwA5cArPVf1lkIaAqbgtB825e/RCORaYeP+gKmZVz0TeKUkwxEwHzaSedGkekk+++Qj+eCv79GkSvDacvDqJ3gx29il4AUGFFLt1IPUToDwKWCErw6fmp3YFTjQ1M+AWQzcMujhrhsUsJDA3Jzt4ScYioLXhiwuLsvUzIysrq6bVaNouldMDUZgtKPzkNE9UOYNc9DSY0h7/uvB5kVfZ42wFnAM3OYW9a6VGuDFYvSwijVUxueiGdezjZZVxZvj/HZ1lAJ4nTlzVl42DerkSYAMNCjN8AJ8wa7W1tbk6dOncvPGDbmO72vX5P79+ywBm5+blYX5eY6lgyQA93loGAnmNTQkp0+f4kMKBdWjYF4XvqbgNTmZgJfzquTjJAxJnw8m4ucIWj0gyt6X1X3L9gtgLfBqBma+mm0KU1NTqt/WET4baV7pYaUUDq/TjJOCFwX7Tz6WDwle12VxcZ6LUZlXBC8UZrPCH+Bl/iLYLUKGsQZ4ud5ChoIFTH+Z1fZZgXbGhxWyot7MT/UtfGFB4wsLHiHjxsYW6yeRaVxf39CyFX67vyjxiLmfOjyWtY201j/Gbg6aAfUMWjxrQTdygElCXu/0CYEejMuZ1/o6JjJtyRYH8Cb7siQCwcuK0LUKwFL6BK826Sy3y+josExMTMiZs+fkxZdUgzo5aeAV9DfUiKo/C8N90WkDheoIH6empuTB/Xty7eoV+eTjj+Xe3duysrJEf11o1wXNC+BFYX6QYIrhFC8aeE0QvAaNeSVND3MZbN5Xyf1KcN/H2mhWsG+06/y6qbVeWmFjo7O4v7/vCl7NPI1CW98aT0AlRnC4q1Xis08+lg/ef09uXlfwAjgAvBCeKPMaYFeJFLzgQ9JMXHSia6sbDctC3yYLD+kHA3jhdRDfgwfMB3x4NwBnSBoi0s9Ec6YyNtgF6KPa3JSVlTWZX1gkC4PvKIKXcaXQMDB7EXiIuQGkoeWNMwc3yPr5Sxz1vjAdlL3LRZZ5qeaF43XwUramhlOAcgpeYbET4Nuks6OdzCuA18uvyNmz5yneowQrFCWHEUmuZanHDWCIsqsnjx/Lxc8/kz/+9x/48+nTx7K6vKRF48aaY9g4yGMaGUO28ety5tx5OTE5SeatbDh2reUZDuiknyttO90Cr/0t/P8/vCqA134/TFhzuR0E5pWA1+efQvN6T24AvBYS8BqI4OWCPTONLA9Sz5e27rU5jHY3WyAZnry8kQFenOSi9ZEV6j3xm6IyGaE6vglclsnDylDBHhqaDsUFMKysrsni0jL1H5awBME+ZkG9bCdzGqw8Jv1d0LtsjqE+IGiPtbDRHff6KgKXMUo1jmrYqLYFZBwVvAJApQkKy5g6+6IPLTAVNFosSgfBa0hOnFDm9dKFV8m8JiYm2bkjaXWayOQW81r2BCEiRtaBef3hd2/J3/72oVy/elnmZmdsmIp+Rgj1p0+dIkgRvEYPyouvfE1On31Bjk+cUPAya4hVgOp5SalVrv1MLbkijSRSnSsTJSS6aa17P/+6Zh7ktfbT0rz2iyyNX1cXvOpd9MxCtCXnyy9/c+AJGXxeVy9zAIcK9gCvBWbO2sm8+pltVObVScc3PFoQ6zFVCOU83nc8tUpwYWtAGRf6zg6BiaI/2+FoKBl8YM7MEB4W1EXPhZ+00IlhozIvtNxB6AjDqov1WGSxQDl19ycrzRMD7FUVkwyGUklpkLFA/yyJvuMMSj1nBl4MGx284PVy8IqlTkEr29ZQzz9/vEYKXmBebpUAaL1s4HViYkIGBmBpiIGfZyOi3mQ8idUQbZQDfvfb37L4/ouLn8n01BMDL2VLw8PDBC9oafgaHYPm9ZqcPH2ODntknYN5NymkdmB3eLdKKz+N4drnHxIO/imY+TaN7u8WeDUGj3/2FoWnT59mNK96T5gqk6DXznntXQ3mBVjRsHGaT+LPPvlEPnzfwGvRwAsOb4CXC/aWbVSPVzu7TDjzUjC08iAP1WzBe2iFRQ7QYlsdL9i1he+6F8PKOuAFrU3BC7YEaF7QmDbYege1jkgEsKtE4uFSdqSdW83wFMuUyPCS0MeJhLcstvPmn4szLBPHvy9AByCErinzcquEM6/U6c9sI7uLosuomng1BtOQGw8HDxuPn5gk43rl1df489jxExzdpYZRN8QkQrrnKgRMV/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LahDxObTXv9s3VPMC6Mae/5EBArxCtnEighfCR4JXPzQo935EY4xXDajdVTVGNEWEbeKt3/ya0gDafqOHms8NwKuHhofk1MlTcvToURkbOyCHjx6XyVPn5ND4EYao6L/lzMsB3GtZ/d53s3ItueJ5iPDNWCj2AWAt8PoqwSveHEbO62gC6ZMo3s7RpJreQCFsnJ2S61evyGemeWnYOM+QDC1tMuDVrf3EXfNCnaO64ZF2tzbOBkjUcEw09rbOwa9lw0FZF4mBHTZAI4QQlkXTGkYNyfCFVjH40+a2hmjINiLLuLK2RiBog/vf+3nZUFqcE+3uCfCy0l/LigG8Ml0PkjA3lthkzag8xwmwOatU8NqgOTX4vGBStXBStb1YTaDArN1iU/BypkKfVyesEiOCMPHs2XMMGx28BgYGAU0mDigDyi5cc+u3aZYW5uO3fvMrghesMejjFnv0ozxoiJaIc+fPy4ULF2Ty5BkZO3hE+voGpGj947VuVFtCh3AxsCozIecelbsxr3qA1gwA1WJv/rpmXp+s1xZ4/Z8AL79Ba2kCNS+mHVTtdLVqXnMzU3LjGsDrE3kfVonrYF4RvNC+lyZVMK8EvLQdCwR7wKCCl7Zh1h70PB72UbcaRfN5Ybl5u2VoZ9gOTnqAWMhSBtFfC7DJvAhe2ik1Mi+0gt5gOQ6YF9oHqzvfoi9nRmgn7T6rkEGM3S3yzCvQVYKcz21EoiDbw0tLBKzOcluZIJhXsEpYgbaDlIawCmCu9QW7xLYXtOt5QEeIrg6YVBW8AFrweZ0+c1aOn1DNS90XXgDtxxmTC4AvXGMwVlzX3/xawQvWGMgFAbxEyK7g5H/5wgV544035cyZczIwNCYdnd2JhSOvsaWA6V1DlOGS8RsFqxc27he8GsknLfD6CtBoj7ssPHnyJIM7jS5Knnml71cNYHpjz89Osw3OZ599Ih9YeRCsEmRe7UX2HT944ICGjWgyx7DRekmVtBdUCE9M88KCNCqgwUtaHmQMwYddELyMeUFbIl8wz5MuchW6sQ44o5FCvrIxZPOoMa2tU9znoIa2onZNtfdxZsRzY74yzelbEbZpTAmZMIcqnBzuW7LBpwS+qHvp9dBjBABT87KwEcXT2gJbW9ewH38SNtKc6pOgEVJaWOm1jbChMGwcHWV2UcHrgpw+c47g1U/BPnaqYOIvWCZcLkCPNT1vkAN+86tf0g6DzCPkAn4qAxhkE2HJwHt85403+T6DQ6PS2dnDLGM28ZOEqRk9y5IEfrO5ZSZX5tNIA9srqOUf5nsJUVs+rz2iUpObPxN48b7MPQH9fRlCsQtERebmZvhUVquE1jYi24gQCH4sMK8DAK/BAQMvDHrVbp7aH8pLRrRLgRZaJ+BhHSCsyDB0M9AJRDrANoAXBy0IF7K3gXb9jH2/LMzDaxCOIWTUcpx1Ahya8YF5xR72emxanpQYVhMzZbjRXaixKT6MDn0AiJtWg2csrE4FkIoNothYT0yqCl46Bk4FeQdixVFz2LP/l35eAqOBLmobu+mwH1HwYrbxgoaNJyYFYWOc82NgFcDLMrwFTaJo2HjVwOtduX7tCpkXO3tYqIzriwJwBa/vypkz5wleHdS6HLxdP41sVA2+4c5y1Ay/q836m1wBuc3qPbxrgdcekgJvb29v/3hsrNXDfn9XpfarCo8fP85kG/e68wBeyfhS3wefnYWKzM/NyK0b1+TiZ58wE3Xj2jVZWJjnogN49fb1cqAGwaurUzo7AF7auhiN7qgbpTt1wDTnkbINxlbKE7yXlHm5WP6DsBETZ2waEcVttrGxUWkGNu7Mx98IXhsOXmuctYAuGM682LPL9Bn3kqnQrJqVfn7vPhFb3bjbHttoz3YN47jIg0nVdR/lPvg/meDGuoWNa/R5gX3RKmE99B3AOOeSp0QBTPt+ac8vZawIkdukGw57By8LG2kaPTEp/TSNag1TtY/dnfr4jBjxVhL0afvNr/9TPnj/HWaXUQdZbNP2RvjqH+iT48eOsH7yjTe/z4LswWEDr1jMFQ+w5s0YEw7pg3Kv9y1PgWfM61SX6EOj+v3S92rm72BeLfDazxXa/TV1wasZzSs8DGtkG3V96Pgz1LzdvnldLn72Kec2IoREDRzAq1Assjnd2OioDA70M9uoQziscyfbNifg5SvPBPe0MJpeMJvVqPMNHVwUvLCtgpfOgSQ7NP3Kw1CCV+jltSXrmxvGdNYIBgAvGFU1c6mDMlywTztbZIrHDcAIdBZF6fs6qObBy1lOcvEAdJhmtA7mBc1LfV5ghRtbm0Go1yGsKMiO2hdAKwNexKOClIpt0t3RLmMjwzSpUrB/BYI9wGuC7Zk921jNMoDc2iKSk5AKJT6UfvPrXxC8kF1WkyqK7GEvqcjAQJ8cPXpYXn75ZXnzzR/I6bMvysDwqGYZazCg3ZhNPmxrBCK1lkELvJ4/oPyf3GNV2Ljb0yx/M6XJ85wUosBg5UELAK9bN+RzgBfbQF8heIHVQDCBzgWj5EB/v/Sgf7mNP4NlAmZTiMFZOu+jt5J2ND5qLJhQtaYQ4OngoswrNi8EkMD6gJ95k2oIGxGmATAQNu5UAvPSc6Gtd5jNRNhmjQ2defnTPbAv5xTmvNdEwqadqzj6QUlkDIackdUCr9X1NdlAS5xQHuVtsU20ZwUBJownzEspIX1eYF5jwWF/Xi4AvM7BKqGCfWhRU4UuFjbyAQVdEuB1VX79q1/IhwCv6wCvWYIawAv3ApnX8cPy0ksX5M03vy+nz7wg/WBenV2RWNfxa9UL55T5Ng4cG2m5+110+f3W0cJazGu/J3iX15F51bqw+Rui3g3iAKZlHc4YjGpbJmp+flbu3LrJsBHgBT1EwWudWgemwaC+bsCZFwqzMdUGQ0U5HDQyr5jl0xFcsYe+si4FTdQ2YkHFAmhnSil44Wgxh5HgBUHfhtQym+mCvYEXNS8I9sa8vKQHC5Pakg+8tRKllAnsDl4IZzWT6uPCFLw0xAuLgceDouh1TSCsrsrqGr7XlFUlg0RYQM1EhIY9qHskePEXsR4U4NWD8qBhbUYI5nXh1dfIvI4dU5NqLfDyS13xUp1CMYSNv/7Vz8m8bly/InOzcwQvnfEoMjAI8DoSwOsUwGto5JnAyx8Q/ywAaxIUW+D1VYDXo0ePaoJX/r3ytDz8O8RBWX9YhnnNz8rd27cYNr73DtpAA7zmyLwAHhi9fvDAWAgbAVoOQjA/4otaTjKVhwvd+sQTQFNZzHrfc3INw0dNv7uAT3Pqjk5d9mGzgXlZtlE1r03VvOirWiNAQLCny970Ng87Oa3bQlFqcJYNdZNqCuy44XUf0LzgL9OTGEDOjLMK1ArQzBrC57VuDvs1DRsVvHQGJQfomkGVYGaeLxZ0o+kiGxI6/TPNi4L9kBw/doKCPcHrzDmCVx8c9t4cMLkhwnPKWvoAwNvbyryuv/rlz8m8bty4IvOzc9IWwKsiA4P9cvzEUXkZmtcbyrz6Bocz4NXoHs8zm3pZxUbbNXof/3uT4FR3d/b6Fng1e8L3sF0B4OVPr91e1xC83A7g/ikLGxG2LRp4ffG5ghfS6PPzc/QsMdvI8qADbFYHzQsTZwAu+EJ5iVoFons8Ujw28goCvSUirUmhgVXo6mCzBQ14kG2ka9/CDp2SE1vpaEgHxgLBXo2hWPgY1+W6mDIKzTw683LgyjOveuClIGqal4v7OfDyfUbwguYFwX6VIS372EPr8m4SAC0K9dY9FSbVwM5S8CpKT2e7jIB5HT9OxoXyIPw8cvQ4u31kRt1nAEyfHGBm0AAJXlcBXj+TDz54R27duCrzcxG8sCWY14kTx+Tll18heJ06c37f4FXvXk0ZWBpS7heE9vu6HPi1wGsPoNTspkGwr8e08r/PXEzCXtQbqpUHrW0Ey7p3R5kXBnAQvOYi8+rv75NDhw5yEfX19rI8CDchSBfLgXw4hS9u78CA0AoF1VhHYFhmKUD3UOg87v2KmUDym6iBuXXAwk1nZqHjBIbOogEgHOybCCtRzFyy6TY+h7AavHDsVfpgYoUg86IlAz4vHdzhDxCe3yRs9DMcmBd9XuqwB+uC54uCfVIapBYJ9Ya5QVUF+zi7Ee+NgbM9nTCpDsnRY8fl7Llz8sqrX6dV4sjRY+xw64J9dhHblSYpxnWCJ6+D1/WX//VT+RDgdfOaLBC8ysZ8dzRsNPB6MwEvDJd9XgzKz309LarZhfGs26Xv38o2PuvZrP36ZwMv+rx8El6tN1DwWlyYk7u3b0uGec3NWthYJPMaP3SQ2gs8X5ghCMaWBxMV4BU0nI3sbGlNIWsVGWGpBcJHgrlRMxQlswmV+7IAcNGpn7E2WHdWMBYvv4FBEw57hHxuqSiIOfhN8/LFE4Dce48lhtYAXjZz0plXYMA5zct9ZDwWhrFrLBRfW12l/uUm1cC8KNJrGAk/HLQyfGvtowWp5rDv6SrJ6PAQh24gbHz1NbSoOS9HjqTgVaNZZfDIJOB1TcELzOu2gVfRwAsmY4SNZF4XLsibb/yAzKt3YIiTsRuBV72HaNPa7C52iP0srXwksttDvgVe+znDjV9TlW1sRvjk89Z9TMa9fLFmabv6vBbn5+T+3dty8bPPlHlduSxzAK/1dWkroZNqn4wfVObV29ND8EIxNvQqlgOxtlEXkHq+kuES21sEULZ9BqjZEFjVx9Q4qqCgXU0R4ii70d5fBC/zWREQrT0OB7vy24uzVfMCeHFqs9VO1gOv/KlPvWpRwLfKgIS9egcK6FP4oiZn2VD0r4fDXk2z9cDLzo21tgbb8tpGFGg7wOEYUB4UwesYw8VXv/b1muCV+TzpuEQyZDCvsjIvhI3vg3ldlYW5eYaTqjkqeB2fOCYXLrwSwKsH4NXRGXZfK0xrNnRr9t5tvCziFo322ejY7Fq3wsa9nPQmt90XeGUAyt5oN/BaQth4F8zrM9W8AF4YZrqxzkJnZ15oVtfb3SMdHQ5eOjpemZYbLL2uDi75bdncWGfI5KPFXIdJPY/e30vd+taZNQUv93tZhjEFLgAYO5cur5C9tBG8kMlU8yyLtM1A6iwuNYISOOmFyraTceNmeI2dxwBeLBsyK4ZlQ8GwvCUO2jBrM8JazCs2MAR4eVcJZaHWyd+sEgpew8q8zp4jeFHzSphXLSOCEhkDWMs2Xrt2NTAvDxvb2zrUCyc7MhjA61X6vE6dPicAr9Iu4NUIHPL3eSOwaXJdZDbbbZ+Njq8FXvs54829pi54NboJAvNyLafm+8Ww8f7dOwZef5arlxPwKgK8+jhJGeCFic3eBkfHxgO84MNSHQsAAjjA3xBGLS8tMZQK9MotBwALTGwutFFD6+mGf6xDZ0Ky00ScquPhWiq2U2NikmCHTGdxYYnhGbKjyDAqi9N+9gArZA2ZBFDXrBUzG3RZ7y93dmgFgGp0njjwl3jNi85FNPCy8iafks2wsS54eUNC7xCrLXE2k/IhP1e0SiTgxX5er5nmRfAa1A4PybWN4ZL5vALzKlGw/+V//VwF+1vXaIcpBealgv3EBMLGV8m8Tp4+Lz0DgzXBqxEoNHN7+7GmYXkzr9vLNo3CR9vX25VKpVUetJcT28S2Xyl4qcNeZGlhTu7fA3h9Ku/+xcFrRsNG1jb2y/g4ukoMMWxESxwwE+hYaCrItjds6wL9aZu/g5iMxoHQfbydDblAAl4cN08T6Y4OgyiINjdEhjAsZi3wdh0taFZmywAYwSqxgFrMDVQEWG/8EIbGsM4TBGlbZ8X27LQaBy8K85b1TOImLVBmuFsNXvisAC8Mv6jNvGqBF6wSMNFawbd1iciDFzUvMK8z5+SwMa/Ug5KVBFLwQnhfMsH+5/LhB+8SvBbn5xlOehUCmNcJCxvfeNPAq782ePk1aeIerrtJmjjZLxjWe10KjE0cawu8nuVC1nltw7CxEQNrNICjWBAO23hw7w6zjQpel1j3BvCCVQJtoA8eOqjMq7ub4IUFDnbFAbTW5cFHeME8iTl/w8Mj7HMfiqnNs6reD9e5CjI9PSWXL31J7Q0OfvrIbBRYnlWEzKTXGYpwyOv8/KLWYrIlT+xt5Z6v0GY59OHSM27NJUKiQW90E8AJXpYwSGrtvKjaQQ/XwFtAO3iBeUH3gmmVVonE3R+LsjXbyF78WxG86N1C2FhCtrEkI8NDcvToMXZQfe1r32DYePjwUentH4gnMncDaVNANwWjtlGtEr/8r5/Jhx++J7cBXgsLVZqXMq9XGDaePHVOugBe5c4qwb7ZbGGj+zPPjHy/TTKmXYFRr282qK6TeGA/r1Zh9vNFsCqHfbPZGz+MWuAVbgwKzhVZWlyQB/fuknm98+f/0UZ1s9MEL1gPEDaiDTSYV09Pt5TRuYHgpcwLYKGOcWUO6HaAli0jIyMU94Mu5k3s4jBq7mfqyRO5ePFzmZuZkR5M5Ea3VG+hE2bb2LALn/0YsqjOvDA9SMGLPWBM5OdADhPU+bkDeEXTroOV3thxkjSZgcKDQBUAACAASURBVPXYSpNhCj7xQmM76nDWdDCGjTo1m9lGq2lk6OsdJXwAB2sbt7WrhJlnK5gRQPAqy8jwoBw5cpTg9bWvfzOCV5/7vOKx6Gdwq4SCF7tKtIF5QfP6mfztw3fl9u0bNZnXxKSCF3xeBK8+ZV7NCPX1MpL5JVEL0Py1LfB6vgDyz9wbTaq1bpxmnmixttHCteRJpDqDtsQBeD28f4+a17t/+R+5cvlLmZkGeK0xewef14GDBwy8VPPCMbGbakmZjs8bxMIGWKEeDsBnQZne/NS5VIdSTUpZzsbaGjtbIHREDyu023FDftq4z4sF/ILQolCpEGQXOPosal6uo2RqJZOnsC/x+IRPOkwkV9zBX2madUG1T4UfDtg+JARAxQSCa15rqwZeaU8zTAJXr5f6vFTzYlcJ+sqU/mm2sSwjQ0Ny+PARWiW+/s3XOfpsHMyrrz+0xMnfpN6OWZsROngp8/rbh+/JHYBXjnkhbJyYOG7NCL/PFtAOXrUWQTPsq9Z9WotVNQKvegyqHkPLh43V5ydtWyCtsPErQLngsN/XvlPK7MJu6rDnGsFcvwV5+OCefPn55/LOn/8kl3PgpZ1UD3CSck9v1LxSq4SubWMzLIT2SdDKxgK7MfAC8AH01N/KxlnkWOzZxSaBuoDVQ6Ug4WwqBS/sm4L94lIIG6kDWTxYC7z8tmVgFVqq6F6ZfYoFQTwenWyoLCYUZCdmVU8esMwHQ2dTqwTKgzbRVcJtEKp5KXAlJlXOb0zBCxOWitLb3SEjQ4MyPn6EjOsbr7/OCdb4t4KXPh7qgZeeM/RNM83rP38mf/vgXbl756YsLSxI0TQvWCXQ8mhy4ri8dOEV+c4b/yITp85Jd+9ARrBvAALhHIZrlAvb6oFQPfDa132fvKjeQz4HvC3wetYTXeP1hYcPH9bKhGc2zV/4WjdOeBJFymH9rMTA6z7HYRG8LoF5TVEIR2dSbUY4xjbQQbBvU+YFAHOPVBi5lYSQeiyJy99MoWwDbYZWT+trWKcCvRdCa+GxZh/ZgytM94kdrNCQcBFZzc0tM6cqE8R5STUvB1Ff7AwLubgcAnwSNNUiXfT0ncU+Xl6Qzd77XtNphlOaVI15aWG29vSC/8vBi3WQ5vHa8ulBLA/SsFGjRu0tBubV212m1jg+fphhI5hXAK/evqrC7HRR2plTtttelqvQvP7jJ/L3D96T+wCvxQVpQ0scZlYrMkzwOkHw+uYbP5CJU2elu6dPSjQlVwNkM2zMt/GEy15e02g9NYo+Gr3eH1YiLebVzLna6zZNgVdgDDVusDx9jo02tc84XkLm9fA+w0YHr2mEjWvrHMARwGtwUHp7ETbiho+F1D5lOjAaSksOQgoVznJc0/Ee9inwUjvaQV8v7eNF4ZqN9nQH0RTgvd71dMJbhaGzEbxsS4a2xWAiTRmgEoJsP3qb9Bg6iwJcdQRbFrx4LKCG5rRX5qWdXVPwCoXZm9pWxwffKvPaZs99nZht4EV9zXqKMWwsSk93B2tKGTaeNfA6ey5hXlmrRB68mGtlH+iyXLl6WX71i5/KPz58Tx7cVfAqsJ8XHiQGXicAXq/JN9/8vpxw8KLG+WzgtduNv9u+G4WFe11QdZhji3k964ncC/PKX9RG7CvDvFg2pO+GW78WeEHzQvgDARzgNXZgjIvIwcvtBNC3dISZcSzrmqCAinWT7UCKhY5l4OCVfzKn4EV/lnViYIMdOvj1FdH2ICxjWlrC0FkwLzOm8v1VX8NXmB4U1mDaZcPnOcawUc9N7CTh4OsF6c422d7Gdasa4AUAY9iYBy8I/Bg26yE2y4Py4NUuPd0lMi9kFynYfwOCfQJelmSoyWjAy1DcDjuKMa9f/YeC18N7txg2FjAqLgGvkxMTnMr9zTd/IMdPgnn1amvtHHjlhfVm7v10H/XuX99Ps6yq0XZNgm4r29jMBdzjNntiXrvtuypsNKVEBftFeQTmdfEz+cv//Ekuf/mFzMxMM2yMbaA1bOwD8+rQbCMWcB68XBMyO1doMazMQ0XrYAJNF4S59GFNoE5jzAvaGeUrdkUFeCmPU/1J6yQh1C+tqMOeNY0qmGm45ANBEstDzfNk5VTesysF1TAH0ZgWi50NFAN4eT+vJGyEx83By0NUZZc6IbwKvAjUsdSqXNbyIIAXso1gXgSvcwZevf11u0rw+JFpRKEowavEsNGZ1yOA1+KiCNtAR+aVgteJk2el6zmClz7Q0odG/VbPjUCpWZBrgdceEec5br6rYN/sBU6PRyf5KfOyBKAsLwG8HsjFzwFeb8slgNf0lPm8SmwDPTo2KkNDA+wqgU6qzDYWNayi+O5ivYWLLnzz5rEQjcMndtDaxhzsuSQCtCAYNfGlDQ5RB2i2BB8YUoxMzjN8OvoM04N2QkE2fFJkFDnm5cCnJyFqXJnm8bryY/8u46iKB9E0q//2yUHa1iZkG622EezVNS8HMC3KzoWNnB7kA2l1USt4lWV4eFAOj4N5nZOvfQOaV8K8PKyucdNR83LmVSrLlSuX5Zc//wmZ1+P7t2VpaVGkoOCF0z08OCgnJ07Iiy+/Kt/87g/kxMkzqnk1ETY2KYzXBa96a6ZR2NgInJpcI6xtHB8fBwNrfT2nM9Aw29jkxQmHkwGvkG1clMePHpJ5/flPEbzAGmCVwACOMYCXaV4AL9e8YChVwVdBKr3ZyL4UB4wIKHilzCX8OWFS+J22pFF3vOr4Fm4CvFRBD94qHcKxwUygdpNoIyPRMFO7SjhLU/CK7lQvA9oNvFLmRd0sxyDYGcJ0K882ukkVLXHYCDEZ/caWQGRe+KmF2QrE9cBrSA6PHyF4UbCHVWL8iPT0mWBfJ6VTC7z+82f/j3z0wXvy+OFdPrQieBVUsD9xXF688Kq8/t0fqubVrWFjyppq3dt7Aa/8ts+ieT0reKkOqgM4WuD1nFDLdtMwbNyr9kDBPngYmS/jTfz48UP58uLn8uc/adg4Pf2UIY93Uj1A5oVsYzfDRm2HkzAvY1j1npR8W4KItcjxHmD2QdPeXuEUkpmp7cFBQzWtaFjVqdnaURW6ErtSWMiJDUMnVgBISNsrW8K54xzIGk5sX6yeEfW6Rx0ikoQ/NrNR50iaVQLlQXDYr6yEwuyqsDEwryx4sVmF7Z/My6wSEOyheX3j9W8RvA4eHJeevn5TLWvfdApe29rGttQhl69ckv/46b8TvJ48uicrS0sELx3QAebVLyeOH6Ng/+3v/UhOwOfV3UO/Xj3Ny9+5WfDKb99Iq33W5ZQ/7jrH2QKvZz3RtZh/I6vEXsAr/4BGq5oIXo/ky5R5TcEq4eDVq1YJMi8HLy2+puZls//yx191o1hLGxonQxeHRL9K+8u7EO2ufNPKFLxiw0L1Vm3R4wVwSplXWr5DwR4+BHutTueOQ2zTY/X9O3Oj8K9KW+hdr9pbzEJSeDfwgk0CtY346V0lnP3xp2UbtTTIGaR2lKgGr2hSPXf+hQBeBwBevX0a+yc+r8zDA6wC4IVjBXhdviT/8ZN/Z9g49eieLC8beNHEKjI0MGDg9ap8+3v/SqtEZ1ePDvKtI9j7Oah379djRvmHXJMgs+cl1uR+W+C15zPb+AXPzLzSRZmCV7zlkW1clCePk7Dxi4usNwzg1QuflzMvFeyxeHUIh2Yb1cpga8lDvTBdOgkbTZB3/5T29FLh3c2e2rzQ+n9ZRQ/DRs9eJs0OtSxHawMBLgG8rHjSWRVrGy3k8z7yDl5qyTBrR5glqWdLj9OmRVsjxRDWBvDSts5sS039LQte2uLZDKjGIhE6eiscDpxF2FhTsI/lQefOv0jwQjPCAwcO1QSvzC1l4EUmWirLpV3BS8PGCTIvhI1gXmely8DL99soTNsriO22fUgyJQ0jGy+ZfW3RAq99nbbdX/TcwCvcCOYgZ1hknvgVgNeTR9S8/uftP8qlKvAyzcusEq55eWE2wcuK/fKMJA2XCE4EL2HHCXxRpEfdn7XUQbaRVgrTruirZ42hC/mqZQXxOzQl1DmNYaBHwkiwLQRyb3zo2pwmHdSE6llS/7efr9Ac0cJDH9zB90kG4gIYOT1oF/DybrHeiNHLgrSLamqV0M+I0iu2xBnRbKMyr2/L6bPnhMyrp5p5ZcFrh4I9/SWlMpnXL/7ff5OPwLwe3yfzqhSK2qywrSAjQwAvOOxfU83r5BnObMRcgHrgVU8mqHVb7xf4TJf6CpZX2GULvL6Cs9sQvJp5zwBc2TvbvF4VWVlekqmnjwlef/rjf8uXX1xkbSMGSEDzQg8vCPaDSbbR9S4K9t7FIWktExlfFMu9eFkZjS5+BzT22zIQU/BywR4ZR2TiFNTSGZHhte5MN42LTMPBK8xL1DIl6meMdVS34v6s8yuPy8AsgBc+m3nDPPQLIJmCl5lUA3ihttHCRjIva/HjYaOGjtpRYnfwcuYFzesF+SY0r3Pn5cDBw8q8zLpbKzwiX2TYqCbVNGyczoAXwkYwL802Ary+9b0fyvHJM6xRRdKmWeCpF6Y1+/pGDK+ettbMOtgFUFvgtd8TuMvrngt4ca16TWNSHqTViACvZZmeekLwevu//2DgZWFjW5H1jKOYmG0+LzQNLLINtPaKp35ViYZOZ0ae2dPJ07HrAo6F5T/Boa5/Y/sZ66qAfdBcyRmNOoIMIINOC/kMIi0YPIkq0AfR3rKSccBH7CqB04FjQNgLoHPzrPe+j8xLA2wNIt2nphN59HOqVoVvmGQdvEJLnI2N2MM+yTii/FoNqo3BSx32h8m8vvmtb7Mw+8Chw2ReXsRd8x6CTcKZVzvCxi+peYF5TT95wIcWmBfLoCjYA7wm5OVXDLxOnpFyR1Jg34TLPgWpvI641/XRpF61191Wbd/KNj7zKay5gwBe+33i5AV9r+RTsV4X8+qKg9fn8vZ//16+uPi5zMKkuromBQOvsbERGRwclL4+9XllrBLGvNREmq0FdLYSuy4ow4LPLP1bnKuoNYyEIgMvhn1b6g9DKJUHr1CcbL4uhJxpL3xlaDpKzYuVtG5bs40Z8LLCca2jVABVFmcPAHXM6v5D2KsWB8186gCOtBlhLebFz2Tj23ZjXt2dMKlG8Hr9298hA4PmBQ9WQ/ASaIVtUvGw8Sf/Jh9/+NcMeIk4eA0oeL0K8PqRHD95Rjo6uqxHWu3yoL0yqmaXSSOhvxFD8783Wje8xi2rRLOXZU/bEbzyFyD/72ZvoFiCrFOFMuA1/ZTZxj/+wcCLYSPASydmq89rgODFHvZt7rCPYaOCl2YDo69JS3mgOWGuoS5kE69dpDdWxgGv3q/L6yEt28i5jQLwiszLdS+eUWNcABVt/5wM8jA9KgteWniNsJFmWNPiWGhu2UU69d12kYKX+9Dc/mHzGF2wT9tAA8y0n1cU7HXIRsK8wlARLw9yzasoAC+cdxRmn3/hRfnWd94geI0RvHrrdpXQu6wibanmdemS/ALg9TcHr2VjXhhTAuYF8DqhzOtf/lXDRoCXteaud+fWuv/2ooXtEs7Fh0adN29077fAa09481w3Ljx48EAlmjqtRXZLYdd6+nhhttY2IpVekRUwrwS84PfS8qA1LnCA1+josDIvOOw7U+YFq4S63u0pFm44got3XqARMwternG5M50AwkEecYgtrAMOUqp5Rdd8+D27R7SHkWdsQJjYN1wbU1HeAkAyKy1vArFiIgFWCwM/72phvXnCMcSC81QL03yFt8SBPYLTgzCzcWPDBsrms42xJhKgV1uwL0pXRztb1Rw6NE7w+s4b32X4ODZ20MArW5id3n1pVwmUB7nmpeD1kIw7ho0VWiVgUnXwOjGpYSPAq1mms1fNqxmQqwVAjUCr2VXYYl7Nnqm9b1e4b+AVHeD+TPVgKUvnMxeV9cax6Li67ZOCF8PG6acMF//oYeP0tKyurUbwGgF4eXkQmFcsD3KXuh+J60MujKtmhQW6Rfbl4rWPMfNwy+saoXupdWCHWhbNpebLco0tBWaaLG3cGRaagper7Mb8TDD3BwE1L9o9dOAH++zzdyiVsYG1ViKghnzvQOHlQV6KrnCo4GUlQhY6Arjw7Z/F90GNzNvieFcJb3vNch99GIAVErwG0Ib7EMHrjTe/p+B14CDd7/T786PWCuvwVy3MlqIJ9j/9N/nob+/LjIGXAKytrxp9XifUpPqd7/0rs40YewbBvh54NQM+uwFfo9fvxpyeF4B5S5yWw37vALXbKwr3HtyvU/wRX6a3rVcXGri5bsRBibZtaAua7rIiq6vLrGX84ovP5Q+/17BxZmaKI+tx4/d098iog1cPNK8OZqe8n5cWQOt7YFHyaHxBsQ+89niPzEuHyXJRc2isjgxLwYsamDM3M69inz6PMWWjCl5IHqALqzIwNaOq4cw9WN7QUEEkAS8pUDhnIsEmGukTWdmps8c0TNWaSQ+PYfW1CdgcIKvaF3vXO1gH8FMw1vpG/Wbjxq049syvF1hmR7ldBgBeBw4SvL77vX+R8y+AeR2Q7u4eAy/NzEZATx5whW1t8FhUk+ovfqbgNf30oaytLMNcEmob8XA6ekKtEm/C52WCPScy2QVOf2bC9hp38XMEl+SzxXv3Wfafey1b4rTA658AXg5d6bM31O9V2+qTI9Qwam11hWCFPvJ/+P3v+BOCPcALC7Szs5Mh40B/n/T39EpXZ6eU6K4HYChTobXBwcsKr/UX2khQp0LrYsaUIYZy1MA2A3gxo8gMpAIbGVcwpKo/jODFhZq9iXVKdruZZiPzImnjZCMApnZjjeGmal6A/RS80vBX3ye2cNZ9aNG3A6hrWAQlAlHMrIYpSNa7XlmagRezsNnyIN2pXiKc246OdobqmAdw/vwL8r3vf19efPElOXTokPT29IJXsYQq9j9z3st0AnKayjDbOuTK5Uvy85/9m/zj7+/LzNNHBK+2Cs4nwK0gA4MDcoSdVF+T7373RzIxeUbayzFsTBd8mghqxJ6aXRLNgFEzeu8+joctcVrg1eyVam67wv37993kkCxXhauU4SQjU21RKetwjSa+na0MYxXYDW5iaFzoKvH7379FBjY7M8vaPE6hLrZLd1cXu6gO9PVzxiL62JdLJWbrEHq1WxZQYy+bnK3rh+DlVgmdpKMZR4LX5iYZysbGOn9PYLGZjfx8yURqOu8pxmtjZv+guOkVvIoMcaKxVM8RzaDWzdQ5idY2KhgSYy1RkAUubZMdwz2tAlBMjeBF+5gZXfFeHg5zlJm3fwYAGuMjeDFstFbQVtTt+3YWTfAql6Srq5OJEvTx+sEPfyivvPKqHDt2jCPpEK4qvGpWNHb34KeSSgFZWow+65ArlxS8PgJ4TSl4FQ28cE4HhgblGMHrVXnzu/9q4IUBw6p5NcoA1vp7Ptu9223fDHg1s2z2Cl7INrbAq5kzu7dtCF76MI5tj+MuYqio+aIUotyQmUzMSTdIQkgyr+mpCF6Y5DM7Kysrq2QkWJkIx7CI+hPwos3AhW+AlxVNM4wDo/EmhRlbhLIuN57uGCPb3FJtiBOjWTKk4AQgIlsBsNkwCZWiPFuqIWoIHRPw4mJgQ0Pt+eWNBOkvgwfKHPYKcBo25sGLAGCPj2i5wHsn5zuEzM6iYskT0IUJCOtm4Rqeh4zUA42ZIrz2vIweGwbytuuDolyWo8eOyde//g158aWX5PTp03Lg4EGW75QwEMWzq2mdI88YmBdMqB1y+dJl+Tk0r3+8L7MAr9UVKVYsu9pWoAn5KMDrldfkzTd/JCcmTkt7GZpXFOybuX0bgZzvo9529QCvGXBrhpnV+Aw0qR47dqzVEqeZC9zkNhG8cvwrq3DFSsUs0MXsWvX76d8AAmBYDBs/+0x+97u3qHnNz80xY7ZpgjIWIUaeobeXh41gGCsYKru5ZZOB1BcF4EIxL2sfyYhUk9K+9dlupcwnkJkpG/NBFw5eWJSqW8VuFJRfzC1PENNUZywU50L28h0FJhZusx2PhmU0pTLpoJaKDHi5CG795p29hiyoDZwlz9EPZLqYJibC8FgT5qPY7+J+Rdvh0Cri4KWsjhTOWA7Bq9Qe5gSg0mF07IBMTE7KhQsX5OzZc3JiclJGhkdYwkOgT7LSFZvdqEkIMK/L8jMHr+nHsr6yIkVqXmCuYF4DgXm98eYP5fiJfy548VIln2c3Zpe/vxtZJDLPcfN5tcCrSVRqcrPCvXv3grgTL4jno1Km5QAWGRpeGBZ31Rs6czHNy5jXW2+9xdY48/MArzWCF02UW1tkXwAvOuzbirK5scGRY7AGkFlYmNdmBduuiXloqY0LoxfMWzuTV5oeZdgSFrB7rgAg+IRqjlXe4yBGglXQkLIUmJeFdTtmYTAHfwB3a4njPerzzEtZm9ZEEuSTThaqJ1pFQQa81AwbwCsZROK2Ec9MehdVZXMGeowBo+2En4e+Nq3lxIMB7WlGx8bkzJkzcubsWTlz5qwcOXpUhoeGpbe3Tzo6O0MG1ZupoXYR4AXB/mdoifOP92UO4LW6quBl53RwWMPGF1/G9KAfyvGJU8q8LGxsdM82w4wa7cOBOxNFePKphsO/0Xs2k610k2oLvJq5Os1vU7h7925Upt1YWuP1PnYspszNFW5P39pvaYL9yorMzswwbHzrt7+RL764KAsGXrFP1ZYOoDXwwsKCjrS4uMxe9/RsMTyyDqWWgXT/F0uIXJMBWQmL1MK+MCTW5zragA/6rvS1KGHRcWttUqbfK80I7liPMXfXowmhsiy3MFQJ9lZOxLAxGa3moaMypuzINXXqG8hYw0OABMNBMC2Al+lnaQPCoJtZHWUYexaMutomm6ePCAs2pODl/cv4vgWI+B3S199PEX98fFwmJibZ62tiYoJlRPibmoWV6bUBotrUKvHTn/67fAzwmnkiGwAvdFKtAV7f/s4P5NgJgBdKwZoLG3cDkvzfmgEVv2cbaVi7vW+j97Fr3Qobm8ekprc08FJVllqQt5AJ03nUk0RTZlhMMYzU9ZukHDPZxwhec7MAr8/lrd/+loI9wkaYLMM4+s3IvLB4wFjQRwvgBea1XYmju9Qs4QXQNULXNGdgDAo8iX4j6GZ0y/tgWrVk0FeGrFmxIB0lJBDKUqJHS9VAMrNgpfBsIzKdABR8A1wVeNIUfzquTbvo6KJ3pqU3v1ooCHIBvGIb6ZgR9SJ0E+cNmPT9XLcshHmNHjJ6KyC7pFYwr5pXu4GXa4E+qRvnp6OjkwOBx9Go8OxZOXX6tExOTsrBgwelv79furu7qZW1t5cp2F+65MzrA5mbVfBqL7Srr61NZHBYw0YwLwWvk9JeioJ9M3ftfkK7Ruyp0fvmX59qZk0CH60SLebV6Ezv7e+FO3fuqApS0AVIuwEydpub3BNq/cCIIKqy9xTDGNN7zDypin8EEw0n7auyw+4HmFh98fOL8ru3fisXL16U+blZ/p6TnW2YKvbfjU6qFppsbm4reG2sm+kyyahZ3aSyFGVX6XFkNTsLA70Hl3nEtDGEsisFN5FSUaS7s0MGBvqkq7Os42AJSugYal0hfPAGtS200/HjMvAKWpSeAz8XuOk16RBNJw5eEczMj2UArO2q0fnCgCu8V+ymAQB1CKduxnOqWheL1pldTQba2txKZFC9i0YAXUcvE/Rx7bu6u6R/YJANI48ePUoAgx529NhRGR4elt6ePmkvdsrlS5fkJwwbP5B5gNcamFdJipyyJDIwPCDHJ44peL3xAzl+4pQUAV7WvqjZW3evYJRuvxeGVivE3OfrmW1sgVezV7i57Qq3b99GYwUu4I31NY5ox+AEtPAFqCAbVSqVpNReJoAFy4AVJ8NB7YMovO4w1CBaNnB9HeA1J1+Aeb31FhkYwAsOeyy6AF7FIhcKnviwJMCzpcwLLZh3CHRuB0hFao3fqLJbNs3QjJjqFtt4Qhw6iA+WFUUlAMJGgFdvT6eMDA9Jd1cHHeTa2cF742uWk74nM8iyLMhb47gVIwycNQDjlO5q8Er9ZC7Y608bamsDPrRHl/6egJk0WHQ7gz5DdDt0UNWw0powItNomUlcbPVewfphPflTxmjF4X7GPNMKQX9kZJg2CvS7B4gdPXKEpUQD/SNy+/Zt+cUvfiqffvI3mZ+bkg3MKLABHASvIYDXUdO8fiDHjht4mZ2kuVs2ns/89vVY0H7Bqx7javZ9k+0YNk5OTrayjXu5yA22Ldy6daNCRlAoyOLCvNy9e4eTfqafPmGqW5/O7eq5sm+ECjCWAmTKZXx3UCfB7/FNsGM2UE2dmxvrMj83zywjwkaA1xyY1/pq6LigMxGL0tXZxQnKWFToXrq0bOCFrGQAL6UlJF3WJCItU1JQ0k/u4JWehwhnFQrxJGCsOwR4FaSvp1PGRoakp6vTwmhYLGClUMuEhn6WAaT9wMK2ZBCHMkLLVCbzGWObaR5dxgwbdCsHmTAoRJmXgpplTz1kJMurxbycwVlLHWpllvTg5/CWQ+puz4a7Zu6yh5o/nMDSMCyjp6dbBjFl+9AhmZg4IadOnpYzZ1+Uudk5+e1bv5Ivv/hUFudnZGN9XdoMvIDBA0P9cuzEUXnxpQvyLYSNx08q80rAay+sqh4LahZ0Gq2jZvezW+ho+2iBV6OTvY+/F27euk7mVSwUZG5mRq5duyp3bt+UR/fvkYH5E1qtCWoWBVh1dnVKp4FXB8ELwKUARuAyAINHaGdrS5aXluX69Wvy7jt/katXrmi2EcwLrV4wLGJri6CAfTItX2wjeGHQhHqobBHaQvXCZp9DGHQm137AiphlTDxsQY+LQaWm+7Pg1d/bJQcBXt0RvGC1UD1bS2UsWWi+MV3sGq6p0z7e0G7diNnDVDNx5lUdNiqbDKPV0vIf6myqATpGuk/P2Zm36HEWR6HfQNY1N4Tp3tEhr9XF49Lj95kA7oXDwwVlRUcOQ9A/KefOvkS7yD/+8aHcuXNDVpYXZGtjw8ALSQ4FdjLggwAAIABJREFUr6PHHby+b+ClHrLA8nJlQvUE8WZBbjfW5e/ZpG5VdYyNXu/v7dnGFvPaB0Lt8hIFL2ogFYGofvPGdbl7+6Y8vHdPlhbn+VItktYsGz097rOyUhraDYJFwTxQEL8JdNCNhBra9NRTuXb9ujx6+JAsjwMkMNxiY5M3PhYrvF5cUMg2bm3RToG/RVFaFxMyVBqmatbPQ67Qq95LaTy8MqLj+bZM6KgcjWFjuVgQgtfoMMGLYSPd+mYy9aLsMGEITCjWJ1aDl7Jade0rw3FWmGbm04yfiucKXr4AwDqDtsVhHFqb6RKVfgIfvqFZyZTJRTBTf70CEq4lzrXaNvw8GmcN9aRWP25ZQ/Wt4Xe4vtAF+/sHZHRknNdiZvapLC3Ny+b6CkGcmhe1UpGBQQWvF166IN/+joJXG7qo7gG8mgGj/P2egEjNpfBVg5cXZrfA6zmD142b18i8MMEQovqtmzfk3u1b8uDeHQIMuwYkfbT0v7VUhjdxyLDZ4tHJXepWLxYZbnLAK7pL0Gk/IwuLC7LGsV0bssHJPBhwoaU7LIsxgRrZRrZ9Qb8qhj3ah10B1fppBT+paULeedRCONYChrq/6DDX04hPZ0bFHXRf3ZFSm0hfd6ccGBmWXoAXuxpqnSQWt3eUUD+VT+lOwctnKNo7WGbRC62hVRGWkmYNDmLOkgKLNOaFf1N0NwtFpj21fQ7FX21AqNUFpo15by9z+Dt2ckI4NS99UDiF0/FtWtoU2ZAlNPiA8onhHvJuS3uxJB0dfXygVApbUtlB19oNyonFNoAX3kOUqQXw+hc5CvAqArxiNUEeaPLMqxEQNQKuvQjuzYaNedZY4xgo2LfA6zmD1/UbV4x5CUX0O7duyF2C121ZnJ8z8NJF634oBy8yChOdeCtDKLbwDstZdRV1cONGAACsra+RhXERM9QCc1JNhyUt6JhAQNsguGFeIqwS+r0hG+voX4WQCUCmNY264OzLsg/OsPBbnYrtlgfPSiKshK1APViV7U3UCElRtqWns0PGhjVsBBsjeHHxg6FaRwkDTQ3dDDBSET2hRN4VlseS/N4TJc50QumSsSD2smf5krZz1s+pbavDxKAgTzEvGrOSLuwHrcxLo3yauYFXCbWaNrvSjt/ZtptQlZl7+GiWGWsAC/jX2ZNWQtQG4EMrJMgAKNhWZz7OQT/A69gROf/iy/LtbwO8JquYVz3waQRK9UCuCWDZdUXthenVC2U9bDxz5kxLsH+O+FW4du1yyDYuzM0SuPB9/+4tWZyfrQIveqUsdAR40bluiwqgsraxHlmUgRdLeKwpn48Yo97CsFOf/AA6MAoOeF3f0P1YyxefEu3gBSaGxQtWtrAIB/6G++81BDFBXW0QmhWk3cGykZ6bZI8sACetBJtSQZ3lzpZ0dWCW4SAFe7TmgTXWNS/tOKErFx/bGVE6pSjt8qohlmpGrEcwpqq8D+FkvJrBa2Vho7NcHP/WDsabKVLRgIreZe4JMwuIZxpd9/J/x8xkZJ4wuzAZg5mJDBu9HtSZrYesysIIXiHc1DBYAU3PZqWi50QrHJTTsqURmVcEr8NHj8g5dGz99pty5NikFNs77Jqld3VC+/ie1Xd8swxtV/Cyz7QbYO4CSHWXYY3X0OfVAq/niFy4665evcIVgRtxYV7B694d/V5cAHj5zWvDJ8zoqa5oNUS6HgUwmZ+fJ6hgAWnYiO4QZSl3wMiowiwLedvbpYTsVRGDWWEe1QJp7QKxJZvWAcKF7DgJJzYbnJ2bk9u37wp+agM+9aApeBk1gNPeVW1wLSsDclABcodFbx1HO8tlGRyECbOTixHnZwvgRvsCl71qbeZmV+CyVtQc8uGalS541byspY/ZFwheluX11Rl1u+jJ8pmVymjj7EkyQWOvPKnp53BLhYXLfnw01KrD13RDKw9KfWTu7ic4qU6nDFFLxtQGY38Lrdx8G/+blo1pP7Y4RKV/YEA4mfv8eU4pOnLshBTbu6SA0DGDUN7TQwE/y1Dj8fvnSJdEql/VCvsSjk7t0d4hs6qaZVvNAhuYVwu8ni9w8dpfvnyZYSNuToSJ9+4qcN0FeIF5oabPTI1B5AVjgr4hBdYmsqVNdzdBYGlpSR3xNgdRXe1x8rXqWup3aoMYvrVOVzuyl9jWW9poOQ26faqg7BqT1whiIU9NTculS1fkydNp1cQIww5g1r7FyoTYLt5EeUhw3s2U04O837tNpIZOhw4IBC/2EUO/LmQ8cS7cKmG96ZPZkNrNVTs+hCe+DeJw8MowL2NlvghCZtBCb2dn9MIReKwDrIFsCpL42OzxYNYJF/M1NLeayATscHbw2fAA0bGYHnJGcOB1SsBDtVEDMDP4KgtVDU9b8jvoadWAghdArI3C/qHDh2Vy8qS88OILcvjIcekdGJVyZ7eFnlZylslo7A3A6oFXOMeplmfsN8P5ctnOekuuFnDV0+O8JU6LeT1fACtcunRJmZdUZHFhTu7fvUMAQ8ZxYWGOWUjt6Rk1D+pY7e0EC2QLe/v7WPc2NDSkk3d2KppBZLvidepX6AwBYEJXU2TugEZrq8uyODvFEAOvLZVLBD7XcxTkfKK0GTSTqdJPnwK8rsqTJ1MhfAtal/e9t9bLJZTCtBelbIzPR5LpVOkdHt86Qta1NWbRhoYGpKeni7V/UJ5x7FgY0LwK+PbQMYCXJRS21CoRspkGXm550MWlAF4V0rg2594t0/IUgNKmgt6TXjOgnsEMAGTMy0hUGO2mZtpoLcsXZqs2GG8wZ15WGx7CNz7MWPcZGa6zI7Bo/jcfUtpq2jt+oKTo0Pi4HDh4QEZHx2T88DE5NnlWhobHkg62BmBa/mDv2VzomAehmuc4ZEoMpO3zNivO77bdbuAFk+oLL7zQ0ryeI34Vvvjii8C8lgBe9wBetwleADOAl95GOoeQNYHWlE/Ba1P6DLxGRkbp98JNzdBvU/WrzU18a1fTdLrP0sK8PH5wj5mp4eERhpY+UEKLnG2ydeIcj/WDQub15aVrAhDz7WlJSLOjHECrI8jUZIlqATXP4r5FpnNjQ+0aOFbYNwBYw8OD0tOL2j2ExxDINyzbiIEgyro87lCNyaZym88rA17B3KohaK1wR9sfWghOGdH0KXUx1AYvm9LtCYsg2AfwgglXkwRIhGhLHLV2eMsenAcd9WaesXiE2etOlmjAa3WiPNdJ1tc7pmqkDeal5VTOvtDcEL3y8aDq6u6WQ+NH5ewLr8jYwXEtQaOsYDTOQmGex13YkP7JWHYmQxptJpnz/QzgVQ+46oWZye8ZNrbA6zkiF676xYsXA/OCr+v+vbtyH+B1B+A1a0KtahjUPHwYRXuJC2Nze5tg5kW6XiLEQaNJ62QsEo79Cg51kcX5ebl/55asr61IX18fgYVZtWDAtOZ9Bl6pkRLLaGpqhuA19XSGCx8gBfam9Zj2fqFXfDRbEnzbigyx1gham7JJ1rVB4yxeD/Dq6+uRjg7oMcq88AUBGswrmrWix8xnR7IRIf4Xjerq8/LCdmOx3GHy5A/gZZUDit7RyR80LwNIhpEGOnpbmGUjZD/dlW9ZWSYm1LPGjC9qV+HDK7RprzPPZFCA92PTAb44tzz+xEYRHxKq53nfrgheOjHcrzvAa3z8EN35qNA4MH5Ezpy/IGMHxuncdx2Vi96YM7NJ6fmy+9+Jq6lyyfbGqHKvq8eK8uy3GWbV7GtS8IJVogVezxm8PvvsM802SoWm1If3E/Can7PMka7CDPMqArwK7PYQsmu2gAhcbWA68P/AcZ8tG3KP2MrSojx59EDW11Z5M5MNBe3FW8Ok3qxopMR2MzOzcvXabZmZmdMQxdoaA3yK7Talh+ZQt0o45qguhnBxFXYMgNc6QEwtGWjQNzyCMWw9HMOGfTvzKhZLzJBGhhABAgDAXvUQ9pPr5E0FHbwUBCw8stAw1b3IoLT3T0bo17rGKNxTiLeKg/D6APRJhwtrSEiB3+0omDrEHl5oMKj1pWmLHX4+gpk+QFCBwTAy+NO0ftRLpVJm7veTTk+K4IUOFRixhnkFHbCjHDosp8+l4IWHQtK9JLAuf1MHpvgzgJeFmHwWGPDlGdtuANYEewqhfr1tU5DNbcPyoAsXLrTCxueIX4VPP/3UwGvHwOs+PV6qeaXMK2bHODEa2UYbRx9Nlf5YjFReL2IM5cCuQsnL1iZ1L7RgZvhi+lZa5OxFzyE1ZG56LML5+QW5e++hLC4tWWYLviK0urHwzNL4TnAozjNDqGCG8qM1Ay/4x3Qizwb7uo8Y88L0biQu0RgRn7O9CN8SkghRi+PnN1bDPvl4A19ALgrnfVLGDNz3FcJMb+esqzCcqzxwBRuECedhDqTTuRQUzbCrvjFokrCkwCC8KeuYrrSp5Vke6gPE1LtF8SpkRVWsN4OtC/ZOgezhRk8fNXxlbJhQlGpeYF4YxIHKi7GDh+XUuQsyCuaVho2hskBBy5lYZDwesWtCIWpjCS2roSnWAq9mQsFaoJTfVwPwY9jYAq/niFy46p988gkn+SGjtry0II8ePKC7/s7tG7ROULB3j4/R94KFg7xgZv60dg7h6BgC7cTBE94lwTUWXWPaaoaG1vBkt7bHqXvdMpS+cweLxcUlefj4CesfwboCOyB7UzFbn77qpIeVAgZ9fofhFC5+7xCg1tfXuC+0xOntQYcLhInV4OWDZ71yMoAXy4hsAlBYbVbfaEyFni8/d6HeUAFXQUnB1cN0Hn/CuvxhQeeag1cAbQ3tcD3ImNR0RVYFQILehy+2xabXq0RBAIwRFhec05VlVD+sUydzO4GyLoCXCvHKIrEnM6qRxWkG0x8e+JjeohsMjL3BAF4DA5QIRg4cklNnL/Cnd6h1RuueMj+ADIA5gJrW5XaOTHjpGYSAZ9nwsx4La/b39cCrFhh6trEFXs8ZvD7++OMMeD159JDgdfvWDVmYm9GWyAl48QZBSAgGhUes9YUP/QiTeElBJhkFBn+X9ZrXxaveKNd6PKPpAjXBJ2PMSXqOV4S2jEdPHssSptR4yxnTZTiYQg+WixPOja2dimyyz5VaKsD0SmXVx7Co2bl1fp4LGzV7nR0lKXe089kORqbMC8wRInecNahA7f3QtOYwfqmQ5CGjVym4L8s/oxOFtPVNBC+AjwJQpnuqTn7j+tbmihra6YPBtCqyWTXpIsRjSG2ssRfWhfGj0tPXz5csLi3Ko4eP5OHDh/LgwQNZXFi0ki3fv2uf0fvHzKt5zAhuRQM1vr8L9prpRbbxMMGrn/8eHj0kk2df4k9l5Fq9oGCU7XumIaozagsNaeXQ3nIKXJGlBaG/jvblQLcbG8sDUb3XNGJvbW1tDBu/9rWvtcLG54hfhY8++sjaqG7LyvKiPH38iOB16+Z1ZV7Wzz2dHaS+LYRPfKSbwz45KpMo3Lfk7Axg51N/NCGFWjwte3F/ji88dZvrPtObQ8MsPeTl5WV59PSxLBt40fVNrcZBUxlWoa2drVdghlQfGLxNavcod0LYh/UBvfZX2a56k7qXTtYpl6HDINsIqwQWo9Xq2aI1pAgZPNRoMpNnWcKYXfSympj+V++sFYMGzDG/VajhVKNK6gELiYs64OXXipoTB7rGaUbeqgifeXhkTE6ePsefOMdgsE+ePiF43bt7T6anp2RleZmtbVhh4K2sLSRUT1faEcItFHptNfuoYSPCRzCvw+PjnM/J9x89ICdOA7wO6sPQwcu1tABKSWhoYK26GuE9hOj+gFC8MrCLIl217SIAZXOsLAWvRvpZ7u+sbWyB13NELlzhv//972bt3Ingdf+u3L55nYXaKXj5BXGrBEMJLFTvoprq4ZmBEgo4AbysJkYbDJqwnND7yNjih9V0fgxD8d/Ly0vyZOqJrKwuxy6vWOjW652F3eubUu7okpGRA9LXD6G4myPmCb7t0Gcqsr6xJgvz8xzHNjs9LZsba2wFDeDCN7KN9KbR3wTGqV4vXQ1mP4DInhk+S/qjtYweZuUyjmyj4+1zjCEEYPIJQhb2OnjpTxPqLWQMrC5xv6sXSysZNGzEfMVC6LOGvw0Nj8rESfisRmkaZnnW5qasrKzIwsKCPH3yhP3d8BNNKjc2MCRYQSkwvZB48FFv1uvMpoMznGeWuaDgdfgQZ3MinB0aAXi9KEOjB0OjS7Io84/FcNCZqz/MXA2IiQ9nZh7exoee2+hjFUAq6Kcj/fw8+l2X/3cevBqFmMn2ZF6vv/56i3k9R/wqfPjhhwl4LcnUk0fMOJJ5GXhh/ejz33QPal5YxElhtrMkp++s9VVjpbvK1XENn5Q75rVFcQiyPD3uorz9ZDhi4OXjvMACwLieTj2VlbUVFZjdhmFPY4DX8sqadHZ2y5Gjx2V4eFS6umF/gPlUa/p2BA0PF2XqyVOZevpUZqaeysb6qnRwnqGCF45XR6Ph86OrAkJJt+7aXCMDouzkbPNrMXqNCzAwySrwSrKpGfBygqsF4EGsdw0y6FGxdIcPChpzNbwleDH7p34q/G1waESOTZzmzzA6rljke8A6AjC/d++uPH70kEODAWhoUAkW6iE+ciI+49KvU3jIBealx9Xf3ytHxscJYjg+mFOPnXqBIFYsxSSIZhw1HEwBIshY/jBImZknRJJwMwM+rtF5+OkhZhJ21goLU9af7i+yvDSvnI0Sku0p2LfA6zkiF+79Dz74wMLGHVnFIkbYAOZ1y5hXKtiHVsY2OZrxiAnj7gsKpSLW5cAGwGLB4WJC89IeXNob3sEraBRKWJRlWWjp2g/LZKwEBywB4DU9PSPLq6sqcNvoLnR37ezsohVgaWmZ/3306HEZGoSLX/uFQffBvY+wFaHR9NQUwQth8/rqCoGrowMAhrBS2ZyiLBYWXqteL457tdpJHJNaJWxEiHd+TcDLtRm1IiTDOpKwURt1KJBRT7Jz4npYGjaGpJ9pXugXr+Gc6otaXgXdTwV17wjCZoKDw3Lk+KT0Dw4roFm/NrwdPouajFdlcXFRZmem5cnjR3Lv3j12H6EvDEkAY9sKXGrt8OXsYSMfWoUKQQvNC/ET2w8MjcqxyfMyAPBiBtvZbLRLqJ4VWZMR0aAhOsDFJIIDXtQZFUSCKGYWPfet+f5j6FgLpFI2Vit8rMfWDPzIvN54440W83qO+FX461//GpjX6vJSBrxS5oVLy1S5OezxBOfCSsDLAUh/Kpppzytd4ApeVquYtExO3JGhOwTH1YbSF110WMywIjiAwQ0/O7dAu4MOoy2xhXS5s0u6urqZ/p+dnWNa/tix48xycUYhJ2SrPQClS9DOPGQEiG1vrnN6kIv2qL0MjQBZ/G1hY+gSYWzIag/d7Z9hSMa88tcurYP0VtYaGsYtI3ipRubeLneSOuNRM6kJ91YUjSwewcuYhndPRaKir39Ixg4dkd7+wcjIrMMHl7Q1mESyYmlxgeB+/949Tj9fXlniXMb/r70rW24kO65Z2EFw7+keLZYsR9j+CYUi3A/zoM+aT/FPSJq9Z5H1qkdbs0qWZqZneuMKAsTiOCcz771VALtJRIfxkoxgEARqQ1bVqcyTJzPn11PaMnkiDfCiqJm1pJLBaw/gJbJ/eE9+9qt/l4Oj+6mvmBfUc3sJuMqQr8zcOrlfgpsLXA2ckri2BK8CqExXdhOftS6ULHnYlwFdsRw9rwCv14hcOJ1/+tOfzKWA53Uuz56o51WGjZ5tdD4BnouDl0+arp9k9yhyO2QncDWMaWnDPPbR8mXKTp4VBbB0OABgRuC6mFLBCy1xpnJ2Aa+r0nBwiP733ka6w/733333LfmcX/7iF3Kwj6waQqIJvS18fnp2IednZ/y9OD/n4BG0wTk63JW90VCGgy61Y6mHvHY/I+GPRzg8NwdnL5zm90qyB8s2mli2ljxNtYv6LuHevbECvOgJWf+wJJPwxIUp3hW08jg3BQ0dsMGQ2zgwhPuoQsCEpp3dPdk7uCc7oz3p9fs8p/pwMu/NRsQRMOczEvcQFMPz+uHxY3bGPXn+lIkOT7h4hYXfuFDmw3PF34P9XRL2+3u7/L57B8fy01/+m+wfgXPL8zDpraTsYhOYGuDlxe2NENN5xsSBpXDRt600SCmKXQdUrklcF1KuA7EbeDIS9gFerxm8/vjHPyapxPhSwQv96wFeJyfP+cSs9XLC05297NXzQn96krjkmwrAsXDRtUsEL5s4TU/APS90KC14Ly9R0VLxQhph7Z6pYkczwjkKqWdyeTWlJzQa7ZKIh/cFwhf39jkI/R8e8/jefPCAgyMwSAPEM4Dq/OxcTk/P5fziUsaXY5mg5fTkiqHiG/cO5WBvh3IJgpc19wNQAkwVvJQI1w6nSs4r56WhNPkpO1/qSTSUH57ocBBz8CraDHnYqLtwHZi3hFbvFmZnyFeAl8+m5MQn4wI1Swz5R58VDYPhjgx2dqU/3Ek8IIBLe60VMy5TIkCrLMaXF/TCAF7PnjxJLb1nkJMU2hY9LgiHFcAO9lTnhcoF2GK0fyRv/uJfZe/wnoGXacQSb1UP/erho7XWvgG8VsLIdeDlvFqRmax5UqxwKHi3gmOsk/5ZTOti4cSE6X4ZNv7mN7+JsPE14lf12WefLNnvShYC8Hrx9Il89+0/5JuvvjDwMlW1nzjre46nN5vFzK6tCNfByz0oH/iQS1pwEyGEA7/hodt8psM19EcvFPbJsq6jHq7lflg+53Em09mMXS0AKDogtrLuqsqlQXSK1tPYGW5WlAxBV4bQE3wOPAmM50JN42SinhyEmpBIPLh/IPt7OwQyaInmMw3l2C8CF6RrM52fsswivULqsazjww2F2H4OS+AmAN7geTkHRkBk1wkHdhXi0mOi92Wj2aztEBMk1gUEwIXhJuD9MO1JfwcEMwxPQRKjLKRO27ShvK66J7fH6oixoMQLg1se//CYU9Ah8sWDRRX2Cl4ALnT1QP3qT958ILujEQEX4HX/5/8io4Pj1LAwlxwZ75U0cpYySgJZn5tQeGJp2VLvlcPHGuAk0Mv70X3b9uw8e0mUr5vBTQErg5VLM3x9C1P1RD9aigR4vUbgIlp89unHhjZzluq8ePZUvv/27xzEAamEdsY0GaCdcDzNCV4Amhp46dGl0Md7r7NRHxTelTUldK8FrWimCl5FnRyBzdrCpJ717KulSnOf84h20Veo0WMLmkqlCux3r6FcKeq0I+NEIW8JjeXnALEpgAvDPqZyOR6TqH/w4JDg1esgbVrJ/Br7xUtvXGU+lcvczNOC5+X99mmHpsq2oVtzW7nuzSf8aBLAj1pdNucPvXd+ypEYUa5dbvMAFJ23qOAFTxleKQAM4OVj6tC7jK8BajYhCqFmSeBnEFNyW4vztRPFbDKl5/XDDz/I06c/cojLeHzBz9g/zaaQQ5S6t7srbz64r+AlIjt7h3LvZ7+S0YG2UvIQzUet1TOOTuI7WBl4UVlReGjrAMyBqqh5VBDyxpJZe+fkfplNXM9r1cNZjTp8OxlQ9ZlcPRJ4Xg8fhuf1GgGs+jSB10KuLi/k5PkT+f7bf8jXX35OboM6r4L0JDlsrWVIfuOONj6FJ7AQnJIDKkAEn/vTnYlKfH6tgze8aI7FLZZp0xIebF+b2il44amvZDue8tAkoU6PoGkqdz8efU89QPXuNCOpU7+9jfNSrq6u5fx8LOcXY7m8BHh15SdvHsn+3pAhI77T9RS8j4KXzooz6NDNphCSx8Z+81oErQCmgK4keEM5vjZkVKCyC78ALu9pVoh66QXmDCNDRB/Pxvc1i6fDgpE5Vb6S3TfggQG8uuqJ6bxN78ih4t3S+9IJSHZjkphHr3pttzOdTkjk//WvXzMzyYnrywUbTepvm106HtxX8II9hrsHcu+n/0wPTHm2LI9whb0CWlbcr4KKH08zu3gLQGtsN1dCrOfVFIfKbGZ9Of98ZTmRR3NZvv0wwOs1QpdI9ckn8GgpOKJE4MVz87wIXuZ5le60hSOqiEaRbwFePtrL7mZ6SeCE2M3Aau2sVY1mKjFww5r32Vh7V8+7IJUdVW3UGb45vBoAF8Hr6kouLs5IwHtGDvEUtu03nnqCqjB38FKJg3YdRWeJq8lMzs+vqAlD2IhQ8f79Q9ndRQ97BcXZFG1lSHsL2rVLy5X+GbAdWPmdbYpR6YWW4OX8oBYLGGHP01CEjqaty5nXLKHw7C1vJgNE7SvPp00ivH1cnQKcyiGcs0QmUj0v9b7Q/SMDmM7pdDv6tlMJjhVpe7scPMiePX0qn//lv+XHHx/znOCaIllP8GrR83pw/43UdZfg9ZNf0gN7GXgpge9eUuF5+XXJr/sS8GrwYpkPs2aKDW/tpm2V4LYO6JqcXPbEqkfLubz98K3wvF4nelUff/xRA7yeyfff/V2++vJzOX2u4KW9nPIFQuLdRZ6W9VIXvCDY7TUJbc+MFdwMww7UGl5be2UfUGGlP/iS7rnR82JBMTgtANfcOKsrhih8yqcKN32loY16Gx6OpLmGczQgvJYJJhTh7xT/o9MCRrBdS6/blsPDHcolOLXNwEudQHhe8MAAqviSGbw4/ag2QahoS+Ptr2uel8k73fuqtXBOVD/3oWVNfKbrNy1LW4pzYyfKwAt/NAPpAl5mJUHc0wOzuk4DMJ90XrYw8hAyzeY0Mt0TENqrXu0NjwvgBa0guEwU3fv1g/MNj+u+g5csZTjal+M3fyE7uwcKXjb/U7dtQlVvLpn2W2jAHJT+38GrGWZm4Cy9Lg9BPWx8+NZbETa+RvSqHj36MIMX0uDPn8l34LzWeF4abRXKbZMQeAeDWmcJH8pqUggXCTLsTJyJtosGOCSA8ek65i1puKfDUQleNl3bCXeMUgPHpWR1Qb5SoaD7opdnBDfCMXptaAkz1RbV19fwqgCMCpidTiWjEXqRwVNhYSA9L++xxXKbliUZACzFsXrpTrOI2kPAMnXvXqHTW5mUd29MgUoSK1qyAAAar0lEQVSBK4spna9pcixEN6vlM5wzj8RveJdSaCaRNYcGYhouImzUX+/DhpbYWMazkG5PDfHUh9Xe9S15/vypfPGX/5EnTxS8EDY6Z4rwezQayb037slwZ0gHezjak+M3/4nglTy7or106QH5fhXUMlgkSqN4L5Vj2Xtq82K9RIM0w9FmWGh874rtm+fCyfoirC49wZZyXgFerxG5cO199NEHprBfMmwEz6Wc1xda25juh1zT5mUnLvhMYlLrW+4XD94HsOBCxcXvoZKXruBzel5LPL21wBeCx0S2G3+mgKn9w1TFPtPOp9fXFKgCRrqdHjsVsLjXAMr5J3YOtSaB5M1ANDNchUxDPb/5HJ6ghpit9lK6XdFfHPcCLXGwvII3na2WB3vGnXl300J8q5nEwoNK6Xo/iVhXm/5RPkZvVW+M7FnpNCT9PCdOHNASSCk62nrqpKlypbixWCGRC8T5ELERdO6FscNGF78g9ZGdVDDj5+TMMg/GB5G3Ca+EnteXX/xFnhK8Zgm8CGDtFsPF46NjGQ6HPECA19GDn8vO7r6121EPMR1jA3Dy+yXomJi2Bl71ENIfGAnAagR/CYa3CD9t8nnTrlpZkCUTDrDct3WVeCs8r9eKXtWHH75vhMuCsgGku9Hd9JuvviL/le5oTs62Yl/rB6/eUtYeqQfmToJ1QgBosH2y16vpxcameGwI6N0aADoKXvw1EFBuB6UuHZL6XoID1Td0XuOpzjN0boc8HEFReTH9VW2Y9xQjSNLdwTh63GTwuHT4rZbkgKuZC5y9XqdNhej1FFOgybiz0DODl2rANGS0wa4+vLUsWE91LYoqnp3yqlE+JVJhjXM8epNadz/1wAykHOwUn1JTGMUv25LpyA3Tsho9Czg1eeEA5jIJBTAj9Q28mgCmIObdVfXIAF5fEbx+5APGPS+VS7RY9YD+9Ts7Iw45AXjtHz2Q/g6kE/pdc4jr2y6AKnlMCjjJ6yrBqPTKmjyYeeEGKLrPxHfdgjMrAdKzxjZir9Q5Nj1GSiWWy7cDvF4rdkn1wQfvKXhx4s9ELs9PSbj+7ZtvKJsAnwR1NZX0FKPaMAv2hdKxYK5P8o4DfgO5EFUzbXl+oV54yo8BXLTVjPbNwhNbZQJKXIOgx/I+Ao3zG9n185r958dXkEtg1uM1AUS9FyXjdTu5nYw7J0RYeFiylE5rrnq1JVpQq1fGgalthI9C/gtfcTpBWRKQTVW7S61IpsbMExMqkdDsZs4gZC9LX6l3oR1H84zJcpCFw08efaKIxCwnz1aSQHo0msDQdMJNOawBWkOLlMIqGyScxpQpqc9BJQ5eFlKWHpo3HtSebxUfdl98ruCFa4ZyCeNMca04eGF+4+7uHgWy3eEu2xW5kLZ24yewUJBNn1noeCfwSsDl+rCmjux24KXXdsFx2UNZnyGZpshZSb5PhX2A12sGr/fff1dL6nDDsxD3Uk5OXsiP339P/Q7nKFI7hfAKIaBinXIeUHrDI7FBsB42puyZ1TXaKDA+WS185KxAG1uP7enwBYheFbyUpwK4qVQCT2q8pyJTJezHV1OVN4yRJbRJ3T6Bhx5UTr/rUTvpra8BXt226s+WBl7s614tpNtZSreD0LGTwIsT29y1ZLYxg5cr67UPmZUEGUeYbzovTVHSXAuR66GSA1MGLuZIE1mv4Fy/CBo3ihca6UK2cPLNDN1S1rAGYC52NZ1XRwu7tVljDh+TFwY9mAExvCtovDRsLMHLZx/okBaEjRjAcXB4RPCSDtpsa8lY9r4aQLJC2pecV9knrfCk0jq2bBO8PDlwG8+rxpEVwGXeonvSN2cphQr73/72t0HYv0b8qt579x2KVMlbMdyBVzOlDAEKdRCvUFNzfBlJbsxgvCaAQGB6PRmz/xXGhqkXVWTYTIKRmxFq91J/YmJ/aN6HxZDVwl/lSrQDp4MXw058njgvzQpeXCLBcMLCamQNfSBturfJ6eR0eGk3BUhwbdpnbCnwvLRnGGizbnfJhoQYyor3oPPScZOabaTCXpvBakvpItzV/SgQOE/EhoeeaUy8UzndOz/RFXNyiOhcIffnk32KL+Ofp+VMf3XTdeLeWV6+SYDnvvPaTDBnJTNwFdlKgFy7Il/65Zefy7OnCl40js14hC0QLt47vidHx/cIXihLWra0nMtDOCZZSq6LnJEeX/l+IvBvALb0uYOzJwIayzeXWwtAa0WwHtLnOswAr9eITLfYVPXeO39Y1rVIHm5pbZ6OytJhsQQvlNRwUAX+n8j1dKzvTSbkmcj7sETG9V3GYZkeTIWOemNqnSJqIxWs8KMDaZdZlMqOnC3p9HoM19Tz0tYzqLF78ey5XFxcsomeJwdceY7lE3g5L+S6KutDBXKe2ijpymKpNZEAr36vUvDqAryqBF5aHqQ6L7aNAWhe6/dVj8tIXxZva5bUAazypIVxLTpt2knCMtPlUV9OybvjqPm95o9btAbPqy5aDfDKZY0dq2fItFbS2uhwCpB5YHVyH2R+W7qdFjvvfv31l+S+UHnB1tOkCbUrCLON995g/7CDg0MW0i/w0DCZjXswDlI5k+hqeue6GpyXgd0qYGUy/mVgdxOA1d5f430VBO+rdGYRNt4CjO66SAKvdPN58a+NydKUvwGSz1RMbWmQGbQWNTNvVTOjN0Vwo7d2LTOA3WyqQx+sy2na5tLAi9lGyBUUvDQjqTqtLgqJhztU9l9D52W8Egqpz05OWVRN8Er1hCZKLTiImmEM3ZApg0OniQcFL2wb//b7LfJdDBuXItMpBK2IIJH5QxevBYu4L05PZHo1Sb23qKOyvlgpc5ZmVZbZKHPdTNrg3lp6eq+EhurN3fSzCmhr4kuunAWxazBwJWPmMgNKUdDckF6Ynhcn9juwU7slZ2cn8r9/+4bhI8ELDyyXxhC8duUY4HV4JHv7++xwu2BvNMtErwlhM4/kMz89tC1DyzqoldyTT/a+0cMyYe+K1+Tv35AMyKG6PYAK9f0aDyzA667IdIvlq3f/8Ht6Xko0e9EvPC4nn7XMhVwOy138f1vemgqitY0XPc84LRtemo0Tg4d2jbBSvSN2hSDYoah6RjkBip9VWmG9v5YYFd+VwXDIJzQ6RlSdNhsMkqSrKplOruX89FyuxhOCGkNBas+0nTEH0XZ0QETiopwwwvZbIoOuZsKWSwy8xRBadKkQ2Rl2ZTCA8rwjy0Ul4zG8T47wtvrGpUwnl3Lx7Bn7WmmW0lseq5xAvcz6xe0pdmYRTePqmOREsEsialBV0nVrTqz3AssfaRVBHbTXAZctVSg6fJ0UjjovZDe06/TKIm5wXpiB8Pjxd3J28oJ9vgBeBBLqybqyMxoRvOB17e7tCZpGLtGdowija2BpHpt6fxr+lzqzmmdWPKjyMhZu+sOjyYOVCYFCxlIHvzWi2LQsXfAkAXpZ2BiE/S3Q6I6LVO/8/ne8bF1UCY8IAOLtlvP7DlwKYql7gvXl8l5WACQCk8kUSPiD7E+emY4a0yQAwkwFNN2P9oF34ETJyu4entADG/HVIoCh0Bg3BOYNnp2NVetlLXd6/R69J7TDAZiiZg8XFcJehKRlY8Rep5L9QUu6bfBdHRlPZvLi9JQZ1IODHRmNBlx/NlvI6QlC04W00PMKws1eW5azqUyR1Li6Yii7tmSn0Gxl4MqyiCTrMscqEesNMMnBdn2grfpStnD5xzqwplDWLgz/P3NqDmgp2E6Q58uWGJh5Mo149VmAGse5dl09PWF3EnChoA/y1HSA164cHR8TvEa76CE2EPEZmN4Vw/uSeb1m8f568KoDmotd6+JVW+YV4NUUt9Yznw0QcwFkQzTL07gqqQipxB2B6TaLV+/+4XemTFDSOf16qUsCMuewFFy8m6lzWxm8dBvkvRDi8TUykrq+b19Jf3xuIAYdFpfV7c8Wc7Zq2T88knavL1MADyQT1tIFIkp4SqfnAK9rdotA8e8AYLOYy+n5GT2w0XBI3gulQEwoFCDT77Zkv9+WPnpeVT25nEzlxxfP6V0eH6AZ4Y70Bn0Op316csbuExjcQdIaI9Fw7OenMkNyw2o0afSSOzLwUmwyklcXqsu6zM1K3tYa8NK1Msg40L0MvJqpyeR4GugQerw8iX9zIbkmcuyd1IKn3jXEaQV4WZgqjmaFmAGAkFp7veVBIASvI4DXgYLXYCBVqyecA8oCcmvrY4DlbakZsponm8qUXMxaeIOlSj8P4lDCX/m7phflQONhq/OVdUnJSgKhJojNdaSlKFgBzM5zSx4t56Hzug0g3WWZ6r13EDZaHWETvMr/rcleAjc2BNTQkl6a9bFKwEWeLINV8uiYAFBQo4CUnNlMlgAn7GOm25yhI8GgL7uHR1L1enJ17eClPaiGgx1m+U4vL2U8mdDbwuzGQbvD9c+nY51QA0Fkuy1jZE3Rrhi6MdygLe0xtdNuy7DTk0FvIFezmXx//oLg9cbOruwNhtLt92S8mMuPl2dU9A+lIz1kTLsdel7zsxOZXY35XXRQrAvd8zzBUhukJ8cJ8gxivh4/bhJYK1SXCz/yB+vCxsRvNbbJBI2ilkJV8thUX0cIM62dL6v/l9ObLKGTKgrsgQU7k+uc2F/Mu0SZkEoljo6PCF67u7uc5FRhihPGyRmAlQr+ZleLBGAueyjkDylMX3lwmP6qWSJk4OLyjHrTwSZ4rRezOmGf11XAynyYc5zaVeKth1HbeBdwetWy1QfvvUPOKwFRA7BwU2qIaOEeQ8LCQysAysM/B7jsaSmIKYB5J1TVa8FLon4MRD3U+DMFQzBhncFARkeH0h4MZGqNAKEJQilQH3wJxp9NrmSCGwY3iFQyBCeF4RyzCdvZHO/sSq/TlavljGPW2uCQcXOyr3pL+lVbBp2uDHt9mSxm8t3lCWst7w92Za8/lE6vK5eLmTy+OpXp7Fr2pCN9hDqdjixmE7k+fS6z8ZhepHbOMB8rqejzKViVNBiUJQy6mZCvhYfFWc15xoLhWmHvV7kub1NdAqUJ/hrgVfe8PDOdphhZE0Yv6UIZgnvdmrDB5O05HxiDQZ/AhaGzaEwI8Gp1+gzFXeXvXta6v0kyseJBFeLQVA6lIOJhXL1EyKsSCtK/yCb6OmUYWU7P0u2qR5daORVVE6WGzq6GRyLztx8GeL0Kj+70efXh++8lqYTKHJR4rwNUDgEJZtZPi433rPSG/JV5U7Xw08BKu0s4iOGvghTnNrJFKcBLX+v7S+kOBrJ3fCw9tA3u9AS3AHiuxVwV+5A1oPiIDQYrEPDwpLp80p9PxhSfHg13WaM3M4V6lxKJisvj4utWLXpSvXZHxrOpPL48pdfh4AV5wOX8Wh6PT+khHrT69NTgec2vr+TqxTOZorMFgNfEtanGrcgO3gRceqP4Obs7eK0927cALy/rStGj7zp5ZUU4WXpnhbfGLh3uwZmnBm2XawbZ+57XlHKgyFKOdkYk6wFgmkHG8GLt/LGisi81WTdorRxoaF9Tv6/lrppNCr28pyFSbXrJKfzjdG4DO286qPVyNZpAeU0HTj4msSdmG6Of152w6ZULVx998H7ONlpNnntZq2GfeU7mnWnWsPDIPBS0ekJvX+PAlj0zvagR9vkTvLJRWp7ZBHj1hgPZOzqW/mjEKmmU4oB3UjGq8wne2RRhYEdGvT4B8HR8Qeg4GIzIUc0q9UzamL3ISdOq4qeQtNWWXqslV4uZPL06pwd11BvKqIOhFB19f3LOkOqoM5RhtydtAOJ0IhcvnsjkMoMX2wIbn1Wqr24GL0Ma9xJeKodoEvMZpczHuOGE19HMSfaC9sr8W+K/1m8qkfjGjjWTlKUKTZ1QEz/PZ7R1v9dnVwmGjf0hQ0YkX9Zl6hzV02du16ImMXlJORpf3VbqcOqeVr0etEawO/e4Zh+Kj1rmpi5dvXdaeY7LxIbXNgZ4vRKP7rRADbwSuJiXRDK2KZkouiYw1CzCRi+EVo2Xclk+LCOFn2uSAhQz+og06z4Kr6o76Mve4aG0ScIvZWbzHFEH2MVFz6Gx1kIa/fG7PfJUOO6T8zN6AHuDHUohrozzYmsIm0ikj0jVk4G0n1dLOVtMServLFrSB6h1OvTaLhZT5dC6Q9np9aXV6zIkOsP0nMuLpO4vidrsUXkoaSKIRHDVek7USPz1stPXCV4aiCbUKp2+Fc9tNfSth7HmbRReh5rW6lkJOtr2CCG8t91hPSvaVlMXt1pbWLikqZ4wearObXmYWIIXsakg4RvglTwz21iSqCSPKRP3az0xJCFMXAyBbZmgST50QRssl0tmGwO87oRNr1x4xfNKsoVCAsEhGD4NpyZizcM1GAbWPC8XrTo/5kDmJD5kEhZGWi8ayhi8MwNU9r2uDEe70oLnBCC1px3CDAAVwWupJBaEobgxhuTCFnJO7dVCdnoDPonJi8Fj81Fr1s55abV5fcgl2pVcIQhdLKQ3W0h3qQXheH8ic3poB52+DFCP14VUYyrnpy+YYWPfMQsbPXQwds1OQs4+pSxUIXNIYFWAyLr3Ss9HI7YGeX9D5FlEhTye3NDnJQKymlNoJHYNJPLOap6TNa/04bepTTU7uWrJVgoRk35LM7Ep/EtVCI7pHhYW2dwkQ3EMzpCv2yp5L3+AGF/ln3nlRZEd5HdJgFfyY/khxG5m3hK8wW9mwt4cNJseFOD1Sjy60wLVow8/qIeNBWh5+2b+dfCyUM8/K99XjkP5rLIZX5PrKjOP5M1czW/yCh8nhougjXbTmAzEp7TOT9RwD/Q8ghQIIRW82pXeHHAokAjAB11Oxm4pt8YopsjQ4eIzPVEP9Y2tSqYouEbIOheB5p89yyqRa9RBogeVdKRj/bUgjEUPNIhvi3u6aFGTK3RWwkaPPOx0rSYYM9lcntFV4WnCxlR2hfuqptFyLqjR6dYPuhHi5N0VMSFv+SIktttYN5GSFLlHf5l189bUSbJQTNfWcW0ZuEruqmaz4juUnBZOjh5WVsKVvFN5bK6zq/FS7gV7t4hCp1U+hGrf0WUuuUg0JQfUHgXQ6//kvGL02Z2w6ZULVx9/9KFSsJxLmEEqgU/xvoKTpcitL33OWuXR9eWUG+1Y4WCW13WQc+JeuS5NDHg/L96ADD9QV4cCXnhalt7XnCGLfwleNoMvu+3mzrvOyjNE6SK3mkKrtWRDnkpkZlU7nQXAS5X8AK95paPtewvtIIpEgSY2dHRbflJnT4ZHmLyXjFarIeF6bcR6UFmBL8OgBhqqW1Yim75+iQxjXaiaAO6V4GU3rRPYTbGmZwgtSwfAIknfkDasgJeDihHyDpq+nIJXCRZND7cuXaiBmYV+Djj+AKq1vEnfu569LFBbr9E13le+FiuGjQFer8SjOy1QffbJx8nzqqXBSzDzKTiWSSobBZZF3S99bfWIaR/cprbFUe8Nf+vlR7qsD271dssKXr58xeJf527KV4Vbr9BiGiwPG4rOrksW8fBnDvcKYMj6ynzvMzspIh3FU4KXg75iXC3ey15QuoL1xXqAuBlR6gCmotGVn3WhZg2p7OBfAlw3H5sdd3lzJpx07zAv4/xP4oG44ZtLbHwuYg7VivrPIvFRgkMts+hWLWQRpX1qZHwZCiZJRf1h4x6cnvvVUL8M+TUuXQW1NQ+dAK87wdLtFq7+67NPPgI5Dm+HDQD5wPYaRwMPGwzBNLiBjUocVKag6XEbPXbH/3H23Zvi3g3QoIMA/4WwkI0Foaaw0JXeHwFsLi1wXhzwoY36ADL4Qa0kt01UUnBKEMUbUbtYIEoknHETFfktXUM/YKPCAhy06xgKiJbcdmthcJSQzkHK4TBz4npc9R8ft+vv+/++VMpsGRj5LBM7yJWznLZf476Kf5rpwZXDbJBmZlttAaRWzT8FD2V2VgcXy5nxUlVB9o6y0t36yK5Zlxoq+9EOq3U758eNnrf8vYv1aHD1lHWZkt9D7WmKeYt92bXCYn1LZ6zdvu3Rhn/kY9X9a7F/+vnzcrn8z1//+td/Xjlh8cbGFqg+/fSj/8DaWsmh5Rz4o6/0Rfla322831znTv/7sXOr6RDsgFb2ZRUn+n4+8BsM4FCjH6f/OMwj//A/bK7xfl6hsazbwLZa39qaQ3nlAi87f+XK+fzUv9Crzv/tDuCVS60soG/U3s5GTgelZm3YvLD16iqdNdtsvFc7geuPvH5cq8voYW22bn33L7dcq9V6MZ1Ov3n48OGLV52p+Pz2Fmg8Zm+/YiwZFggLhAW2aYEAr21aP/YdFggLbGyBAK+NTRcrhgXCAtu0QIDXNq0f+w4LhAU2tkCA18amixXDAmGBbVogwGub1o99hwXCAhtbIMBrY9PFimGBsMA2LRDgtU3rx77DAmGBjS0Q4LWx6WLFsEBYYJsWCPDapvVj32GBsMDGFgjw2th0sWJYICywTQsEeG3T+rHvsEBYYGMLBHhtbLpYMSwQFtimBQK8tmn92HdYICywsQUCvDY2XawYFggLbNMCAV7btH7sOywQFtjYAgFeG5suVgwLhAW2aYEAr21aP/YdFggLbGyBAK+NTRcrhgXCAtu0QIDXNq0f+w4LhAU2tkCA18amixXDAmGBbVogwGub1o99hwXCAhtbIMBrY9PFimGBsMA2LRDgtU3rx77DAmGBjS0Q4LWx6WLFsEBYYJsWCPDapvVj32GBsMDGFgjw2th0sWJYICywTQsEeG3T+rHvsEBYYGMLBHhtbLpYMSwQFtimBQK8tmn92HdYICywsQUCvDY2XawYFggLbNMCAV7btH7sOywQFtjYAgFeG5suVgwLhAW2aYEAr21aP/YdFggLbGyBAK+NTRcrhgXCAtu0QIDXNq0f+w4LhAU2tkCA18amixXDAmGBbVogwGub1o99hwXCAhtbIMBrY9PFimGBsMA2LRDgtU3rx77DAmGBjS0Q4LWx6WLFsEBYYJsWCPDapvVj32GBsMDGFgjw2th0sWJYICywTQsEeG3T+rHvsEBYYGMLBHhtbLpYMSwQFtimBQK8tmn92HdYICywsQUCvDY2XawYFggLbNMCAV7btH7sOywQFtjYAgFeG5suVgwLhAW2aYEAr21aP/YdFggLbGyBAK+NTRcrhgXCAtu0QIDXNq0f+w4LhAU2tsD/AfBVYsmjp0N2AAAAAElFTkSuQmCC">
          <a:extLst>
            <a:ext uri="{FF2B5EF4-FFF2-40B4-BE49-F238E27FC236}">
              <a16:creationId xmlns:a16="http://schemas.microsoft.com/office/drawing/2014/main" id="{5E295A06-C80A-47F1-89BF-3C1D43B2E74A}"/>
            </a:ext>
          </a:extLst>
        </xdr:cNvPr>
        <xdr:cNvSpPr>
          <a:spLocks noChangeAspect="1" noChangeArrowheads="1"/>
        </xdr:cNvSpPr>
      </xdr:nvSpPr>
      <xdr:spPr bwMode="auto">
        <a:xfrm>
          <a:off x="4312920" y="522564360"/>
          <a:ext cx="304800" cy="136796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251</xdr:row>
      <xdr:rowOff>0</xdr:rowOff>
    </xdr:from>
    <xdr:to>
      <xdr:col>4</xdr:col>
      <xdr:colOff>304800</xdr:colOff>
      <xdr:row>251</xdr:row>
      <xdr:rowOff>785867</xdr:rowOff>
    </xdr:to>
    <xdr:sp macro="" textlink="">
      <xdr:nvSpPr>
        <xdr:cNvPr id="3" name="AutoShape 1" descr="data:image/png;base64,iVBORw0KGgoAAAANSUhEUgAAAS8AAAC/CAYAAACvz1ovAAAAAXNSR0IArs4c6QAAIABJREFUeF7svWd3JNeRLRqFQhW8B7obbYH2NE1ShpJIaWRmrfvhfbgf3w/Sz5l5T25m5ChpRI1EUiQl0TbZ3vuG977e2jsizjmZVYUqoJtXa71VkLDABrKysjLz7NyxY0dEYXFxsSIiUqnwR9VXoVDg7/zv+e38375d/mfNndov8Y4V0ffN71f3U8Ef+Hc9ivjlv63wLwX+r9aG4fc1DwSv3pGCHYMeiO6PP9L3y/9bz5oUKtgHjtPe3s6XHrF9huTAsF981nrnu9b59HOq5yl7PQqF2tfNDz1//bK/1yvwLF8FO1/19qGHu9v7+Hna31Ho9ff7qCLpuUrvq/zv/TUVP3+5C+6/Dq/LfU6/HbJnz+6F5H62178tIj/u6+vDz9bXczoDBYBXvYWE92gEXvnjeG7glVn4fotGBFHQ8xvff1+oQrk86FUdbwa8gCy2GJIXhhs0/V0CXhmATcArD5wG07qU6zwsap1PnNO4Pf7bAcE+7q4fsvYyI+A3BJZad1n2zRS86n/FP9cCsN2AqxlQxWMjB16Zx5w/GvXxVvUE5KMzbhMeQOHj2BXEiUo+Z/zEmceePsxyD+MWeD0npKqxm8LCwkJd5oUTn33qN3NDRcBrdNgp8/JtA/OI65N/0oWmC85BQB+5zrjy1KjRu+vf4wLW/ee/yJLihra9gY+ikDGLHFTh3AWA0M24UHKgpcwpAd8csNVjTtgNl36hTU9Dcx83sxU+e/bzV++kGmP1WON9sZd3jtvqZStInjjG8+NUNntMOehUlswTkOdAdn395bwe2S9ej8C84j5ScFLMS59a8V+EqvCw0quQhzN7xxbz2sf92eglewIvvUeaC1MavbFeagOGZJf+HMzf1GGxhJvFQKOSPB39TQ0owjHUO2Qu3pTN5e/uBGxspafPeSwYPx3pLZ3e8DHssE9rEaa/bQpeZBG2Qz3Pzo481FSwSYiXgVcjfln7akTwqn+1IsvzN3YGs1/mpu8Vnjnph0muW7gPFCrDAWawIgMqKYDHMF438WOtCV92QNU3ib50N6ap4JW+Mv1XIgG0wKsZQNjjNk2HjXvcb9XmdTWeRC/a7T1S8HLmReZBBpK9wdInMRdBXfDCQmwLayNdR1FvS16ceXrr8oqaW4Kcujz5f9fuQoBki0nXBZ789jo7TJ4nZ3um5ulDw+DeDifyNdP7fJFm13oE1zr4Vq0F5c5lAOg8eOm6rsfcmuVjrjkqgU1CuBB+ZZkeo4H0RgnnL30QptfMTogzqEyYmzKv5sAre4/GsDVc/eQmSsFre3v7x0NDQy3N61mBJHk9wUsXR+3brabQ6SJ67qlU77jqif17+Rx6HKmQrsfbVk9z8YWwG1Pk6gN44SaMLMpDQWdZKfqpdqKQZUfAp29kZBWRnYpUdnZkJ/mu7Gzl/r2j5xxRH0GgzUiChur4bsPPtjb7m/3e2IBug7/F7fE5NFTdAxOr2jbAbAQTAksuIIoELE9ODLqbOQZNmDjQV4WMuN48yZFdu3wQMNqvRQbcmwUve/rZgyaFTr03a+lk+bs2OV91EluFQuHtFnjtZbU3t20IG+OTQy/8bgsgnxHLPAhziyEPXClI1nqP2tkiX5BBDs3I9bVzkUpl0hvSl1OqaVQcvAzs9PiU/fC5yo1NFibdca5lIYWBqvEiAtLO9rZsb23K1uambGxsyvr6mqytrcr6Gn6uycb6umxubMj2zo4UigUpFtukWGyX9mJRisWitLe3S3uppD/xXWyXov+0bbBdG77b8N1GkGsDmLWlWpsuvloZVw/Zs9ieXYhhARuAZJlpki+pea9F6K93K/LdqA/4gyP+DO9tLy4Q5T2CNDaW05iUvBlw5ehZBL3q0DGAZxVFrwfA2UAxv15qEIEWeDWHR3vaqjA/P19pJMo3+ru/Y61MYy3WtRfwi58m++SPYVOtsNEBSCElA675f5F1KY/SLdX+kE3v74js7GTZ1Pa27OxsE4DwTcDaBtsCcG3J1uaGbBK8NhS8ViN4rRt4YVuAF8AHIEUAay8SrNpL+O9qAANoOcDhZ4HgpQBGMDO2hp8OaoHFBSZnDwOP+wpt0gbQI5PLsjkAYszqOnokOmPV+sZ5jI+JKsDLXIy4Jc98XZasoFplh3GbShJ674TrHfVCZ1D6+njA8cHm0kI196q/muJ9tbsdh3togdeeYKm5jQtzc3MZ8EpfthvI7LZdo7Blt/1WZ+OSmy1hUv7stZgryQIaDCUMqi54OWtydmUsJQ0XK5UdqWxvGSBtysYmwGhdVldXCEhgUvgGQJFRbSrj2sZrtrdkB4BmQOc/CXLb21KRHWpeIUwEg7Kwj4BjIWMKLPrfCCcRVip4AXCUhenPIsAQPwmIWbALbA5/a2+XQntRiqWSlACUYHi2PffD73YyOhW9U5CzkDYEzHqWQ3Y2lRpzioQ/GvKssBq8IgjW9PH5NbbozoGSD7bMtU0YaF4j85sjhJ25g/VIoi6wZgE4v+zcKtEKG5sDpL1sRfBqgvY2FUam+2kEYLUOstaTN3vvVGeReOtQ94mLJ5OOS02uyTZcZGBTFdOmKtsEGmpVgVVtyc6WAxeY1AaZFMAqBa/1tVVZW19jKLi5sUmg297ZlsrOdmKlSLmDZjHj/5KkVjChJpKLaVnZLCb+7kwJIAZgUXABE3MQSsHLAY3szsGrBBADeCnzC68LwNeuzI7Alf/W3+O99RoYQ0p0uDyT83/zghGA8VoNCXl5XD8M8kOOdRk7dpZclY1x7HGNNOwzr1/ZhilWZbKdej+lGlvVPcvXwuRc/6sFXnuBo71tG8Cr1stw4vMsyUGpkWWi0WHU0rZqMbKQ08tpsDw2S1NnQxN/rscgQRdFfMRCSN/e2patrU3Z3FiXjY11sinXpAhG0KjApjY2ZAvfWwClTdminrUlW2RV2yI7Fj4S8GJoSXCq7IjwO6yocBgBuPD3jE0puxRSQV4zbcYi/EPlQj3/lDy/Qfg30OHvItNjoiIAjwOQJg+gwwXmV1B9TYGtTYoAM/40wKM2pyyNoa6Fv9TpSiVlgG2m6VG7s/21t0tbsV0KeC8LV5VNJkDosOZMyrTJGOjHQNEMeYEBRvRJw8Wsby8ajJPzzsSqwSOsOAkwx/vaqz8ah74twb4RGuzv71XglQLI8wCvpkPPnKVBwc19VqmKki4+fe7u4Iam3uTgoVqUZ/z0JzQpBZqtrS3ZxPcGhHOEfOsM+Qhe62uyvmoCu7EpApeHgAgjCUgkDvz2MFNBNBGdQ+gaF0Oqj2iGE4vPkwseDGcXkmpWbumIf3OmkmbF1GqRuxkcsBLLhXIG5Q1h88SqQJblTKoNYIZw1ENTBTb8W0NT1+qiRqe/a5cimB0YnW0b2B/CUYBXuyUeArNzDc/CVEtCOEMjDNm2LsfF7Kwy0ZS9eVY2ZYYqfdmViM+VoKmFsDaxH4cwND21VdpolVfW8LOVbdwfPO3+Kgr2gZMkNXd5ZtRM9jF9q2bCxqCPpGvVjib4hwKtUgCjIG2ajz99AUibmxDJwaQ2ZB3fSWYPDAr/JkiBaVn452wKwBStDQj3EDoq4HlYSZCBBcJS+y4f6wKPrM6d9JqtjMmEbNYzwl04B0lqIYCSPdyVRNlrDBxDVtTe2sOoaCp1UK3We5y9BXe688EUvJxtOHuj/hatGKq5WXYzZDg1hNTtFCC8FjNlkBp+Kmhxe3sNATGApDO5JJQ1DQ7srsSEhoGjsTlPenAfAEYLn8P7+Xv5MdaxlBC8VExJrqz+2x8v+pxKYU43zStg9vB+u1KptHxezxnBMuDlFwQnvBnw2i10bAReIQtp3i2LaKyOxt3oChgAEdehCCAM1QAu8E5p+EdQWldNCixqbW1dWZSJ6Q5eZFvIBEKXMtBCaJcCRFhovF9TbSTerATRGp6qlMX47a4gq+wrOsKypswqssSFH+NJsmD8E58fdgxbOLQaeOmRrh592mfXXhDQQtiZKjVWapQeQwpAikO5cNbASQmhsk1d77adgewOj9f+FmwMBnymewVQJJvzpIOFqVUWEQ1NodExJKVmZ0CXSVIo40N4G0Asby1JQCwfnlNPdI9dxlMXQ1wPzcP54U2k4J1+VSqVFng9Z+DiOU+ZV3yaxHeqpU3t5zhqgZkuaGUGymBMyDZgovDN8E7tBs6g1hjWrQi0qfX1VdmgNoUQcJMhoYeHyp7039C4AHhSMWYVWKZqThpJJCFZ0IeSonALEcNiC8kCe529Xj9JUseTRHJRS/Endf5sZm98rnzLgiqWWViKf8BzltZR8XcJeFUZRSK4aHgJW0jWJZfswnbm2k8KthEhC4U08AyW+4y1wc9FNKOEeMwjOMtmZjOaUXMzNucMzXU+Min/TIk5N2RqFUyCjcRtJZaRTYFNs7ARMJHEUKtK/PaEhnrvSjHkTb12yP7acfqVbWle+0GMxq/ZE3ilTCtqWVWP+MRpk4Kg3vzBdb69reK36VEaninIbG8DhDZlG7YDMCkK6sqiVhEOwqJA35SK6gC3ra0NAh11r/CEz7Em06kyp8UBKf8xHIjMlBosGb5WTMhVyhZfHLNTzkCSdkK+Wd2KpRxw2YFGbSspCA/CfTZ08T2kTC1SMT1UB0FcjzY/RZEyxncNJMpKlkII7wQP4KkO+Qxr84A5Ebr9koQsq9OxcH5NhwpJCQ/M8+J9gATaTNJwOSP3BS3SAMwYmGdHNeGgrKwd/23+uvATrK7owBUTEQQwMw/TKOyaXQKMro8hLC6Vy9D73t6ubP94cvJMqzyoMSY1vUVD8MrvKSvAJzet3728oVwZwA1o2k8BiTk1bzKsg08qyeopEKkm5aHd9uaGeqaQ5aNoDrBTS4OyK3iwjK259YC6lAVpXBgRXJRlOJOIHCOGUqiC8eWQYFKywAO8oFyGdM3r4yJYeRgRxPnU4ZGwsyAah5Mc0/nZ85yW/OjBhGNOdZcE+/TMI8TWs5GT5uI72mfzMDQV/zPXPgCXXdsUOKAEOpMNoOTb8STx29le+Jk2pPFKgCTsVG9ZfH36Gfj5wjGkoB+Pz1/r4V0MDRNvHXXU+G8X+PW1WcNuxvYRbCkVzZaa3w6+O5wqhMuljk7pHxiSjq6utyvb2z/+0f/63y3wahqaGm+4q1Wi1surwctXtt40sdQw5tUIYJUdWV1ZlpnpKVmYn5OV5SUCmIaD6j5H+BdZlPqlAHgunGc1NtOc7AYLmnPgAR7auJvcfFYpRYgwkBqt7DMkIJFaGfz1BC8AlxpN9cPHM2Z2U93vLuAVXuF+NO9SkFgCYqZMt44hrqfr7fdhDUfXpgNFVXeE5LOHcNSKrmrq2MnDKcMELdRPwSt75pKQ2kLVULaFMlAYde1DpftN7SVJ6iF3S/qjKI2VE1UxML8g+YUTlUCqwXw8t2kdZ0iARBN+wlxx7beVfDMB4TpbO7Oe3b19MnrgkHT39NFh/3/97/+7BV6NManpLQqzs7NVyzl9dZrlqrVX11xCh89wr/pjUS0LKK958vihXPz8U3l4/z6Ba3Nrkz4ozeS5BWGHQKcr3rxSCSpkACw+ek1Yd86V6FdmYE2d6/hv2iKDuTVDWWwx2RL0MMZWWAjLpE2f/ACvGidGF0e0G2RCbsc6A6wAMCn++d/SnFfK2iLqmV4U2VhWxUqjWmu5k2c5BN4I9lVInAtzFWTCh8g29AvHZfCQgLICfIQ25m4hJdhrnGSljDXWPabvl5QSVdpC6BjaCRnzDnBkhxJMIcl5VKJtsUL4fbXw7rjr0gckD9VXtzQR09YmpVJZOjq7paurW7p6emRwaFgOjh+R3r6+t7el8uPXX/+XFng1DU2NN/xqwcsACGHg8uKi3Lx+Td579y9y+9YNalZgVKjhK5fapaNc1vQ3M07WUSE+HkPXBfVExZS1ZroQDyYhbKbTgt/CSacGl5NdlPfzpClHW5iqZNNZ7sJ8YCvK+gBehK7saibuBrBMMpK6ToJKE7KJ7vMK2pGHaPmCgtz1dMYSUvhuUaiyXTjaxB1qKJX1JWWYT165zDAvt19gvw499jAIx2igEgy6CbOJOMTzF8A/gGo0JaTArqcvhv0aMXu4zn9EIEsgVc9ToMzB48W7yAOHxIISkiKuK3ppFIrmrQzLQ1HAHkJG3Lvlcod0dvVIV3e3dPf0Sv/AoAyPjkl3d8/bUqn8ePLMCy3waoxJTW/RNHj5HqvCxuSBHTwu1qfdMuEME+/cvCmff/qJvPvOX+TmjWuytrpMxtXR0SG9vb0yNDQkPT3dBDIAmLOi6oJh1yfAahICkDA+1zYMcxLIMUaWWVDuSbK/ubvbMqBu1vQMo8FSAl55X4Jn8CKbC5oLF5GrUfrED9iXXDKeUtPuakSkYUtduxaup/TP9b8MJYyLXrUk3U1ghDwn7sqPB5PRnJK6Sz3HChjafSOvO8UOpynrjM4TY8mJRqoQq8cRGL+hS9h78pl4yDsGQLbj+BxJtE+tIiXQql0FYZ4VnFcKCAqon0JHpYF5U79pdEaSp1gkMHV1dklPT4/09vZIX1+f9PT2SVd3j3SDaXV1S0dnJ9kXMpTMVuK/yx2oLiB4jY2Pt8CraWhqvOEzgle8+T27ZUsiiMTFgsj01FO5/OUX8tHf/ybvvvNnuXH9mqyuLBG8Ojs7ZXBgUA4eOigDAwPSiexMsaiLAilvL1NBoJeEgC5282ZXESiAlK5B+3cCcIFUpZYDc16pPpv2xhIyQJS6aMreui5YdwOVssx7lRGZU6YX2UZq3nTWE1vZOZhEFpH30CkbyAaoBC73fyV/U81cgUURKt4IMRPrv0/3W90LLCQ8tII8GFUdhCOAZUNvpXU5f1diy+Dn8dbwuWyCq5mpFc0/QQqRRn0zd3nYFfet0gN0tR1ks62OlRUS/GqTSgUg5q20nRUro/OC9xIZVZd0d/VIL8Crr0/6+/ultxcA1svf4+/YDpUEDoyES+ynIgwbW80IGwPSXraoC161fFnpk7qeFhbb+2ovLLAjgtelL+Tjj/4uf333HTKv5aVFho14og0ODsrhw4dlaHCQYAZq7kZZbfviT3H3sEIrcdvAtoKWMxA9yKob2vEtwzhc706yTSE5KQCvNimXyzyeUPjsJkQuzLSHecx6OnNQIVc9bAw/DWwUCJnLyppj9YM4JVLMMdCqBV5+gtNwNDKlCJx5EPCoVCEuxoMa6to5duRJAMhflz27pk8mIZh+hAzMhOvhBgjF1IoQO3Lb67WyLdPd2AHExxTj9viVbBuiyQLuFS0dQz0qdFZqVfD9UX6wwvQy9KpO6e7uJiCRWfX0IeRjGNjV1SPljg7tvhFKoszlzwecgZZVGziHtA/XMqnuBZWa3HZX5lXTWJoTYKvZgC44ZxVg59NTUwSvTz7+h7z/13eofQG8cAPhaTU0NChHDh+R4eEhglepHeAl7JAAXw2Og8IuO0FUZHunQo+Yerq0qt/T2OmCJylLjKUWjeqyMad6zOwnAZpl+gA2uFFxMHDk47N6fZ+GWLGbgovNDqTeT0u7PLiOp+U0GopaB4gkaaDY5seBnzHUY0Ijd1GdwaW/jun8rAaVWkYcWpgtzYBXysayhthQfxk0Jyd1zvDqgFWGVSlgRySzNtiZISQOujGc528SEHXw0t+bg5/3hzFOXj+78LxEsQQpQDVLzAA+nbwHcd91dXdRqwJw9fcPkFl19/QwJCx3dOq94Cwtx4Sj2pZev6DdtcCrSUDay2YNw8a97CxuqywEIQVCL9gjrhh4/fWv7xp4LbHkh8zLwWsI4NVB8ZMhozXpw823HQyuFdna2pYN9swydzy6ICQ1crhl1E3v7K+gSQBjQc5mqHMYiPlSdJMrjp9P7O0dWVlZkemZGfrQvO8V0uIMJxHWFtE/C2ly/DfeK5akaHdU7dIQSl8S4TfvMfLazZgJzUCTOy88Hksj5kxLaC1QjsJ39Dh5aKz7RUjFL8NKZoZztgB/CKQKvyp3ehgZUM2F0PkHoKU6DI9Uh0rxLIrl9rnTkNdPhQEoH2hWKoZ7YQv+P7YiskIs63MG4AGjAjCBVfXyp+pVYFQdnV3KsEsl7Z7R3s7rDJOq90QLzCpMKzLuaLpfdp04e/aTKhzA0Qob94cm9V5VF7yywvxe37QavK5e/pLM66/vIWy8zuwjgAFUnMxr/AhFe4AXMpBapIv0c4kri0zLRGUaHRBKVkS2tsxiEVagmiFhEqSD3CtWKjsEMLA6Mjlz9+OGV6BVpuEVALj9IeCi5Gh2dlbu3rsvy8vLoeULb2bqcdDlYrsYZVrGrgC+obeWghwAzAuHFeQc7LwXlxUtW+8sDVct7GTdn3VOMHOlV8dkwcmbBppO5WFYpueWB42KDsScYDT1622L0EBQQ7mYssCLPGiMO7HHQLBEKJt05qZ79NROFNW5jUsBDooeMrO+1a6NF8ibZqYE2JmsXhN2sCDwIIONcLBLQau3T3r7oFX1U7fq6e6lVoUHKIDLGT4B2VBZpQFH9/Sn64oAXzuHYZk4eAUAboHXXiGkie0LMzMzuQdnbfpfF/1Ctivdjd6UZF6FgszOTMvVy5cUvN79SwwbtzXbODg0JEfGDxPEOsi8Ssa6tOAWX2Ba+EImp6enl6/B35aXV2R1Dc581TIcfAA8+AJAgE3AAIvkATKaKAeBY5/lSQAvAAG2M/DyEA0m2fWNTXk6NSU3b96SufkFMiywGg/iEAbactVw1HSZkNWyQRqetUwb+mk756Q0xbueFtutawIyVlaIXAIbSPtj4dwUpB3gxxAo6XJKQFSQdmBKNSSCBMPQqKC7Due6V2r38ARIWoyuLWpyo7+SeyE8/MKNE9DAwCuxpKQVAJYYUADBA2QnMG1cYxTV49riM6CUp9xZZmjX19fPcA8/wap6uvukkxlAA6d2ZVaoSUQmkN9eqI0HgmUfXUYwjNUfWU0gWQp8xIWMawrg2dF9hbel0mJeTeDRnjb5isFLDLymFLw++oe8/95fmG1cXlriTajMa0gOO3h14GmJG0sZCsAKd6qDF56kff39cmDsAHWIFdQ4ooPppvfwisI57jksYhhiZ6amWKQ90NcnpVKRZUpaW6lqRR68cBYRngK8njx9KlevXpeZ2Vm6qBmWmh3BinCSyUDWo4vmWxXdACHZha9gAyZYBHilQzXYwtkGb1i3UwAYgSuIxWljQA+JveGgMzwfzJGwNi8YtmhGEwrGFPOdUo2taR9834cGfRraagZWS6TiA88fYbXAK51C4Bocw0QH/dALDdkM685QwEOFzpHQTQPvhnNW6ihTp6LA3t8v/X0D/AlmBbGd4IUMILSqAjLYlgH1ZEuKUCkfzIuL/gTw+DZ8XD4FlCfmnvkZ8CrI21LB6LOxllViT/C0+8ZV4OWb18s2NvveHooV24SaF8NGgte7lm0EeG1JuaMsg4NDcgTZRjAvgFe7MS/coAgbCwXWOAIwEKJ1dXXxNaD8uMnBwKK/xhrfsTunAsfM9LRcuXKZSYLBgT4pE7w2tSg87fgQmJfevXjqAzQfP5mSK1evyvTMLMtAINSblO45M23d4yGNJwNC1iy9ty30oi3DEgrOkGyRUO/LN9ULWSz3uXlGTgGIoZIP4cA5SQqNHfjY6tm7J1irmVIGPL2poO7Lu6lqGKZgS8tH4hML6zknzAcrS/h91B+dBeIe2bIBJs6wyKpEEzVRSO9hqQ08VtSumP3rRs0g7x8UP1OjCgXTWlDNHv3OQBVlDa4ykr9dw9p3di5xHbPaMaJOsgn5feiDsSDQvFrg1Sx2NLvdVwJeUS8D80nB6yN5P9G8IK6WOkq0SoSwkeloaF7qsSqXVYsAC6I/p9AmpXLJMkAd7OeEmxzhpwOYjwpT8KrI7MyMsb1F6evtpu7FzqhmBHWtxe0IesMWCG4BvK4oeEkbnuLOChhUGCOwZoXGENQZnqT8c1m9mCn0MqjEHW7vr4wk+rB4vNY1wxkLAF3BznW2pNupJQa0hUscyIF/M/EAVzhBzgZtBE3OBng4+8VDxNvFpO2hCZrK3DzBQmDyXvfhmAyoA2uzIm1mAaFTKahCR8RXWxuue1nKnV3mVjetqq+PYjszgN3d0oEMIJI7CPnsIRQE/yTUCxaPmGoMRMnhzM9+KE0ymMv5mcPrGN36RKPwAKxB2RS9WppXs4i0h+3qglezDCxvlfDX4fdYUNBlZmdi2EifF8LGxUXZ3tmSEjSvwQE5PD5uPq8IXmAPYF7UmKhzVDIzCqHG77BVhIYxsQuAh1D6rEWIuLqywilAcPDjmChOQ7EgYzKAsDBPoQtJAgOvp2BeCBvnGH74xB5np5r1SlrxeLNALxNSMcQM7J7tU9OACtlpzs6Xk51Js21wUbpo7W2t4V0K7+vWAjO8Br3LxeN0eSrgALQISgY2eEewR4ZltKkosGEbfuNBAde4hbH4d0dJf++sB9v7cA/9b4CmvkfQ3aBlsTSsLN29A9I/OCQjI6PSPzCgdYFdXdLZ2c17o1gqU3j3dtPekkYbDWIACJhwcs6q/CQJR3YUS1mT/c4tNXalgscus5aq5GAYUN2prw+y7JfreoW3K2RerYnZe8Cmhps+M3jFWr3q91LNKQr2n1Kwf0duXLsqSwAvgElnWQZgUj10iAysy60StriwELDQAA4arqgbmsJ8ZUc4QIwmRM1IKZi6LoOfqjdB1PbMo2bvTBC2zKQymRiKKfNSre3p1LRcvXZDZubmpZCAlzIwF5YVXC1tZ+1folXBjauhjXUy7FarCQwyI9ZkjJ4xE6q9+JGcABvdDH636NjiMgpakmXquJ2dI8v20YTbruwW2hDONQ3BAEXuX9sQIfECNszvso1Jw+tKRT4MoCE629UpRBG01NCpYWe5VJKuzk7+G2EirAsHDh2RQ0eOyNFjx2R0dFS6u3sJXmWYldvLqM0xjdENynafBWbl4WCgVcmN6FpUPDdeeRAYVg680vQiqqhBAAAgAElEQVRL3uxcpWtRQ3PwsvfIl7rqcbbAqyEU7X2DZw4bMxfbFo0fhoYyQuZ17cplcfC6DvBaWKDjGeCF8qBDhw6ReWm2EbqV2grw5MZ+PHunMwR9dJiKxcqgfOCGhlHOJlyfIcsxhhXNoPa6IBRH8ILugsW+ubUt09Mzcv3GTZkFeLVptjEaVPWJS2AwBkV5JdzEUV9xLUvFavdw6Nlyq0P+yR21R8+8KahgPiS/rXOshpM5E4IxQAL9tlsNIjsAM+pob5e+3h4ZHh5leRZ0pa2dbdpDZudm+RP+Nk+gBL+aVQy4d46lNMaANYxUk7GXd0H47+vrlfFDh1jLimuB9zx19pxMnjotE5MTMjQ8ouEjs4B2ngkQOTYaYD17Dp3gRoUxGtaqOJE9LPiavLAVLoJnjzM5iXC99LXRBlILPs1r93alVR60d3Rq8IqvDLw89Q6Go+B1ST79+CNaJa5fuyZLiwZeZTCvgQBeLA+CzwvudhueikXAlseWtdNIy9ojsw4S4ro77g288LQ3ZhSYiPu/QjmRerlcN8J2Gsypf4klJVs7zDLeunWHVgksKiKymUCVwem2qV/dF5Jn1RycsH8vE7I4UplisFzEYkxN5EVmQd8Zi4Z18C369XPIrbW4dtbp6X4cT+xcG8HLJDUptRWlo1TiQ+PIkSNyaHxcDh48yCwu+v/Pzs3Jo4cPZWZ2RpaWl2V1RUfCwUISW9tUJdpscSvCRKYpTMhMTk7y/fA1duCgvHjhFTl77rxMnjrJFjJKhKw+IzHLVptdzVebTxQ0uUR8f/VkD99Ns37Hevux92lpXk1el71s1tAqsdvFjYsrRvvp9ho2KnjBKqHg9Q7Fc4AXwkZkivoH+mX80Dhv7s4ulAe1M0QEe4LWok9yfa55eUmwIeANDLwis0qZl7Ig17X8+LBP/LeX/QRwsXla2N4zYHNz83Ln3j1ZWFhKwCs2OdQeT5byT89+Yu4MloNQCB7ZlwNUWIdJCOl/Y1kUwAvDRjix26chRX+bf7YAXonpdtuYFyoV1IOHh0NRukolGRkZluMnTsjJkyfl1JkzcuzYcRkbG+M5e/Dwody6fUuuXLkit27elPv37sviwjw/r2tjakLNMpg0k6q8aYegdfLkJK0xgB6A1wsvX1DwOnkqgFfs/18lMoWz6zWSsSNOLX9DvBj1sucNQKdqLTUCu1qLDz3sWw77vcBSc9s21Lwa7UahI1smEgBC7ToZ8IJVgj6vxUXZ2t6kIA+hlmHj0KB0Abwg0tcBL97O9kT2zBZ+oe1L3Nnv9YOqbIQsordExtIxUyqHx/qYMoabrrEo64L2A8b14OEjWVpa1rAxYV66/0RjwvEla85DRZ9m7YtOs41pC5pURfYwxQDSwj/UggK80H12ZQXdZ9WcCzaWljXpKbJ6UGOkBC9ohMk5KhWL0lkqy+joCMO2s2fPyksvvSznzr8gp0+fphVlanpa7t67S/C6cf2G3Ll9R54+fSKLi4uyvLQsq6vLBFN45lhaFNp+x6Jz7bmm4HXq1EkZHhoigCp4vSJnzr5g4IXfOxDWBy49xXZtg0a4O3hlnimpL61OyLhXsNttnbTAqxGK7O/vhenp6eaveu49PKBpHrw+lg+sthGCPcGrXJK+/gGGK7i5u7o7KexC22J5kDMvz+QwMaeH7ODFpoCmeTkjC0NTkxKT8NQ0awEZG1ulqAXBtTI1oapJFeCwsLgoj588JWAw0+gdBKjWR3DUg3LwitlFfpZkooxm3czc6bNkk4eAfzY/3RTrbWAJ/GlrZF6YAYBxb9Z7yrKxvBZ2RcGO+PlsBmXIrNqOwXC7ymUZJfM6ruD18gWC18lTp1icjM+/uroqyysrsjC/ILOzM/LgwQO5fv06wezGjevy5MljWVle5qyBNEyk7sXToA+V4SGA1ykyL4DZ6IED8uLLr8mZcwCvkzLA34eOXlUJiwwA5cArPVf1lkIaAqbgtB825e/RCORaYeP+gKmZVz0TeKUkwxEwHzaSedGkekk+++Qj+eCv79GkSvDacvDqJ3gx29il4AUGFFLt1IPUToDwKWCErw6fmp3YFTjQ1M+AWQzcMujhrhsUsJDA3Jzt4ScYioLXhiwuLsvUzIysrq6bVaNouldMDUZgtKPzkNE9UOYNc9DSY0h7/uvB5kVfZ42wFnAM3OYW9a6VGuDFYvSwijVUxueiGdezjZZVxZvj/HZ1lAJ4nTlzVl42DerkSYAMNCjN8AJ8wa7W1tbk6dOncvPGDbmO72vX5P79+ywBm5+blYX5eY6lgyQA93loGAnmNTQkp0+f4kMKBdWjYF4XvqbgNTmZgJfzquTjJAxJnw8m4ucIWj0gyt6X1X3L9gtgLfBqBma+mm0KU1NTqt/WET4baV7pYaUUDq/TjJOCFwX7Tz6WDwle12VxcZ6LUZlXBC8UZrPCH+Bl/iLYLUKGsQZ4ud5ChoIFTH+Z1fZZgXbGhxWyot7MT/UtfGFB4wsLHiHjxsYW6yeRaVxf39CyFX67vyjxiLmfOjyWtY201j/Gbg6aAfUMWjxrQTdygElCXu/0CYEejMuZ1/o6JjJtyRYH8Cb7siQCwcuK0LUKwFL6BK826Sy3y+josExMTMiZs+fkxZdUgzo5aeAV9DfUiKo/C8N90WkDheoIH6empuTB/Xty7eoV+eTjj+Xe3duysrJEf11o1wXNC+BFYX6QYIrhFC8aeE0QvAaNeSVND3MZbN5Xyf1KcN/H2mhWsG+06/y6qbVeWmFjo7O4v7/vCl7NPI1CW98aT0AlRnC4q1Xis08+lg/ef09uXlfwAjgAvBCeKPMaYFeJFLzgQ9JMXHSia6sbDctC3yYLD+kHA3jhdRDfgwfMB3x4NwBnSBoi0s9Ec6YyNtgF6KPa3JSVlTWZX1gkC4PvKIKXcaXQMDB7EXiIuQGkoeWNMwc3yPr5Sxz1vjAdlL3LRZZ5qeaF43XwUramhlOAcgpeYbET4Nuks6OdzCuA18uvyNmz5yneowQrFCWHEUmuZanHDWCIsqsnjx/Lxc8/kz/+9x/48+nTx7K6vKRF48aaY9g4yGMaGUO28ety5tx5OTE5SeatbDh2reUZDuiknyttO90Cr/0t/P8/vCqA134/TFhzuR0E5pWA1+efQvN6T24AvBYS8BqI4OWCPTONLA9Sz5e27rU5jHY3WyAZnry8kQFenOSi9ZEV6j3xm6IyGaE6vglclsnDylDBHhqaDsUFMKysrsni0jL1H5awBME+ZkG9bCdzGqw8Jv1d0LtsjqE+IGiPtbDRHff6KgKXMUo1jmrYqLYFZBwVvAJApQkKy5g6+6IPLTAVNFosSgfBa0hOnFDm9dKFV8m8JiYm2bkjaXWayOQW81r2BCEiRtaBef3hd2/J3/72oVy/elnmZmdsmIp+Rgj1p0+dIkgRvEYPyouvfE1On31Bjk+cUPAya4hVgOp5SalVrv1MLbkijSRSnSsTJSS6aa17P/+6Zh7ktfbT0rz2iyyNX1cXvOpd9MxCtCXnyy9/c+AJGXxeVy9zAIcK9gCvBWbO2sm8+pltVObVScc3PFoQ6zFVCOU83nc8tUpwYWtAGRf6zg6BiaI/2+FoKBl8YM7MEB4W1EXPhZ+00IlhozIvtNxB6AjDqov1WGSxQDl19ycrzRMD7FUVkwyGUklpkLFA/yyJvuMMSj1nBl4MGx284PVy8IqlTkEr29ZQzz9/vEYKXmBebpUAaL1s4HViYkIGBmBpiIGfZyOi3mQ8idUQbZQDfvfb37L4/ouLn8n01BMDL2VLw8PDBC9oafgaHYPm9ZqcPH2ODntknYN5NymkdmB3eLdKKz+N4drnHxIO/imY+TaN7u8WeDUGj3/2FoWnT59mNK96T5gqk6DXznntXQ3mBVjRsHGaT+LPPvlEPnzfwGvRwAsOb4CXC/aWbVSPVzu7TDjzUjC08iAP1WzBe2iFRQ7QYlsdL9i1he+6F8PKOuAFrU3BC7YEaF7QmDbYege1jkgEsKtE4uFSdqSdW83wFMuUyPCS0MeJhLcstvPmn4szLBPHvy9AByCErinzcquEM6/U6c9sI7uLosuomng1BtOQGw8HDxuPn5gk43rl1df489jxExzdpYZRN8QkQrrnKgRMV/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LahDxObTXv9s3VPMC6Mae/5EBArxCtnEighfCR4JXPzQo935EY4xXDajdVTVGNEWEbeKt3/ya0gDafqOHms8NwKuHhofk1MlTcvToURkbOyCHjx6XyVPn5ND4EYao6L/lzMsB3GtZ/d53s3ItueJ5iPDNWCj2AWAt8PoqwSveHEbO62gC6ZMo3s7RpJreQCFsnJ2S61evyGemeWnYOM+QDC1tMuDVrf3EXfNCnaO64ZF2tzbOBkjUcEw09rbOwa9lw0FZF4mBHTZAI4QQlkXTGkYNyfCFVjH40+a2hmjINiLLuLK2RiBog/vf+3nZUFqcE+3uCfCy0l/LigG8Ml0PkjA3lthkzag8xwmwOatU8NqgOTX4vGBStXBStb1YTaDArN1iU/BypkKfVyesEiOCMPHs2XMMGx28BgYGAU0mDigDyi5cc+u3aZYW5uO3fvMrghesMejjFnv0ozxoiJaIc+fPy4ULF2Ty5BkZO3hE+voGpGj947VuVFtCh3AxsCozIecelbsxr3qA1gwA1WJv/rpmXp+s1xZ4/Z8AL79Ba2kCNS+mHVTtdLVqXnMzU3LjGsDrE3kfVonrYF4RvNC+lyZVMK8EvLQdCwR7wKCCl7Zh1h70PB72UbcaRfN5Ybl5u2VoZ9gOTnqAWMhSBtFfC7DJvAhe2ik1Mi+0gt5gOQ6YF9oHqzvfoi9nRmgn7T6rkEGM3S3yzCvQVYKcz21EoiDbw0tLBKzOcluZIJhXsEpYgbaDlIawCmCu9QW7xLYXtOt5QEeIrg6YVBW8AFrweZ0+c1aOn1DNS90XXgDtxxmTC4AvXGMwVlzX3/xawQvWGMgFAbxEyK7g5H/5wgV544035cyZczIwNCYdnd2JhSOvsaWA6V1DlOGS8RsFqxc27he8GsknLfD6CtBoj7ssPHnyJIM7jS5Knnml71cNYHpjz89Osw3OZ599Ih9YeRCsEmRe7UX2HT944ICGjWgyx7DRekmVtBdUCE9M88KCNCqgwUtaHmQMwYddELyMeUFbIl8wz5MuchW6sQ44o5FCvrIxZPOoMa2tU9znoIa2onZNtfdxZsRzY74yzelbEbZpTAmZMIcqnBzuW7LBpwS+qHvp9dBjBABT87KwEcXT2gJbW9ewH38SNtKc6pOgEVJaWOm1jbChMGwcHWV2UcHrgpw+c47g1U/BPnaqYOIvWCZcLkCPNT1vkAN+86tf0g6DzCPkAn4qAxhkE2HJwHt85403+T6DQ6PS2dnDLGM28ZOEqRk9y5IEfrO5ZSZX5tNIA9srqOUf5nsJUVs+rz2iUpObPxN48b7MPQH9fRlCsQtERebmZvhUVquE1jYi24gQCH4sMK8DAK/BAQMvDHrVbp7aH8pLRrRLgRZaJ+BhHSCsyDB0M9AJRDrANoAXBy0IF7K3gXb9jH2/LMzDaxCOIWTUcpx1Ahya8YF5xR72emxanpQYVhMzZbjRXaixKT6MDn0AiJtWg2csrE4FkIoNothYT0yqCl46Bk4FeQdixVFz2LP/l35eAqOBLmobu+mwH1HwYrbxgoaNJyYFYWOc82NgFcDLMrwFTaJo2HjVwOtduX7tCpkXO3tYqIzriwJwBa/vypkz5wleHdS6HLxdP41sVA2+4c5y1Ay/q836m1wBuc3qPbxrgdcekgJvb29v/3hsrNXDfn9XpfarCo8fP85kG/e68wBeyfhS3wefnYWKzM/NyK0b1+TiZ58wE3Xj2jVZWJjnogN49fb1cqAGwaurUzo7AF7auhiN7qgbpTt1wDTnkbINxlbKE7yXlHm5WP6DsBETZ2waEcVttrGxUWkGNu7Mx98IXhsOXmuctYAuGM682LPL9Bn3kqnQrJqVfn7vPhFb3bjbHttoz3YN47jIg0nVdR/lPvg/meDGuoWNa/R5gX3RKmE99B3AOOeSp0QBTPt+ac8vZawIkdukGw57By8LG2kaPTEp/TSNag1TtY/dnfr4jBjxVhL0afvNr/9TPnj/HWaXUQdZbNP2RvjqH+iT48eOsH7yjTe/z4LswWEDr1jMFQ+w5s0YEw7pg3Kv9y1PgWfM61SX6EOj+v3S92rm72BeLfDazxXa/TV1wasZzSs8DGtkG3V96Pgz1LzdvnldLn72Kec2IoREDRzAq1Assjnd2OioDA70M9uoQziscyfbNifg5SvPBPe0MJpeMJvVqPMNHVwUvLCtgpfOgSQ7NP3Kw1CCV+jltSXrmxvGdNYIBgAvGFU1c6mDMlywTztbZIrHDcAIdBZF6fs6qObBy1lOcvEAdJhmtA7mBc1LfV5ghRtbm0Go1yGsKMiO2hdAKwNexKOClIpt0t3RLmMjwzSpUrB/BYI9wGuC7Zk921jNMoDc2iKSk5AKJT6UfvPrXxC8kF1WkyqK7GEvqcjAQJ8cPXpYXn75ZXnzzR/I6bMvysDwqGYZazCg3ZhNPmxrBCK1lkELvJ4/oPyf3GNV2Ljb0yx/M6XJ85wUosBg5UELAK9bN+RzgBfbQF8heIHVQDCBzgWj5EB/v/Sgf7mNP4NlAmZTiMFZOu+jt5J2ND5qLJhQtaYQ4OngoswrNi8EkMD6gJ95k2oIGxGmATAQNu5UAvPSc6Gtd5jNRNhmjQ2defnTPbAv5xTmvNdEwqadqzj6QUlkDIackdUCr9X1NdlAS5xQHuVtsU20ZwUBJownzEspIX1eYF5jwWF/Xi4AvM7BKqGCfWhRU4UuFjbyAQVdEuB1VX79q1/IhwCv6wCvWYIawAv3ApnX8cPy0ksX5M03vy+nz7wg/WBenV2RWNfxa9UL55T5Ng4cG2m5+110+f3W0cJazGu/J3iX15F51bqw+Rui3g3iAKZlHc4YjGpbJmp+flbu3LrJsBHgBT1EwWudWgemwaC+bsCZFwqzMdUGQ0U5HDQyr5jl0xFcsYe+si4FTdQ2YkHFAmhnSil44Wgxh5HgBUHfhtQym+mCvYEXNS8I9sa8vKQHC5Pakg+8tRKllAnsDl4IZzWT6uPCFLw0xAuLgceDouh1TSCsrsrqGr7XlFUlg0RYQM1EhIY9qHskePEXsR4U4NWD8qBhbUYI5nXh1dfIvI4dU5NqLfDyS13xUp1CMYSNv/7Vz8m8bly/InOzcwQvnfEoMjAI8DoSwOsUwGto5JnAyx8Q/ywAaxIUW+D1VYDXo0ePaoJX/r3ytDz8O8RBWX9YhnnNz8rd27cYNr73DtpAA7zmyLwAHhi9fvDAWAgbAVoOQjA/4otaTjKVhwvd+sQTQFNZzHrfc3INw0dNv7uAT3Pqjk5d9mGzgXlZtlE1r03VvOirWiNAQLCny970Ng87Oa3bQlFqcJYNdZNqCuy44XUf0LzgL9OTGEDOjLMK1ArQzBrC57VuDvs1DRsVvHQGJQfomkGVYGaeLxZ0o+kiGxI6/TPNi4L9kBw/doKCPcHrzDmCVx8c9t4cMLkhwnPKWvoAwNvbyryuv/rlz8m8bty4IvOzc9IWwKsiA4P9cvzEUXkZmtcbyrz6Bocz4NXoHs8zm3pZxUbbNXof/3uT4FR3d/b6Fng1e8L3sF0B4OVPr91e1xC83A7g/ikLGxG2LRp4ffG5ghfS6PPzc/QsMdvI8qADbFYHzQsTZwAu+EJ5iVoFons8Ujw28goCvSUirUmhgVXo6mCzBQ14kG2ka9/CDp2SE1vpaEgHxgLBXo2hWPgY1+W6mDIKzTw683LgyjOveuClIGqal4v7OfDyfUbwguYFwX6VIS372EPr8m4SAC0K9dY9FSbVwM5S8CpKT2e7jIB5HT9OxoXyIPw8cvQ4u31kRt1nAEyfHGBm0AAJXlcBXj+TDz54R27duCrzcxG8sCWY14kTx+Tll18heJ06c37f4FXvXk0ZWBpS7heE9vu6HPi1wGsPoNTspkGwr8e08r/PXEzCXtQbqpUHrW0Ey7p3R5kXBnAQvOYi8+rv75NDhw5yEfX19rI8CDchSBfLgXw4hS9u78CA0AoF1VhHYFhmKUD3UOg87v2KmUDym6iBuXXAwk1nZqHjBIbOogEgHOybCCtRzFyy6TY+h7AavHDsVfpgYoUg86IlAz4vHdzhDxCe3yRs9DMcmBd9XuqwB+uC54uCfVIapBYJ9Ya5QVUF+zi7Ee+NgbM9nTCpDsnRY8fl7Llz8sqrX6dV4sjRY+xw64J9dhHblSYpxnWCJ6+D1/WX//VT+RDgdfOaLBC8ysZ8dzRsNPB6MwEvDJd9XgzKz309LarZhfGs26Xv38o2PuvZrP36ZwMv+rx8El6tN1DwWlyYk7u3b0uGec3NWthYJPMaP3SQ2gs8X5ghCMaWBxMV4BU0nI3sbGlNIWsVGWGpBcJHgrlRMxQlswmV+7IAcNGpn7E2WHdWMBYvv4FBEw57hHxuqSiIOfhN8/LFE4Dce48lhtYAXjZz0plXYMA5zct9ZDwWhrFrLBRfW12l/uUm1cC8KNJrGAk/HLQyfGvtowWp5rDv6SrJ6PAQh24gbHz1NbSoOS9HjqTgVaNZZfDIJOB1TcELzOu2gVfRwAsmY4SNZF4XLsibb/yAzKt3YIiTsRuBV72HaNPa7C52iP0srXwksttDvgVe+znDjV9TlW1sRvjk89Z9TMa9fLFmabv6vBbn5+T+3dty8bPPlHlduSxzAK/1dWkroZNqn4wfVObV29ND8EIxNvQqlgOxtlEXkHq+kuES21sEULZ9BqjZEFjVx9Q4qqCgXU0R4ii70d5fBC/zWREQrT0OB7vy24uzVfMCeHFqs9VO1gOv/KlPvWpRwLfKgIS9egcK6FP4oiZn2VD0r4fDXk2z9cDLzo21tgbb8tpGFGg7wOEYUB4UwesYw8VXv/b1muCV+TzpuEQyZDCvsjIvhI3vg3ldlYW5eYaTqjkqeB2fOCYXLrwSwKsH4NXRGXZfK0xrNnRr9t5tvCziFo322ejY7Fq3wsa9nPQmt90XeGUAyt5oN/BaQth4F8zrM9W8AF4YZrqxzkJnZ15oVtfb3SMdHQ5eOjpemZYbLL2uDi75bdncWGfI5KPFXIdJPY/e30vd+taZNQUv93tZhjEFLgAYO5cur5C9tBG8kMlU8yyLtM1A6iwuNYISOOmFyraTceNmeI2dxwBeLBsyK4ZlQ8GwvCUO2jBrM8JazCs2MAR4eVcJZaHWyd+sEgpew8q8zp4jeFHzSphXLSOCEhkDWMs2Xrt2NTAvDxvb2zrUCyc7MhjA61X6vE6dPicAr9Iu4NUIHPL3eSOwaXJdZDbbbZ+Njq8FXvs54829pi54NboJAvNyLafm+8Ww8f7dOwZef5arlxPwKgK8+jhJGeCFic3eBkfHxgO84MNSHQsAAjjA3xBGLS8tMZQK9MotBwALTGwutFFD6+mGf6xDZ0Ky00ScquPhWiq2U2NikmCHTGdxYYnhGbKjyDAqi9N+9gArZA2ZBFDXrBUzG3RZ7y93dmgFgGp0njjwl3jNi85FNPCy8iafks2wsS54eUNC7xCrLXE2k/IhP1e0SiTgxX5er5nmRfAa1A4PybWN4ZL5vALzKlGw/+V//VwF+1vXaIcpBealgv3EBMLGV8m8Tp4+Lz0DgzXBqxEoNHN7+7GmYXkzr9vLNo3CR9vX25VKpVUetJcT28S2Xyl4qcNeZGlhTu7fA3h9Ku/+xcFrRsNG1jb2y/g4ukoMMWxESxwwE+hYaCrItjds6wL9aZu/g5iMxoHQfbydDblAAl4cN08T6Y4OgyiINjdEhjAsZi3wdh0taFZmywAYwSqxgFrMDVQEWG/8EIbGsM4TBGlbZ8X27LQaBy8K85b1TOImLVBmuFsNXvisAC8Mv6jNvGqBF6wSMNFawbd1iciDFzUvMK8z5+SwMa/Ug5KVBFLwQnhfMsH+5/LhB+8SvBbn5xlOehUCmNcJCxvfeNPAq782ePk1aeIerrtJmjjZLxjWe10KjE0cawu8nuVC1nltw7CxEQNrNICjWBAO23hw7w6zjQpel1j3BvCCVQJtoA8eOqjMq7ub4IUFDnbFAbTW5cFHeME8iTl/w8Mj7HMfiqnNs6reD9e5CjI9PSWXL31J7Q0OfvrIbBRYnlWEzKTXGYpwyOv8/KLWYrIlT+xt5Z6v0GY59OHSM27NJUKiQW90E8AJXpYwSGrtvKjaQQ/XwFtAO3iBeUH3gmmVVonE3R+LsjXbyF78WxG86N1C2FhCtrEkI8NDcvToMXZQfe1r32DYePjwUentH4gnMncDaVNANwWjtlGtEr/8r5/Jhx++J7cBXgsLVZqXMq9XGDaePHVOugBe5c4qwb7ZbGGj+zPPjHy/TTKmXYFRr282qK6TeGA/r1Zh9vNFsCqHfbPZGz+MWuAVbgwKzhVZWlyQB/fuknm98+f/0UZ1s9MEL1gPEDaiDTSYV09Pt5TRuYHgpcwLYKGOcWUO6HaAli0jIyMU94Mu5k3s4jBq7mfqyRO5ePFzmZuZkR5M5Ea3VG+hE2bb2LALn/0YsqjOvDA9SMGLPWBM5OdADhPU+bkDeEXTroOV3thxkjSZgcKDQBUAACAASURBVPXYSpNhCj7xQmM76nDWdDCGjTo1m9lGq2lk6OsdJXwAB2sbt7WrhJlnK5gRQPAqy8jwoBw5cpTg9bWvfzOCV5/7vOKx6Gdwq4SCF7tKtIF5QfP6mfztw3fl9u0bNZnXxKSCF3xeBK8+ZV7NCPX1MpL5JVEL0Py1LfB6vgDyz9wbTaq1bpxmnmixttHCteRJpDqDtsQBeD28f4+a17t/+R+5cvlLmZkGeK0xewef14GDBwy8VPPCMbGbakmZjs8bxMIGWKEeDsBnQZne/NS5VIdSTUpZzsbaGjtbIHREDyu023FDftq4z4sF/ILQolCpEGQXOPosal6uo2RqJZOnsC/x+IRPOkwkV9zBX2madUG1T4UfDtg+JARAxQSCa15rqwZeaU8zTAJXr5f6vFTzYlcJ+sqU/mm2sSwjQ0Ny+PARWiW+/s3XOfpsHMyrrz+0xMnfpN6OWZsROngp8/rbh+/JHYBXjnkhbJyYOG7NCL/PFtAOXrUWQTPsq9Z9WotVNQKvegyqHkPLh43V5ydtWyCtsPErQLngsN/XvlPK7MJu6rDnGsFcvwV5+OCefPn55/LOn/8kl3PgpZ1UD3CSck9v1LxSq4SubWMzLIT2SdDKxgK7MfAC8AH01N/KxlnkWOzZxSaBuoDVQ6Ug4WwqBS/sm4L94lIIG6kDWTxYC7z8tmVgFVqq6F6ZfYoFQTwenWyoLCYUZCdmVU8esMwHQ2dTqwTKgzbRVcJtEKp5KXAlJlXOb0zBCxOWitLb3SEjQ4MyPn6EjOsbr7/OCdb4t4KXPh7qgZeeM/RNM83rP38mf/vgXbl756YsLSxI0TQvWCXQ8mhy4ri8dOEV+c4b/yITp85Jd+9ARrBvAALhHIZrlAvb6oFQPfDa132fvKjeQz4HvC3wetYTXeP1hYcPH9bKhGc2zV/4WjdOeBJFymH9rMTA6z7HYRG8LoF5TVEIR2dSbUY4xjbQQbBvU+YFAHOPVBi5lYSQeiyJy99MoWwDbYZWT+trWKcCvRdCa+GxZh/ZgytM94kdrNCQcBFZzc0tM6cqE8R5STUvB1Ff7AwLubgcAnwSNNUiXfT0ncU+Xl6Qzd77XtNphlOaVI15aWG29vSC/8vBi3WQ5vHa8ulBLA/SsFGjRu0tBubV212m1jg+fphhI5hXAK/evqrC7HRR2plTtttelqvQvP7jJ/L3D96T+wCvxQVpQ0scZlYrMkzwOkHw+uYbP5CJU2elu6dPSjQlVwNkM2zMt/GEy15e02g9NYo+Gr3eH1YiLebVzLna6zZNgVdgDDVusDx9jo02tc84XkLm9fA+w0YHr2mEjWvrHMARwGtwUHp7ETbiho+F1D5lOjAaSksOQgoVznJc0/Ee9inwUjvaQV8v7eNF4ZqN9nQH0RTgvd71dMJbhaGzEbxsS4a2xWAiTRmgEoJsP3qb9Bg6iwJcdQRbFrx4LKCG5rRX5qWdXVPwCoXZm9pWxwffKvPaZs99nZht4EV9zXqKMWwsSk93B2tKGTaeNfA6ey5hXlmrRB68mGtlH+iyXLl6WX71i5/KPz58Tx7cVfAqsJ8XHiQGXicAXq/JN9/8vpxw8KLG+WzgtduNv9u+G4WFe11QdZhji3k964ncC/PKX9RG7CvDvFg2pO+GW78WeEHzQvgDARzgNXZgjIvIwcvtBNC3dISZcSzrmqCAinWT7UCKhY5l4OCVfzKn4EV/lnViYIMdOvj1FdH2ICxjWlrC0FkwLzOm8v1VX8NXmB4U1mDaZcPnOcawUc9N7CTh4OsF6c422d7Gdasa4AUAY9iYBy8I/Bg26yE2y4Py4NUuPd0lMi9kFynYfwOCfQJelmSoyWjAy1DcDjuKMa9f/YeC18N7txg2FjAqLgGvkxMTnMr9zTd/IMdPgnn1amvtHHjlhfVm7v10H/XuX99Ps6yq0XZNgm4r29jMBdzjNntiXrvtuypsNKVEBftFeQTmdfEz+cv//Ekuf/mFzMxMM2yMbaA1bOwD8+rQbCMWcB68XBMyO1doMazMQ0XrYAJNF4S59GFNoE5jzAvaGeUrdkUFeCmPU/1J6yQh1C+tqMOeNY0qmGm45ANBEstDzfNk5VTesysF1TAH0ZgWi50NFAN4eT+vJGyEx83By0NUZZc6IbwKvAjUsdSqXNbyIIAXso1gXgSvcwZevf11u0rw+JFpRKEowavEsNGZ1yOA1+KiCNtAR+aVgteJk2el6zmClz7Q0odG/VbPjUCpWZBrgdceEec5br6rYN/sBU6PRyf5KfOyBKAsLwG8HsjFzwFeb8slgNf0lPm8SmwDPTo2KkNDA+wqgU6qzDYWNayi+O5ivYWLLnzz5rEQjcMndtDaxhzsuSQCtCAYNfGlDQ5RB2i2BB8YUoxMzjN8OvoM04N2QkE2fFJkFDnm5cCnJyFqXJnm8bryY/8u46iKB9E0q//2yUHa1iZkG622EezVNS8HMC3KzoWNnB7kA2l1USt4lWV4eFAOj4N5nZOvfQOaV8K8PKyucdNR83LmVSrLlSuX5Zc//wmZ1+P7t2VpaVGkoOCF0z08OCgnJ07Iiy+/Kt/87g/kxMkzqnk1ETY2KYzXBa96a6ZR2NgInJpcI6xtHB8fBwNrfT2nM9Aw29jkxQmHkwGvkG1clMePHpJ5/flPEbzAGmCVwACOMYCXaV4AL9e8YChVwVdBKr3ZyL4UB4wIKHilzCX8OWFS+J22pFF3vOr4Fm4CvFRBD94qHcKxwUygdpNoIyPRMFO7SjhLU/CK7lQvA9oNvFLmRd0sxyDYGcJ0K882ukkVLXHYCDEZ/caWQGRe+KmF2QrE9cBrSA6PHyF4UbCHVWL8iPT0mWBfJ6VTC7z+82f/j3z0wXvy+OFdPrQieBVUsD9xXF688Kq8/t0fqubVrWFjyppq3dt7Aa/8ts+ieT0reKkOqgM4WuD1nFDLdtMwbNyr9kDBPngYmS/jTfz48UP58uLn8uc/adg4Pf2UIY93Uj1A5oVsYzfDRm2HkzAvY1j1npR8W4KItcjxHmD2QdPeXuEUkpmp7cFBQzWtaFjVqdnaURW6ErtSWMiJDUMnVgBISNsrW8K54xzIGk5sX6yeEfW6Rx0ikoQ/NrNR50iaVQLlQXDYr6yEwuyqsDEwryx4sVmF7Z/My6wSEOyheX3j9W8RvA4eHJeevn5TLWvfdApe29rGttQhl69ckv/46b8TvJ48uicrS0sELx3QAebVLyeOH6Ng/+3v/UhOwOfV3UO/Xj3Ny9+5WfDKb99Iq33W5ZQ/7jrH2QKvZz3RtZh/I6vEXsAr/4BGq5oIXo/ky5R5TcEq4eDVq1YJMi8HLy2+puZls//yx191o1hLGxonQxeHRL9K+8u7EO2ufNPKFLxiw0L1Vm3R4wVwSplXWr5DwR4+BHutTueOQ2zTY/X9O3Oj8K9KW+hdr9pbzEJSeDfwgk0CtY346V0lnP3xp2UbtTTIGaR2lKgGr2hSPXf+hQBeBwBevX0a+yc+r8zDA6wC4IVjBXhdviT/8ZN/Z9g49eieLC8beNHEKjI0MGDg9ap8+3v/SqtEZ1ePDvKtI9j7Oah379djRvmHXJMgs+cl1uR+W+C15zPb+AXPzLzSRZmCV7zlkW1clCePk7Dxi4usNwzg1QuflzMvFeyxeHUIh2Yb1cpga8lDvTBdOgkbTZB3/5T29FLh3c2e2rzQ+n9ZRQ/DRs9eJs0OtSxHawMBLgG8rHjSWRVrGy3k8z7yDl5qyTBrR5glqWdLj9OmRVsjxRDWBvDSts5sS039LQte2uLZDKjGIhE6eiscDpxF2FhTsI/lQefOv0jwQjPCAwcO1QSvzC1l4EUmWirLpV3BS8PGCTIvhI1gXmely8DL99soTNsriO22fUgyJQ0jGy+ZfW3RAq99nbbdX/TcwCvcCOYgZ1hknvgVgNeTR9S8/uftP8qlKvAyzcusEq55eWE2wcuK/fKMJA2XCE4EL2HHCXxRpEfdn7XUQbaRVgrTruirZ42hC/mqZQXxOzQl1DmNYaBHwkiwLQRyb3zo2pwmHdSE6llS/7efr9Ac0cJDH9zB90kG4gIYOT1oF/DybrHeiNHLgrSLamqV0M+I0iu2xBnRbKMyr2/L6bPnhMyrp5p5ZcFrh4I9/SWlMpnXL/7ff5OPwLwe3yfzqhSK2qywrSAjQwAvOOxfU83r5BnObMRcgHrgVU8mqHVb7xf4TJf6CpZX2GULvL6Cs9sQvJp5zwBc2TvbvF4VWVlekqmnjwlef/rjf8uXX1xkbSMGSEDzQg8vCPaDSbbR9S4K9t7FIWktExlfFMu9eFkZjS5+BzT22zIQU/BywR4ZR2TiFNTSGZHhte5MN42LTMPBK8xL1DIl6meMdVS34v6s8yuPy8AsgBc+m3nDPPQLIJmCl5lUA3ihttHCRjIva/HjYaOGjtpRYnfwcuYFzesF+SY0r3Pn5cDBw8q8zLpbKzwiX2TYqCbVNGyczoAXwkYwL802Ary+9b0fyvHJM6xRRdKmWeCpF6Y1+/pGDK+ettbMOtgFUFvgtd8TuMvrngt4ca16TWNSHqTViACvZZmeekLwevu//2DgZWFjW5H1jKOYmG0+LzQNLLINtPaKp35ViYZOZ0ae2dPJ07HrAo6F5T/Boa5/Y/sZ66qAfdBcyRmNOoIMIINOC/kMIi0YPIkq0AfR3rKSccBH7CqB04FjQNgLoHPzrPe+j8xLA2wNIt2nphN59HOqVoVvmGQdvEJLnI2N2MM+yTii/FoNqo3BSx32h8m8vvmtb7Mw+8Chw2ReXsRd8x6CTcKZVzvCxi+peYF5TT95wIcWmBfLoCjYA7wm5OVXDLxOnpFyR1Jg34TLPgWpvI641/XRpF61191Wbd/KNj7zKay5gwBe+33i5AV9r+RTsV4X8+qKg9fn8vZ//16+uPi5zMKkuromBQOvsbERGRwclL4+9XllrBLGvNREmq0FdLYSuy4ow4LPLP1bnKuoNYyEIgMvhn1b6g9DKJUHr1CcbL4uhJxpL3xlaDpKzYuVtG5bs40Z8LLCca2jVABVFmcPAHXM6v5D2KsWB8186gCOtBlhLebFz2Tj23ZjXt2dMKlG8Hr9298hA4PmBQ9WQ/ASaIVtUvGw8Sf/Jh9/+NcMeIk4eA0oeL0K8PqRHD95Rjo6uqxHWu3yoL0yqmaXSSOhvxFD8783Wje8xi2rRLOXZU/bEbzyFyD/72ZvoFiCrFOFMuA1/ZTZxj/+wcCLYSPASydmq89rgODFHvZt7rCPYaOCl2YDo69JS3mgOWGuoS5kE69dpDdWxgGv3q/L6yEt28i5jQLwiszLdS+eUWNcABVt/5wM8jA9KgteWniNsJFmWNPiWGhu2UU69d12kYKX+9Dc/mHzGF2wT9tAA8y0n1cU7HXIRsK8wlARLw9yzasoAC+cdxRmn3/hRfnWd94geI0RvHrrdpXQu6wibanmdemS/ALg9TcHr2VjXhhTAuYF8DqhzOtf/lXDRoCXteaud+fWuv/2ooXtEs7Fh0adN29077fAa09481w3Ljx48EAlmjqtRXZLYdd6+nhhttY2IpVekRUwrwS84PfS8qA1LnCA1+josDIvOOw7U+YFq4S63u0pFm44got3XqARMwternG5M50AwkEecYgtrAMOUqp5Rdd8+D27R7SHkWdsQJjYN1wbU1HeAkAyKy1vArFiIgFWCwM/72phvXnCMcSC81QL03yFt8SBPYLTgzCzcWPDBsrms42xJhKgV1uwL0pXRztb1Rw6NE7w+s4b32X4ODZ20MArW5id3n1pVwmUB7nmpeD1kIw7ho0VWiVgUnXwOjGpYSPAq1mms1fNqxmQqwVAjUCr2VXYYl7Nnqm9b1e4b+AVHeD+TPVgKUvnMxeV9cax6Li67ZOCF8PG6acMF//oYeP0tKyurUbwGgF4eXkQmFcsD3KXuh+J60MujKtmhQW6Rfbl4rWPMfNwy+saoXupdWCHWhbNpebLco0tBWaaLG3cGRaagper7Mb8TDD3BwE1L9o9dOAH++zzdyiVsYG1ViKghnzvQOHlQV6KrnCo4GUlQhY6Arjw7Z/F90GNzNvieFcJb3vNch99GIAVErwG0Ib7EMHrjTe/p+B14CDd7/T786PWCuvwVy3MlqIJ9j/9N/nob+/LjIGXAKytrxp9XifUpPqd7/0rs40YewbBvh54NQM+uwFfo9fvxpyeF4B5S5yWw37vALXbKwr3HtyvU/wRX6a3rVcXGri5bsRBibZtaAua7rIiq6vLrGX84ovP5Q+/17BxZmaKI+tx4/d098iog1cPNK8OZqe8n5cWQOt7YFHyaHxBsQ+89niPzEuHyXJRc2isjgxLwYsamDM3M69inz6PMWWjCl5IHqALqzIwNaOq4cw9WN7QUEEkAS8pUDhnIsEmGukTWdmps8c0TNWaSQ+PYfW1CdgcIKvaF3vXO1gH8FMw1vpG/Wbjxq049syvF1hmR7ldBgBeBw4SvL77vX+R8y+AeR2Q7u4eAy/NzEZATx5whW1t8FhUk+ovfqbgNf30oaytLMNcEmob8XA6ekKtEm/C52WCPScy2QVOf2bC9hp38XMEl+SzxXv3Wfafey1b4rTA658AXg5d6bM31O9V2+qTI9Qwam11hWCFPvJ/+P3v+BOCPcALC7Szs5Mh40B/n/T39EpXZ6eU6K4HYChTobXBwcsKr/UX2khQp0LrYsaUIYZy1MA2A3gxo8gMpAIbGVcwpKo/jODFhZq9iXVKdruZZiPzImnjZCMApnZjjeGmal6A/RS80vBX3ye2cNZ9aNG3A6hrWAQlAlHMrIYpSNa7XlmagRezsNnyIN2pXiKc246OdobqmAdw/vwL8r3vf19efPElOXTokPT29IJXsYQq9j9z3st0AnKayjDbOuTK5Uvy85/9m/zj7+/LzNNHBK+2Cs4nwK0gA4MDcoSdVF+T7373RzIxeUbayzFsTBd8mghqxJ6aXRLNgFEzeu8+joctcVrg1eyVam67wv37993kkCxXhauU4SQjU21RKetwjSa+na0MYxXYDW5iaFzoKvH7379FBjY7M8vaPE6hLrZLd1cXu6gO9PVzxiL62JdLJWbrEHq1WxZQYy+bnK3rh+DlVgmdpKMZR4LX5iYZysbGOn9PYLGZjfx8yURqOu8pxmtjZv+guOkVvIoMcaKxVM8RzaDWzdQ5idY2KhgSYy1RkAUubZMdwz2tAlBMjeBF+5gZXfFeHg5zlJm3fwYAGuMjeDFstFbQVtTt+3YWTfAql6Srq5OJEvTx+sEPfyivvPKqHDt2jCPpEK4qvGpWNHb34KeSSgFZWow+65ArlxS8PgJ4TSl4FQ28cE4HhgblGMHrVXnzu/9q4IUBw6p5NcoA1vp7Ptu9223fDHg1s2z2Cl7INrbAq5kzu7dtCF76MI5tj+MuYqio+aIUotyQmUzMSTdIQkgyr+mpCF6Y5DM7Kysrq2QkWJkIx7CI+hPwos3AhW+AlxVNM4wDo/EmhRlbhLIuN57uGCPb3FJtiBOjWTKk4AQgIlsBsNkwCZWiPFuqIWoIHRPw4mJgQ0Pt+eWNBOkvgwfKHPYKcBo25sGLAGCPj2i5wHsn5zuEzM6iYskT0IUJCOtm4Rqeh4zUA42ZIrz2vIweGwbytuuDolyWo8eOyde//g158aWX5PTp03Lg4EGW75QwEMWzq2mdI88YmBdMqB1y+dJl+Tk0r3+8L7MAr9UVKVYsu9pWoAn5KMDrldfkzTd/JCcmTkt7GZpXFOybuX0bgZzvo9529QCvGXBrhpnV+Aw0qR47dqzVEqeZC9zkNhG8cvwrq3DFSsUs0MXsWvX76d8AAmBYDBs/+0x+97u3qHnNz80xY7ZpgjIWIUaeobeXh41gGCsYKru5ZZOB1BcF4EIxL2sfyYhUk9K+9dlupcwnkJkpG/NBFw5eWJSqW8VuFJRfzC1PENNUZywU50L28h0FJhZusx2PhmU0pTLpoJaKDHi5CG795p29hiyoDZwlz9EPZLqYJibC8FgT5qPY7+J+Rdvh0Cri4KWsjhTOWA7Bq9Qe5gSg0mF07IBMTE7KhQsX5OzZc3JiclJGhkdYwkOgT7LSFZvdqEkIMK/L8jMHr+nHsr6yIkVqXmCuYF4DgXm98eYP5fiJfy548VIln2c3Zpe/vxtZJDLPcfN5tcCrSVRqcrPCvXv3grgTL4jno1Km5QAWGRpeGBZ31Rs6czHNy5jXW2+9xdY48/MArzWCF02UW1tkXwAvOuzbirK5scGRY7AGkFlYmNdmBduuiXloqY0LoxfMWzuTV5oeZdgSFrB7rgAg+IRqjlXe4yBGglXQkLIUmJeFdTtmYTAHfwB3a4njPerzzEtZm9ZEEuSTThaqJ1pFQQa81AwbwCsZROK2Ec9MehdVZXMGeowBo+2En4e+Nq3lxIMB7WlGx8bkzJkzcubsWTlz5qwcOXpUhoeGpbe3Tzo6O0MG1ZupoXYR4AXB/mdoifOP92UO4LW6quBl53RwWMPGF1/G9KAfyvGJU8q8LGxsdM82w4wa7cOBOxNFePKphsO/0Xs2k610k2oLvJq5Os1vU7h7925Upt1YWuP1PnYspszNFW5P39pvaYL9yorMzswwbHzrt7+RL764KAsGXrFP1ZYOoDXwwsKCjrS4uMxe9/RsMTyyDqWWgXT/F0uIXJMBWQmL1MK+MCTW5zragA/6rvS1KGHRcWttUqbfK80I7liPMXfXowmhsiy3MFQJ9lZOxLAxGa3moaMypuzINXXqG8hYw0OABMNBMC2Al+lnaQPCoJtZHWUYexaMutomm6ePCAs2pODl/cv4vgWI+B3S199PEX98fFwmJibZ62tiYoJlRPibmoWV6bUBotrUKvHTn/67fAzwmnkiGwAvdFKtAV7f/s4P5NgJgBdKwZoLG3cDkvzfmgEVv2cbaVi7vW+j97Fr3Qobm8ekprc08FJVllqQt5AJ03nUk0RTZlhMMYzU9ZukHDPZxwhec7MAr8/lrd/+loI9wkaYLMM4+s3IvLB4wFjQRwvgBea1XYmju9Qs4QXQNULXNGdgDAo8iX4j6GZ0y/tgWrVk0FeGrFmxIB0lJBDKUqJHS9VAMrNgpfBsIzKdABR8A1wVeNIUfzquTbvo6KJ3pqU3v1ooCHIBvGIb6ZgR9SJ0E+cNmPT9XLcshHmNHjJ6KyC7pFYwr5pXu4GXa4E+qRvnp6OjkwOBx9Go8OxZOXX6tExOTsrBgwelv79furu7qZW1t5cp2F+65MzrA5mbVfBqL7Srr61NZHBYw0YwLwWvk9JeioJ9M3ftfkK7Ruyp0fvmX59qZk0CH60SLebV6Ezv7e+FO3fuqApS0AVIuwEydpub3BNq/cCIIKqy9xTDGNN7zDypin8EEw0n7auyw+4HmFh98fOL8ru3fisXL16U+blZ/p6TnW2YKvbfjU6qFppsbm4reG2sm+kyyahZ3aSyFGVX6XFkNTsLA70Hl3nEtDGEsisFN5FSUaS7s0MGBvqkq7Os42AJSugYal0hfPAGtS200/HjMvAKWpSeAz8XuOk16RBNJw5eEczMj2UArO2q0fnCgCu8V+ymAQB1CKduxnOqWheL1pldTQba2txKZFC9i0YAXUcvE/Rx7bu6u6R/YJANI48ePUoAgx529NhRGR4elt6ePmkvdsrlS5fkJwwbP5B5gNcamFdJipyyJDIwPCDHJ44peL3xAzl+4pQUAV7WvqjZW3evYJRuvxeGVivE3OfrmW1sgVezV7i57Qq3b99GYwUu4I31NY5ox+AEtPAFqCAbVSqVpNReJoAFy4AVJ8NB7YMovO4w1CBaNnB9HeA1J1+Aeb31FhkYwAsOeyy6AF7FIhcKnviwJMCzpcwLLZh3CHRuB0hFao3fqLJbNs3QjJjqFtt4Qhw6iA+WFUUlAMJGgFdvT6eMDA9Jd1cHHeTa2cF742uWk74nM8iyLMhb47gVIwycNQDjlO5q8Er9ZC7Y608bamsDPrRHl/6egJk0WHQ7gz5DdDt0UNWw0powItNomUlcbPVewfphPflTxmjF4X7GPNMKQX9kZJg2CvS7B4gdPXKEpUQD/SNy+/Zt+cUvfiqffvI3mZ+bkg3MKLABHASvIYDXUdO8fiDHjht4mZ2kuVs2ns/89vVY0H7Bqx7javZ9k+0YNk5OTrayjXu5yA22Ldy6daNCRlAoyOLCvNy9e4eTfqafPmGqW5/O7eq5sm+ECjCWAmTKZXx3UCfB7/FNsGM2UE2dmxvrMj83zywjwkaA1xyY1/pq6LigMxGL0tXZxQnKWFToXrq0bOCFrGQAL6UlJF3WJCItU1JQ0k/u4JWehwhnFQrxJGCsOwR4FaSvp1PGRoakp6vTwmhYLGClUMuEhn6WAaT9wMK2ZBCHMkLLVCbzGWObaR5dxgwbdCsHmTAoRJmXgpplTz1kJMurxbycwVlLHWpllvTg5/CWQ+puz4a7Zu6yh5o/nMDSMCyjp6dbBjFl+9AhmZg4IadOnpYzZ1+Uudk5+e1bv5Ivv/hUFudnZGN9XdoMvIDBA0P9cuzEUXnxpQvyLYSNx08q80rAay+sqh4LahZ0Gq2jZvezW+ho+2iBV6OTvY+/F27euk7mVSwUZG5mRq5duyp3bt+UR/fvkYH5E1qtCWoWBVh1dnVKp4FXB8ELwKUARuAyAINHaGdrS5aXluX69Wvy7jt/katXrmi2EcwLrV4wLGJri6CAfTItX2wjeGHQhHqobBHaQvXCZp9DGHQm137AiphlTDxsQY+LQaWm+7Pg1d/bJQcBXt0RvGC1UD1bS2UsWWi+MV3sGq6p0z7e0G7diNnDVDNx5lUdNiqbDKPV0vIf6myqATpGuk/P2Zm36HEWR6HfQNY1N4Tp3tEhr9XF49Lj95kA7oXDwwVlRUcOQ9A/KefOvkS7yD/+8aHcuXNDVpYXZGtjw8ALSQ4FdjLggwAAIABJREFUr6PHHby+b+ClHrLA8nJlQvUE8WZBbjfW5e/ZpG5VdYyNXu/v7dnGFvPaB0Lt8hIFL2ogFYGofvPGdbl7+6Y8vHdPlhbn+VItktYsGz097rOyUhraDYJFwTxQEL8JdNCNhBra9NRTuXb9ujx6+JAsjwMkMNxiY5M3PhYrvF5cUMg2bm3RToG/RVFaFxMyVBqmatbPQ67Qq95LaTy8MqLj+bZM6KgcjWFjuVgQgtfoMMGLYSPd+mYy9aLsMGEITCjWJ1aDl7Jade0rw3FWmGbm04yfiucKXr4AwDqDtsVhHFqb6RKVfgIfvqFZyZTJRTBTf70CEq4lzrXaNvw8GmcN9aRWP25ZQ/Wt4Xe4vtAF+/sHZHRknNdiZvapLC3Ny+b6CkGcmhe1UpGBQQWvF166IN/+joJXG7qo7gG8mgGj/P2egEjNpfBVg5cXZrfA6zmD142b18i8MMEQovqtmzfk3u1b8uDeHQIMuwYkfbT0v7VUhjdxyLDZ4tHJXepWLxYZbnLAK7pL0Gk/IwuLC7LGsV0bssHJPBhwoaU7LIsxgRrZRrZ9Qb8qhj3ah10B1fppBT+paULeedRCONYChrq/6DDX04hPZ0bFHXRf3ZFSm0hfd6ccGBmWXoAXuxpqnSQWt3eUUD+VT+lOwctnKNo7WGbRC62hVRGWkmYNDmLOkgKLNOaFf1N0NwtFpj21fQ7FX21AqNUFpo15by9z+Dt2ckI4NS99UDiF0/FtWtoU2ZAlNPiA8onhHvJuS3uxJB0dfXygVApbUtlB19oNyonFNoAX3kOUqQXw+hc5CvAqArxiNUEeaPLMqxEQNQKuvQjuzYaNedZY4xgo2LfA6zmD1/UbV4x5CUX0O7duyF2C121ZnJ8z8NJF634oBy8yChOdeCtDKLbwDstZdRV1cONGAACsra+RhXERM9QCc1JNhyUt6JhAQNsguGFeIqwS+r0hG+voX4WQCUCmNY264OzLsg/OsPBbnYrtlgfPSiKshK1APViV7U3UCElRtqWns0PGhjVsBBsjeHHxg6FaRwkDTQ3dDDBSET2hRN4VlseS/N4TJc50QumSsSD2smf5krZz1s+pbavDxKAgTzEvGrOSLuwHrcxLo3yauYFXCbWaNrvSjt/ZtptQlZl7+GiWGWsAC/jX2ZNWQtQG4EMrJMgAKNhWZz7OQT/A69gROf/iy/LtbwO8JquYVz3waQRK9UCuCWDZdUXthenVC2U9bDxz5kxLsH+O+FW4du1yyDYuzM0SuPB9/+4tWZyfrQIveqUsdAR40bluiwqgsraxHlmUgRdLeKwpn48Yo97CsFOf/AA6MAoOeF3f0P1YyxefEu3gBSaGxQtWtrAIB/6G++81BDFBXW0QmhWk3cGykZ6bZI8sACetBJtSQZ3lzpZ0dWCW4SAFe7TmgTXWNS/tOKErFx/bGVE6pSjt8qohlmpGrEcwpqq8D+FkvJrBa2Vho7NcHP/WDsabKVLRgIreZe4JMwuIZxpd9/J/x8xkZJ4wuzAZg5mJDBu9HtSZrYesysIIXiHc1DBYAU3PZqWi50QrHJTTsqURmVcEr8NHj8g5dGz99pty5NikFNs77Jqld3VC+/ie1Xd8swxtV/Cyz7QbYO4CSHWXYY3X0OfVAq/niFy4665evcIVgRtxYV7B694d/V5cAHj5zWvDJ8zoqa5oNUS6HgUwmZ+fJ6hgAWnYiO4QZSl3wMiowiwLedvbpYTsVRGDWWEe1QJp7QKxJZvWAcKF7DgJJzYbnJ2bk9u37wp+agM+9aApeBk1gNPeVW1wLSsDclABcodFbx1HO8tlGRyECbOTixHnZwvgRvsCl71qbeZmV+CyVtQc8uGalS541byspY/ZFwheluX11Rl1u+jJ8pmVymjj7EkyQWOvPKnp53BLhYXLfnw01KrD13RDKw9KfWTu7ic4qU6nDFFLxtQGY38Lrdx8G/+blo1pP7Y4RKV/YEA4mfv8eU4pOnLshBTbu6SA0DGDUN7TQwE/y1Dj8fvnSJdEql/VCvsSjk7t0d4hs6qaZVvNAhuYVwu8ni9w8dpfvnyZYSNuToSJ9+4qcN0FeIF5oabPTI1B5AVjgr4hBdYmsqVNdzdBYGlpSR3xNgdRXe1x8rXqWup3aoMYvrVOVzuyl9jWW9poOQ26faqg7BqT1whiIU9NTculS1fkydNp1cQIww5g1r7FyoTYLt5EeUhw3s2U04O837tNpIZOhw4IBC/2EUO/LmQ8cS7cKmG96ZPZkNrNVTs+hCe+DeJw8MowL2NlvghCZtBCb2dn9MIReKwDrIFsCpL42OzxYNYJF/M1NLeayATscHbw2fAA0bGYHnJGcOB1SsBDtVEDMDP4KgtVDU9b8jvoadWAghdArI3C/qHDh2Vy8qS88OILcvjIcekdGJVyZ7eFnlZylslo7A3A6oFXOMeplmfsN8P5ctnOekuuFnDV0+O8JU6LeT1fACtcunRJmZdUZHFhTu7fvUMAQ8ZxYWGOWUjt6Rk1D+pY7e0EC2QLe/v7WPc2NDSkk3d2KppBZLvidepX6AwBYEJXU2TugEZrq8uyODvFEAOvLZVLBD7XcxTkfKK0GTSTqdJPnwK8rsqTJ1MhfAtal/e9t9bLJZTCtBelbIzPR5LpVOkdHt86Qta1NWbRhoYGpKeni7V/UJ5x7FgY0LwK+PbQMYCXJRS21CoRspkGXm550MWlAF4V0rg2594t0/IUgNKmgt6TXjOgnsEMAGTMy0hUGO2mZtpoLcsXZqs2GG8wZ15WGx7CNz7MWPcZGa6zI7Bo/jcfUtpq2jt+oKTo0Pi4HDh4QEZHx2T88DE5NnlWhobHkg62BmBa/mDv2VzomAehmuc4ZEoMpO3zNivO77bdbuAFk+oLL7zQ0ryeI34Vvvjii8C8lgBe9wBetwleADOAl95GOoeQNYHWlE/Ba1P6DLxGRkbp98JNzdBvU/WrzU18a1fTdLrP0sK8PH5wj5mp4eERhpY+UEKLnG2ydeIcj/WDQub15aVrAhDz7WlJSLOjHECrI8jUZIlqATXP4r5FpnNjQ+0aOFbYNwBYw8OD0tOL2j2ExxDINyzbiIEgyro87lCNyaZym88rA17B3KohaK1wR9sfWghOGdH0KXUx1AYvm9LtCYsg2AfwgglXkwRIhGhLHLV2eMsenAcd9WaesXiE2etOlmjAa3WiPNdJ1tc7pmqkDeal5VTOvtDcEL3y8aDq6u6WQ+NH5ewLr8jYwXEtQaOsYDTOQmGex13YkP7JWHYmQxptJpnz/QzgVQ+46oWZye8ZNrbA6zkiF676xYsXA/OCr+v+vbtyH+B1B+A1a0KtahjUPHwYRXuJC2Nze5tg5kW6XiLEQaNJ62QsEo79Cg51kcX5ebl/55asr61IX18fgYVZtWDAtOZ9Bl6pkRLLaGpqhuA19XSGCx8gBfam9Zj2fqFXfDRbEnzbigyx1gham7JJ1rVB4yxeD/Dq6+uRjg7oMcq88AUBGswrmrWix8xnR7IRIf4Xjerq8/LCdmOx3GHy5A/gZZUDit7RyR80LwNIhpEGOnpbmGUjZD/dlW9ZWSYm1LPGjC9qV+HDK7RprzPPZFCA92PTAb44tzz+xEYRHxKq53nfrgheOjHcrzvAa3z8EN35qNA4MH5Ezpy/IGMHxuncdx2Vi96YM7NJ6fmy+9+Jq6lyyfbGqHKvq8eK8uy3GWbV7GtS8IJVogVezxm8PvvsM802SoWm1If3E/Can7PMka7CDPMqArwK7PYQsmu2gAhcbWA68P/AcZ8tG3KP2MrSojx59EDW11Z5M5MNBe3FW8Ok3qxopMR2MzOzcvXabZmZmdMQxdoaA3yK7Talh+ZQt0o45qguhnBxFXYMgNc6QEwtGWjQNzyCMWw9HMOGfTvzKhZLzJBGhhABAgDAXvUQ9pPr5E0FHbwUBCw8stAw1b3IoLT3T0bo17rGKNxTiLeKg/D6APRJhwtrSEiB3+0omDrEHl5oMKj1pWmLHX4+gpk+QFCBwTAy+NO0ftRLpVJm7veTTk+K4IUOFRixhnkFHbCjHDosp8+l4IWHQtK9JLAuf1MHpvgzgJeFmHwWGPDlGdtuANYEewqhfr1tU5DNbcPyoAsXLrTCxueIX4VPP/3UwGvHwOs+PV6qeaXMK2bHODEa2UYbRx9Nlf5YjFReL2IM5cCuQsnL1iZ1L7RgZvhi+lZa5OxFzyE1ZG56LML5+QW5e++hLC4tWWYLviK0urHwzNL4TnAozjNDqGCG8qM1Ay/4x3Qizwb7uo8Y88L0biQu0RgRn7O9CN8SkghRi+PnN1bDPvl4A19ALgrnfVLGDNz3FcJMb+esqzCcqzxwBRuECedhDqTTuRQUzbCrvjFokrCkwCC8KeuYrrSp5Vke6gPE1LtF8SpkRVWsN4OtC/ZOgezhRk8fNXxlbJhQlGpeYF4YxIHKi7GDh+XUuQsyCuaVho2hskBBy5lYZDwesWtCIWpjCS2roSnWAq9mQsFaoJTfVwPwY9jYAq/niFy46p988gkn+SGjtry0II8ePKC7/s7tG7ROULB3j4/R94KFg7xgZv60dg7h6BgC7cTBE94lwTUWXWPaaoaG1vBkt7bHqXvdMpS+cweLxcUlefj4CesfwboCOyB7UzFbn77qpIeVAgZ9fofhFC5+7xCg1tfXuC+0xOntQYcLhInV4OWDZ71yMoAXy4hsAlBYbVbfaEyFni8/d6HeUAFXQUnB1cN0Hn/CuvxhQeeag1cAbQ3tcD3ImNR0RVYFQILehy+2xabXq0RBAIwRFhec05VlVD+sUydzO4GyLoCXCvHKIrEnM6qRxWkG0x8e+JjeohsMjL3BAF4DA5QIRg4cklNnL/Cnd6h1RuueMj+ADIA5gJrW5XaOTHjpGYSAZ9nwsx4La/b39cCrFhh6trEFXs8ZvD7++OMMeD159JDgdfvWDVmYm9GWyAl48QZBSAgGhUes9YUP/QiTeElBJhkFBn+X9ZrXxaveKNd6PKPpAjXBJ2PMSXqOV4S2jEdPHssSptR4yxnTZTiYQg+WixPOja2dimyyz5VaKsD0SmXVx7Co2bl1fp4LGzV7nR0lKXe089kORqbMC8wRInecNahA7f3QtOYwfqmQ5CGjVym4L8s/oxOFtPVNBC+AjwJQpnuqTn7j+tbmihra6YPBtCqyWTXpIsRjSG2ssRfWhfGj0tPXz5csLi3Ko4eP5OHDh/LgwQNZXFi0ki3fv2uf0fvHzKt5zAhuRQM1vr8L9prpRbbxMMGrn/8eHj0kk2df4k9l5Fq9oGCU7XumIaozagsNaeXQ3nIKXJGlBaG/jvblQLcbG8sDUb3XNGJvbW1tDBu/9rWvtcLG54hfhY8++sjaqG7LyvKiPH38iOB16+Z1ZV7Wzz2dHaS+LYRPfKSbwz45KpMo3Lfk7Axg51N/NCGFWjwte3F/ji88dZvrPtObQ8MsPeTl5WV59PSxLBt40fVNrcZBUxlWoa2drVdghlQfGLxNavcod0LYh/UBvfZX2a56k7qXTtYpl6HDINsIqwQWo9Xq2aI1pAgZPNRoMpNnWcKYXfSympj+V++sFYMGzDG/VajhVKNK6gELiYs64OXXipoTB7rGaUbeqgifeXhkTE6ePsefOMdgsE+ePiF43bt7T6anp2RleZmtbVhh4K2sLSRUT1faEcItFHptNfuoYSPCRzCvw+PjnM/J9x89ICdOA7wO6sPQwcu1tABKSWhoYK26GuE9hOj+gFC8MrCLIl217SIAZXOsLAWvRvpZ7u+sbWyB13NELlzhv//972bt3Ingdf+u3L55nYXaKXj5BXGrBEMJLFTvoprq4ZmBEgo4AbysJkYbDJqwnND7yNjih9V0fgxD8d/Ly0vyZOqJrKwuxy6vWOjW652F3eubUu7okpGRA9LXD6G4myPmCb7t0Gcqsr6xJgvz8xzHNjs9LZsba2wFDeDCN7KN9KbR3wTGqV4vXQ1mP4DInhk+S/qjtYweZuUyjmyj4+1zjCEEYPIJQhb2OnjpTxPqLWQMrC5xv6sXSysZNGzEfMVC6LOGvw0Nj8rESfisRmkaZnnW5qasrKzIwsKCPH3yhP3d8BNNKjc2MCRYQSkwvZB48FFv1uvMpoMznGeWuaDgdfgQZ3MinB0aAXi9KEOjB0OjS7Io84/FcNCZqz/MXA2IiQ9nZh7exoee2+hjFUAq6Kcj/fw8+l2X/3cevBqFmMn2ZF6vv/56i3k9R/wqfPjhhwl4LcnUk0fMOJJ5GXhh/ejz33QPal5YxElhtrMkp++s9VVjpbvK1XENn5Q75rVFcQiyPD3uorz9ZDhi4OXjvMACwLieTj2VlbUVFZjdhmFPY4DX8sqadHZ2y5Gjx2V4eFS6umF/gPlUa/p2BA0PF2XqyVOZevpUZqaeysb6qnRwnqGCF45XR6Ph86OrAkJJt+7aXCMDouzkbPNrMXqNCzAwySrwSrKpGfBygqsF4EGsdw0y6FGxdIcPChpzNbwleDH7p34q/G1waESOTZzmzzA6rljke8A6AjC/d++uPH70kEODAWhoUAkW6iE+ciI+49KvU3jIBealx9Xf3ytHxscJYjg+mFOPnXqBIFYsxSSIZhw1HEwBIshY/jBImZknRJJwMwM+rtF5+OkhZhJ21goLU9af7i+yvDSvnI0Sku0p2LfA6zkiF+79Dz74wMLGHVnFIkbYAOZ1y5hXKtiHVsY2OZrxiAnj7gsKpSLW5cAGwGLB4WJC89IeXNob3sEraBRKWJRlWWjp2g/LZKwEBywB4DU9PSPLq6sqcNvoLnR37ezsohVgaWmZ/3306HEZGoSLX/uFQffBvY+wFaHR9NQUwQth8/rqCoGrowMAhrBS2ZyiLBYWXqteL457tdpJHJNaJWxEiHd+TcDLtRm1IiTDOpKwURt1KJBRT7Jz4npYGjaGpJ9pXugXr+Gc6otaXgXdTwV17wjCZoKDw3Lk+KT0Dw4roFm/NrwdPouajFdlcXFRZmem5cnjR3Lv3j12H6EvDEkAY9sKXGrt8OXsYSMfWoUKQQvNC/ET2w8MjcqxyfMyAPBiBtvZbLRLqJ4VWZMR0aAhOsDFJIIDXtQZFUSCKGYWPfet+f5j6FgLpFI2Vit8rMfWDPzIvN54440W83qO+FX461//GpjX6vJSBrxS5oVLy1S5OezxBOfCSsDLAUh/Kpppzytd4ApeVquYtExO3JGhOwTH1YbSF110WMywIjiAwQ0/O7dAu4MOoy2xhXS5s0u6urqZ/p+dnWNa/tix48xycUYhJ2SrPQClS9DOPGQEiG1vrnN6kIv2qL0MjQBZ/G1hY+gSYWzIag/d7Z9hSMa88tcurYP0VtYaGsYtI3ipRubeLneSOuNRM6kJ91YUjSwewcuYhndPRaKir39Ixg4dkd7+wcjIrMMHl7Q1mESyYmlxgeB+/949Tj9fXlniXMb/r70rW24kO65Z2EFw7+keLZYsR9j+CYUi3A/zoM+aT/FPSJq9Z5H1qkdbs0qWZqZneuMKAsTiOCcz771VALtJRIfxkoxgEARqQ1bVqcyTJzPn11PaMnkiDfCiqJm1pJLBaw/gJbJ/eE9+9qt/l4Oj+6mvmBfUc3sJuMqQr8zcOrlfgpsLXA2ckri2BK8CqExXdhOftS6ULHnYlwFdsRw9rwCv14hcOJ1/+tOfzKWA53Uuz56o51WGjZ5tdD4BnouDl0+arp9k9yhyO2QncDWMaWnDPPbR8mXKTp4VBbB0OABgRuC6mFLBCy1xpnJ2Aa+r0nBwiP733ka6w/733333LfmcX/7iF3Kwj6waQqIJvS18fnp2IednZ/y9OD/n4BG0wTk63JW90VCGgy61Y6mHvHY/I+GPRzg8NwdnL5zm90qyB8s2mli2ljxNtYv6LuHevbECvOgJWf+wJJPwxIUp3hW08jg3BQ0dsMGQ2zgwhPuoQsCEpp3dPdk7uCc7oz3p9fs8p/pwMu/NRsQRMOczEvcQFMPz+uHxY3bGPXn+lIkOT7h4hYXfuFDmw3PF34P9XRL2+3u7/L57B8fy01/+m+wfgXPL8zDpraTsYhOYGuDlxe2NENN5xsSBpXDRt600SCmKXQdUrklcF1KuA7EbeDIS9gFerxm8/vjHPyapxPhSwQv96wFeJyfP+cSs9XLC05297NXzQn96krjkmwrAsXDRtUsEL5s4TU/APS90KC14Ly9R0VLxQhph7Z6pYkczwjkKqWdyeTWlJzQa7ZKIh/cFwhf39jkI/R8e8/jefPCAgyMwSAPEM4Dq/OxcTk/P5fziUsaXY5mg5fTkiqHiG/cO5WBvh3IJgpc19wNQAkwVvJQI1w6nSs4r56WhNPkpO1/qSTSUH57ocBBz8CraDHnYqLtwHZi3hFbvFmZnyFeAl8+m5MQn4wI1Swz5R58VDYPhjgx2dqU/3Ek8IIBLe60VMy5TIkCrLMaXF/TCAF7PnjxJLb1nkJMU2hY9LgiHFcAO9lTnhcoF2GK0fyRv/uJfZe/wnoGXacQSb1UP/erho7XWvgG8VsLIdeDlvFqRmax5UqxwKHi3gmOsk/5ZTOti4cSE6X4ZNv7mN7+JsPE14lf12WefLNnvShYC8Hrx9Il89+0/5JuvvjDwMlW1nzjre46nN5vFzK6tCNfByz0oH/iQS1pwEyGEA7/hodt8psM19EcvFPbJsq6jHq7lflg+53Em09mMXS0AKDogtrLuqsqlQXSK1tPYGW5WlAxBV4bQE3wOPAmM50JN42SinhyEmpBIPLh/IPt7OwQyaInmMw3l2C8CF6RrM52fsswivULqsazjww2F2H4OS+AmAN7geTkHRkBk1wkHdhXi0mOi92Wj2aztEBMk1gUEwIXhJuD9MO1JfwcEMwxPQRKjLKRO27ShvK66J7fH6oixoMQLg1se//CYU9Ah8sWDRRX2Cl4ALnT1QP3qT958ILujEQEX4HX/5/8io4Pj1LAwlxwZ75U0cpYySgJZn5tQeGJp2VLvlcPHGuAk0Mv70X3b9uw8e0mUr5vBTQErg5VLM3x9C1P1RD9aigR4vUbgIlp89unHhjZzluq8ePZUvv/27xzEAamEdsY0GaCdcDzNCV4Amhp46dGl0Md7r7NRHxTelTUldK8FrWimCl5FnRyBzdrCpJ717KulSnOf84h20Veo0WMLmkqlCux3r6FcKeq0I+NEIW8JjeXnALEpgAvDPqZyOR6TqH/w4JDg1esgbVrJ/Br7xUtvXGU+lcvczNOC5+X99mmHpsq2oVtzW7nuzSf8aBLAj1pdNucPvXd+ypEYUa5dbvMAFJ23qOAFTxleKQAM4OVj6tC7jK8BajYhCqFmSeBnEFNyW4vztRPFbDKl5/XDDz/I06c/cojLeHzBz9g/zaaQQ5S6t7srbz64r+AlIjt7h3LvZ7+S0YG2UvIQzUet1TOOTuI7WBl4UVlReGjrAMyBqqh5VBDyxpJZe+fkfplNXM9r1cNZjTp8OxlQ9ZlcPRJ4Xg8fhuf1GgGs+jSB10KuLi/k5PkT+f7bf8jXX35OboM6r4L0JDlsrWVIfuOONj6FJ7AQnJIDKkAEn/vTnYlKfH6tgze8aI7FLZZp0xIebF+b2il44amvZDue8tAkoU6PoGkqdz8efU89QPXuNCOpU7+9jfNSrq6u5fx8LOcXY7m8BHh15SdvHsn+3pAhI77T9RS8j4KXzooz6NDNphCSx8Z+81oErQCmgK4keEM5vjZkVKCyC78ALu9pVoh66QXmDCNDRB/Pxvc1i6fDgpE5Vb6S3TfggQG8uuqJ6bxN78ih4t3S+9IJSHZjkphHr3pttzOdTkjk//WvXzMzyYnrywUbTepvm106HtxX8II9hrsHcu+n/0wPTHm2LI9whb0CWlbcr4KKH08zu3gLQGtsN1dCrOfVFIfKbGZ9Of98ZTmRR3NZvv0wwOs1QpdI9ckn8GgpOKJE4MVz87wIXuZ5le60hSOqiEaRbwFePtrL7mZ6SeCE2M3Aau2sVY1mKjFww5r32Vh7V8+7IJUdVW3UGb45vBoAF8Hr6kouLs5IwHtGDvEUtu03nnqCqjB38FKJg3YdRWeJq8lMzs+vqAlD2IhQ8f79Q9ndRQ97BcXZFG1lSHsL2rVLy5X+GbAdWPmdbYpR6YWW4OX8oBYLGGHP01CEjqaty5nXLKHw7C1vJgNE7SvPp00ivH1cnQKcyiGcs0QmUj0v9b7Q/SMDmM7pdDv6tlMJjhVpe7scPMiePX0qn//lv+XHHx/znOCaIllP8GrR83pw/43UdZfg9ZNf0gN7GXgpge9eUuF5+XXJr/sS8GrwYpkPs2aKDW/tpm2V4LYO6JqcXPbEqkfLubz98K3wvF4nelUff/xRA7yeyfff/V2++vJzOX2u4KW9nPIFQuLdRZ6W9VIXvCDY7TUJbc+MFdwMww7UGl5be2UfUGGlP/iS7rnR82JBMTgtANfcOKsrhih8yqcKN32loY16Gx6OpLmGczQgvJYJJhTh7xT/o9MCRrBdS6/blsPDHcolOLXNwEudQHhe8MAAqviSGbw4/ag2QahoS+Ptr2uel8k73fuqtXBOVD/3oWVNfKbrNy1LW4pzYyfKwAt/NAPpAl5mJUHc0wOzuk4DMJ90XrYw8hAyzeY0Mt0TENqrXu0NjwvgBa0guEwU3fv1g/MNj+u+g5csZTjal+M3fyE7uwcKXjb/U7dtQlVvLpn2W2jAHJT+38GrGWZm4Cy9Lg9BPWx8+NZbETa+RvSqHj36MIMX0uDPn8l34LzWeF4abRXKbZMQeAeDWmcJH8pqUggXCTLsTJyJtosGOCSA8ek65i1puKfDUQleNl3bCXeMUgPHpWR1Qb5SoaD7opdnBDfCMXptaAkz1RbV19fwqgCMCpidTiWjEXqRwVNhYSA9L++xxXKbliUZACzFsXrpTrOI2kPAMnXvXqHTW5mUd29MgUoSK1qyAAAar0lEQVSBK4spna9pcixEN6vlM5wzj8RveJdSaCaRNYcGYhouImzUX+/DhpbYWMazkG5PDfHUh9Xe9S15/vypfPGX/5EnTxS8EDY6Z4rwezQayb037slwZ0gHezjak+M3/4nglTy7or106QH5fhXUMlgkSqN4L5Vj2Xtq82K9RIM0w9FmWGh874rtm+fCyfoirC49wZZyXgFerxG5cO199NEHprBfMmwEz6Wc1xda25juh1zT5mUnLvhMYlLrW+4XD94HsOBCxcXvoZKXruBzel5LPL21wBeCx0S2G3+mgKn9w1TFPtPOp9fXFKgCRrqdHjsVsLjXAMr5J3YOtSaB5M1ANDNchUxDPb/5HJ6ghpit9lK6XdFfHPcCLXGwvII3na2WB3vGnXl300J8q5nEwoNK6Xo/iVhXm/5RPkZvVW+M7FnpNCT9PCdOHNASSCk62nrqpKlypbixWCGRC8T5ELERdO6FscNGF78g9ZGdVDDj5+TMMg/GB5G3Ca+EnteXX/xFnhK8Zgm8CGDtFsPF46NjGQ6HPECA19GDn8vO7r6121EPMR1jA3Dy+yXomJi2Bl71ENIfGAnAagR/CYa3CD9t8nnTrlpZkCUTDrDct3WVeCs8r9eKXtWHH75vhMuCsgGku9Hd9JuvviL/le5oTs62Yl/rB6/eUtYeqQfmToJ1QgBosH2y16vpxcameGwI6N0aADoKXvw1EFBuB6UuHZL6XoID1Td0XuOpzjN0boc8HEFReTH9VW2Y9xQjSNLdwTh63GTwuHT4rZbkgKuZC5y9XqdNhej1FFOgybiz0DODl2rANGS0wa4+vLUsWE91LYoqnp3yqlE+JVJhjXM8epNadz/1wAykHOwUn1JTGMUv25LpyA3Tsho9Czg1eeEA5jIJBTAj9Q28mgCmIObdVfXIAF5fEbx+5APGPS+VS7RY9YD+9Ts7Iw45AXjtHz2Q/g6kE/pdc4jr2y6AKnlMCjjJ6yrBqPTKmjyYeeEGKLrPxHfdgjMrAdKzxjZir9Q5Nj1GSiWWy7cDvF4rdkn1wQfvKXhx4s9ELs9PSbj+7ZtvKJsAnwR1NZX0FKPaMAv2hdKxYK5P8o4DfgO5EFUzbXl+oV54yo8BXLTVjPbNwhNbZQJKXIOgx/I+Ao3zG9n185r958dXkEtg1uM1AUS9FyXjdTu5nYw7J0RYeFiylE5rrnq1JVpQq1fGgalthI9C/gtfcTpBWRKQTVW7S61IpsbMExMqkdDsZs4gZC9LX6l3oR1H84zJcpCFw08efaKIxCwnz1aSQHo0msDQdMJNOawBWkOLlMIqGyScxpQpqc9BJQ5eFlKWHpo3HtSebxUfdl98ruCFa4ZyCeNMca04eGF+4+7uHgWy3eEu2xW5kLZ24yewUJBNn1noeCfwSsDl+rCmjux24KXXdsFx2UNZnyGZpshZSb5PhX2A12sGr/fff1dL6nDDsxD3Uk5OXsiP339P/Q7nKFI7hfAKIaBinXIeUHrDI7FBsB42puyZ1TXaKDA+WS185KxAG1uP7enwBYheFbyUpwK4qVQCT2q8pyJTJezHV1OVN4yRJbRJ3T6Bhx5UTr/rUTvpra8BXt226s+WBl7s614tpNtZSreD0LGTwIsT29y1ZLYxg5cr67UPmZUEGUeYbzovTVHSXAuR66GSA1MGLuZIE1mv4Fy/CBo3ihca6UK2cPLNDN1S1rAGYC52NZ1XRwu7tVljDh+TFwY9mAExvCtovDRsLMHLZx/okBaEjRjAcXB4RPCSDtpsa8lY9r4aQLJC2pecV9knrfCk0jq2bBO8PDlwG8+rxpEVwGXeonvSN2cphQr73/72t0HYv0b8qt579x2KVMlbMdyBVzOlDAEKdRCvUFNzfBlJbsxgvCaAQGB6PRmz/xXGhqkXVWTYTIKRmxFq91J/YmJ/aN6HxZDVwl/lSrQDp4MXw058njgvzQpeXCLBcMLCamQNfSBturfJ6eR0eGk3BUhwbdpnbCnwvLRnGGizbnfJhoQYyor3oPPScZOabaTCXpvBakvpItzV/SgQOE/EhoeeaUy8UzndOz/RFXNyiOhcIffnk32KL+Ofp+VMf3XTdeLeWV6+SYDnvvPaTDBnJTNwFdlKgFy7Il/65Zefy7OnCl40js14hC0QLt47vidHx/cIXihLWra0nMtDOCZZSq6LnJEeX/l+IvBvALb0uYOzJwIayzeXWwtAa0WwHtLnOswAr9eITLfYVPXeO39Y1rVIHm5pbZ6OytJhsQQvlNRwUAX+n8j1dKzvTSbkmcj7sETG9V3GYZkeTIWOemNqnSJqIxWs8KMDaZdZlMqOnC3p9HoM19Tz0tYzqLF78ey5XFxcsomeJwdceY7lE3g5L+S6KutDBXKe2ijpymKpNZEAr36vUvDqAryqBF5aHqQ6L7aNAWhe6/dVj8tIXxZva5bUAazypIVxLTpt2knCMtPlUV9OybvjqPm95o9btAbPqy5aDfDKZY0dq2fItFbS2uhwCpB5YHVyH2R+W7qdFjvvfv31l+S+UHnB1tOkCbUrCLON995g/7CDg0MW0i/w0DCZjXswDlI5k+hqeue6GpyXgd0qYGUy/mVgdxOA1d5f430VBO+rdGYRNt4CjO66SAKvdPN58a+NydKUvwGSz1RMbWmQGbQWNTNvVTOjN0Vwo7d2LTOA3WyqQx+sy2na5tLAi9lGyBUUvDQjqTqtLgqJhztU9l9D52W8Egqpz05OWVRN8Er1hCZKLTiImmEM3ZApg0OniQcFL2wb//b7LfJdDBuXItMpBK2IIJH5QxevBYu4L05PZHo1Sb23qKOyvlgpc5ZmVZbZKHPdTNrg3lp6eq+EhurN3fSzCmhr4kuunAWxazBwJWPmMgNKUdDckF6Ynhcn9juwU7slZ2cn8r9/+4bhI8ELDyyXxhC8duUY4HV4JHv7++xwu2BvNMtErwlhM4/kMz89tC1DyzqoldyTT/a+0cMyYe+K1+Tv35AMyKG6PYAK9f0aDyzA667IdIvlq3f/8Ht6Xko0e9EvPC4nn7XMhVwOy138f1vemgqitY0XPc84LRtemo0Tg4d2jbBSvSN2hSDYoah6RjkBip9VWmG9v5YYFd+VwXDIJzQ6RlSdNhsMkqSrKplOruX89FyuxhOCGkNBas+0nTEH0XZ0QETiopwwwvZbIoOuZsKWSwy8xRBadKkQ2Rl2ZTCA8rwjy0Ul4zG8T47wtvrGpUwnl3Lx7Bn7WmmW0lseq5xAvcz6xe0pdmYRTePqmOREsEsialBV0nVrTqz3AssfaRVBHbTXAZctVSg6fJ0UjjovZDe06/TKIm5wXpiB8Pjxd3J28oJ9vgBeBBLqybqyMxoRvOB17e7tCZpGLtGdowija2BpHpt6fxr+lzqzmmdWPKjyMhZu+sOjyYOVCYFCxlIHvzWi2LQsXfAkAXpZ2BiE/S3Q6I6LVO/8/ne8bF1UCY8IAOLtlvP7DlwKYql7gvXl8l5WACQCk8kUSPiD7E+emY4a0yQAwkwFNN2P9oF34ETJyu4entADG/HVIoCh0Bg3BOYNnp2NVetlLXd6/R69J7TDAZiiZg8XFcJehKRlY8Rep5L9QUu6bfBdHRlPZvLi9JQZ1IODHRmNBlx/NlvI6QlC04W00PMKws1eW5azqUyR1Li6Yii7tmSn0Gxl4MqyiCTrMscqEesNMMnBdn2grfpStnD5xzqwplDWLgz/P3NqDmgp2E6Q58uWGJh5Mo149VmAGse5dl09PWF3EnChoA/y1HSA164cHR8TvEa76CE2EPEZmN4Vw/uSeb1m8f568KoDmotd6+JVW+YV4NUUt9Yznw0QcwFkQzTL07gqqQipxB2B6TaLV+/+4XemTFDSOf16qUsCMuewFFy8m6lzWxm8dBvkvRDi8TUykrq+b19Jf3xuIAYdFpfV7c8Wc7Zq2T88knavL1MADyQT1tIFIkp4SqfnAK9rdotA8e8AYLOYy+n5GT2w0XBI3gulQEwoFCDT77Zkv9+WPnpeVT25nEzlxxfP6V0eH6AZ4Y70Bn0Op316csbuExjcQdIaI9Fw7OenMkNyw2o0afSSOzLwUmwyklcXqsu6zM1K3tYa8NK1Msg40L0MvJqpyeR4GugQerw8iX9zIbkmcuyd1IKn3jXEaQV4WZgqjmaFmAGAkFp7veVBIASvI4DXgYLXYCBVqyecA8oCcmvrY4DlbakZsponm8qUXMxaeIOlSj8P4lDCX/m7phflQONhq/OVdUnJSgKhJojNdaSlKFgBzM5zSx4t56Hzug0g3WWZ6r13EDZaHWETvMr/rcleAjc2BNTQkl6a9bFKwEWeLINV8uiYAFBQo4CUnNlMlgAn7GOm25yhI8GgL7uHR1L1enJ17eClPaiGgx1m+U4vL2U8mdDbwuzGQbvD9c+nY51QA0Fkuy1jZE3Rrhi6MdygLe0xtdNuy7DTk0FvIFezmXx//oLg9cbOruwNhtLt92S8mMuPl2dU9A+lIz1kTLsdel7zsxOZXY35XXRQrAvd8zzBUhukJ8cJ8gxivh4/bhJYK1SXCz/yB+vCxsRvNbbJBI2ilkJV8thUX0cIM62dL6v/l9ObLKGTKgrsgQU7k+uc2F/Mu0SZkEoljo6PCF67u7uc5FRhihPGyRmAlQr+ZleLBGAueyjkDylMX3lwmP6qWSJk4OLyjHrTwSZ4rRezOmGf11XAynyYc5zaVeKth1HbeBdwetWy1QfvvUPOKwFRA7BwU2qIaOEeQ8LCQysAysM/B7jsaSmIKYB5J1TVa8FLon4MRD3U+DMFQzBhncFARkeH0h4MZGqNAKEJQilQH3wJxp9NrmSCGwY3iFQyBCeF4RyzCdvZHO/sSq/TlavljGPW2uCQcXOyr3pL+lVbBp2uDHt9mSxm8t3lCWst7w92Za8/lE6vK5eLmTy+OpXp7Fr2pCN9hDqdjixmE7k+fS6z8ZhepHbOMB8rqejzKViVNBiUJQy6mZCvhYfFWc15xoLhWmHvV7kub1NdAqUJ/hrgVfe8PDOdphhZE0Yv6UIZgnvdmrDB5O05HxiDQZ/AhaGzaEwI8Gp1+gzFXeXvXta6v0kyseJBFeLQVA6lIOJhXL1EyKsSCtK/yCb6OmUYWU7P0u2qR5daORVVE6WGzq6GRyLztx8GeL0Kj+70efXh++8lqYTKHJR4rwNUDgEJZtZPi433rPSG/JV5U7Xw08BKu0s4iOGvghTnNrJFKcBLX+v7S+kOBrJ3fCw9tA3u9AS3AHiuxVwV+5A1oPiIDQYrEPDwpLp80p9PxhSfHg13WaM3M4V6lxKJisvj4utWLXpSvXZHxrOpPL48pdfh4AV5wOX8Wh6PT+khHrT69NTgec2vr+TqxTOZorMFgNfEtanGrcgO3gRceqP4Obs7eK0927cALy/rStGj7zp5ZUU4WXpnhbfGLh3uwZmnBm2XawbZ+57XlHKgyFKOdkYk6wFgmkHG8GLt/LGisi81WTdorRxoaF9Tv6/lrppNCr28pyFSbXrJKfzjdG4DO286qPVyNZpAeU0HTj4msSdmG6Of152w6ZULVx998H7ONlpNnntZq2GfeU7mnWnWsPDIPBS0ekJvX+PAlj0zvagR9vkTvLJRWp7ZBHj1hgPZOzqW/mjEKmmU4oB3UjGq8wne2RRhYEdGvT4B8HR8Qeg4GIzIUc0q9UzamL3ISdOq4qeQtNWWXqslV4uZPL06pwd11BvKqIOhFB19f3LOkOqoM5RhtydtAOJ0IhcvnsjkMoMX2wIbn1Wqr24GL0Ma9xJeKodoEvMZpczHuOGE19HMSfaC9sr8W+K/1m8qkfjGjjWTlKUKTZ1QEz/PZ7R1v9dnVwmGjf0hQ0YkX9Zl6hzV02du16ImMXlJORpf3VbqcOqeVr0etEawO/e4Zh+Kj1rmpi5dvXdaeY7LxIbXNgZ4vRKP7rRADbwSuJiXRDK2KZkouiYw1CzCRi+EVo2Xclk+LCOFn2uSAhQz+og06z4Kr6o76Mve4aG0ScIvZWbzHFEH2MVFz6Gx1kIa/fG7PfJUOO6T8zN6AHuDHUohrozzYmsIm0ikj0jVk4G0n1dLOVtMServLFrSB6h1OvTaLhZT5dC6Q9np9aXV6zIkOsP0nMuLpO4vidrsUXkoaSKIRHDVek7USPz1stPXCV4aiCbUKp2+Fc9tNfSth7HmbRReh5rW6lkJOtr2CCG8t91hPSvaVlMXt1pbWLikqZ4wearObXmYWIIXsakg4RvglTwz21iSqCSPKRP3az0xJCFMXAyBbZmgST50QRssl0tmGwO87oRNr1x4xfNKsoVCAsEhGD4NpyZizcM1GAbWPC8XrTo/5kDmJD5kEhZGWi8ayhi8MwNU9r2uDEe70oLnBCC1px3CDAAVwWupJBaEobgxhuTCFnJO7dVCdnoDPonJi8Fj81Fr1s55abV5fcgl2pVcIQhdLKQ3W0h3qQXheH8ic3poB52+DFCP14VUYyrnpy+YYWPfMQsbPXQwds1OQs4+pSxUIXNIYFWAyLr3Ss9HI7YGeX9D5FlEhTye3NDnJQKymlNoJHYNJPLOap6TNa/04bepTTU7uWrJVgoRk35LM7Ep/EtVCI7pHhYW2dwkQ3EMzpCv2yp5L3+AGF/ln3nlRZEd5HdJgFfyY/khxG5m3hK8wW9mwt4cNJseFOD1Sjy60wLVow8/qIeNBWh5+2b+dfCyUM8/K99XjkP5rLIZX5PrKjOP5M1czW/yCh8nhougjXbTmAzEp7TOT9RwD/Q8ghQIIRW82pXeHHAokAjAB11Oxm4pt8YopsjQ4eIzPVEP9Y2tSqYouEbIOheB5p89yyqRa9RBogeVdKRj/bUgjEUPNIhvi3u6aFGTK3RWwkaPPOx0rSYYM9lcntFV4WnCxlR2hfuqptFyLqjR6dYPuhHi5N0VMSFv+SIktttYN5GSFLlHf5l189bUSbJQTNfWcW0ZuEruqmaz4juUnBZOjh5WVsKVvFN5bK6zq/FS7gV7t4hCp1U+hGrf0WUuuUg0JQfUHgXQ6//kvGL02Z2w6ZULVx9/9KFSsJxLmEEqgU/xvoKTpcitL33OWuXR9eWUG+1Y4WCW13WQc+JeuS5NDHg/L96ADD9QV4cCXnhalt7XnCGLfwleNoMvu+3mzrvOyjNE6SK3mkKrtWRDnkpkZlU7nQXAS5X8AK95paPtewvtIIpEgSY2dHRbflJnT4ZHmLyXjFarIeF6bcR6UFmBL8OgBhqqW1Yim75+iQxjXaiaAO6V4GU3rRPYTbGmZwgtSwfAIknfkDasgJeDihHyDpq+nIJXCRZND7cuXaiBmYV+Djj+AKq1vEnfu569LFBbr9E13le+FiuGjQFer8SjOy1QffbJx8nzqqXBSzDzKTiWSSobBZZF3S99bfWIaR/cprbFUe8Nf+vlR7qsD271dssKXr58xeJf527KV4Vbr9BiGiwPG4rOrksW8fBnDvcKYMj6ynzvMzspIh3FU4KXg75iXC3ey15QuoL1xXqAuBlR6gCmotGVn3WhZg2p7OBfAlw3H5sdd3lzJpx07zAv4/xP4oG44ZtLbHwuYg7VivrPIvFRgkMts+hWLWQRpX1qZHwZCiZJRf1h4x6cnvvVUL8M+TUuXQW1NQ+dAK87wdLtFq7+67NPPgI5Dm+HDQD5wPYaRwMPGwzBNLiBjUocVKag6XEbPXbH/3H23Zvi3g3QoIMA/4WwkI0Foaaw0JXeHwFsLi1wXhzwoY36ADL4Qa0kt01UUnBKEMUbUbtYIEoknHETFfktXUM/YKPCAhy06xgKiJbcdmthcJSQzkHK4TBz4npc9R8ft+vv+/++VMpsGRj5LBM7yJWznLZf476Kf5rpwZXDbJBmZlttAaRWzT8FD2V2VgcXy5nxUlVB9o6y0t36yK5Zlxoq+9EOq3U758eNnrf8vYv1aHD1lHWZkt9D7WmKeYt92bXCYn1LZ6zdvu3Rhn/kY9X9a7F/+vnzcrn8z1//+td/Xjlh8cbGFqg+/fSj/8DaWsmh5Rz4o6/0Rfla322831znTv/7sXOr6RDsgFb2ZRUn+n4+8BsM4FCjH6f/OMwj//A/bK7xfl6hsazbwLZa39qaQ3nlAi87f+XK+fzUv9Crzv/tDuCVS60soG/U3s5GTgelZm3YvLD16iqdNdtsvFc7geuPvH5cq8voYW22bn33L7dcq9V6MZ1Ov3n48OGLV52p+Pz2Fmg8Zm+/YiwZFggLhAW2aYEAr21aP/YdFggLbGyBAK+NTRcrhgXCAtu0QIDXNq0f+w4LhAU2tkCA18amixXDAmGBbVogwGub1o99hwXCAhtbIMBrY9PFimGBsMA2LRDgtU3rx77DAmGBjS0Q4LWx6WLFsEBYYJsWCPDapvVj32GBsMDGFgjw2th0sWJYICywTQsEeG3T+rHvsEBYYGMLBHhtbLpYMSwQFtimBQK8tmn92HdYICywsQUCvDY2XawYFggLbNMCAV7btH7sOywQFtjYAgFeG5suVgwLhAW2aYEAr21aP/YdFggLbGyBAK+NTRcrhgXCAtu0QIDXNq0f+w4LhAU2tkCA18amixXDAmGBbVogwGub1o99hwXCAhtbIMBrY9PFimGBsMA2LRDgtU3rx77DAmGBjS0Q4LWx6WLFsEBYYJsWCPDapvVj32GBsMDGFgjw2th0sWJYICywTQsEeG3T+rHvsEBYYGMLBHhtbLpYMSwQFtimBQK8tmn92HdYICywsQUCvDY2XawYFggLbNMCAV7btH7sOywQFtjYAgFeG5suVgwLhAW2aYEAr21aP/YdFggLbGyBAK+NTRcrhgXCAtu0QIDXNq0f+w4LhAU2tkCA18amixXDAmGBbVogwGub1o99hwXCAhtbIMBrY9PFimGBsMA2LRDgtU3rx77DAmGBjS0Q4LWx6WLFsEBYYJsWCPDapvVj32GBsMDGFgjw2th0sWJYICywTQsEeG3T+rHvsEBYYGMLBHhtbLpYMSwQFtimBQK8tmn92HdYICywsQUCvDY2XawYFggLbNMCAV7btH7sOywQFtjYAgFeG5suVgwLhAW2aYEAr21aP/YdFggLbGyBAK+NTRcrhgXCAtu0QIDXNq0f+w4LhAU2tsD/AfBVYsmjp0N2AAAAAElFTkSuQmCC">
          <a:extLst>
            <a:ext uri="{FF2B5EF4-FFF2-40B4-BE49-F238E27FC236}">
              <a16:creationId xmlns:a16="http://schemas.microsoft.com/office/drawing/2014/main" id="{92E0D0F1-5619-4E71-8B10-832D38D481A0}"/>
            </a:ext>
          </a:extLst>
        </xdr:cNvPr>
        <xdr:cNvSpPr>
          <a:spLocks noChangeAspect="1" noChangeArrowheads="1"/>
        </xdr:cNvSpPr>
      </xdr:nvSpPr>
      <xdr:spPr bwMode="auto">
        <a:xfrm>
          <a:off x="4312920" y="522564360"/>
          <a:ext cx="304800" cy="15581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y.zakupivli.pro/cabinet/purchases/state_plan/view/2752127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H435"/>
  <sheetViews>
    <sheetView tabSelected="1" view="pageBreakPreview" zoomScale="60" zoomScaleNormal="60" workbookViewId="0">
      <selection activeCell="H3" sqref="H3:I3"/>
    </sheetView>
  </sheetViews>
  <sheetFormatPr defaultColWidth="8.88671875" defaultRowHeight="15.6" x14ac:dyDescent="0.3"/>
  <cols>
    <col min="1" max="1" width="5.33203125" style="30" customWidth="1"/>
    <col min="2" max="2" width="26.88671875" style="31" customWidth="1"/>
    <col min="3" max="3" width="19.6640625" style="30" customWidth="1"/>
    <col min="4" max="4" width="11" style="30" customWidth="1"/>
    <col min="5" max="5" width="31" style="31" customWidth="1"/>
    <col min="6" max="6" width="14" style="30" customWidth="1"/>
    <col min="7" max="7" width="15" style="32" customWidth="1"/>
    <col min="8" max="8" width="14" style="30" customWidth="1"/>
    <col min="9" max="9" width="26.44140625" style="30" customWidth="1"/>
    <col min="10" max="16384" width="8.88671875" style="33"/>
  </cols>
  <sheetData>
    <row r="1" spans="1:9" x14ac:dyDescent="0.3">
      <c r="H1" s="77" t="s">
        <v>79</v>
      </c>
      <c r="I1" s="77"/>
    </row>
    <row r="2" spans="1:9" ht="31.95" customHeight="1" x14ac:dyDescent="0.3">
      <c r="H2" s="77" t="s">
        <v>4</v>
      </c>
      <c r="I2" s="77"/>
    </row>
    <row r="3" spans="1:9" x14ac:dyDescent="0.3">
      <c r="H3" s="77" t="s">
        <v>806</v>
      </c>
      <c r="I3" s="77"/>
    </row>
    <row r="4" spans="1:9" ht="52.2" customHeight="1" x14ac:dyDescent="0.3">
      <c r="A4" s="78" t="s">
        <v>68</v>
      </c>
      <c r="B4" s="78"/>
      <c r="C4" s="78"/>
      <c r="D4" s="78"/>
      <c r="E4" s="78"/>
      <c r="F4" s="78"/>
      <c r="G4" s="78"/>
      <c r="H4" s="78"/>
      <c r="I4" s="78"/>
    </row>
    <row r="5" spans="1:9" x14ac:dyDescent="0.3">
      <c r="A5" s="34"/>
      <c r="B5" s="35"/>
      <c r="C5" s="34"/>
      <c r="D5" s="34"/>
      <c r="E5" s="35"/>
      <c r="F5" s="34"/>
      <c r="G5" s="36"/>
      <c r="H5" s="79" t="s">
        <v>744</v>
      </c>
      <c r="I5" s="79"/>
    </row>
    <row r="6" spans="1:9" ht="34.950000000000003" customHeight="1" x14ac:dyDescent="0.3">
      <c r="A6" s="76" t="s">
        <v>0</v>
      </c>
      <c r="B6" s="76" t="s">
        <v>65</v>
      </c>
      <c r="C6" s="76" t="s">
        <v>66</v>
      </c>
      <c r="D6" s="76" t="s">
        <v>804</v>
      </c>
      <c r="E6" s="76" t="s">
        <v>1</v>
      </c>
      <c r="F6" s="76" t="s">
        <v>67</v>
      </c>
      <c r="G6" s="81" t="s">
        <v>55</v>
      </c>
      <c r="H6" s="76" t="s">
        <v>3</v>
      </c>
      <c r="I6" s="76" t="s">
        <v>805</v>
      </c>
    </row>
    <row r="7" spans="1:9" x14ac:dyDescent="0.3">
      <c r="A7" s="76"/>
      <c r="B7" s="76"/>
      <c r="C7" s="76"/>
      <c r="D7" s="76"/>
      <c r="E7" s="76"/>
      <c r="F7" s="76"/>
      <c r="G7" s="81"/>
      <c r="H7" s="76"/>
      <c r="I7" s="76"/>
    </row>
    <row r="8" spans="1:9" ht="30" customHeight="1" x14ac:dyDescent="0.3">
      <c r="A8" s="76"/>
      <c r="B8" s="76"/>
      <c r="C8" s="76"/>
      <c r="D8" s="76"/>
      <c r="E8" s="37" t="s">
        <v>2</v>
      </c>
      <c r="F8" s="76"/>
      <c r="G8" s="38" t="s">
        <v>5</v>
      </c>
      <c r="H8" s="76"/>
      <c r="I8" s="76"/>
    </row>
    <row r="9" spans="1:9" x14ac:dyDescent="0.3">
      <c r="A9" s="39">
        <v>1</v>
      </c>
      <c r="B9" s="39">
        <v>2</v>
      </c>
      <c r="C9" s="39">
        <v>3</v>
      </c>
      <c r="D9" s="39">
        <v>4</v>
      </c>
      <c r="E9" s="39">
        <v>5</v>
      </c>
      <c r="F9" s="39">
        <v>6</v>
      </c>
      <c r="G9" s="40">
        <v>7</v>
      </c>
      <c r="H9" s="39">
        <v>8</v>
      </c>
      <c r="I9" s="39">
        <v>9</v>
      </c>
    </row>
    <row r="10" spans="1:9" ht="19.95" customHeight="1" x14ac:dyDescent="0.3">
      <c r="A10" s="41"/>
      <c r="B10" s="42" t="s">
        <v>53</v>
      </c>
      <c r="C10" s="43"/>
      <c r="D10" s="43"/>
      <c r="E10" s="44"/>
      <c r="F10" s="41"/>
      <c r="G10" s="45">
        <f>SUM(G13:G427)</f>
        <v>782888.04500000004</v>
      </c>
      <c r="H10" s="46"/>
      <c r="I10" s="46"/>
    </row>
    <row r="11" spans="1:9" ht="16.2" x14ac:dyDescent="0.3">
      <c r="A11" s="47"/>
      <c r="B11" s="48" t="s">
        <v>59</v>
      </c>
      <c r="C11" s="49"/>
      <c r="D11" s="49"/>
      <c r="E11" s="50"/>
      <c r="F11" s="47"/>
      <c r="G11" s="51"/>
      <c r="H11" s="52"/>
      <c r="I11" s="52"/>
    </row>
    <row r="12" spans="1:9" ht="16.2" x14ac:dyDescent="0.3">
      <c r="A12" s="53"/>
      <c r="B12" s="54" t="s">
        <v>12</v>
      </c>
      <c r="C12" s="55" t="s">
        <v>72</v>
      </c>
      <c r="D12" s="55"/>
      <c r="E12" s="56"/>
      <c r="F12" s="53"/>
      <c r="G12" s="57"/>
      <c r="H12" s="53"/>
      <c r="I12" s="53"/>
    </row>
    <row r="13" spans="1:9" ht="16.2" x14ac:dyDescent="0.3">
      <c r="A13" s="53"/>
      <c r="B13" s="54" t="s">
        <v>45</v>
      </c>
      <c r="C13" s="55" t="s">
        <v>72</v>
      </c>
      <c r="D13" s="55"/>
      <c r="E13" s="56"/>
      <c r="F13" s="53"/>
      <c r="G13" s="58"/>
      <c r="H13" s="53"/>
      <c r="I13" s="53"/>
    </row>
    <row r="14" spans="1:9" ht="16.2" x14ac:dyDescent="0.3">
      <c r="A14" s="53"/>
      <c r="B14" s="54" t="s">
        <v>7</v>
      </c>
      <c r="C14" s="55" t="s">
        <v>72</v>
      </c>
      <c r="D14" s="55"/>
      <c r="E14" s="56"/>
      <c r="F14" s="53"/>
      <c r="G14" s="57"/>
      <c r="H14" s="53"/>
      <c r="I14" s="53"/>
    </row>
    <row r="15" spans="1:9" ht="16.2" x14ac:dyDescent="0.3">
      <c r="A15" s="53"/>
      <c r="B15" s="54" t="s">
        <v>29</v>
      </c>
      <c r="C15" s="55"/>
      <c r="D15" s="55"/>
      <c r="E15" s="56"/>
      <c r="F15" s="53"/>
      <c r="G15" s="58"/>
      <c r="H15" s="53"/>
      <c r="I15" s="53"/>
    </row>
    <row r="16" spans="1:9" s="63" customFormat="1" ht="31.2" x14ac:dyDescent="0.3">
      <c r="A16" s="59">
        <v>1</v>
      </c>
      <c r="B16" s="60" t="s">
        <v>791</v>
      </c>
      <c r="C16" s="59" t="s">
        <v>795</v>
      </c>
      <c r="D16" s="59" t="s">
        <v>70</v>
      </c>
      <c r="E16" s="60" t="s">
        <v>792</v>
      </c>
      <c r="F16" s="61" t="s">
        <v>109</v>
      </c>
      <c r="G16" s="62">
        <v>1500</v>
      </c>
      <c r="H16" s="59" t="s">
        <v>6</v>
      </c>
      <c r="I16" s="59"/>
    </row>
    <row r="17" spans="1:9" s="63" customFormat="1" ht="34.200000000000003" customHeight="1" x14ac:dyDescent="0.3">
      <c r="A17" s="59">
        <v>2</v>
      </c>
      <c r="B17" s="60" t="s">
        <v>793</v>
      </c>
      <c r="C17" s="59" t="s">
        <v>77</v>
      </c>
      <c r="D17" s="59" t="s">
        <v>69</v>
      </c>
      <c r="E17" s="60" t="s">
        <v>794</v>
      </c>
      <c r="F17" s="61" t="s">
        <v>109</v>
      </c>
      <c r="G17" s="62">
        <v>210</v>
      </c>
      <c r="H17" s="59" t="s">
        <v>6</v>
      </c>
      <c r="I17" s="59"/>
    </row>
    <row r="18" spans="1:9" ht="21.6" customHeight="1" x14ac:dyDescent="0.3">
      <c r="A18" s="55"/>
      <c r="B18" s="54" t="s">
        <v>13</v>
      </c>
      <c r="C18" s="55"/>
      <c r="D18" s="55"/>
      <c r="E18" s="54"/>
      <c r="F18" s="55"/>
      <c r="G18" s="58"/>
      <c r="H18" s="55"/>
      <c r="I18" s="55"/>
    </row>
    <row r="19" spans="1:9" ht="91.2" customHeight="1" x14ac:dyDescent="0.3">
      <c r="A19" s="59">
        <v>1</v>
      </c>
      <c r="B19" s="60" t="s">
        <v>698</v>
      </c>
      <c r="C19" s="64" t="s">
        <v>182</v>
      </c>
      <c r="D19" s="59" t="s">
        <v>69</v>
      </c>
      <c r="E19" s="60" t="s">
        <v>296</v>
      </c>
      <c r="F19" s="61" t="s">
        <v>123</v>
      </c>
      <c r="G19" s="62">
        <v>300</v>
      </c>
      <c r="H19" s="59" t="s">
        <v>6</v>
      </c>
      <c r="I19" s="59"/>
    </row>
    <row r="20" spans="1:9" s="63" customFormat="1" ht="92.4" customHeight="1" x14ac:dyDescent="0.3">
      <c r="A20" s="59">
        <v>2</v>
      </c>
      <c r="B20" s="60" t="s">
        <v>699</v>
      </c>
      <c r="C20" s="59" t="s">
        <v>596</v>
      </c>
      <c r="D20" s="59" t="s">
        <v>69</v>
      </c>
      <c r="E20" s="60" t="s">
        <v>697</v>
      </c>
      <c r="F20" s="29" t="s">
        <v>539</v>
      </c>
      <c r="G20" s="62">
        <v>1600</v>
      </c>
      <c r="H20" s="59" t="s">
        <v>595</v>
      </c>
      <c r="I20" s="59" t="s">
        <v>732</v>
      </c>
    </row>
    <row r="21" spans="1:9" ht="16.95" customHeight="1" x14ac:dyDescent="0.3">
      <c r="A21" s="53"/>
      <c r="B21" s="54" t="s">
        <v>31</v>
      </c>
      <c r="C21" s="55"/>
      <c r="D21" s="55"/>
      <c r="E21" s="56"/>
      <c r="F21" s="53"/>
      <c r="G21" s="58"/>
      <c r="H21" s="53"/>
      <c r="I21" s="53"/>
    </row>
    <row r="22" spans="1:9" s="63" customFormat="1" ht="95.4" customHeight="1" x14ac:dyDescent="0.3">
      <c r="A22" s="59">
        <v>1</v>
      </c>
      <c r="B22" s="60" t="s">
        <v>212</v>
      </c>
      <c r="C22" s="59" t="s">
        <v>216</v>
      </c>
      <c r="D22" s="59" t="s">
        <v>69</v>
      </c>
      <c r="E22" s="60" t="s">
        <v>213</v>
      </c>
      <c r="F22" s="29">
        <v>45301</v>
      </c>
      <c r="G22" s="62">
        <v>3550.62</v>
      </c>
      <c r="H22" s="59" t="s">
        <v>214</v>
      </c>
      <c r="I22" s="59" t="s">
        <v>215</v>
      </c>
    </row>
    <row r="23" spans="1:9" s="63" customFormat="1" ht="79.2" customHeight="1" x14ac:dyDescent="0.3">
      <c r="A23" s="59">
        <v>2</v>
      </c>
      <c r="B23" s="60" t="s">
        <v>514</v>
      </c>
      <c r="C23" s="59" t="s">
        <v>77</v>
      </c>
      <c r="D23" s="59" t="s">
        <v>69</v>
      </c>
      <c r="E23" s="60" t="s">
        <v>213</v>
      </c>
      <c r="F23" s="29">
        <v>45301</v>
      </c>
      <c r="G23" s="62">
        <v>255</v>
      </c>
      <c r="H23" s="59" t="s">
        <v>6</v>
      </c>
      <c r="I23" s="59" t="s">
        <v>515</v>
      </c>
    </row>
    <row r="24" spans="1:9" s="63" customFormat="1" ht="62.4" x14ac:dyDescent="0.3">
      <c r="A24" s="59">
        <v>3</v>
      </c>
      <c r="B24" s="60" t="s">
        <v>788</v>
      </c>
      <c r="C24" s="59" t="s">
        <v>444</v>
      </c>
      <c r="D24" s="59" t="s">
        <v>69</v>
      </c>
      <c r="E24" s="60" t="s">
        <v>789</v>
      </c>
      <c r="F24" s="29">
        <v>45352</v>
      </c>
      <c r="G24" s="62">
        <v>389.8</v>
      </c>
      <c r="H24" s="59" t="s">
        <v>6</v>
      </c>
      <c r="I24" s="59" t="s">
        <v>790</v>
      </c>
    </row>
    <row r="25" spans="1:9" ht="16.2" x14ac:dyDescent="0.3">
      <c r="A25" s="53"/>
      <c r="B25" s="54" t="s">
        <v>60</v>
      </c>
      <c r="C25" s="55"/>
      <c r="D25" s="55"/>
      <c r="E25" s="56"/>
      <c r="F25" s="53"/>
      <c r="G25" s="58"/>
      <c r="H25" s="53"/>
      <c r="I25" s="53"/>
    </row>
    <row r="26" spans="1:9" s="63" customFormat="1" ht="48" customHeight="1" x14ac:dyDescent="0.3">
      <c r="A26" s="59">
        <v>1</v>
      </c>
      <c r="B26" s="60" t="s">
        <v>357</v>
      </c>
      <c r="C26" s="59" t="s">
        <v>77</v>
      </c>
      <c r="D26" s="59" t="s">
        <v>69</v>
      </c>
      <c r="E26" s="60" t="s">
        <v>358</v>
      </c>
      <c r="F26" s="29">
        <v>45309</v>
      </c>
      <c r="G26" s="62">
        <v>886.8</v>
      </c>
      <c r="H26" s="59" t="s">
        <v>6</v>
      </c>
      <c r="I26" s="59" t="s">
        <v>676</v>
      </c>
    </row>
    <row r="27" spans="1:9" ht="17.399999999999999" customHeight="1" x14ac:dyDescent="0.3">
      <c r="A27" s="47"/>
      <c r="B27" s="48" t="s">
        <v>61</v>
      </c>
      <c r="C27" s="49"/>
      <c r="D27" s="49"/>
      <c r="E27" s="50"/>
      <c r="F27" s="47"/>
      <c r="G27" s="65"/>
      <c r="H27" s="47"/>
      <c r="I27" s="47"/>
    </row>
    <row r="28" spans="1:9" ht="16.2" x14ac:dyDescent="0.3">
      <c r="A28" s="53"/>
      <c r="B28" s="54" t="s">
        <v>15</v>
      </c>
      <c r="C28" s="55" t="s">
        <v>72</v>
      </c>
      <c r="D28" s="55"/>
      <c r="E28" s="56"/>
      <c r="F28" s="53"/>
      <c r="G28" s="57"/>
      <c r="H28" s="53"/>
      <c r="I28" s="53"/>
    </row>
    <row r="29" spans="1:9" ht="16.2" x14ac:dyDescent="0.3">
      <c r="A29" s="53"/>
      <c r="B29" s="54" t="s">
        <v>32</v>
      </c>
      <c r="C29" s="55"/>
      <c r="D29" s="55"/>
      <c r="E29" s="56"/>
      <c r="F29" s="53"/>
      <c r="G29" s="57"/>
      <c r="H29" s="53"/>
      <c r="I29" s="53"/>
    </row>
    <row r="30" spans="1:9" s="63" customFormat="1" ht="78" x14ac:dyDescent="0.3">
      <c r="A30" s="59">
        <v>1</v>
      </c>
      <c r="B30" s="60" t="s">
        <v>404</v>
      </c>
      <c r="C30" s="59" t="s">
        <v>406</v>
      </c>
      <c r="D30" s="59" t="s">
        <v>69</v>
      </c>
      <c r="E30" s="60" t="s">
        <v>405</v>
      </c>
      <c r="F30" s="29">
        <v>45303</v>
      </c>
      <c r="G30" s="62">
        <v>3150</v>
      </c>
      <c r="H30" s="59" t="s">
        <v>6</v>
      </c>
      <c r="I30" s="59" t="s">
        <v>322</v>
      </c>
    </row>
    <row r="31" spans="1:9" s="63" customFormat="1" ht="78" x14ac:dyDescent="0.3">
      <c r="A31" s="59">
        <v>2</v>
      </c>
      <c r="B31" s="60" t="s">
        <v>404</v>
      </c>
      <c r="C31" s="59" t="s">
        <v>77</v>
      </c>
      <c r="D31" s="59" t="s">
        <v>69</v>
      </c>
      <c r="E31" s="59" t="s">
        <v>612</v>
      </c>
      <c r="F31" s="29">
        <v>45323</v>
      </c>
      <c r="G31" s="62">
        <v>494.91</v>
      </c>
      <c r="H31" s="59" t="s">
        <v>6</v>
      </c>
      <c r="I31" s="59" t="s">
        <v>638</v>
      </c>
    </row>
    <row r="32" spans="1:9" s="63" customFormat="1" ht="78" x14ac:dyDescent="0.3">
      <c r="A32" s="59">
        <v>3</v>
      </c>
      <c r="B32" s="60" t="s">
        <v>404</v>
      </c>
      <c r="C32" s="59" t="s">
        <v>406</v>
      </c>
      <c r="D32" s="59" t="s">
        <v>69</v>
      </c>
      <c r="E32" s="59" t="s">
        <v>405</v>
      </c>
      <c r="F32" s="29">
        <v>45343</v>
      </c>
      <c r="G32" s="62">
        <v>2900</v>
      </c>
      <c r="H32" s="59" t="s">
        <v>6</v>
      </c>
      <c r="I32" s="59"/>
    </row>
    <row r="33" spans="1:9" ht="19.95" customHeight="1" x14ac:dyDescent="0.3">
      <c r="A33" s="53"/>
      <c r="B33" s="54" t="s">
        <v>16</v>
      </c>
      <c r="C33" s="55" t="s">
        <v>72</v>
      </c>
      <c r="D33" s="55"/>
      <c r="E33" s="56"/>
      <c r="F33" s="53"/>
      <c r="G33" s="57"/>
      <c r="H33" s="53"/>
      <c r="I33" s="53"/>
    </row>
    <row r="34" spans="1:9" ht="19.95" customHeight="1" x14ac:dyDescent="0.3">
      <c r="A34" s="53"/>
      <c r="B34" s="54" t="s">
        <v>48</v>
      </c>
      <c r="C34" s="55" t="s">
        <v>72</v>
      </c>
      <c r="D34" s="55"/>
      <c r="E34" s="56"/>
      <c r="F34" s="53"/>
      <c r="G34" s="58"/>
      <c r="H34" s="53"/>
      <c r="I34" s="53"/>
    </row>
    <row r="35" spans="1:9" ht="19.95" customHeight="1" x14ac:dyDescent="0.3">
      <c r="A35" s="53"/>
      <c r="B35" s="54" t="s">
        <v>35</v>
      </c>
      <c r="C35" s="55" t="s">
        <v>72</v>
      </c>
      <c r="D35" s="55"/>
      <c r="E35" s="56"/>
      <c r="F35" s="53"/>
      <c r="G35" s="57"/>
      <c r="H35" s="53"/>
      <c r="I35" s="53"/>
    </row>
    <row r="36" spans="1:9" ht="19.95" customHeight="1" x14ac:dyDescent="0.3">
      <c r="A36" s="53"/>
      <c r="B36" s="54" t="s">
        <v>39</v>
      </c>
      <c r="C36" s="55" t="s">
        <v>72</v>
      </c>
      <c r="D36" s="55"/>
      <c r="E36" s="56"/>
      <c r="F36" s="53"/>
      <c r="G36" s="57"/>
      <c r="H36" s="53"/>
      <c r="I36" s="53"/>
    </row>
    <row r="37" spans="1:9" ht="19.95" customHeight="1" x14ac:dyDescent="0.3">
      <c r="A37" s="53"/>
      <c r="B37" s="54" t="s">
        <v>82</v>
      </c>
      <c r="C37" s="55" t="s">
        <v>72</v>
      </c>
      <c r="D37" s="55"/>
      <c r="E37" s="56"/>
      <c r="F37" s="53"/>
      <c r="G37" s="57"/>
      <c r="H37" s="53"/>
      <c r="I37" s="53"/>
    </row>
    <row r="38" spans="1:9" ht="19.95" customHeight="1" x14ac:dyDescent="0.3">
      <c r="A38" s="53"/>
      <c r="B38" s="54" t="s">
        <v>50</v>
      </c>
      <c r="C38" s="55" t="s">
        <v>72</v>
      </c>
      <c r="D38" s="55"/>
      <c r="E38" s="56"/>
      <c r="F38" s="53"/>
      <c r="G38" s="57"/>
      <c r="H38" s="53"/>
      <c r="I38" s="53"/>
    </row>
    <row r="39" spans="1:9" x14ac:dyDescent="0.3">
      <c r="A39" s="47"/>
      <c r="B39" s="48" t="s">
        <v>62</v>
      </c>
      <c r="C39" s="49"/>
      <c r="D39" s="49"/>
      <c r="E39" s="50"/>
      <c r="F39" s="66"/>
      <c r="G39" s="65"/>
      <c r="H39" s="47"/>
      <c r="I39" s="47"/>
    </row>
    <row r="40" spans="1:9" ht="16.2" x14ac:dyDescent="0.3">
      <c r="A40" s="53"/>
      <c r="B40" s="54" t="s">
        <v>20</v>
      </c>
      <c r="C40" s="55"/>
      <c r="D40" s="55"/>
      <c r="E40" s="56"/>
      <c r="F40" s="53"/>
      <c r="G40" s="58"/>
      <c r="H40" s="53"/>
      <c r="I40" s="53"/>
    </row>
    <row r="41" spans="1:9" s="63" customFormat="1" ht="76.95" customHeight="1" x14ac:dyDescent="0.3">
      <c r="A41" s="59">
        <v>1</v>
      </c>
      <c r="B41" s="60" t="s">
        <v>248</v>
      </c>
      <c r="C41" s="59" t="s">
        <v>106</v>
      </c>
      <c r="D41" s="59" t="s">
        <v>69</v>
      </c>
      <c r="E41" s="60" t="s">
        <v>223</v>
      </c>
      <c r="F41" s="29" t="s">
        <v>176</v>
      </c>
      <c r="G41" s="62">
        <v>834.8</v>
      </c>
      <c r="H41" s="59" t="s">
        <v>6</v>
      </c>
      <c r="I41" s="59" t="s">
        <v>224</v>
      </c>
    </row>
    <row r="42" spans="1:9" s="63" customFormat="1" ht="90" customHeight="1" x14ac:dyDescent="0.3">
      <c r="A42" s="59">
        <v>2</v>
      </c>
      <c r="B42" s="60" t="s">
        <v>664</v>
      </c>
      <c r="C42" s="59" t="s">
        <v>106</v>
      </c>
      <c r="D42" s="59" t="s">
        <v>69</v>
      </c>
      <c r="E42" s="60" t="s">
        <v>225</v>
      </c>
      <c r="F42" s="29" t="s">
        <v>176</v>
      </c>
      <c r="G42" s="62">
        <v>1215.0419999999999</v>
      </c>
      <c r="H42" s="59" t="s">
        <v>6</v>
      </c>
      <c r="I42" s="59" t="s">
        <v>226</v>
      </c>
    </row>
    <row r="43" spans="1:9" s="63" customFormat="1" ht="93.6" x14ac:dyDescent="0.3">
      <c r="A43" s="59">
        <v>3</v>
      </c>
      <c r="B43" s="60" t="s">
        <v>247</v>
      </c>
      <c r="C43" s="59" t="s">
        <v>221</v>
      </c>
      <c r="D43" s="59" t="s">
        <v>227</v>
      </c>
      <c r="E43" s="60" t="s">
        <v>228</v>
      </c>
      <c r="F43" s="29">
        <v>45296</v>
      </c>
      <c r="G43" s="62">
        <v>8568.5110000000004</v>
      </c>
      <c r="H43" s="59" t="s">
        <v>6</v>
      </c>
      <c r="I43" s="59" t="s">
        <v>562</v>
      </c>
    </row>
    <row r="44" spans="1:9" s="63" customFormat="1" ht="95.25" customHeight="1" x14ac:dyDescent="0.3">
      <c r="A44" s="59">
        <v>4</v>
      </c>
      <c r="B44" s="60" t="s">
        <v>247</v>
      </c>
      <c r="C44" s="59" t="s">
        <v>221</v>
      </c>
      <c r="D44" s="59" t="s">
        <v>227</v>
      </c>
      <c r="E44" s="60" t="s">
        <v>229</v>
      </c>
      <c r="F44" s="29">
        <v>45296</v>
      </c>
      <c r="G44" s="62">
        <v>8033.4719999999998</v>
      </c>
      <c r="H44" s="59" t="s">
        <v>6</v>
      </c>
      <c r="I44" s="59" t="s">
        <v>493</v>
      </c>
    </row>
    <row r="45" spans="1:9" s="63" customFormat="1" ht="109.2" x14ac:dyDescent="0.3">
      <c r="A45" s="59">
        <v>5</v>
      </c>
      <c r="B45" s="60" t="s">
        <v>247</v>
      </c>
      <c r="C45" s="59" t="s">
        <v>221</v>
      </c>
      <c r="D45" s="59" t="s">
        <v>227</v>
      </c>
      <c r="E45" s="60" t="s">
        <v>230</v>
      </c>
      <c r="F45" s="29">
        <v>45295</v>
      </c>
      <c r="G45" s="62">
        <v>7208.9830000000002</v>
      </c>
      <c r="H45" s="59" t="s">
        <v>6</v>
      </c>
      <c r="I45" s="59" t="s">
        <v>493</v>
      </c>
    </row>
    <row r="46" spans="1:9" s="63" customFormat="1" ht="79.2" customHeight="1" x14ac:dyDescent="0.3">
      <c r="A46" s="59">
        <v>6</v>
      </c>
      <c r="B46" s="60" t="s">
        <v>247</v>
      </c>
      <c r="C46" s="59" t="s">
        <v>444</v>
      </c>
      <c r="D46" s="59" t="s">
        <v>70</v>
      </c>
      <c r="E46" s="60" t="s">
        <v>563</v>
      </c>
      <c r="F46" s="29">
        <v>45335</v>
      </c>
      <c r="G46" s="62">
        <v>213.916</v>
      </c>
      <c r="H46" s="59" t="s">
        <v>6</v>
      </c>
      <c r="I46" s="59" t="s">
        <v>653</v>
      </c>
    </row>
    <row r="47" spans="1:9" s="63" customFormat="1" ht="79.2" customHeight="1" x14ac:dyDescent="0.3">
      <c r="A47" s="59">
        <v>7</v>
      </c>
      <c r="B47" s="60" t="s">
        <v>247</v>
      </c>
      <c r="C47" s="59" t="s">
        <v>211</v>
      </c>
      <c r="D47" s="59" t="s">
        <v>227</v>
      </c>
      <c r="E47" s="60" t="s">
        <v>662</v>
      </c>
      <c r="F47" s="61" t="s">
        <v>123</v>
      </c>
      <c r="G47" s="62">
        <v>1157.4459999999999</v>
      </c>
      <c r="H47" s="59" t="s">
        <v>6</v>
      </c>
      <c r="I47" s="59" t="s">
        <v>663</v>
      </c>
    </row>
    <row r="48" spans="1:9" s="63" customFormat="1" ht="79.2" customHeight="1" x14ac:dyDescent="0.3">
      <c r="A48" s="59">
        <v>8</v>
      </c>
      <c r="B48" s="60" t="s">
        <v>247</v>
      </c>
      <c r="C48" s="59" t="s">
        <v>221</v>
      </c>
      <c r="D48" s="59" t="s">
        <v>227</v>
      </c>
      <c r="E48" s="60" t="s">
        <v>786</v>
      </c>
      <c r="F48" s="29">
        <v>45350</v>
      </c>
      <c r="G48" s="62">
        <v>833.49699999999996</v>
      </c>
      <c r="H48" s="59" t="s">
        <v>6</v>
      </c>
      <c r="I48" s="59" t="s">
        <v>787</v>
      </c>
    </row>
    <row r="49" spans="1:9" s="63" customFormat="1" ht="65.25" customHeight="1" x14ac:dyDescent="0.3">
      <c r="A49" s="59">
        <v>9</v>
      </c>
      <c r="B49" s="60" t="s">
        <v>660</v>
      </c>
      <c r="C49" s="59" t="s">
        <v>106</v>
      </c>
      <c r="D49" s="59" t="s">
        <v>69</v>
      </c>
      <c r="E49" s="60" t="s">
        <v>231</v>
      </c>
      <c r="F49" s="29">
        <v>45295</v>
      </c>
      <c r="G49" s="62">
        <v>1128.979</v>
      </c>
      <c r="H49" s="59" t="s">
        <v>6</v>
      </c>
      <c r="I49" s="59" t="s">
        <v>232</v>
      </c>
    </row>
    <row r="50" spans="1:9" s="63" customFormat="1" ht="32.25" customHeight="1" x14ac:dyDescent="0.3">
      <c r="A50" s="59">
        <v>10</v>
      </c>
      <c r="B50" s="60" t="s">
        <v>660</v>
      </c>
      <c r="C50" s="59" t="s">
        <v>77</v>
      </c>
      <c r="D50" s="59" t="s">
        <v>69</v>
      </c>
      <c r="E50" s="60" t="s">
        <v>233</v>
      </c>
      <c r="F50" s="29">
        <v>45300</v>
      </c>
      <c r="G50" s="62">
        <v>215</v>
      </c>
      <c r="H50" s="59" t="s">
        <v>52</v>
      </c>
      <c r="I50" s="59" t="s">
        <v>342</v>
      </c>
    </row>
    <row r="51" spans="1:9" s="63" customFormat="1" ht="33.75" customHeight="1" x14ac:dyDescent="0.3">
      <c r="A51" s="59">
        <v>11</v>
      </c>
      <c r="B51" s="60" t="s">
        <v>660</v>
      </c>
      <c r="C51" s="59" t="s">
        <v>77</v>
      </c>
      <c r="D51" s="59" t="s">
        <v>69</v>
      </c>
      <c r="E51" s="60" t="s">
        <v>234</v>
      </c>
      <c r="F51" s="29">
        <v>45300</v>
      </c>
      <c r="G51" s="62">
        <v>1125</v>
      </c>
      <c r="H51" s="59" t="s">
        <v>52</v>
      </c>
      <c r="I51" s="59" t="s">
        <v>342</v>
      </c>
    </row>
    <row r="52" spans="1:9" s="63" customFormat="1" ht="33.75" customHeight="1" x14ac:dyDescent="0.3">
      <c r="A52" s="59">
        <v>12</v>
      </c>
      <c r="B52" s="60" t="s">
        <v>660</v>
      </c>
      <c r="C52" s="59" t="s">
        <v>106</v>
      </c>
      <c r="D52" s="59" t="s">
        <v>69</v>
      </c>
      <c r="E52" s="60" t="s">
        <v>509</v>
      </c>
      <c r="F52" s="29">
        <v>45309</v>
      </c>
      <c r="G52" s="62">
        <v>2586.9299999999998</v>
      </c>
      <c r="H52" s="59" t="s">
        <v>6</v>
      </c>
      <c r="I52" s="59" t="s">
        <v>345</v>
      </c>
    </row>
    <row r="53" spans="1:9" s="63" customFormat="1" ht="110.4" customHeight="1" x14ac:dyDescent="0.3">
      <c r="A53" s="59">
        <v>13</v>
      </c>
      <c r="B53" s="60" t="s">
        <v>660</v>
      </c>
      <c r="C53" s="59" t="s">
        <v>589</v>
      </c>
      <c r="D53" s="59" t="s">
        <v>70</v>
      </c>
      <c r="E53" s="60" t="s">
        <v>661</v>
      </c>
      <c r="F53" s="29">
        <v>45331</v>
      </c>
      <c r="G53" s="62">
        <v>400</v>
      </c>
      <c r="H53" s="59" t="s">
        <v>52</v>
      </c>
      <c r="I53" s="59" t="s">
        <v>778</v>
      </c>
    </row>
    <row r="54" spans="1:9" s="63" customFormat="1" ht="65.400000000000006" customHeight="1" x14ac:dyDescent="0.3">
      <c r="A54" s="59">
        <v>14</v>
      </c>
      <c r="B54" s="60" t="s">
        <v>235</v>
      </c>
      <c r="C54" s="59" t="s">
        <v>106</v>
      </c>
      <c r="D54" s="59" t="s">
        <v>69</v>
      </c>
      <c r="E54" s="60" t="s">
        <v>740</v>
      </c>
      <c r="F54" s="29">
        <v>45308</v>
      </c>
      <c r="G54" s="62">
        <v>573.20000000000005</v>
      </c>
      <c r="H54" s="59" t="s">
        <v>6</v>
      </c>
      <c r="I54" s="59" t="s">
        <v>232</v>
      </c>
    </row>
    <row r="55" spans="1:9" s="63" customFormat="1" ht="338.4" customHeight="1" x14ac:dyDescent="0.3">
      <c r="A55" s="59">
        <v>15</v>
      </c>
      <c r="B55" s="60" t="s">
        <v>360</v>
      </c>
      <c r="C55" s="59" t="s">
        <v>795</v>
      </c>
      <c r="D55" s="59" t="s">
        <v>70</v>
      </c>
      <c r="E55" s="60" t="s">
        <v>361</v>
      </c>
      <c r="F55" s="29">
        <v>45308</v>
      </c>
      <c r="G55" s="62">
        <v>360</v>
      </c>
      <c r="H55" s="59" t="s">
        <v>6</v>
      </c>
      <c r="I55" s="59" t="s">
        <v>236</v>
      </c>
    </row>
    <row r="56" spans="1:9" s="63" customFormat="1" ht="122.25" customHeight="1" x14ac:dyDescent="0.3">
      <c r="A56" s="59">
        <v>16</v>
      </c>
      <c r="B56" s="60" t="s">
        <v>659</v>
      </c>
      <c r="C56" s="59" t="s">
        <v>246</v>
      </c>
      <c r="D56" s="59" t="s">
        <v>70</v>
      </c>
      <c r="E56" s="60" t="s">
        <v>237</v>
      </c>
      <c r="F56" s="29">
        <v>45308</v>
      </c>
      <c r="G56" s="62">
        <v>21000</v>
      </c>
      <c r="H56" s="59" t="s">
        <v>6</v>
      </c>
      <c r="I56" s="59" t="s">
        <v>564</v>
      </c>
    </row>
    <row r="57" spans="1:9" s="63" customFormat="1" ht="156.6" customHeight="1" x14ac:dyDescent="0.3">
      <c r="A57" s="59">
        <v>17</v>
      </c>
      <c r="B57" s="60" t="s">
        <v>659</v>
      </c>
      <c r="C57" s="59" t="s">
        <v>246</v>
      </c>
      <c r="D57" s="59" t="s">
        <v>70</v>
      </c>
      <c r="E57" s="60" t="s">
        <v>351</v>
      </c>
      <c r="F57" s="29">
        <v>45322</v>
      </c>
      <c r="G57" s="62">
        <v>20000</v>
      </c>
      <c r="H57" s="59" t="s">
        <v>6</v>
      </c>
      <c r="I57" s="59" t="s">
        <v>739</v>
      </c>
    </row>
    <row r="58" spans="1:9" s="63" customFormat="1" ht="61.2" customHeight="1" x14ac:dyDescent="0.3">
      <c r="A58" s="59">
        <v>18</v>
      </c>
      <c r="B58" s="60" t="s">
        <v>659</v>
      </c>
      <c r="C58" s="59" t="s">
        <v>106</v>
      </c>
      <c r="D58" s="59" t="s">
        <v>69</v>
      </c>
      <c r="E58" s="60" t="s">
        <v>352</v>
      </c>
      <c r="F58" s="29">
        <v>45310</v>
      </c>
      <c r="G58" s="62">
        <v>228.3</v>
      </c>
      <c r="H58" s="59" t="s">
        <v>6</v>
      </c>
      <c r="I58" s="59" t="s">
        <v>494</v>
      </c>
    </row>
    <row r="59" spans="1:9" s="63" customFormat="1" ht="124.95" customHeight="1" x14ac:dyDescent="0.3">
      <c r="A59" s="59">
        <v>19</v>
      </c>
      <c r="B59" s="60" t="s">
        <v>659</v>
      </c>
      <c r="C59" s="59" t="s">
        <v>246</v>
      </c>
      <c r="D59" s="59" t="s">
        <v>227</v>
      </c>
      <c r="E59" s="60" t="s">
        <v>238</v>
      </c>
      <c r="F59" s="61" t="s">
        <v>123</v>
      </c>
      <c r="G59" s="62">
        <v>5000</v>
      </c>
      <c r="H59" s="59" t="s">
        <v>6</v>
      </c>
      <c r="I59" s="59"/>
    </row>
    <row r="60" spans="1:9" s="63" customFormat="1" ht="111.6" customHeight="1" x14ac:dyDescent="0.3">
      <c r="A60" s="59">
        <v>20</v>
      </c>
      <c r="B60" s="60" t="s">
        <v>659</v>
      </c>
      <c r="C60" s="59" t="s">
        <v>424</v>
      </c>
      <c r="D60" s="59" t="s">
        <v>227</v>
      </c>
      <c r="E60" s="60" t="s">
        <v>507</v>
      </c>
      <c r="F60" s="61" t="s">
        <v>665</v>
      </c>
      <c r="G60" s="62">
        <v>567.90599999999995</v>
      </c>
      <c r="H60" s="59" t="s">
        <v>6</v>
      </c>
      <c r="I60" s="59" t="s">
        <v>684</v>
      </c>
    </row>
    <row r="61" spans="1:9" s="63" customFormat="1" ht="183.6" customHeight="1" x14ac:dyDescent="0.3">
      <c r="A61" s="59">
        <v>21</v>
      </c>
      <c r="B61" s="60" t="s">
        <v>659</v>
      </c>
      <c r="C61" s="59" t="s">
        <v>246</v>
      </c>
      <c r="D61" s="59" t="s">
        <v>70</v>
      </c>
      <c r="E61" s="60" t="s">
        <v>508</v>
      </c>
      <c r="F61" s="29">
        <v>45320</v>
      </c>
      <c r="G61" s="62">
        <v>3000</v>
      </c>
      <c r="H61" s="59" t="s">
        <v>6</v>
      </c>
      <c r="I61" s="59" t="s">
        <v>565</v>
      </c>
    </row>
    <row r="62" spans="1:9" s="67" customFormat="1" ht="54.75" customHeight="1" x14ac:dyDescent="0.3">
      <c r="A62" s="59">
        <v>22</v>
      </c>
      <c r="B62" s="60" t="s">
        <v>798</v>
      </c>
      <c r="C62" s="59" t="s">
        <v>799</v>
      </c>
      <c r="D62" s="59" t="s">
        <v>69</v>
      </c>
      <c r="E62" s="60" t="s">
        <v>240</v>
      </c>
      <c r="F62" s="61" t="s">
        <v>102</v>
      </c>
      <c r="G62" s="62">
        <v>282.245</v>
      </c>
      <c r="H62" s="59" t="s">
        <v>6</v>
      </c>
      <c r="I62" s="59" t="s">
        <v>800</v>
      </c>
    </row>
    <row r="63" spans="1:9" s="67" customFormat="1" ht="60.75" customHeight="1" x14ac:dyDescent="0.3">
      <c r="A63" s="59">
        <v>23</v>
      </c>
      <c r="B63" s="60" t="s">
        <v>798</v>
      </c>
      <c r="C63" s="59" t="s">
        <v>799</v>
      </c>
      <c r="D63" s="59" t="s">
        <v>69</v>
      </c>
      <c r="E63" s="60" t="s">
        <v>240</v>
      </c>
      <c r="F63" s="61" t="s">
        <v>102</v>
      </c>
      <c r="G63" s="62">
        <v>5545.9920000000002</v>
      </c>
      <c r="H63" s="59" t="s">
        <v>6</v>
      </c>
      <c r="I63" s="59" t="s">
        <v>801</v>
      </c>
    </row>
    <row r="64" spans="1:9" s="67" customFormat="1" ht="54.75" customHeight="1" x14ac:dyDescent="0.3">
      <c r="A64" s="59">
        <v>24</v>
      </c>
      <c r="B64" s="60" t="s">
        <v>798</v>
      </c>
      <c r="C64" s="59" t="s">
        <v>105</v>
      </c>
      <c r="D64" s="59" t="s">
        <v>70</v>
      </c>
      <c r="E64" s="60" t="s">
        <v>241</v>
      </c>
      <c r="F64" s="61" t="s">
        <v>102</v>
      </c>
      <c r="G64" s="62">
        <v>371.41199999999998</v>
      </c>
      <c r="H64" s="59" t="s">
        <v>6</v>
      </c>
      <c r="I64" s="59" t="s">
        <v>242</v>
      </c>
    </row>
    <row r="65" spans="1:15" s="67" customFormat="1" ht="54.75" customHeight="1" x14ac:dyDescent="0.3">
      <c r="A65" s="59">
        <v>25</v>
      </c>
      <c r="B65" s="60" t="s">
        <v>798</v>
      </c>
      <c r="C65" s="59" t="s">
        <v>127</v>
      </c>
      <c r="D65" s="59" t="s">
        <v>70</v>
      </c>
      <c r="E65" s="60" t="s">
        <v>243</v>
      </c>
      <c r="F65" s="61" t="s">
        <v>102</v>
      </c>
      <c r="G65" s="62">
        <v>264.25200000000001</v>
      </c>
      <c r="H65" s="59" t="s">
        <v>6</v>
      </c>
      <c r="I65" s="59" t="s">
        <v>242</v>
      </c>
    </row>
    <row r="66" spans="1:15" s="67" customFormat="1" ht="67.5" customHeight="1" x14ac:dyDescent="0.3">
      <c r="A66" s="59">
        <v>26</v>
      </c>
      <c r="B66" s="60" t="s">
        <v>798</v>
      </c>
      <c r="C66" s="59" t="s">
        <v>799</v>
      </c>
      <c r="D66" s="59" t="s">
        <v>70</v>
      </c>
      <c r="E66" s="60" t="s">
        <v>802</v>
      </c>
      <c r="F66" s="61" t="s">
        <v>102</v>
      </c>
      <c r="G66" s="62">
        <v>282.70100000000002</v>
      </c>
      <c r="H66" s="59" t="s">
        <v>6</v>
      </c>
      <c r="I66" s="59" t="s">
        <v>803</v>
      </c>
    </row>
    <row r="67" spans="1:15" s="63" customFormat="1" ht="123" customHeight="1" x14ac:dyDescent="0.3">
      <c r="A67" s="59">
        <v>27</v>
      </c>
      <c r="B67" s="60" t="s">
        <v>659</v>
      </c>
      <c r="C67" s="59" t="s">
        <v>246</v>
      </c>
      <c r="D67" s="59" t="s">
        <v>70</v>
      </c>
      <c r="E67" s="60" t="s">
        <v>683</v>
      </c>
      <c r="F67" s="29">
        <v>45329</v>
      </c>
      <c r="G67" s="62">
        <v>238.87</v>
      </c>
      <c r="H67" s="59" t="s">
        <v>6</v>
      </c>
      <c r="I67" s="59" t="s">
        <v>247</v>
      </c>
    </row>
    <row r="68" spans="1:15" s="63" customFormat="1" ht="141.6" customHeight="1" x14ac:dyDescent="0.3">
      <c r="A68" s="59">
        <v>28</v>
      </c>
      <c r="B68" s="60" t="s">
        <v>659</v>
      </c>
      <c r="C68" s="59" t="s">
        <v>246</v>
      </c>
      <c r="D68" s="59" t="s">
        <v>70</v>
      </c>
      <c r="E68" s="60" t="s">
        <v>685</v>
      </c>
      <c r="F68" s="29">
        <v>45330</v>
      </c>
      <c r="G68" s="62">
        <v>2500</v>
      </c>
      <c r="H68" s="59" t="s">
        <v>6</v>
      </c>
      <c r="I68" s="59" t="s">
        <v>564</v>
      </c>
    </row>
    <row r="69" spans="1:15" s="63" customFormat="1" ht="124.95" customHeight="1" x14ac:dyDescent="0.3">
      <c r="A69" s="59">
        <v>29</v>
      </c>
      <c r="B69" s="60" t="s">
        <v>659</v>
      </c>
      <c r="C69" s="59" t="s">
        <v>424</v>
      </c>
      <c r="D69" s="59" t="s">
        <v>227</v>
      </c>
      <c r="E69" s="60" t="s">
        <v>686</v>
      </c>
      <c r="F69" s="29">
        <v>45336</v>
      </c>
      <c r="G69" s="62">
        <v>24335</v>
      </c>
      <c r="H69" s="59" t="s">
        <v>6</v>
      </c>
      <c r="I69" s="59" t="s">
        <v>779</v>
      </c>
      <c r="M69" s="80"/>
      <c r="N69" s="80"/>
    </row>
    <row r="70" spans="1:15" s="63" customFormat="1" ht="126" customHeight="1" x14ac:dyDescent="0.3">
      <c r="A70" s="59">
        <v>30</v>
      </c>
      <c r="B70" s="60" t="s">
        <v>659</v>
      </c>
      <c r="C70" s="59" t="s">
        <v>424</v>
      </c>
      <c r="D70" s="59" t="s">
        <v>227</v>
      </c>
      <c r="E70" s="60" t="s">
        <v>738</v>
      </c>
      <c r="F70" s="29">
        <v>45343</v>
      </c>
      <c r="G70" s="62">
        <v>37668.857000000004</v>
      </c>
      <c r="H70" s="59" t="s">
        <v>6</v>
      </c>
      <c r="I70" s="59"/>
      <c r="N70" s="68"/>
      <c r="O70" s="68"/>
    </row>
    <row r="71" spans="1:15" s="63" customFormat="1" ht="124.8" x14ac:dyDescent="0.3">
      <c r="A71" s="59">
        <v>31</v>
      </c>
      <c r="B71" s="60" t="s">
        <v>659</v>
      </c>
      <c r="C71" s="59" t="s">
        <v>424</v>
      </c>
      <c r="D71" s="59" t="s">
        <v>227</v>
      </c>
      <c r="E71" s="60" t="s">
        <v>783</v>
      </c>
      <c r="F71" s="29">
        <v>45348</v>
      </c>
      <c r="G71" s="62">
        <v>45917</v>
      </c>
      <c r="H71" s="59" t="s">
        <v>6</v>
      </c>
      <c r="I71" s="59"/>
      <c r="N71" s="68"/>
      <c r="O71" s="68"/>
    </row>
    <row r="72" spans="1:15" s="63" customFormat="1" ht="124.8" x14ac:dyDescent="0.3">
      <c r="A72" s="59">
        <v>32</v>
      </c>
      <c r="B72" s="60" t="s">
        <v>659</v>
      </c>
      <c r="C72" s="59" t="s">
        <v>424</v>
      </c>
      <c r="D72" s="59" t="s">
        <v>227</v>
      </c>
      <c r="E72" s="60" t="s">
        <v>784</v>
      </c>
      <c r="F72" s="29">
        <v>45349</v>
      </c>
      <c r="G72" s="62">
        <v>63024</v>
      </c>
      <c r="H72" s="59" t="s">
        <v>6</v>
      </c>
      <c r="I72" s="59"/>
      <c r="N72" s="68"/>
      <c r="O72" s="68"/>
    </row>
    <row r="73" spans="1:15" s="63" customFormat="1" ht="157.19999999999999" customHeight="1" x14ac:dyDescent="0.3">
      <c r="A73" s="59">
        <v>33</v>
      </c>
      <c r="B73" s="60" t="s">
        <v>659</v>
      </c>
      <c r="C73" s="59" t="s">
        <v>246</v>
      </c>
      <c r="D73" s="59" t="s">
        <v>227</v>
      </c>
      <c r="E73" s="60" t="s">
        <v>785</v>
      </c>
      <c r="F73" s="29">
        <v>45350</v>
      </c>
      <c r="G73" s="62">
        <v>12400</v>
      </c>
      <c r="H73" s="59" t="s">
        <v>6</v>
      </c>
      <c r="I73" s="59"/>
      <c r="N73" s="68"/>
      <c r="O73" s="68"/>
    </row>
    <row r="74" spans="1:15" s="63" customFormat="1" ht="50.4" customHeight="1" x14ac:dyDescent="0.3">
      <c r="A74" s="59">
        <v>34</v>
      </c>
      <c r="B74" s="60" t="s">
        <v>239</v>
      </c>
      <c r="C74" s="59" t="s">
        <v>106</v>
      </c>
      <c r="D74" s="59" t="s">
        <v>69</v>
      </c>
      <c r="E74" s="60" t="s">
        <v>240</v>
      </c>
      <c r="F74" s="29">
        <v>45302</v>
      </c>
      <c r="G74" s="62">
        <v>282.70100000000002</v>
      </c>
      <c r="H74" s="59" t="s">
        <v>6</v>
      </c>
      <c r="I74" s="59" t="s">
        <v>232</v>
      </c>
    </row>
    <row r="75" spans="1:15" s="63" customFormat="1" ht="63.75" customHeight="1" x14ac:dyDescent="0.3">
      <c r="A75" s="59">
        <v>35</v>
      </c>
      <c r="B75" s="60" t="s">
        <v>239</v>
      </c>
      <c r="C75" s="59" t="s">
        <v>106</v>
      </c>
      <c r="D75" s="59" t="s">
        <v>70</v>
      </c>
      <c r="E75" s="60" t="s">
        <v>346</v>
      </c>
      <c r="F75" s="29">
        <v>45307</v>
      </c>
      <c r="G75" s="62">
        <v>522.79999999999995</v>
      </c>
      <c r="H75" s="59" t="s">
        <v>6</v>
      </c>
      <c r="I75" s="59" t="s">
        <v>347</v>
      </c>
    </row>
    <row r="76" spans="1:15" s="63" customFormat="1" ht="63.75" customHeight="1" x14ac:dyDescent="0.3">
      <c r="A76" s="59">
        <v>36</v>
      </c>
      <c r="B76" s="60" t="s">
        <v>239</v>
      </c>
      <c r="C76" s="59" t="s">
        <v>106</v>
      </c>
      <c r="D76" s="59" t="s">
        <v>69</v>
      </c>
      <c r="E76" s="60" t="s">
        <v>348</v>
      </c>
      <c r="F76" s="29">
        <v>45307</v>
      </c>
      <c r="G76" s="62">
        <v>6965.7550000000001</v>
      </c>
      <c r="H76" s="59" t="s">
        <v>6</v>
      </c>
      <c r="I76" s="59" t="s">
        <v>347</v>
      </c>
    </row>
    <row r="77" spans="1:15" s="63" customFormat="1" ht="33.6" customHeight="1" x14ac:dyDescent="0.3">
      <c r="A77" s="59">
        <v>37</v>
      </c>
      <c r="B77" s="60" t="s">
        <v>239</v>
      </c>
      <c r="C77" s="59" t="s">
        <v>211</v>
      </c>
      <c r="D77" s="59" t="s">
        <v>69</v>
      </c>
      <c r="E77" s="60" t="s">
        <v>350</v>
      </c>
      <c r="F77" s="29">
        <v>45301</v>
      </c>
      <c r="G77" s="62">
        <v>300</v>
      </c>
      <c r="H77" s="59" t="s">
        <v>52</v>
      </c>
      <c r="I77" s="59" t="s">
        <v>727</v>
      </c>
    </row>
    <row r="78" spans="1:15" s="63" customFormat="1" ht="61.2" customHeight="1" x14ac:dyDescent="0.3">
      <c r="A78" s="59">
        <v>38</v>
      </c>
      <c r="B78" s="60" t="s">
        <v>239</v>
      </c>
      <c r="C78" s="59" t="s">
        <v>796</v>
      </c>
      <c r="D78" s="59" t="s">
        <v>69</v>
      </c>
      <c r="E78" s="60" t="s">
        <v>504</v>
      </c>
      <c r="F78" s="29">
        <v>45309</v>
      </c>
      <c r="G78" s="62">
        <v>365</v>
      </c>
      <c r="H78" s="59" t="s">
        <v>52</v>
      </c>
      <c r="I78" s="59" t="s">
        <v>505</v>
      </c>
    </row>
    <row r="79" spans="1:15" s="63" customFormat="1" ht="78.599999999999994" customHeight="1" x14ac:dyDescent="0.3">
      <c r="A79" s="59">
        <v>39</v>
      </c>
      <c r="B79" s="60" t="s">
        <v>239</v>
      </c>
      <c r="C79" s="59" t="s">
        <v>211</v>
      </c>
      <c r="D79" s="59" t="s">
        <v>69</v>
      </c>
      <c r="E79" s="60" t="s">
        <v>506</v>
      </c>
      <c r="F79" s="29">
        <v>45314</v>
      </c>
      <c r="G79" s="62">
        <v>260</v>
      </c>
      <c r="H79" s="59" t="s">
        <v>52</v>
      </c>
      <c r="I79" s="59" t="s">
        <v>566</v>
      </c>
    </row>
    <row r="80" spans="1:15" s="63" customFormat="1" ht="33.6" customHeight="1" x14ac:dyDescent="0.3">
      <c r="A80" s="59">
        <v>40</v>
      </c>
      <c r="B80" s="60" t="s">
        <v>239</v>
      </c>
      <c r="C80" s="59" t="s">
        <v>105</v>
      </c>
      <c r="D80" s="59" t="s">
        <v>70</v>
      </c>
      <c r="E80" s="60" t="s">
        <v>241</v>
      </c>
      <c r="F80" s="29">
        <v>45317</v>
      </c>
      <c r="G80" s="62">
        <v>372.226</v>
      </c>
      <c r="H80" s="59" t="s">
        <v>6</v>
      </c>
      <c r="I80" s="59" t="s">
        <v>242</v>
      </c>
    </row>
    <row r="81" spans="1:9" s="63" customFormat="1" ht="34.950000000000003" customHeight="1" x14ac:dyDescent="0.3">
      <c r="A81" s="59">
        <v>41</v>
      </c>
      <c r="B81" s="60" t="s">
        <v>239</v>
      </c>
      <c r="C81" s="59" t="s">
        <v>127</v>
      </c>
      <c r="D81" s="59" t="s">
        <v>70</v>
      </c>
      <c r="E81" s="60" t="s">
        <v>243</v>
      </c>
      <c r="F81" s="29">
        <v>45317</v>
      </c>
      <c r="G81" s="62">
        <v>264.86399999999998</v>
      </c>
      <c r="H81" s="59" t="s">
        <v>6</v>
      </c>
      <c r="I81" s="59" t="s">
        <v>242</v>
      </c>
    </row>
    <row r="82" spans="1:9" s="63" customFormat="1" ht="46.2" customHeight="1" x14ac:dyDescent="0.3">
      <c r="A82" s="59">
        <v>42</v>
      </c>
      <c r="B82" s="60" t="s">
        <v>239</v>
      </c>
      <c r="C82" s="59" t="s">
        <v>77</v>
      </c>
      <c r="D82" s="59" t="s">
        <v>69</v>
      </c>
      <c r="E82" s="60" t="s">
        <v>567</v>
      </c>
      <c r="F82" s="29">
        <v>45323</v>
      </c>
      <c r="G82" s="62">
        <v>298.5</v>
      </c>
      <c r="H82" s="59" t="s">
        <v>52</v>
      </c>
      <c r="I82" s="59" t="s">
        <v>568</v>
      </c>
    </row>
    <row r="83" spans="1:9" s="63" customFormat="1" ht="61.95" customHeight="1" x14ac:dyDescent="0.3">
      <c r="A83" s="59">
        <v>43</v>
      </c>
      <c r="B83" s="60" t="s">
        <v>239</v>
      </c>
      <c r="C83" s="59" t="s">
        <v>211</v>
      </c>
      <c r="D83" s="59" t="s">
        <v>69</v>
      </c>
      <c r="E83" s="60" t="s">
        <v>349</v>
      </c>
      <c r="F83" s="29">
        <v>45324</v>
      </c>
      <c r="G83" s="62">
        <v>310</v>
      </c>
      <c r="H83" s="59" t="s">
        <v>52</v>
      </c>
      <c r="I83" s="59" t="s">
        <v>727</v>
      </c>
    </row>
    <row r="84" spans="1:9" s="63" customFormat="1" ht="46.2" customHeight="1" x14ac:dyDescent="0.3">
      <c r="A84" s="59">
        <v>44</v>
      </c>
      <c r="B84" s="60" t="s">
        <v>239</v>
      </c>
      <c r="C84" s="59" t="s">
        <v>796</v>
      </c>
      <c r="D84" s="59" t="s">
        <v>69</v>
      </c>
      <c r="E84" s="60" t="s">
        <v>735</v>
      </c>
      <c r="F84" s="29">
        <v>45336</v>
      </c>
      <c r="G84" s="62">
        <v>770</v>
      </c>
      <c r="H84" s="59" t="s">
        <v>52</v>
      </c>
      <c r="I84" s="59" t="s">
        <v>736</v>
      </c>
    </row>
    <row r="85" spans="1:9" s="63" customFormat="1" ht="81" customHeight="1" x14ac:dyDescent="0.3">
      <c r="A85" s="59">
        <v>45</v>
      </c>
      <c r="B85" s="60" t="s">
        <v>239</v>
      </c>
      <c r="C85" s="59" t="s">
        <v>211</v>
      </c>
      <c r="D85" s="59" t="s">
        <v>69</v>
      </c>
      <c r="E85" s="60" t="s">
        <v>737</v>
      </c>
      <c r="F85" s="29">
        <v>45344</v>
      </c>
      <c r="G85" s="62">
        <v>560</v>
      </c>
      <c r="H85" s="59" t="s">
        <v>6</v>
      </c>
      <c r="I85" s="69"/>
    </row>
    <row r="86" spans="1:9" s="63" customFormat="1" ht="46.95" customHeight="1" x14ac:dyDescent="0.3">
      <c r="A86" s="59">
        <v>46</v>
      </c>
      <c r="B86" s="60" t="s">
        <v>244</v>
      </c>
      <c r="C86" s="59" t="s">
        <v>106</v>
      </c>
      <c r="D86" s="59" t="s">
        <v>69</v>
      </c>
      <c r="E86" s="60" t="s">
        <v>245</v>
      </c>
      <c r="F86" s="29">
        <v>45295</v>
      </c>
      <c r="G86" s="62">
        <v>11142.26</v>
      </c>
      <c r="H86" s="59" t="s">
        <v>6</v>
      </c>
      <c r="I86" s="59" t="s">
        <v>232</v>
      </c>
    </row>
    <row r="87" spans="1:9" s="63" customFormat="1" ht="36" customHeight="1" x14ac:dyDescent="0.3">
      <c r="A87" s="59">
        <v>47</v>
      </c>
      <c r="B87" s="60" t="s">
        <v>244</v>
      </c>
      <c r="C87" s="59" t="s">
        <v>77</v>
      </c>
      <c r="D87" s="59" t="s">
        <v>69</v>
      </c>
      <c r="E87" s="60" t="s">
        <v>222</v>
      </c>
      <c r="F87" s="29">
        <v>45310</v>
      </c>
      <c r="G87" s="62">
        <v>313.2</v>
      </c>
      <c r="H87" s="59" t="s">
        <v>6</v>
      </c>
      <c r="I87" s="59" t="s">
        <v>495</v>
      </c>
    </row>
    <row r="88" spans="1:9" s="63" customFormat="1" ht="76.95" customHeight="1" x14ac:dyDescent="0.3">
      <c r="A88" s="59">
        <v>48</v>
      </c>
      <c r="B88" s="60" t="s">
        <v>244</v>
      </c>
      <c r="C88" s="59" t="s">
        <v>576</v>
      </c>
      <c r="D88" s="59" t="s">
        <v>70</v>
      </c>
      <c r="E88" s="60" t="s">
        <v>569</v>
      </c>
      <c r="F88" s="29">
        <v>45292</v>
      </c>
      <c r="G88" s="62">
        <v>546.48</v>
      </c>
      <c r="H88" s="59" t="s">
        <v>6</v>
      </c>
      <c r="I88" s="59" t="s">
        <v>570</v>
      </c>
    </row>
    <row r="89" spans="1:9" s="63" customFormat="1" ht="49.2" customHeight="1" x14ac:dyDescent="0.3">
      <c r="A89" s="59">
        <v>49</v>
      </c>
      <c r="B89" s="60" t="s">
        <v>244</v>
      </c>
      <c r="C89" s="59" t="s">
        <v>106</v>
      </c>
      <c r="D89" s="59" t="s">
        <v>69</v>
      </c>
      <c r="E89" s="60" t="s">
        <v>245</v>
      </c>
      <c r="F89" s="29">
        <v>45316</v>
      </c>
      <c r="G89" s="62">
        <v>7630.75</v>
      </c>
      <c r="H89" s="59" t="s">
        <v>6</v>
      </c>
      <c r="I89" s="59" t="s">
        <v>571</v>
      </c>
    </row>
    <row r="90" spans="1:9" s="63" customFormat="1" ht="62.4" x14ac:dyDescent="0.3">
      <c r="A90" s="59">
        <v>50</v>
      </c>
      <c r="B90" s="60" t="s">
        <v>244</v>
      </c>
      <c r="C90" s="59" t="s">
        <v>106</v>
      </c>
      <c r="D90" s="59" t="s">
        <v>69</v>
      </c>
      <c r="E90" s="60" t="s">
        <v>572</v>
      </c>
      <c r="F90" s="29">
        <v>45322</v>
      </c>
      <c r="G90" s="62">
        <v>11084.119000000001</v>
      </c>
      <c r="H90" s="59" t="s">
        <v>6</v>
      </c>
      <c r="I90" s="59" t="s">
        <v>573</v>
      </c>
    </row>
    <row r="91" spans="1:9" s="63" customFormat="1" ht="46.2" customHeight="1" x14ac:dyDescent="0.3">
      <c r="A91" s="59">
        <v>51</v>
      </c>
      <c r="B91" s="60" t="s">
        <v>244</v>
      </c>
      <c r="C91" s="59" t="s">
        <v>106</v>
      </c>
      <c r="D91" s="59" t="s">
        <v>69</v>
      </c>
      <c r="E91" s="60" t="s">
        <v>574</v>
      </c>
      <c r="F91" s="29">
        <v>45322</v>
      </c>
      <c r="G91" s="62">
        <v>4354.8440000000001</v>
      </c>
      <c r="H91" s="59" t="s">
        <v>6</v>
      </c>
      <c r="I91" s="59" t="s">
        <v>494</v>
      </c>
    </row>
    <row r="92" spans="1:9" s="63" customFormat="1" ht="62.4" x14ac:dyDescent="0.3">
      <c r="A92" s="59">
        <v>52</v>
      </c>
      <c r="B92" s="60" t="s">
        <v>244</v>
      </c>
      <c r="C92" s="59" t="s">
        <v>105</v>
      </c>
      <c r="D92" s="59" t="s">
        <v>69</v>
      </c>
      <c r="E92" s="60" t="s">
        <v>575</v>
      </c>
      <c r="F92" s="29">
        <v>45324</v>
      </c>
      <c r="G92" s="62">
        <v>204.09700000000001</v>
      </c>
      <c r="H92" s="59" t="s">
        <v>6</v>
      </c>
      <c r="I92" s="59" t="s">
        <v>242</v>
      </c>
    </row>
    <row r="93" spans="1:9" s="63" customFormat="1" ht="46.8" x14ac:dyDescent="0.3">
      <c r="A93" s="59">
        <v>53</v>
      </c>
      <c r="B93" s="60" t="s">
        <v>244</v>
      </c>
      <c r="C93" s="59" t="s">
        <v>73</v>
      </c>
      <c r="D93" s="59" t="s">
        <v>69</v>
      </c>
      <c r="E93" s="60" t="s">
        <v>658</v>
      </c>
      <c r="F93" s="29">
        <v>45332</v>
      </c>
      <c r="G93" s="62">
        <v>6796.7539999999999</v>
      </c>
      <c r="H93" s="59" t="s">
        <v>6</v>
      </c>
      <c r="I93" s="59" t="s">
        <v>80</v>
      </c>
    </row>
    <row r="94" spans="1:9" s="63" customFormat="1" ht="33.6" customHeight="1" x14ac:dyDescent="0.3">
      <c r="A94" s="59">
        <v>54</v>
      </c>
      <c r="B94" s="60" t="s">
        <v>343</v>
      </c>
      <c r="C94" s="59" t="s">
        <v>106</v>
      </c>
      <c r="D94" s="59" t="s">
        <v>69</v>
      </c>
      <c r="E94" s="60" t="s">
        <v>344</v>
      </c>
      <c r="F94" s="29">
        <v>45304</v>
      </c>
      <c r="G94" s="62">
        <v>212.5</v>
      </c>
      <c r="H94" s="59" t="s">
        <v>6</v>
      </c>
      <c r="I94" s="59" t="s">
        <v>80</v>
      </c>
    </row>
    <row r="95" spans="1:9" s="63" customFormat="1" ht="60.6" customHeight="1" x14ac:dyDescent="0.3">
      <c r="A95" s="59">
        <v>55</v>
      </c>
      <c r="B95" s="60" t="s">
        <v>618</v>
      </c>
      <c r="C95" s="59" t="s">
        <v>106</v>
      </c>
      <c r="D95" s="59" t="s">
        <v>69</v>
      </c>
      <c r="E95" s="60" t="s">
        <v>359</v>
      </c>
      <c r="F95" s="29">
        <v>45309</v>
      </c>
      <c r="G95" s="62">
        <v>2187.4270000000001</v>
      </c>
      <c r="H95" s="59" t="s">
        <v>6</v>
      </c>
      <c r="I95" s="59" t="s">
        <v>345</v>
      </c>
    </row>
    <row r="96" spans="1:9" s="63" customFormat="1" ht="60.6" customHeight="1" x14ac:dyDescent="0.3">
      <c r="A96" s="59">
        <v>56</v>
      </c>
      <c r="B96" s="60" t="s">
        <v>618</v>
      </c>
      <c r="C96" s="59" t="s">
        <v>127</v>
      </c>
      <c r="D96" s="59" t="s">
        <v>70</v>
      </c>
      <c r="E96" s="60" t="s">
        <v>496</v>
      </c>
      <c r="F96" s="29">
        <v>45315</v>
      </c>
      <c r="G96" s="62">
        <v>276.85300000000001</v>
      </c>
      <c r="H96" s="59" t="s">
        <v>6</v>
      </c>
      <c r="I96" s="59" t="s">
        <v>497</v>
      </c>
    </row>
    <row r="97" spans="1:9" s="63" customFormat="1" ht="60.6" customHeight="1" x14ac:dyDescent="0.3">
      <c r="A97" s="59">
        <v>57</v>
      </c>
      <c r="B97" s="60" t="s">
        <v>618</v>
      </c>
      <c r="C97" s="59" t="s">
        <v>105</v>
      </c>
      <c r="D97" s="59" t="s">
        <v>70</v>
      </c>
      <c r="E97" s="60" t="s">
        <v>498</v>
      </c>
      <c r="F97" s="29">
        <v>45315</v>
      </c>
      <c r="G97" s="62">
        <v>389.13600000000002</v>
      </c>
      <c r="H97" s="59" t="s">
        <v>6</v>
      </c>
      <c r="I97" s="59" t="s">
        <v>497</v>
      </c>
    </row>
    <row r="98" spans="1:9" s="63" customFormat="1" ht="61.95" customHeight="1" x14ac:dyDescent="0.3">
      <c r="A98" s="59">
        <v>58</v>
      </c>
      <c r="B98" s="60" t="s">
        <v>499</v>
      </c>
      <c r="C98" s="59" t="s">
        <v>77</v>
      </c>
      <c r="D98" s="59" t="s">
        <v>69</v>
      </c>
      <c r="E98" s="60" t="s">
        <v>500</v>
      </c>
      <c r="F98" s="29">
        <v>45317</v>
      </c>
      <c r="G98" s="62">
        <v>2207.5</v>
      </c>
      <c r="H98" s="59" t="s">
        <v>6</v>
      </c>
      <c r="I98" s="59" t="s">
        <v>577</v>
      </c>
    </row>
    <row r="99" spans="1:9" s="63" customFormat="1" ht="61.95" customHeight="1" x14ac:dyDescent="0.3">
      <c r="A99" s="59">
        <v>59</v>
      </c>
      <c r="B99" s="60" t="s">
        <v>499</v>
      </c>
      <c r="C99" s="59" t="s">
        <v>530</v>
      </c>
      <c r="D99" s="59" t="s">
        <v>69</v>
      </c>
      <c r="E99" s="60" t="s">
        <v>782</v>
      </c>
      <c r="F99" s="29">
        <v>45348</v>
      </c>
      <c r="G99" s="62">
        <v>927</v>
      </c>
      <c r="H99" s="59" t="s">
        <v>6</v>
      </c>
      <c r="I99" s="59"/>
    </row>
    <row r="100" spans="1:9" s="63" customFormat="1" ht="107.4" customHeight="1" x14ac:dyDescent="0.3">
      <c r="A100" s="59">
        <v>60</v>
      </c>
      <c r="B100" s="60" t="s">
        <v>501</v>
      </c>
      <c r="C100" s="59" t="s">
        <v>294</v>
      </c>
      <c r="D100" s="59" t="s">
        <v>70</v>
      </c>
      <c r="E100" s="60" t="s">
        <v>502</v>
      </c>
      <c r="F100" s="29">
        <v>45320</v>
      </c>
      <c r="G100" s="62">
        <v>223.464</v>
      </c>
      <c r="H100" s="59" t="s">
        <v>6</v>
      </c>
      <c r="I100" s="59" t="s">
        <v>503</v>
      </c>
    </row>
    <row r="101" spans="1:9" s="63" customFormat="1" ht="62.4" customHeight="1" x14ac:dyDescent="0.3">
      <c r="A101" s="59">
        <v>61</v>
      </c>
      <c r="B101" s="60" t="s">
        <v>501</v>
      </c>
      <c r="C101" s="59" t="s">
        <v>106</v>
      </c>
      <c r="D101" s="59" t="s">
        <v>69</v>
      </c>
      <c r="E101" s="60" t="s">
        <v>655</v>
      </c>
      <c r="F101" s="29">
        <v>45320</v>
      </c>
      <c r="G101" s="62">
        <v>4063.357</v>
      </c>
      <c r="H101" s="59" t="s">
        <v>6</v>
      </c>
      <c r="I101" s="59" t="s">
        <v>494</v>
      </c>
    </row>
    <row r="102" spans="1:9" s="63" customFormat="1" ht="67.2" customHeight="1" x14ac:dyDescent="0.3">
      <c r="A102" s="59">
        <v>62</v>
      </c>
      <c r="B102" s="60" t="s">
        <v>501</v>
      </c>
      <c r="C102" s="59" t="s">
        <v>105</v>
      </c>
      <c r="D102" s="59" t="s">
        <v>70</v>
      </c>
      <c r="E102" s="60" t="s">
        <v>656</v>
      </c>
      <c r="F102" s="29">
        <v>45330</v>
      </c>
      <c r="G102" s="62">
        <v>1042.17</v>
      </c>
      <c r="H102" s="59" t="s">
        <v>6</v>
      </c>
      <c r="I102" s="59" t="s">
        <v>242</v>
      </c>
    </row>
    <row r="103" spans="1:9" s="63" customFormat="1" ht="66" customHeight="1" x14ac:dyDescent="0.3">
      <c r="A103" s="59">
        <v>63</v>
      </c>
      <c r="B103" s="60" t="s">
        <v>501</v>
      </c>
      <c r="C103" s="59" t="s">
        <v>127</v>
      </c>
      <c r="D103" s="59" t="s">
        <v>70</v>
      </c>
      <c r="E103" s="60" t="s">
        <v>657</v>
      </c>
      <c r="F103" s="29">
        <v>45330</v>
      </c>
      <c r="G103" s="62">
        <v>741.46299999999997</v>
      </c>
      <c r="H103" s="59" t="s">
        <v>6</v>
      </c>
      <c r="I103" s="59" t="s">
        <v>242</v>
      </c>
    </row>
    <row r="104" spans="1:9" s="63" customFormat="1" ht="64.2" customHeight="1" x14ac:dyDescent="0.3">
      <c r="A104" s="59">
        <v>64</v>
      </c>
      <c r="B104" s="60" t="s">
        <v>592</v>
      </c>
      <c r="C104" s="59" t="s">
        <v>246</v>
      </c>
      <c r="D104" s="59" t="s">
        <v>69</v>
      </c>
      <c r="E104" s="60" t="s">
        <v>578</v>
      </c>
      <c r="F104" s="29">
        <v>45307</v>
      </c>
      <c r="G104" s="62">
        <v>2460</v>
      </c>
      <c r="H104" s="59" t="s">
        <v>6</v>
      </c>
      <c r="I104" s="59"/>
    </row>
    <row r="105" spans="1:9" s="63" customFormat="1" ht="60.6" customHeight="1" x14ac:dyDescent="0.3">
      <c r="A105" s="59">
        <v>65</v>
      </c>
      <c r="B105" s="60" t="s">
        <v>592</v>
      </c>
      <c r="C105" s="59" t="s">
        <v>246</v>
      </c>
      <c r="D105" s="59" t="s">
        <v>70</v>
      </c>
      <c r="E105" s="60" t="s">
        <v>579</v>
      </c>
      <c r="F105" s="29">
        <v>45307</v>
      </c>
      <c r="G105" s="62">
        <v>325.524</v>
      </c>
      <c r="H105" s="59" t="s">
        <v>6</v>
      </c>
      <c r="I105" s="59" t="s">
        <v>242</v>
      </c>
    </row>
    <row r="106" spans="1:9" s="63" customFormat="1" ht="64.95" customHeight="1" x14ac:dyDescent="0.3">
      <c r="A106" s="59">
        <v>66</v>
      </c>
      <c r="B106" s="60" t="s">
        <v>592</v>
      </c>
      <c r="C106" s="59" t="s">
        <v>246</v>
      </c>
      <c r="D106" s="59" t="s">
        <v>69</v>
      </c>
      <c r="E106" s="60" t="s">
        <v>580</v>
      </c>
      <c r="F106" s="29">
        <v>45316</v>
      </c>
      <c r="G106" s="62">
        <v>530</v>
      </c>
      <c r="H106" s="59" t="s">
        <v>6</v>
      </c>
      <c r="I106" s="59" t="s">
        <v>581</v>
      </c>
    </row>
    <row r="107" spans="1:9" s="63" customFormat="1" ht="61.2" customHeight="1" x14ac:dyDescent="0.3">
      <c r="A107" s="59">
        <v>67</v>
      </c>
      <c r="B107" s="60" t="s">
        <v>592</v>
      </c>
      <c r="C107" s="59" t="s">
        <v>246</v>
      </c>
      <c r="D107" s="59" t="s">
        <v>69</v>
      </c>
      <c r="E107" s="60" t="s">
        <v>582</v>
      </c>
      <c r="F107" s="29">
        <v>45316</v>
      </c>
      <c r="G107" s="62">
        <v>370</v>
      </c>
      <c r="H107" s="59" t="s">
        <v>6</v>
      </c>
      <c r="I107" s="59" t="s">
        <v>583</v>
      </c>
    </row>
    <row r="108" spans="1:9" s="63" customFormat="1" ht="109.95" customHeight="1" x14ac:dyDescent="0.3">
      <c r="A108" s="59">
        <v>68</v>
      </c>
      <c r="B108" s="60" t="s">
        <v>592</v>
      </c>
      <c r="C108" s="59" t="s">
        <v>246</v>
      </c>
      <c r="D108" s="59" t="s">
        <v>69</v>
      </c>
      <c r="E108" s="60" t="s">
        <v>584</v>
      </c>
      <c r="F108" s="29">
        <v>45321</v>
      </c>
      <c r="G108" s="62">
        <v>14350</v>
      </c>
      <c r="H108" s="59" t="s">
        <v>6</v>
      </c>
      <c r="I108" s="59" t="s">
        <v>540</v>
      </c>
    </row>
    <row r="109" spans="1:9" s="63" customFormat="1" ht="141" customHeight="1" x14ac:dyDescent="0.3">
      <c r="A109" s="59">
        <v>69</v>
      </c>
      <c r="B109" s="60" t="s">
        <v>592</v>
      </c>
      <c r="C109" s="59" t="s">
        <v>246</v>
      </c>
      <c r="D109" s="59" t="s">
        <v>69</v>
      </c>
      <c r="E109" s="60" t="s">
        <v>585</v>
      </c>
      <c r="F109" s="29">
        <v>45322</v>
      </c>
      <c r="G109" s="62">
        <v>8359.2999999999993</v>
      </c>
      <c r="H109" s="59" t="s">
        <v>6</v>
      </c>
      <c r="I109" s="59" t="s">
        <v>540</v>
      </c>
    </row>
    <row r="110" spans="1:9" s="63" customFormat="1" ht="46.5" customHeight="1" x14ac:dyDescent="0.3">
      <c r="A110" s="59">
        <v>70</v>
      </c>
      <c r="B110" s="60" t="s">
        <v>592</v>
      </c>
      <c r="C110" s="59" t="s">
        <v>77</v>
      </c>
      <c r="D110" s="59" t="s">
        <v>69</v>
      </c>
      <c r="E110" s="60" t="s">
        <v>586</v>
      </c>
      <c r="F110" s="29">
        <v>45322</v>
      </c>
      <c r="G110" s="62">
        <v>829.56</v>
      </c>
      <c r="H110" s="59" t="s">
        <v>6</v>
      </c>
      <c r="I110" s="59" t="s">
        <v>637</v>
      </c>
    </row>
    <row r="111" spans="1:9" s="63" customFormat="1" ht="78" customHeight="1" x14ac:dyDescent="0.3">
      <c r="A111" s="59">
        <v>71</v>
      </c>
      <c r="B111" s="60" t="s">
        <v>592</v>
      </c>
      <c r="C111" s="59" t="s">
        <v>157</v>
      </c>
      <c r="D111" s="59" t="s">
        <v>69</v>
      </c>
      <c r="E111" s="60" t="s">
        <v>587</v>
      </c>
      <c r="F111" s="29">
        <v>45327</v>
      </c>
      <c r="G111" s="62">
        <v>860</v>
      </c>
      <c r="H111" s="59" t="s">
        <v>6</v>
      </c>
      <c r="I111" s="59" t="s">
        <v>728</v>
      </c>
    </row>
    <row r="112" spans="1:9" s="63" customFormat="1" ht="63.6" customHeight="1" x14ac:dyDescent="0.3">
      <c r="A112" s="59">
        <v>72</v>
      </c>
      <c r="B112" s="60" t="s">
        <v>592</v>
      </c>
      <c r="C112" s="59" t="s">
        <v>157</v>
      </c>
      <c r="D112" s="59" t="s">
        <v>69</v>
      </c>
      <c r="E112" s="60" t="s">
        <v>580</v>
      </c>
      <c r="F112" s="29">
        <v>45334</v>
      </c>
      <c r="G112" s="62">
        <v>530</v>
      </c>
      <c r="H112" s="59" t="s">
        <v>6</v>
      </c>
      <c r="I112" s="59" t="s">
        <v>317</v>
      </c>
    </row>
    <row r="113" spans="1:9" s="63" customFormat="1" ht="61.95" customHeight="1" x14ac:dyDescent="0.3">
      <c r="A113" s="59">
        <v>73</v>
      </c>
      <c r="B113" s="60" t="s">
        <v>592</v>
      </c>
      <c r="C113" s="59" t="s">
        <v>157</v>
      </c>
      <c r="D113" s="59" t="s">
        <v>69</v>
      </c>
      <c r="E113" s="60" t="s">
        <v>654</v>
      </c>
      <c r="F113" s="29">
        <v>45335</v>
      </c>
      <c r="G113" s="62">
        <v>400</v>
      </c>
      <c r="H113" s="59" t="s">
        <v>6</v>
      </c>
      <c r="I113" s="59" t="s">
        <v>727</v>
      </c>
    </row>
    <row r="114" spans="1:9" s="63" customFormat="1" ht="61.95" customHeight="1" x14ac:dyDescent="0.3">
      <c r="A114" s="59">
        <v>74</v>
      </c>
      <c r="B114" s="60" t="s">
        <v>592</v>
      </c>
      <c r="C114" s="59" t="s">
        <v>157</v>
      </c>
      <c r="D114" s="59" t="s">
        <v>69</v>
      </c>
      <c r="E114" s="60" t="s">
        <v>582</v>
      </c>
      <c r="F114" s="29">
        <v>45345</v>
      </c>
      <c r="G114" s="62">
        <v>444</v>
      </c>
      <c r="H114" s="59" t="s">
        <v>6</v>
      </c>
      <c r="I114" s="59"/>
    </row>
    <row r="115" spans="1:9" s="63" customFormat="1" ht="61.95" customHeight="1" x14ac:dyDescent="0.3">
      <c r="A115" s="59">
        <v>75</v>
      </c>
      <c r="B115" s="60" t="s">
        <v>592</v>
      </c>
      <c r="C115" s="59" t="s">
        <v>157</v>
      </c>
      <c r="D115" s="59" t="s">
        <v>69</v>
      </c>
      <c r="E115" s="60" t="s">
        <v>780</v>
      </c>
      <c r="F115" s="29">
        <v>45345</v>
      </c>
      <c r="G115" s="62">
        <v>287.18400000000003</v>
      </c>
      <c r="H115" s="59" t="s">
        <v>6</v>
      </c>
      <c r="I115" s="59"/>
    </row>
    <row r="116" spans="1:9" s="63" customFormat="1" ht="61.95" customHeight="1" x14ac:dyDescent="0.3">
      <c r="A116" s="59">
        <v>76</v>
      </c>
      <c r="B116" s="60" t="s">
        <v>592</v>
      </c>
      <c r="C116" s="59" t="s">
        <v>157</v>
      </c>
      <c r="D116" s="59" t="s">
        <v>69</v>
      </c>
      <c r="E116" s="60" t="s">
        <v>781</v>
      </c>
      <c r="F116" s="29">
        <v>45345</v>
      </c>
      <c r="G116" s="62">
        <v>2033.71</v>
      </c>
      <c r="H116" s="59" t="s">
        <v>6</v>
      </c>
      <c r="I116" s="59"/>
    </row>
    <row r="117" spans="1:9" s="63" customFormat="1" ht="49.95" customHeight="1" x14ac:dyDescent="0.3">
      <c r="A117" s="59">
        <v>77</v>
      </c>
      <c r="B117" s="60" t="s">
        <v>588</v>
      </c>
      <c r="C117" s="59" t="s">
        <v>589</v>
      </c>
      <c r="D117" s="59" t="s">
        <v>69</v>
      </c>
      <c r="E117" s="60" t="s">
        <v>590</v>
      </c>
      <c r="F117" s="29" t="s">
        <v>591</v>
      </c>
      <c r="G117" s="62">
        <v>4180</v>
      </c>
      <c r="H117" s="59" t="s">
        <v>6</v>
      </c>
      <c r="I117" s="59" t="s">
        <v>729</v>
      </c>
    </row>
    <row r="118" spans="1:9" s="63" customFormat="1" ht="49.2" customHeight="1" x14ac:dyDescent="0.3">
      <c r="A118" s="59">
        <v>78</v>
      </c>
      <c r="B118" s="60" t="s">
        <v>731</v>
      </c>
      <c r="C118" s="59" t="s">
        <v>305</v>
      </c>
      <c r="D118" s="59" t="s">
        <v>69</v>
      </c>
      <c r="E118" s="60" t="s">
        <v>730</v>
      </c>
      <c r="F118" s="29">
        <v>45335</v>
      </c>
      <c r="G118" s="62">
        <v>210</v>
      </c>
      <c r="H118" s="59" t="s">
        <v>6</v>
      </c>
      <c r="I118" s="59"/>
    </row>
    <row r="119" spans="1:9" ht="17.399999999999999" customHeight="1" x14ac:dyDescent="0.3">
      <c r="A119" s="53"/>
      <c r="B119" s="54" t="s">
        <v>44</v>
      </c>
      <c r="C119" s="55"/>
      <c r="D119" s="55"/>
      <c r="E119" s="56"/>
      <c r="F119" s="53"/>
      <c r="G119" s="58"/>
      <c r="H119" s="53"/>
      <c r="I119" s="53"/>
    </row>
    <row r="120" spans="1:9" s="63" customFormat="1" ht="34.200000000000003" customHeight="1" x14ac:dyDescent="0.3">
      <c r="A120" s="59">
        <v>1</v>
      </c>
      <c r="B120" s="60" t="s">
        <v>425</v>
      </c>
      <c r="C120" s="59" t="s">
        <v>77</v>
      </c>
      <c r="D120" s="59" t="s">
        <v>69</v>
      </c>
      <c r="E120" s="60" t="s">
        <v>426</v>
      </c>
      <c r="F120" s="29">
        <v>45309</v>
      </c>
      <c r="G120" s="62">
        <v>324</v>
      </c>
      <c r="H120" s="59" t="s">
        <v>6</v>
      </c>
      <c r="I120" s="59" t="s">
        <v>342</v>
      </c>
    </row>
    <row r="121" spans="1:9" s="63" customFormat="1" ht="34.200000000000003" customHeight="1" x14ac:dyDescent="0.3">
      <c r="A121" s="59">
        <v>2</v>
      </c>
      <c r="B121" s="60" t="s">
        <v>425</v>
      </c>
      <c r="C121" s="59" t="s">
        <v>444</v>
      </c>
      <c r="D121" s="59" t="s">
        <v>70</v>
      </c>
      <c r="E121" s="60" t="s">
        <v>510</v>
      </c>
      <c r="F121" s="29">
        <v>45316</v>
      </c>
      <c r="G121" s="62">
        <v>300</v>
      </c>
      <c r="H121" s="59" t="s">
        <v>6</v>
      </c>
      <c r="I121" s="59" t="s">
        <v>732</v>
      </c>
    </row>
    <row r="122" spans="1:9" s="63" customFormat="1" ht="92.4" customHeight="1" x14ac:dyDescent="0.3">
      <c r="A122" s="59">
        <v>3</v>
      </c>
      <c r="B122" s="60" t="s">
        <v>425</v>
      </c>
      <c r="C122" s="59" t="s">
        <v>157</v>
      </c>
      <c r="D122" s="59" t="s">
        <v>70</v>
      </c>
      <c r="E122" s="60" t="s">
        <v>593</v>
      </c>
      <c r="F122" s="29">
        <v>45327</v>
      </c>
      <c r="G122" s="62">
        <v>281.99299999999999</v>
      </c>
      <c r="H122" s="59" t="s">
        <v>6</v>
      </c>
      <c r="I122" s="59" t="s">
        <v>733</v>
      </c>
    </row>
    <row r="123" spans="1:9" s="63" customFormat="1" ht="125.4" customHeight="1" x14ac:dyDescent="0.3">
      <c r="A123" s="59">
        <v>4</v>
      </c>
      <c r="B123" s="60" t="s">
        <v>425</v>
      </c>
      <c r="C123" s="59" t="s">
        <v>157</v>
      </c>
      <c r="D123" s="59" t="s">
        <v>70</v>
      </c>
      <c r="E123" s="60" t="s">
        <v>594</v>
      </c>
      <c r="F123" s="29">
        <v>45327</v>
      </c>
      <c r="G123" s="62">
        <v>299.37799999999999</v>
      </c>
      <c r="H123" s="59" t="s">
        <v>6</v>
      </c>
      <c r="I123" s="59" t="s">
        <v>733</v>
      </c>
    </row>
    <row r="124" spans="1:9" s="63" customFormat="1" ht="106.95" customHeight="1" x14ac:dyDescent="0.3">
      <c r="A124" s="59">
        <v>5</v>
      </c>
      <c r="B124" s="60" t="s">
        <v>425</v>
      </c>
      <c r="C124" s="59" t="s">
        <v>73</v>
      </c>
      <c r="D124" s="59" t="s">
        <v>70</v>
      </c>
      <c r="E124" s="60" t="s">
        <v>667</v>
      </c>
      <c r="F124" s="29">
        <v>45335</v>
      </c>
      <c r="G124" s="62">
        <v>296.411</v>
      </c>
      <c r="H124" s="59" t="s">
        <v>6</v>
      </c>
      <c r="I124" s="59" t="s">
        <v>733</v>
      </c>
    </row>
    <row r="125" spans="1:9" s="63" customFormat="1" ht="108.6" customHeight="1" x14ac:dyDescent="0.3">
      <c r="A125" s="59">
        <v>6</v>
      </c>
      <c r="B125" s="60" t="s">
        <v>425</v>
      </c>
      <c r="C125" s="59" t="s">
        <v>105</v>
      </c>
      <c r="D125" s="59" t="s">
        <v>70</v>
      </c>
      <c r="E125" s="60" t="s">
        <v>668</v>
      </c>
      <c r="F125" s="29">
        <v>45335</v>
      </c>
      <c r="G125" s="62">
        <v>269.49400000000003</v>
      </c>
      <c r="H125" s="59" t="s">
        <v>6</v>
      </c>
      <c r="I125" s="59" t="s">
        <v>733</v>
      </c>
    </row>
    <row r="126" spans="1:9" ht="16.2" x14ac:dyDescent="0.3">
      <c r="A126" s="53"/>
      <c r="B126" s="54" t="s">
        <v>18</v>
      </c>
      <c r="C126" s="55"/>
      <c r="D126" s="55"/>
      <c r="E126" s="56"/>
      <c r="F126" s="53"/>
      <c r="G126" s="58"/>
      <c r="H126" s="53"/>
      <c r="I126" s="53"/>
    </row>
    <row r="127" spans="1:9" s="63" customFormat="1" ht="76.95" customHeight="1" x14ac:dyDescent="0.3">
      <c r="A127" s="59">
        <v>1</v>
      </c>
      <c r="B127" s="60" t="s">
        <v>633</v>
      </c>
      <c r="C127" s="59" t="s">
        <v>106</v>
      </c>
      <c r="D127" s="59" t="s">
        <v>69</v>
      </c>
      <c r="E127" s="60" t="s">
        <v>159</v>
      </c>
      <c r="F127" s="29">
        <v>45301</v>
      </c>
      <c r="G127" s="62">
        <v>6527.14</v>
      </c>
      <c r="H127" s="59" t="s">
        <v>6</v>
      </c>
      <c r="I127" s="59" t="s">
        <v>160</v>
      </c>
    </row>
    <row r="128" spans="1:9" s="63" customFormat="1" ht="78" x14ac:dyDescent="0.3">
      <c r="A128" s="59">
        <v>2</v>
      </c>
      <c r="B128" s="60" t="s">
        <v>633</v>
      </c>
      <c r="C128" s="59" t="s">
        <v>127</v>
      </c>
      <c r="D128" s="59" t="s">
        <v>70</v>
      </c>
      <c r="E128" s="60" t="s">
        <v>367</v>
      </c>
      <c r="F128" s="29">
        <v>45309</v>
      </c>
      <c r="G128" s="62">
        <v>201.29499999999999</v>
      </c>
      <c r="H128" s="59" t="s">
        <v>427</v>
      </c>
      <c r="I128" s="59" t="s">
        <v>368</v>
      </c>
    </row>
    <row r="129" spans="1:9" s="63" customFormat="1" ht="78" x14ac:dyDescent="0.3">
      <c r="A129" s="59">
        <v>3</v>
      </c>
      <c r="B129" s="60" t="s">
        <v>633</v>
      </c>
      <c r="C129" s="59" t="s">
        <v>105</v>
      </c>
      <c r="D129" s="59" t="s">
        <v>70</v>
      </c>
      <c r="E129" s="60" t="s">
        <v>369</v>
      </c>
      <c r="F129" s="29">
        <v>45309</v>
      </c>
      <c r="G129" s="62">
        <v>217.81</v>
      </c>
      <c r="H129" s="59" t="s">
        <v>428</v>
      </c>
      <c r="I129" s="59" t="s">
        <v>368</v>
      </c>
    </row>
    <row r="130" spans="1:9" s="63" customFormat="1" ht="109.2" customHeight="1" x14ac:dyDescent="0.3">
      <c r="A130" s="59">
        <v>4</v>
      </c>
      <c r="B130" s="60" t="s">
        <v>633</v>
      </c>
      <c r="C130" s="59" t="s">
        <v>77</v>
      </c>
      <c r="D130" s="59" t="s">
        <v>69</v>
      </c>
      <c r="E130" s="60" t="s">
        <v>370</v>
      </c>
      <c r="F130" s="29">
        <v>45313</v>
      </c>
      <c r="G130" s="62">
        <v>312</v>
      </c>
      <c r="H130" s="59" t="s">
        <v>52</v>
      </c>
      <c r="I130" s="59" t="s">
        <v>449</v>
      </c>
    </row>
    <row r="131" spans="1:9" s="63" customFormat="1" ht="78" x14ac:dyDescent="0.3">
      <c r="A131" s="59">
        <v>5</v>
      </c>
      <c r="B131" s="60" t="s">
        <v>633</v>
      </c>
      <c r="C131" s="59" t="s">
        <v>106</v>
      </c>
      <c r="D131" s="59" t="s">
        <v>69</v>
      </c>
      <c r="E131" s="60" t="s">
        <v>159</v>
      </c>
      <c r="F131" s="29">
        <v>45313</v>
      </c>
      <c r="G131" s="62">
        <v>10430.393</v>
      </c>
      <c r="H131" s="59" t="s">
        <v>428</v>
      </c>
      <c r="I131" s="59" t="s">
        <v>160</v>
      </c>
    </row>
    <row r="132" spans="1:9" s="63" customFormat="1" ht="79.2" customHeight="1" x14ac:dyDescent="0.3">
      <c r="A132" s="59">
        <v>6</v>
      </c>
      <c r="B132" s="60" t="s">
        <v>633</v>
      </c>
      <c r="C132" s="59" t="s">
        <v>106</v>
      </c>
      <c r="D132" s="59" t="s">
        <v>70</v>
      </c>
      <c r="E132" s="60" t="s">
        <v>371</v>
      </c>
      <c r="F132" s="29">
        <v>45313</v>
      </c>
      <c r="G132" s="62">
        <v>411.27100000000002</v>
      </c>
      <c r="H132" s="59" t="s">
        <v>6</v>
      </c>
      <c r="I132" s="59" t="s">
        <v>160</v>
      </c>
    </row>
    <row r="133" spans="1:9" s="63" customFormat="1" ht="195.75" customHeight="1" x14ac:dyDescent="0.3">
      <c r="A133" s="59">
        <v>7</v>
      </c>
      <c r="B133" s="60" t="s">
        <v>633</v>
      </c>
      <c r="C133" s="59" t="s">
        <v>532</v>
      </c>
      <c r="D133" s="59" t="s">
        <v>70</v>
      </c>
      <c r="E133" s="60" t="s">
        <v>521</v>
      </c>
      <c r="F133" s="29">
        <v>45324</v>
      </c>
      <c r="G133" s="62">
        <v>314.084</v>
      </c>
      <c r="H133" s="59" t="s">
        <v>269</v>
      </c>
      <c r="I133" s="59" t="s">
        <v>522</v>
      </c>
    </row>
    <row r="134" spans="1:9" s="63" customFormat="1" ht="409.6" customHeight="1" x14ac:dyDescent="0.3">
      <c r="A134" s="59">
        <v>8</v>
      </c>
      <c r="B134" s="60" t="s">
        <v>633</v>
      </c>
      <c r="C134" s="59" t="s">
        <v>796</v>
      </c>
      <c r="D134" s="59" t="s">
        <v>69</v>
      </c>
      <c r="E134" s="60" t="s">
        <v>631</v>
      </c>
      <c r="F134" s="29">
        <v>45329</v>
      </c>
      <c r="G134" s="62">
        <v>2331.2399999999998</v>
      </c>
      <c r="H134" s="59" t="s">
        <v>52</v>
      </c>
      <c r="I134" s="59" t="s">
        <v>632</v>
      </c>
    </row>
    <row r="135" spans="1:9" s="63" customFormat="1" ht="409.6" x14ac:dyDescent="0.3">
      <c r="A135" s="59">
        <v>9</v>
      </c>
      <c r="B135" s="60" t="s">
        <v>633</v>
      </c>
      <c r="C135" s="59" t="s">
        <v>796</v>
      </c>
      <c r="D135" s="59" t="s">
        <v>69</v>
      </c>
      <c r="E135" s="60" t="s">
        <v>691</v>
      </c>
      <c r="F135" s="29">
        <v>45337</v>
      </c>
      <c r="G135" s="62">
        <v>573.54999999999995</v>
      </c>
      <c r="H135" s="59" t="s">
        <v>52</v>
      </c>
      <c r="I135" s="59" t="s">
        <v>757</v>
      </c>
    </row>
    <row r="136" spans="1:9" s="63" customFormat="1" ht="95.25" customHeight="1" x14ac:dyDescent="0.3">
      <c r="A136" s="59">
        <v>10</v>
      </c>
      <c r="B136" s="60" t="s">
        <v>633</v>
      </c>
      <c r="C136" s="59" t="s">
        <v>796</v>
      </c>
      <c r="D136" s="59" t="s">
        <v>69</v>
      </c>
      <c r="E136" s="60" t="s">
        <v>689</v>
      </c>
      <c r="F136" s="29">
        <v>45334</v>
      </c>
      <c r="G136" s="62">
        <v>255.5</v>
      </c>
      <c r="H136" s="59" t="s">
        <v>52</v>
      </c>
      <c r="I136" s="59" t="s">
        <v>690</v>
      </c>
    </row>
    <row r="137" spans="1:9" s="63" customFormat="1" ht="408.6" customHeight="1" x14ac:dyDescent="0.3">
      <c r="A137" s="59">
        <v>11</v>
      </c>
      <c r="B137" s="60" t="s">
        <v>633</v>
      </c>
      <c r="C137" s="59" t="s">
        <v>211</v>
      </c>
      <c r="D137" s="59" t="s">
        <v>69</v>
      </c>
      <c r="E137" s="60" t="s">
        <v>761</v>
      </c>
      <c r="F137" s="29">
        <v>45342</v>
      </c>
      <c r="G137" s="62">
        <v>698.96500000000003</v>
      </c>
      <c r="H137" s="59" t="s">
        <v>52</v>
      </c>
      <c r="I137" s="59" t="s">
        <v>762</v>
      </c>
    </row>
    <row r="138" spans="1:9" s="63" customFormat="1" ht="306.60000000000002" customHeight="1" x14ac:dyDescent="0.3">
      <c r="A138" s="59">
        <v>12</v>
      </c>
      <c r="B138" s="60" t="s">
        <v>633</v>
      </c>
      <c r="C138" s="59" t="s">
        <v>796</v>
      </c>
      <c r="D138" s="59" t="s">
        <v>69</v>
      </c>
      <c r="E138" s="60" t="s">
        <v>763</v>
      </c>
      <c r="F138" s="29">
        <v>45343</v>
      </c>
      <c r="G138" s="62">
        <v>397.4</v>
      </c>
      <c r="H138" s="59" t="s">
        <v>52</v>
      </c>
      <c r="I138" s="59"/>
    </row>
    <row r="139" spans="1:9" s="63" customFormat="1" ht="74.400000000000006" customHeight="1" x14ac:dyDescent="0.3">
      <c r="A139" s="59">
        <v>13</v>
      </c>
      <c r="B139" s="60" t="s">
        <v>760</v>
      </c>
      <c r="C139" s="59" t="s">
        <v>106</v>
      </c>
      <c r="D139" s="59" t="s">
        <v>69</v>
      </c>
      <c r="E139" s="60" t="s">
        <v>372</v>
      </c>
      <c r="F139" s="29">
        <v>45308</v>
      </c>
      <c r="G139" s="62">
        <v>1544.979</v>
      </c>
      <c r="H139" s="59" t="s">
        <v>6</v>
      </c>
      <c r="I139" s="59" t="s">
        <v>160</v>
      </c>
    </row>
    <row r="140" spans="1:9" s="63" customFormat="1" ht="79.5" customHeight="1" x14ac:dyDescent="0.3">
      <c r="A140" s="59">
        <v>14</v>
      </c>
      <c r="B140" s="60" t="s">
        <v>760</v>
      </c>
      <c r="C140" s="59" t="s">
        <v>106</v>
      </c>
      <c r="D140" s="59" t="s">
        <v>69</v>
      </c>
      <c r="E140" s="60" t="s">
        <v>373</v>
      </c>
      <c r="F140" s="29">
        <v>45308</v>
      </c>
      <c r="G140" s="62">
        <v>324.92099999999999</v>
      </c>
      <c r="H140" s="59" t="s">
        <v>6</v>
      </c>
      <c r="I140" s="59" t="s">
        <v>160</v>
      </c>
    </row>
    <row r="141" spans="1:9" s="63" customFormat="1" ht="79.5" customHeight="1" x14ac:dyDescent="0.3">
      <c r="A141" s="59">
        <v>15</v>
      </c>
      <c r="B141" s="60" t="s">
        <v>760</v>
      </c>
      <c r="C141" s="59" t="s">
        <v>211</v>
      </c>
      <c r="D141" s="59" t="s">
        <v>69</v>
      </c>
      <c r="E141" s="60" t="s">
        <v>764</v>
      </c>
      <c r="F141" s="29">
        <v>45328</v>
      </c>
      <c r="G141" s="62">
        <v>243.64</v>
      </c>
      <c r="H141" s="59" t="s">
        <v>6</v>
      </c>
      <c r="I141" s="59" t="s">
        <v>765</v>
      </c>
    </row>
    <row r="142" spans="1:9" s="63" customFormat="1" ht="80.400000000000006" customHeight="1" x14ac:dyDescent="0.3">
      <c r="A142" s="59">
        <v>16</v>
      </c>
      <c r="B142" s="60" t="s">
        <v>161</v>
      </c>
      <c r="C142" s="59" t="s">
        <v>106</v>
      </c>
      <c r="D142" s="59" t="s">
        <v>69</v>
      </c>
      <c r="E142" s="60" t="s">
        <v>162</v>
      </c>
      <c r="F142" s="29">
        <v>45299</v>
      </c>
      <c r="G142" s="62">
        <v>570</v>
      </c>
      <c r="H142" s="59" t="s">
        <v>6</v>
      </c>
      <c r="I142" s="59" t="s">
        <v>160</v>
      </c>
    </row>
    <row r="143" spans="1:9" s="63" customFormat="1" ht="76.95" customHeight="1" x14ac:dyDescent="0.3">
      <c r="A143" s="59">
        <v>17</v>
      </c>
      <c r="B143" s="60" t="s">
        <v>448</v>
      </c>
      <c r="C143" s="59" t="s">
        <v>106</v>
      </c>
      <c r="D143" s="59" t="s">
        <v>69</v>
      </c>
      <c r="E143" s="60" t="s">
        <v>162</v>
      </c>
      <c r="F143" s="29">
        <v>45306</v>
      </c>
      <c r="G143" s="62">
        <v>463.69</v>
      </c>
      <c r="H143" s="59" t="s">
        <v>6</v>
      </c>
      <c r="I143" s="59" t="s">
        <v>160</v>
      </c>
    </row>
    <row r="144" spans="1:9" s="63" customFormat="1" ht="44.4" customHeight="1" x14ac:dyDescent="0.3">
      <c r="A144" s="59">
        <v>18</v>
      </c>
      <c r="B144" s="60" t="s">
        <v>163</v>
      </c>
      <c r="C144" s="59" t="s">
        <v>73</v>
      </c>
      <c r="D144" s="59" t="s">
        <v>69</v>
      </c>
      <c r="E144" s="60" t="s">
        <v>164</v>
      </c>
      <c r="F144" s="29">
        <v>45300</v>
      </c>
      <c r="G144" s="62">
        <v>406.07</v>
      </c>
      <c r="H144" s="59" t="s">
        <v>6</v>
      </c>
      <c r="I144" s="59" t="s">
        <v>80</v>
      </c>
    </row>
    <row r="145" spans="1:9" s="63" customFormat="1" ht="78.599999999999994" customHeight="1" x14ac:dyDescent="0.3">
      <c r="A145" s="59">
        <v>19</v>
      </c>
      <c r="B145" s="60" t="s">
        <v>163</v>
      </c>
      <c r="C145" s="59" t="s">
        <v>106</v>
      </c>
      <c r="D145" s="59" t="s">
        <v>69</v>
      </c>
      <c r="E145" s="60" t="s">
        <v>165</v>
      </c>
      <c r="F145" s="29">
        <v>45300</v>
      </c>
      <c r="G145" s="62">
        <v>201.6</v>
      </c>
      <c r="H145" s="59" t="s">
        <v>6</v>
      </c>
      <c r="I145" s="59" t="s">
        <v>160</v>
      </c>
    </row>
    <row r="146" spans="1:9" s="63" customFormat="1" ht="49.2" customHeight="1" x14ac:dyDescent="0.3">
      <c r="A146" s="59">
        <v>20</v>
      </c>
      <c r="B146" s="60" t="s">
        <v>261</v>
      </c>
      <c r="C146" s="59" t="s">
        <v>77</v>
      </c>
      <c r="D146" s="59" t="s">
        <v>69</v>
      </c>
      <c r="E146" s="60" t="s">
        <v>262</v>
      </c>
      <c r="F146" s="29">
        <v>45301</v>
      </c>
      <c r="G146" s="62">
        <v>213.8</v>
      </c>
      <c r="H146" s="59" t="s">
        <v>6</v>
      </c>
      <c r="I146" s="59" t="s">
        <v>263</v>
      </c>
    </row>
    <row r="147" spans="1:9" s="63" customFormat="1" ht="153" customHeight="1" x14ac:dyDescent="0.3">
      <c r="A147" s="59">
        <v>21</v>
      </c>
      <c r="B147" s="60" t="s">
        <v>261</v>
      </c>
      <c r="C147" s="59" t="s">
        <v>297</v>
      </c>
      <c r="D147" s="59" t="s">
        <v>69</v>
      </c>
      <c r="E147" s="60" t="s">
        <v>466</v>
      </c>
      <c r="F147" s="29">
        <v>45309</v>
      </c>
      <c r="G147" s="62">
        <v>355</v>
      </c>
      <c r="H147" s="59" t="s">
        <v>6</v>
      </c>
      <c r="I147" s="59" t="s">
        <v>523</v>
      </c>
    </row>
    <row r="148" spans="1:9" s="63" customFormat="1" ht="44.4" customHeight="1" x14ac:dyDescent="0.3">
      <c r="A148" s="59">
        <v>22</v>
      </c>
      <c r="B148" s="60" t="s">
        <v>261</v>
      </c>
      <c r="C148" s="59" t="s">
        <v>444</v>
      </c>
      <c r="D148" s="59" t="s">
        <v>69</v>
      </c>
      <c r="E148" s="60" t="s">
        <v>467</v>
      </c>
      <c r="F148" s="29">
        <v>45314</v>
      </c>
      <c r="G148" s="62">
        <v>395</v>
      </c>
      <c r="H148" s="59" t="s">
        <v>6</v>
      </c>
      <c r="I148" s="59" t="s">
        <v>687</v>
      </c>
    </row>
    <row r="149" spans="1:9" s="63" customFormat="1" ht="105" customHeight="1" x14ac:dyDescent="0.3">
      <c r="A149" s="59">
        <v>23</v>
      </c>
      <c r="B149" s="60" t="s">
        <v>261</v>
      </c>
      <c r="C149" s="59" t="s">
        <v>77</v>
      </c>
      <c r="D149" s="59" t="s">
        <v>69</v>
      </c>
      <c r="E149" s="60" t="s">
        <v>524</v>
      </c>
      <c r="F149" s="29">
        <v>45322</v>
      </c>
      <c r="G149" s="62">
        <v>971.25</v>
      </c>
      <c r="H149" s="59" t="s">
        <v>6</v>
      </c>
      <c r="I149" s="59" t="s">
        <v>531</v>
      </c>
    </row>
    <row r="150" spans="1:9" s="63" customFormat="1" ht="63.6" customHeight="1" x14ac:dyDescent="0.3">
      <c r="A150" s="59">
        <v>24</v>
      </c>
      <c r="B150" s="60" t="s">
        <v>264</v>
      </c>
      <c r="C150" s="59" t="s">
        <v>73</v>
      </c>
      <c r="D150" s="59" t="s">
        <v>70</v>
      </c>
      <c r="E150" s="60" t="s">
        <v>265</v>
      </c>
      <c r="F150" s="29">
        <v>45303</v>
      </c>
      <c r="G150" s="62">
        <v>1874</v>
      </c>
      <c r="H150" s="59" t="s">
        <v>6</v>
      </c>
      <c r="I150" s="59" t="s">
        <v>266</v>
      </c>
    </row>
    <row r="151" spans="1:9" s="63" customFormat="1" ht="63" customHeight="1" x14ac:dyDescent="0.3">
      <c r="A151" s="59">
        <v>25</v>
      </c>
      <c r="B151" s="60" t="s">
        <v>267</v>
      </c>
      <c r="C151" s="59" t="s">
        <v>157</v>
      </c>
      <c r="D151" s="59" t="s">
        <v>70</v>
      </c>
      <c r="E151" s="60" t="s">
        <v>464</v>
      </c>
      <c r="F151" s="29">
        <v>45317</v>
      </c>
      <c r="G151" s="62">
        <v>500</v>
      </c>
      <c r="H151" s="59" t="s">
        <v>6</v>
      </c>
      <c r="I151" s="59" t="s">
        <v>628</v>
      </c>
    </row>
    <row r="152" spans="1:9" s="63" customFormat="1" ht="47.4" customHeight="1" x14ac:dyDescent="0.3">
      <c r="A152" s="59">
        <v>26</v>
      </c>
      <c r="B152" s="60" t="s">
        <v>267</v>
      </c>
      <c r="C152" s="59" t="s">
        <v>157</v>
      </c>
      <c r="D152" s="59" t="s">
        <v>70</v>
      </c>
      <c r="E152" s="60" t="s">
        <v>465</v>
      </c>
      <c r="F152" s="29">
        <v>45317</v>
      </c>
      <c r="G152" s="62">
        <v>550</v>
      </c>
      <c r="H152" s="59" t="s">
        <v>6</v>
      </c>
      <c r="I152" s="59" t="s">
        <v>629</v>
      </c>
    </row>
    <row r="153" spans="1:9" s="63" customFormat="1" ht="153" customHeight="1" x14ac:dyDescent="0.3">
      <c r="A153" s="59">
        <v>27</v>
      </c>
      <c r="B153" s="60" t="s">
        <v>267</v>
      </c>
      <c r="C153" s="59" t="s">
        <v>530</v>
      </c>
      <c r="D153" s="59" t="s">
        <v>70</v>
      </c>
      <c r="E153" s="60" t="s">
        <v>529</v>
      </c>
      <c r="F153" s="29">
        <v>45327</v>
      </c>
      <c r="G153" s="62">
        <v>300</v>
      </c>
      <c r="H153" s="59" t="s">
        <v>6</v>
      </c>
      <c r="I153" s="59" t="s">
        <v>688</v>
      </c>
    </row>
    <row r="154" spans="1:9" s="63" customFormat="1" ht="48.6" customHeight="1" x14ac:dyDescent="0.3">
      <c r="A154" s="59">
        <v>28</v>
      </c>
      <c r="B154" s="60" t="s">
        <v>267</v>
      </c>
      <c r="C154" s="59" t="s">
        <v>305</v>
      </c>
      <c r="D154" s="59" t="s">
        <v>69</v>
      </c>
      <c r="E154" s="60" t="s">
        <v>630</v>
      </c>
      <c r="F154" s="29">
        <v>45329</v>
      </c>
      <c r="G154" s="62">
        <v>980.77</v>
      </c>
      <c r="H154" s="59" t="s">
        <v>6</v>
      </c>
      <c r="I154" s="59" t="s">
        <v>758</v>
      </c>
    </row>
    <row r="155" spans="1:9" s="63" customFormat="1" ht="49.5" customHeight="1" x14ac:dyDescent="0.3">
      <c r="A155" s="59">
        <v>29</v>
      </c>
      <c r="B155" s="60" t="s">
        <v>377</v>
      </c>
      <c r="C155" s="59" t="s">
        <v>77</v>
      </c>
      <c r="D155" s="59" t="s">
        <v>69</v>
      </c>
      <c r="E155" s="60" t="s">
        <v>374</v>
      </c>
      <c r="F155" s="29">
        <v>45303</v>
      </c>
      <c r="G155" s="62">
        <v>851.7</v>
      </c>
      <c r="H155" s="59" t="s">
        <v>6</v>
      </c>
      <c r="I155" s="59" t="s">
        <v>450</v>
      </c>
    </row>
    <row r="156" spans="1:9" s="63" customFormat="1" ht="46.95" customHeight="1" x14ac:dyDescent="0.3">
      <c r="A156" s="59">
        <v>30</v>
      </c>
      <c r="B156" s="60" t="s">
        <v>377</v>
      </c>
      <c r="C156" s="59" t="s">
        <v>73</v>
      </c>
      <c r="D156" s="59" t="s">
        <v>69</v>
      </c>
      <c r="E156" s="60" t="s">
        <v>375</v>
      </c>
      <c r="F156" s="29">
        <v>45301</v>
      </c>
      <c r="G156" s="62">
        <v>3128.16</v>
      </c>
      <c r="H156" s="59" t="s">
        <v>6</v>
      </c>
      <c r="I156" s="59" t="s">
        <v>376</v>
      </c>
    </row>
    <row r="157" spans="1:9" s="63" customFormat="1" ht="172.2" customHeight="1" x14ac:dyDescent="0.3">
      <c r="A157" s="59">
        <v>31</v>
      </c>
      <c r="B157" s="60" t="s">
        <v>451</v>
      </c>
      <c r="C157" s="59" t="s">
        <v>424</v>
      </c>
      <c r="D157" s="59" t="s">
        <v>227</v>
      </c>
      <c r="E157" s="60" t="s">
        <v>452</v>
      </c>
      <c r="F157" s="29">
        <v>45309</v>
      </c>
      <c r="G157" s="62">
        <v>6696.1779999999999</v>
      </c>
      <c r="H157" s="59" t="s">
        <v>6</v>
      </c>
      <c r="I157" s="59" t="s">
        <v>525</v>
      </c>
    </row>
    <row r="158" spans="1:9" s="63" customFormat="1" ht="46.8" x14ac:dyDescent="0.3">
      <c r="A158" s="59">
        <v>32</v>
      </c>
      <c r="B158" s="60" t="s">
        <v>453</v>
      </c>
      <c r="C158" s="59" t="s">
        <v>73</v>
      </c>
      <c r="D158" s="59" t="s">
        <v>69</v>
      </c>
      <c r="E158" s="60" t="s">
        <v>454</v>
      </c>
      <c r="F158" s="29">
        <v>45309</v>
      </c>
      <c r="G158" s="62">
        <v>314.94299999999998</v>
      </c>
      <c r="H158" s="59" t="s">
        <v>6</v>
      </c>
      <c r="I158" s="59" t="s">
        <v>80</v>
      </c>
    </row>
    <row r="159" spans="1:9" s="63" customFormat="1" ht="46.8" x14ac:dyDescent="0.3">
      <c r="A159" s="59">
        <v>33</v>
      </c>
      <c r="B159" s="60" t="s">
        <v>455</v>
      </c>
      <c r="C159" s="59" t="s">
        <v>73</v>
      </c>
      <c r="D159" s="59" t="s">
        <v>69</v>
      </c>
      <c r="E159" s="60" t="s">
        <v>454</v>
      </c>
      <c r="F159" s="29">
        <v>45309</v>
      </c>
      <c r="G159" s="62">
        <v>423.38600000000002</v>
      </c>
      <c r="H159" s="59" t="s">
        <v>6</v>
      </c>
      <c r="I159" s="59" t="s">
        <v>80</v>
      </c>
    </row>
    <row r="160" spans="1:9" s="63" customFormat="1" ht="62.4" x14ac:dyDescent="0.3">
      <c r="A160" s="59">
        <v>34</v>
      </c>
      <c r="B160" s="60" t="s">
        <v>456</v>
      </c>
      <c r="C160" s="59" t="s">
        <v>106</v>
      </c>
      <c r="D160" s="59" t="s">
        <v>69</v>
      </c>
      <c r="E160" s="60" t="s">
        <v>457</v>
      </c>
      <c r="F160" s="29">
        <v>45313</v>
      </c>
      <c r="G160" s="62">
        <v>729.26599999999996</v>
      </c>
      <c r="H160" s="59" t="s">
        <v>6</v>
      </c>
      <c r="I160" s="59" t="s">
        <v>458</v>
      </c>
    </row>
    <row r="161" spans="1:9" s="63" customFormat="1" ht="62.4" x14ac:dyDescent="0.3">
      <c r="A161" s="59">
        <v>35</v>
      </c>
      <c r="B161" s="60" t="s">
        <v>456</v>
      </c>
      <c r="C161" s="59" t="s">
        <v>73</v>
      </c>
      <c r="D161" s="59" t="s">
        <v>69</v>
      </c>
      <c r="E161" s="60" t="s">
        <v>454</v>
      </c>
      <c r="F161" s="29">
        <v>45308</v>
      </c>
      <c r="G161" s="62">
        <v>399.31799999999998</v>
      </c>
      <c r="H161" s="59" t="s">
        <v>6</v>
      </c>
      <c r="I161" s="59" t="s">
        <v>80</v>
      </c>
    </row>
    <row r="162" spans="1:9" s="63" customFormat="1" ht="46.8" x14ac:dyDescent="0.3">
      <c r="A162" s="59">
        <v>36</v>
      </c>
      <c r="B162" s="60" t="s">
        <v>459</v>
      </c>
      <c r="C162" s="59" t="s">
        <v>106</v>
      </c>
      <c r="D162" s="59" t="s">
        <v>69</v>
      </c>
      <c r="E162" s="60" t="s">
        <v>457</v>
      </c>
      <c r="F162" s="29">
        <v>45307</v>
      </c>
      <c r="G162" s="62">
        <v>253.215</v>
      </c>
      <c r="H162" s="59" t="s">
        <v>6</v>
      </c>
      <c r="I162" s="59" t="s">
        <v>458</v>
      </c>
    </row>
    <row r="163" spans="1:9" s="63" customFormat="1" ht="46.8" x14ac:dyDescent="0.3">
      <c r="A163" s="59">
        <v>37</v>
      </c>
      <c r="B163" s="60" t="s">
        <v>460</v>
      </c>
      <c r="C163" s="59" t="s">
        <v>106</v>
      </c>
      <c r="D163" s="59" t="s">
        <v>69</v>
      </c>
      <c r="E163" s="60" t="s">
        <v>457</v>
      </c>
      <c r="F163" s="29">
        <v>45320</v>
      </c>
      <c r="G163" s="62">
        <v>335.02300000000002</v>
      </c>
      <c r="H163" s="59" t="s">
        <v>6</v>
      </c>
      <c r="I163" s="59" t="s">
        <v>458</v>
      </c>
    </row>
    <row r="164" spans="1:9" s="63" customFormat="1" ht="32.4" customHeight="1" x14ac:dyDescent="0.3">
      <c r="A164" s="59">
        <v>38</v>
      </c>
      <c r="B164" s="60" t="s">
        <v>460</v>
      </c>
      <c r="C164" s="59" t="s">
        <v>73</v>
      </c>
      <c r="D164" s="59" t="s">
        <v>69</v>
      </c>
      <c r="E164" s="60" t="s">
        <v>461</v>
      </c>
      <c r="F164" s="29">
        <v>45321</v>
      </c>
      <c r="G164" s="62">
        <v>694.5</v>
      </c>
      <c r="H164" s="59" t="s">
        <v>6</v>
      </c>
      <c r="I164" s="59" t="s">
        <v>462</v>
      </c>
    </row>
    <row r="165" spans="1:9" s="63" customFormat="1" ht="33.6" customHeight="1" x14ac:dyDescent="0.3">
      <c r="A165" s="59">
        <v>39</v>
      </c>
      <c r="B165" s="60" t="s">
        <v>460</v>
      </c>
      <c r="C165" s="59" t="s">
        <v>73</v>
      </c>
      <c r="D165" s="59" t="s">
        <v>69</v>
      </c>
      <c r="E165" s="60" t="s">
        <v>461</v>
      </c>
      <c r="F165" s="29">
        <v>45321</v>
      </c>
      <c r="G165" s="62">
        <v>245</v>
      </c>
      <c r="H165" s="59" t="s">
        <v>6</v>
      </c>
      <c r="I165" s="59" t="s">
        <v>462</v>
      </c>
    </row>
    <row r="166" spans="1:9" s="63" customFormat="1" ht="33.6" customHeight="1" x14ac:dyDescent="0.3">
      <c r="A166" s="59">
        <v>40</v>
      </c>
      <c r="B166" s="60" t="s">
        <v>460</v>
      </c>
      <c r="C166" s="59" t="s">
        <v>73</v>
      </c>
      <c r="D166" s="59" t="s">
        <v>69</v>
      </c>
      <c r="E166" s="60" t="s">
        <v>454</v>
      </c>
      <c r="F166" s="29">
        <v>45321</v>
      </c>
      <c r="G166" s="62">
        <v>700</v>
      </c>
      <c r="H166" s="59" t="s">
        <v>6</v>
      </c>
      <c r="I166" s="59" t="s">
        <v>463</v>
      </c>
    </row>
    <row r="167" spans="1:9" s="63" customFormat="1" ht="30" customHeight="1" x14ac:dyDescent="0.3">
      <c r="A167" s="59">
        <v>41</v>
      </c>
      <c r="B167" s="60" t="s">
        <v>460</v>
      </c>
      <c r="C167" s="59" t="s">
        <v>73</v>
      </c>
      <c r="D167" s="59" t="s">
        <v>69</v>
      </c>
      <c r="E167" s="60" t="s">
        <v>454</v>
      </c>
      <c r="F167" s="29" t="s">
        <v>123</v>
      </c>
      <c r="G167" s="62">
        <v>545</v>
      </c>
      <c r="H167" s="59" t="s">
        <v>6</v>
      </c>
      <c r="I167" s="59"/>
    </row>
    <row r="168" spans="1:9" s="63" customFormat="1" ht="30" customHeight="1" x14ac:dyDescent="0.3">
      <c r="A168" s="59">
        <v>42</v>
      </c>
      <c r="B168" s="60" t="s">
        <v>460</v>
      </c>
      <c r="C168" s="59" t="s">
        <v>73</v>
      </c>
      <c r="D168" s="59" t="s">
        <v>69</v>
      </c>
      <c r="E168" s="60" t="s">
        <v>96</v>
      </c>
      <c r="F168" s="29">
        <v>45344</v>
      </c>
      <c r="G168" s="62">
        <v>4300</v>
      </c>
      <c r="H168" s="59" t="s">
        <v>6</v>
      </c>
      <c r="I168" s="59"/>
    </row>
    <row r="169" spans="1:9" s="63" customFormat="1" ht="30" customHeight="1" x14ac:dyDescent="0.3">
      <c r="A169" s="59">
        <v>43</v>
      </c>
      <c r="B169" s="60" t="s">
        <v>460</v>
      </c>
      <c r="C169" s="59" t="s">
        <v>73</v>
      </c>
      <c r="D169" s="59" t="s">
        <v>69</v>
      </c>
      <c r="E169" s="60" t="s">
        <v>759</v>
      </c>
      <c r="F169" s="29">
        <v>45344</v>
      </c>
      <c r="G169" s="62">
        <v>1061.377</v>
      </c>
      <c r="H169" s="59" t="s">
        <v>6</v>
      </c>
      <c r="I169" s="59" t="s">
        <v>463</v>
      </c>
    </row>
    <row r="170" spans="1:9" s="63" customFormat="1" ht="76.95" customHeight="1" x14ac:dyDescent="0.3">
      <c r="A170" s="59">
        <v>44</v>
      </c>
      <c r="B170" s="60" t="s">
        <v>527</v>
      </c>
      <c r="C170" s="59" t="s">
        <v>73</v>
      </c>
      <c r="D170" s="59" t="s">
        <v>69</v>
      </c>
      <c r="E170" s="60" t="s">
        <v>454</v>
      </c>
      <c r="F170" s="29" t="s">
        <v>123</v>
      </c>
      <c r="G170" s="62">
        <v>215</v>
      </c>
      <c r="H170" s="59" t="s">
        <v>6</v>
      </c>
      <c r="I170" s="59"/>
    </row>
    <row r="171" spans="1:9" s="63" customFormat="1" ht="81" customHeight="1" x14ac:dyDescent="0.3">
      <c r="A171" s="59">
        <v>45</v>
      </c>
      <c r="B171" s="60" t="s">
        <v>528</v>
      </c>
      <c r="C171" s="59" t="s">
        <v>73</v>
      </c>
      <c r="D171" s="59" t="s">
        <v>69</v>
      </c>
      <c r="E171" s="60" t="s">
        <v>454</v>
      </c>
      <c r="F171" s="29">
        <v>45315</v>
      </c>
      <c r="G171" s="62">
        <v>322.22800000000001</v>
      </c>
      <c r="H171" s="59" t="s">
        <v>6</v>
      </c>
      <c r="I171" s="59" t="s">
        <v>80</v>
      </c>
    </row>
    <row r="172" spans="1:9" ht="19.2" customHeight="1" x14ac:dyDescent="0.3">
      <c r="A172" s="53"/>
      <c r="B172" s="54" t="s">
        <v>46</v>
      </c>
      <c r="C172" s="55" t="s">
        <v>72</v>
      </c>
      <c r="D172" s="55"/>
      <c r="E172" s="56"/>
      <c r="F172" s="53"/>
      <c r="G172" s="58"/>
      <c r="H172" s="53"/>
      <c r="I172" s="53"/>
    </row>
    <row r="173" spans="1:9" ht="16.2" x14ac:dyDescent="0.3">
      <c r="A173" s="53"/>
      <c r="B173" s="54" t="s">
        <v>19</v>
      </c>
      <c r="C173" s="55"/>
      <c r="D173" s="55"/>
      <c r="E173" s="56"/>
      <c r="F173" s="53"/>
      <c r="G173" s="58"/>
      <c r="H173" s="53"/>
      <c r="I173" s="53"/>
    </row>
    <row r="174" spans="1:9" s="63" customFormat="1" ht="93.6" x14ac:dyDescent="0.3">
      <c r="A174" s="59">
        <v>1</v>
      </c>
      <c r="B174" s="60" t="s">
        <v>85</v>
      </c>
      <c r="C174" s="59" t="s">
        <v>106</v>
      </c>
      <c r="D174" s="59" t="s">
        <v>70</v>
      </c>
      <c r="E174" s="60" t="s">
        <v>107</v>
      </c>
      <c r="F174" s="29">
        <v>45293</v>
      </c>
      <c r="G174" s="62">
        <v>6306</v>
      </c>
      <c r="H174" s="59" t="s">
        <v>76</v>
      </c>
      <c r="I174" s="59" t="s">
        <v>232</v>
      </c>
    </row>
    <row r="175" spans="1:9" s="63" customFormat="1" ht="81" customHeight="1" x14ac:dyDescent="0.3">
      <c r="A175" s="59">
        <v>2</v>
      </c>
      <c r="B175" s="60" t="s">
        <v>85</v>
      </c>
      <c r="C175" s="59" t="s">
        <v>73</v>
      </c>
      <c r="D175" s="59" t="s">
        <v>70</v>
      </c>
      <c r="E175" s="60" t="s">
        <v>86</v>
      </c>
      <c r="F175" s="29">
        <v>45293</v>
      </c>
      <c r="G175" s="62">
        <v>2459.5740000000001</v>
      </c>
      <c r="H175" s="59" t="s">
        <v>76</v>
      </c>
      <c r="I175" s="59" t="s">
        <v>197</v>
      </c>
    </row>
    <row r="176" spans="1:9" s="63" customFormat="1" ht="126.6" customHeight="1" x14ac:dyDescent="0.3">
      <c r="A176" s="59">
        <v>3</v>
      </c>
      <c r="B176" s="60" t="s">
        <v>85</v>
      </c>
      <c r="C176" s="59" t="s">
        <v>294</v>
      </c>
      <c r="D176" s="59" t="s">
        <v>70</v>
      </c>
      <c r="E176" s="60" t="s">
        <v>166</v>
      </c>
      <c r="F176" s="29">
        <v>45299</v>
      </c>
      <c r="G176" s="62">
        <v>359.3</v>
      </c>
      <c r="H176" s="59" t="s">
        <v>76</v>
      </c>
      <c r="I176" s="59" t="s">
        <v>167</v>
      </c>
    </row>
    <row r="177" spans="1:9" s="63" customFormat="1" ht="63" customHeight="1" x14ac:dyDescent="0.3">
      <c r="A177" s="59">
        <v>4</v>
      </c>
      <c r="B177" s="60" t="s">
        <v>85</v>
      </c>
      <c r="C177" s="59" t="s">
        <v>77</v>
      </c>
      <c r="D177" s="59" t="s">
        <v>174</v>
      </c>
      <c r="E177" s="60" t="s">
        <v>378</v>
      </c>
      <c r="F177" s="29">
        <v>45309</v>
      </c>
      <c r="G177" s="62">
        <v>273.60000000000002</v>
      </c>
      <c r="H177" s="59" t="s">
        <v>76</v>
      </c>
      <c r="I177" s="59" t="s">
        <v>379</v>
      </c>
    </row>
    <row r="178" spans="1:9" s="63" customFormat="1" ht="172.95" customHeight="1" x14ac:dyDescent="0.3">
      <c r="A178" s="59">
        <v>5</v>
      </c>
      <c r="B178" s="60" t="s">
        <v>270</v>
      </c>
      <c r="C178" s="59" t="s">
        <v>273</v>
      </c>
      <c r="D178" s="59" t="s">
        <v>70</v>
      </c>
      <c r="E178" s="60" t="s">
        <v>271</v>
      </c>
      <c r="F178" s="29">
        <v>45306</v>
      </c>
      <c r="G178" s="62">
        <v>419.2</v>
      </c>
      <c r="H178" s="59" t="s">
        <v>76</v>
      </c>
      <c r="I178" s="59" t="s">
        <v>272</v>
      </c>
    </row>
    <row r="179" spans="1:9" s="63" customFormat="1" ht="61.95" customHeight="1" x14ac:dyDescent="0.3">
      <c r="A179" s="59">
        <v>6</v>
      </c>
      <c r="B179" s="60" t="s">
        <v>533</v>
      </c>
      <c r="C179" s="59" t="s">
        <v>106</v>
      </c>
      <c r="D179" s="59" t="s">
        <v>69</v>
      </c>
      <c r="E179" s="60" t="s">
        <v>534</v>
      </c>
      <c r="F179" s="29">
        <v>45300</v>
      </c>
      <c r="G179" s="62">
        <v>525.9</v>
      </c>
      <c r="H179" s="59" t="s">
        <v>76</v>
      </c>
      <c r="I179" s="59" t="s">
        <v>537</v>
      </c>
    </row>
    <row r="180" spans="1:9" s="63" customFormat="1" ht="90" customHeight="1" x14ac:dyDescent="0.3">
      <c r="A180" s="59">
        <v>7</v>
      </c>
      <c r="B180" s="60" t="s">
        <v>535</v>
      </c>
      <c r="C180" s="59" t="s">
        <v>796</v>
      </c>
      <c r="D180" s="59" t="s">
        <v>69</v>
      </c>
      <c r="E180" s="60" t="s">
        <v>797</v>
      </c>
      <c r="F180" s="29">
        <v>45323</v>
      </c>
      <c r="G180" s="62">
        <v>749.99900000000002</v>
      </c>
      <c r="H180" s="59" t="s">
        <v>76</v>
      </c>
      <c r="I180" s="59" t="s">
        <v>536</v>
      </c>
    </row>
    <row r="181" spans="1:9" s="63" customFormat="1" ht="75.599999999999994" customHeight="1" x14ac:dyDescent="0.3">
      <c r="A181" s="59">
        <v>8</v>
      </c>
      <c r="B181" s="60" t="s">
        <v>535</v>
      </c>
      <c r="C181" s="59" t="s">
        <v>268</v>
      </c>
      <c r="D181" s="59" t="s">
        <v>148</v>
      </c>
      <c r="E181" s="60" t="s">
        <v>634</v>
      </c>
      <c r="F181" s="29">
        <v>45329</v>
      </c>
      <c r="G181" s="62">
        <v>225.67099999999999</v>
      </c>
      <c r="H181" s="59" t="s">
        <v>76</v>
      </c>
      <c r="I181" s="59" t="s">
        <v>636</v>
      </c>
    </row>
    <row r="182" spans="1:9" s="63" customFormat="1" ht="75.599999999999994" customHeight="1" x14ac:dyDescent="0.3">
      <c r="A182" s="59">
        <v>9</v>
      </c>
      <c r="B182" s="60" t="s">
        <v>535</v>
      </c>
      <c r="C182" s="59" t="s">
        <v>77</v>
      </c>
      <c r="D182" s="59" t="s">
        <v>69</v>
      </c>
      <c r="E182" s="60" t="s">
        <v>766</v>
      </c>
      <c r="F182" s="29">
        <v>45348</v>
      </c>
      <c r="G182" s="62">
        <v>385</v>
      </c>
      <c r="H182" s="59" t="s">
        <v>76</v>
      </c>
      <c r="I182" s="59"/>
    </row>
    <row r="183" spans="1:9" s="63" customFormat="1" ht="46.2" customHeight="1" x14ac:dyDescent="0.3">
      <c r="A183" s="59">
        <v>10</v>
      </c>
      <c r="B183" s="60" t="s">
        <v>270</v>
      </c>
      <c r="C183" s="59" t="s">
        <v>77</v>
      </c>
      <c r="D183" s="59" t="s">
        <v>69</v>
      </c>
      <c r="E183" s="60" t="s">
        <v>635</v>
      </c>
      <c r="F183" s="29">
        <v>45324</v>
      </c>
      <c r="G183" s="62">
        <v>275</v>
      </c>
      <c r="H183" s="59" t="s">
        <v>76</v>
      </c>
      <c r="I183" s="59" t="s">
        <v>637</v>
      </c>
    </row>
    <row r="184" spans="1:9" ht="16.2" x14ac:dyDescent="0.3">
      <c r="A184" s="53"/>
      <c r="B184" s="54" t="s">
        <v>22</v>
      </c>
      <c r="C184" s="55"/>
      <c r="D184" s="55"/>
      <c r="E184" s="56"/>
      <c r="F184" s="53"/>
      <c r="G184" s="58"/>
      <c r="H184" s="53"/>
      <c r="I184" s="53"/>
    </row>
    <row r="185" spans="1:9" s="63" customFormat="1" ht="62.4" x14ac:dyDescent="0.3">
      <c r="A185" s="59">
        <v>1</v>
      </c>
      <c r="B185" s="60" t="s">
        <v>470</v>
      </c>
      <c r="C185" s="59" t="s">
        <v>73</v>
      </c>
      <c r="D185" s="59" t="s">
        <v>69</v>
      </c>
      <c r="E185" s="60" t="s">
        <v>471</v>
      </c>
      <c r="F185" s="29">
        <v>45309</v>
      </c>
      <c r="G185" s="62">
        <v>399.9</v>
      </c>
      <c r="H185" s="59" t="s">
        <v>6</v>
      </c>
      <c r="I185" s="59" t="s">
        <v>472</v>
      </c>
    </row>
    <row r="186" spans="1:9" s="63" customFormat="1" ht="48" customHeight="1" x14ac:dyDescent="0.3">
      <c r="A186" s="59">
        <v>2</v>
      </c>
      <c r="B186" s="60" t="s">
        <v>470</v>
      </c>
      <c r="C186" s="59" t="s">
        <v>73</v>
      </c>
      <c r="D186" s="59" t="s">
        <v>69</v>
      </c>
      <c r="E186" s="60" t="s">
        <v>471</v>
      </c>
      <c r="F186" s="61" t="s">
        <v>619</v>
      </c>
      <c r="G186" s="62">
        <v>241.2</v>
      </c>
      <c r="H186" s="59" t="s">
        <v>6</v>
      </c>
      <c r="I186" s="59" t="s">
        <v>722</v>
      </c>
    </row>
    <row r="187" spans="1:9" s="63" customFormat="1" ht="31.2" x14ac:dyDescent="0.3">
      <c r="A187" s="59">
        <v>3</v>
      </c>
      <c r="B187" s="60" t="s">
        <v>470</v>
      </c>
      <c r="C187" s="59" t="s">
        <v>73</v>
      </c>
      <c r="D187" s="59" t="s">
        <v>69</v>
      </c>
      <c r="E187" s="60" t="s">
        <v>471</v>
      </c>
      <c r="F187" s="59" t="s">
        <v>123</v>
      </c>
      <c r="G187" s="62">
        <v>460.5</v>
      </c>
      <c r="H187" s="59" t="s">
        <v>6</v>
      </c>
      <c r="I187" s="59" t="s">
        <v>80</v>
      </c>
    </row>
    <row r="188" spans="1:9" s="63" customFormat="1" ht="36" customHeight="1" x14ac:dyDescent="0.3">
      <c r="A188" s="59">
        <v>4</v>
      </c>
      <c r="B188" s="60" t="s">
        <v>401</v>
      </c>
      <c r="C188" s="59" t="s">
        <v>77</v>
      </c>
      <c r="D188" s="59" t="s">
        <v>69</v>
      </c>
      <c r="E188" s="60" t="s">
        <v>402</v>
      </c>
      <c r="F188" s="29">
        <v>45309</v>
      </c>
      <c r="G188" s="62">
        <v>550</v>
      </c>
      <c r="H188" s="59" t="s">
        <v>6</v>
      </c>
      <c r="I188" s="59" t="s">
        <v>403</v>
      </c>
    </row>
    <row r="189" spans="1:9" ht="16.2" x14ac:dyDescent="0.3">
      <c r="A189" s="53"/>
      <c r="B189" s="54" t="s">
        <v>8</v>
      </c>
      <c r="C189" s="55" t="s">
        <v>72</v>
      </c>
      <c r="D189" s="55"/>
      <c r="E189" s="56"/>
      <c r="F189" s="53"/>
      <c r="G189" s="58"/>
      <c r="H189" s="53"/>
      <c r="I189" s="53"/>
    </row>
    <row r="190" spans="1:9" ht="16.2" x14ac:dyDescent="0.3">
      <c r="A190" s="53"/>
      <c r="B190" s="54" t="s">
        <v>37</v>
      </c>
      <c r="C190" s="55"/>
      <c r="D190" s="55"/>
      <c r="E190" s="56"/>
      <c r="F190" s="53"/>
      <c r="G190" s="58"/>
      <c r="H190" s="53"/>
      <c r="I190" s="53"/>
    </row>
    <row r="191" spans="1:9" s="63" customFormat="1" ht="62.4" x14ac:dyDescent="0.3">
      <c r="A191" s="59">
        <v>1</v>
      </c>
      <c r="B191" s="60" t="s">
        <v>650</v>
      </c>
      <c r="C191" s="59" t="s">
        <v>106</v>
      </c>
      <c r="D191" s="59" t="s">
        <v>70</v>
      </c>
      <c r="E191" s="60" t="s">
        <v>651</v>
      </c>
      <c r="F191" s="29">
        <v>45329</v>
      </c>
      <c r="G191" s="62">
        <v>2879.3679999999999</v>
      </c>
      <c r="H191" s="59" t="s">
        <v>6</v>
      </c>
      <c r="I191" s="59" t="s">
        <v>251</v>
      </c>
    </row>
    <row r="192" spans="1:9" ht="16.2" x14ac:dyDescent="0.3">
      <c r="A192" s="53"/>
      <c r="B192" s="54" t="s">
        <v>38</v>
      </c>
      <c r="C192" s="55"/>
      <c r="D192" s="55"/>
      <c r="E192" s="56"/>
      <c r="F192" s="53"/>
      <c r="G192" s="58"/>
      <c r="H192" s="53"/>
      <c r="I192" s="53"/>
    </row>
    <row r="193" spans="1:9" s="63" customFormat="1" ht="49.95" customHeight="1" x14ac:dyDescent="0.3">
      <c r="A193" s="59">
        <v>1</v>
      </c>
      <c r="B193" s="60" t="s">
        <v>219</v>
      </c>
      <c r="C193" s="59" t="s">
        <v>77</v>
      </c>
      <c r="D193" s="59" t="s">
        <v>69</v>
      </c>
      <c r="E193" s="60" t="s">
        <v>220</v>
      </c>
      <c r="F193" s="29">
        <v>45300</v>
      </c>
      <c r="G193" s="62">
        <v>1963.1369999999999</v>
      </c>
      <c r="H193" s="59" t="s">
        <v>6</v>
      </c>
      <c r="I193" s="59" t="s">
        <v>652</v>
      </c>
    </row>
    <row r="194" spans="1:9" s="63" customFormat="1" ht="49.2" customHeight="1" x14ac:dyDescent="0.3">
      <c r="A194" s="59">
        <v>2</v>
      </c>
      <c r="B194" s="60" t="s">
        <v>219</v>
      </c>
      <c r="C194" s="59" t="s">
        <v>106</v>
      </c>
      <c r="D194" s="59" t="s">
        <v>69</v>
      </c>
      <c r="E194" s="60" t="s">
        <v>353</v>
      </c>
      <c r="F194" s="29">
        <v>45306</v>
      </c>
      <c r="G194" s="62">
        <v>1622.9</v>
      </c>
      <c r="H194" s="59" t="s">
        <v>6</v>
      </c>
      <c r="I194" s="59" t="s">
        <v>354</v>
      </c>
    </row>
    <row r="195" spans="1:9" s="63" customFormat="1" ht="92.4" customHeight="1" x14ac:dyDescent="0.3">
      <c r="A195" s="59">
        <v>3</v>
      </c>
      <c r="B195" s="60" t="s">
        <v>219</v>
      </c>
      <c r="C195" s="59" t="s">
        <v>294</v>
      </c>
      <c r="D195" s="59" t="s">
        <v>69</v>
      </c>
      <c r="E195" s="60" t="s">
        <v>546</v>
      </c>
      <c r="F195" s="29">
        <v>45330</v>
      </c>
      <c r="G195" s="62">
        <v>2688.6</v>
      </c>
      <c r="H195" s="59" t="s">
        <v>6</v>
      </c>
      <c r="I195" s="59" t="s">
        <v>386</v>
      </c>
    </row>
    <row r="196" spans="1:9" ht="16.2" x14ac:dyDescent="0.3">
      <c r="A196" s="53"/>
      <c r="B196" s="54" t="s">
        <v>28</v>
      </c>
      <c r="C196" s="55"/>
      <c r="D196" s="55"/>
      <c r="E196" s="56"/>
      <c r="F196" s="53"/>
      <c r="G196" s="58"/>
      <c r="H196" s="53"/>
      <c r="I196" s="53"/>
    </row>
    <row r="197" spans="1:9" s="63" customFormat="1" ht="48.45" customHeight="1" x14ac:dyDescent="0.3">
      <c r="A197" s="59">
        <v>1</v>
      </c>
      <c r="B197" s="60" t="s">
        <v>168</v>
      </c>
      <c r="C197" s="59" t="s">
        <v>73</v>
      </c>
      <c r="D197" s="59" t="s">
        <v>69</v>
      </c>
      <c r="E197" s="60" t="s">
        <v>169</v>
      </c>
      <c r="F197" s="29">
        <v>45296</v>
      </c>
      <c r="G197" s="62">
        <v>458.25900000000001</v>
      </c>
      <c r="H197" s="59" t="s">
        <v>6</v>
      </c>
      <c r="I197" s="59" t="s">
        <v>468</v>
      </c>
    </row>
    <row r="198" spans="1:9" s="63" customFormat="1" ht="50.7" customHeight="1" x14ac:dyDescent="0.3">
      <c r="A198" s="59">
        <v>2</v>
      </c>
      <c r="B198" s="60" t="s">
        <v>168</v>
      </c>
      <c r="C198" s="59" t="s">
        <v>77</v>
      </c>
      <c r="D198" s="59" t="s">
        <v>69</v>
      </c>
      <c r="E198" s="60" t="s">
        <v>170</v>
      </c>
      <c r="F198" s="29">
        <v>45296</v>
      </c>
      <c r="G198" s="62">
        <v>463.02499999999998</v>
      </c>
      <c r="H198" s="59" t="s">
        <v>6</v>
      </c>
      <c r="I198" s="59" t="s">
        <v>469</v>
      </c>
    </row>
    <row r="199" spans="1:9" s="63" customFormat="1" ht="60.45" customHeight="1" x14ac:dyDescent="0.3">
      <c r="A199" s="59">
        <v>3</v>
      </c>
      <c r="B199" s="60" t="s">
        <v>171</v>
      </c>
      <c r="C199" s="59" t="s">
        <v>77</v>
      </c>
      <c r="D199" s="59" t="s">
        <v>69</v>
      </c>
      <c r="E199" s="60" t="s">
        <v>172</v>
      </c>
      <c r="F199" s="29">
        <v>45299</v>
      </c>
      <c r="G199" s="62">
        <v>400</v>
      </c>
      <c r="H199" s="59" t="s">
        <v>6</v>
      </c>
      <c r="I199" s="59" t="s">
        <v>173</v>
      </c>
    </row>
    <row r="200" spans="1:9" s="63" customFormat="1" ht="75.45" customHeight="1" x14ac:dyDescent="0.3">
      <c r="A200" s="59">
        <v>4</v>
      </c>
      <c r="B200" s="60" t="s">
        <v>362</v>
      </c>
      <c r="C200" s="59" t="s">
        <v>73</v>
      </c>
      <c r="D200" s="59" t="s">
        <v>174</v>
      </c>
      <c r="E200" s="60" t="s">
        <v>175</v>
      </c>
      <c r="F200" s="29">
        <v>45300</v>
      </c>
      <c r="G200" s="62">
        <v>799.76099999999997</v>
      </c>
      <c r="H200" s="59" t="s">
        <v>6</v>
      </c>
      <c r="I200" s="59" t="s">
        <v>433</v>
      </c>
    </row>
    <row r="201" spans="1:9" s="63" customFormat="1" ht="16.2" x14ac:dyDescent="0.3">
      <c r="A201" s="53"/>
      <c r="B201" s="54" t="s">
        <v>30</v>
      </c>
      <c r="C201" s="55"/>
      <c r="D201" s="55"/>
      <c r="E201" s="56"/>
      <c r="F201" s="53"/>
      <c r="G201" s="58"/>
      <c r="H201" s="53"/>
      <c r="I201" s="53"/>
    </row>
    <row r="202" spans="1:9" s="63" customFormat="1" ht="46.8" x14ac:dyDescent="0.3">
      <c r="A202" s="59">
        <v>1</v>
      </c>
      <c r="B202" s="60" t="s">
        <v>58</v>
      </c>
      <c r="C202" s="59" t="s">
        <v>74</v>
      </c>
      <c r="D202" s="59" t="s">
        <v>69</v>
      </c>
      <c r="E202" s="60" t="s">
        <v>128</v>
      </c>
      <c r="F202" s="29" t="s">
        <v>102</v>
      </c>
      <c r="G202" s="62">
        <v>1318</v>
      </c>
      <c r="H202" s="59" t="s">
        <v>6</v>
      </c>
      <c r="I202" s="59" t="s">
        <v>129</v>
      </c>
    </row>
    <row r="203" spans="1:9" s="63" customFormat="1" ht="46.8" x14ac:dyDescent="0.3">
      <c r="A203" s="59">
        <v>2</v>
      </c>
      <c r="B203" s="60" t="s">
        <v>58</v>
      </c>
      <c r="C203" s="59" t="s">
        <v>74</v>
      </c>
      <c r="D203" s="59" t="s">
        <v>69</v>
      </c>
      <c r="E203" s="60" t="s">
        <v>128</v>
      </c>
      <c r="F203" s="29">
        <v>45316</v>
      </c>
      <c r="G203" s="62">
        <v>1325</v>
      </c>
      <c r="H203" s="59" t="s">
        <v>6</v>
      </c>
      <c r="I203" s="59" t="s">
        <v>130</v>
      </c>
    </row>
    <row r="204" spans="1:9" s="63" customFormat="1" ht="78" x14ac:dyDescent="0.3">
      <c r="A204" s="59">
        <v>3</v>
      </c>
      <c r="B204" s="60" t="s">
        <v>84</v>
      </c>
      <c r="C204" s="59" t="s">
        <v>127</v>
      </c>
      <c r="D204" s="59" t="s">
        <v>70</v>
      </c>
      <c r="E204" s="60" t="s">
        <v>131</v>
      </c>
      <c r="F204" s="29">
        <v>45294</v>
      </c>
      <c r="G204" s="62">
        <v>650.16</v>
      </c>
      <c r="H204" s="59" t="s">
        <v>6</v>
      </c>
      <c r="I204" s="59" t="s">
        <v>133</v>
      </c>
    </row>
    <row r="205" spans="1:9" ht="78" x14ac:dyDescent="0.3">
      <c r="A205" s="59">
        <v>4</v>
      </c>
      <c r="B205" s="60" t="s">
        <v>84</v>
      </c>
      <c r="C205" s="59" t="s">
        <v>105</v>
      </c>
      <c r="D205" s="59" t="s">
        <v>70</v>
      </c>
      <c r="E205" s="60" t="s">
        <v>132</v>
      </c>
      <c r="F205" s="29">
        <v>45294</v>
      </c>
      <c r="G205" s="62">
        <v>554.02800000000002</v>
      </c>
      <c r="H205" s="59" t="s">
        <v>6</v>
      </c>
      <c r="I205" s="59" t="s">
        <v>134</v>
      </c>
    </row>
    <row r="206" spans="1:9" s="63" customFormat="1" ht="138.6" customHeight="1" x14ac:dyDescent="0.3">
      <c r="A206" s="59">
        <v>5</v>
      </c>
      <c r="B206" s="60" t="s">
        <v>177</v>
      </c>
      <c r="C206" s="59" t="s">
        <v>182</v>
      </c>
      <c r="D206" s="59" t="s">
        <v>70</v>
      </c>
      <c r="E206" s="60" t="s">
        <v>178</v>
      </c>
      <c r="F206" s="29" t="s">
        <v>179</v>
      </c>
      <c r="G206" s="62">
        <v>399.98</v>
      </c>
      <c r="H206" s="59" t="s">
        <v>6</v>
      </c>
      <c r="I206" s="59" t="s">
        <v>274</v>
      </c>
    </row>
    <row r="207" spans="1:9" s="63" customFormat="1" ht="78" x14ac:dyDescent="0.3">
      <c r="A207" s="59">
        <v>6</v>
      </c>
      <c r="B207" s="60" t="s">
        <v>84</v>
      </c>
      <c r="C207" s="59" t="s">
        <v>106</v>
      </c>
      <c r="D207" s="59" t="s">
        <v>69</v>
      </c>
      <c r="E207" s="60" t="s">
        <v>180</v>
      </c>
      <c r="F207" s="29" t="s">
        <v>181</v>
      </c>
      <c r="G207" s="62">
        <v>3531.6970000000001</v>
      </c>
      <c r="H207" s="59" t="s">
        <v>6</v>
      </c>
      <c r="I207" s="59" t="s">
        <v>232</v>
      </c>
    </row>
    <row r="208" spans="1:9" s="63" customFormat="1" ht="124.2" customHeight="1" x14ac:dyDescent="0.3">
      <c r="A208" s="59">
        <v>7</v>
      </c>
      <c r="B208" s="60" t="s">
        <v>177</v>
      </c>
      <c r="C208" s="59" t="s">
        <v>293</v>
      </c>
      <c r="D208" s="59" t="s">
        <v>70</v>
      </c>
      <c r="E208" s="60" t="s">
        <v>275</v>
      </c>
      <c r="F208" s="29" t="s">
        <v>276</v>
      </c>
      <c r="G208" s="62">
        <v>244.7</v>
      </c>
      <c r="H208" s="59" t="s">
        <v>6</v>
      </c>
      <c r="I208" s="59" t="s">
        <v>385</v>
      </c>
    </row>
    <row r="209" spans="1:53" s="63" customFormat="1" ht="126" customHeight="1" x14ac:dyDescent="0.3">
      <c r="A209" s="59">
        <v>8</v>
      </c>
      <c r="B209" s="60" t="s">
        <v>177</v>
      </c>
      <c r="C209" s="59" t="s">
        <v>293</v>
      </c>
      <c r="D209" s="59" t="s">
        <v>70</v>
      </c>
      <c r="E209" s="60" t="s">
        <v>277</v>
      </c>
      <c r="F209" s="29">
        <v>45300</v>
      </c>
      <c r="G209" s="62">
        <v>231.07</v>
      </c>
      <c r="H209" s="59" t="s">
        <v>6</v>
      </c>
      <c r="I209" s="59" t="s">
        <v>385</v>
      </c>
    </row>
    <row r="210" spans="1:53" s="63" customFormat="1" ht="93.6" x14ac:dyDescent="0.3">
      <c r="A210" s="59">
        <v>9</v>
      </c>
      <c r="B210" s="60" t="s">
        <v>278</v>
      </c>
      <c r="C210" s="59" t="s">
        <v>294</v>
      </c>
      <c r="D210" s="59" t="s">
        <v>70</v>
      </c>
      <c r="E210" s="60" t="s">
        <v>279</v>
      </c>
      <c r="F210" s="29">
        <v>45301</v>
      </c>
      <c r="G210" s="62">
        <v>2845.8</v>
      </c>
      <c r="H210" s="59" t="s">
        <v>280</v>
      </c>
      <c r="I210" s="59" t="s">
        <v>281</v>
      </c>
    </row>
    <row r="211" spans="1:53" s="63" customFormat="1" ht="92.4" customHeight="1" x14ac:dyDescent="0.3">
      <c r="A211" s="59">
        <v>10</v>
      </c>
      <c r="B211" s="60" t="s">
        <v>84</v>
      </c>
      <c r="C211" s="59" t="s">
        <v>295</v>
      </c>
      <c r="D211" s="59" t="s">
        <v>69</v>
      </c>
      <c r="E211" s="60" t="s">
        <v>282</v>
      </c>
      <c r="F211" s="29">
        <v>45302</v>
      </c>
      <c r="G211" s="62">
        <v>408.24</v>
      </c>
      <c r="H211" s="59" t="s">
        <v>6</v>
      </c>
      <c r="I211" s="59" t="s">
        <v>386</v>
      </c>
    </row>
    <row r="212" spans="1:53" s="63" customFormat="1" ht="77.400000000000006" customHeight="1" x14ac:dyDescent="0.3">
      <c r="A212" s="59">
        <v>11</v>
      </c>
      <c r="B212" s="60" t="s">
        <v>84</v>
      </c>
      <c r="C212" s="59" t="s">
        <v>295</v>
      </c>
      <c r="D212" s="59" t="s">
        <v>69</v>
      </c>
      <c r="E212" s="60" t="s">
        <v>283</v>
      </c>
      <c r="F212" s="29">
        <v>45303</v>
      </c>
      <c r="G212" s="62">
        <v>405.32</v>
      </c>
      <c r="H212" s="59" t="s">
        <v>6</v>
      </c>
      <c r="I212" s="59" t="s">
        <v>547</v>
      </c>
    </row>
    <row r="213" spans="1:53" s="63" customFormat="1" ht="33.6" customHeight="1" x14ac:dyDescent="0.3">
      <c r="A213" s="59">
        <v>12</v>
      </c>
      <c r="B213" s="60" t="s">
        <v>58</v>
      </c>
      <c r="C213" s="59" t="s">
        <v>73</v>
      </c>
      <c r="D213" s="59" t="s">
        <v>69</v>
      </c>
      <c r="E213" s="60" t="s">
        <v>284</v>
      </c>
      <c r="F213" s="29">
        <v>45292</v>
      </c>
      <c r="G213" s="62">
        <v>230</v>
      </c>
      <c r="H213" s="59" t="s">
        <v>6</v>
      </c>
      <c r="I213" s="59" t="s">
        <v>285</v>
      </c>
    </row>
    <row r="214" spans="1:53" s="70" customFormat="1" ht="49.95" customHeight="1" x14ac:dyDescent="0.3">
      <c r="A214" s="59">
        <v>13</v>
      </c>
      <c r="B214" s="60" t="s">
        <v>286</v>
      </c>
      <c r="C214" s="59" t="s">
        <v>105</v>
      </c>
      <c r="D214" s="59" t="s">
        <v>70</v>
      </c>
      <c r="E214" s="60" t="s">
        <v>287</v>
      </c>
      <c r="F214" s="29">
        <v>45302</v>
      </c>
      <c r="G214" s="62">
        <v>325.5</v>
      </c>
      <c r="H214" s="59" t="s">
        <v>6</v>
      </c>
      <c r="I214" s="59" t="s">
        <v>288</v>
      </c>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row>
    <row r="215" spans="1:53" s="70" customFormat="1" ht="47.4" customHeight="1" x14ac:dyDescent="0.3">
      <c r="A215" s="59">
        <v>14</v>
      </c>
      <c r="B215" s="60" t="s">
        <v>286</v>
      </c>
      <c r="C215" s="59" t="s">
        <v>74</v>
      </c>
      <c r="D215" s="59" t="s">
        <v>69</v>
      </c>
      <c r="E215" s="60" t="s">
        <v>289</v>
      </c>
      <c r="F215" s="29">
        <v>45302</v>
      </c>
      <c r="G215" s="62">
        <v>7990.8</v>
      </c>
      <c r="H215" s="59" t="s">
        <v>6</v>
      </c>
      <c r="I215" s="59" t="s">
        <v>232</v>
      </c>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row>
    <row r="216" spans="1:53" s="70" customFormat="1" ht="66.599999999999994" customHeight="1" x14ac:dyDescent="0.3">
      <c r="A216" s="59">
        <v>15</v>
      </c>
      <c r="B216" s="60" t="s">
        <v>286</v>
      </c>
      <c r="C216" s="59" t="s">
        <v>295</v>
      </c>
      <c r="D216" s="59" t="s">
        <v>69</v>
      </c>
      <c r="E216" s="60" t="s">
        <v>290</v>
      </c>
      <c r="F216" s="29">
        <v>45306</v>
      </c>
      <c r="G216" s="62">
        <v>317</v>
      </c>
      <c r="H216" s="59" t="s">
        <v>6</v>
      </c>
      <c r="I216" s="59" t="s">
        <v>387</v>
      </c>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row>
    <row r="217" spans="1:53" s="70" customFormat="1" ht="262.2" customHeight="1" x14ac:dyDescent="0.3">
      <c r="A217" s="59">
        <v>16</v>
      </c>
      <c r="B217" s="60" t="s">
        <v>286</v>
      </c>
      <c r="C217" s="59" t="s">
        <v>796</v>
      </c>
      <c r="D217" s="59" t="s">
        <v>69</v>
      </c>
      <c r="E217" s="60" t="s">
        <v>291</v>
      </c>
      <c r="F217" s="29">
        <v>45307</v>
      </c>
      <c r="G217" s="62">
        <v>778.5</v>
      </c>
      <c r="H217" s="59" t="s">
        <v>6</v>
      </c>
      <c r="I217" s="59" t="s">
        <v>388</v>
      </c>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row>
    <row r="218" spans="1:53" s="70" customFormat="1" ht="63" customHeight="1" x14ac:dyDescent="0.3">
      <c r="A218" s="59">
        <v>17</v>
      </c>
      <c r="B218" s="60" t="s">
        <v>286</v>
      </c>
      <c r="C218" s="59" t="s">
        <v>127</v>
      </c>
      <c r="D218" s="59" t="s">
        <v>69</v>
      </c>
      <c r="E218" s="60" t="s">
        <v>292</v>
      </c>
      <c r="F218" s="29">
        <v>45307</v>
      </c>
      <c r="G218" s="62">
        <v>584</v>
      </c>
      <c r="H218" s="59" t="s">
        <v>6</v>
      </c>
      <c r="I218" s="59" t="s">
        <v>288</v>
      </c>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row>
    <row r="219" spans="1:53" s="63" customFormat="1" ht="94.95" customHeight="1" x14ac:dyDescent="0.3">
      <c r="A219" s="59">
        <v>18</v>
      </c>
      <c r="B219" s="60" t="s">
        <v>84</v>
      </c>
      <c r="C219" s="59" t="s">
        <v>295</v>
      </c>
      <c r="D219" s="59" t="s">
        <v>69</v>
      </c>
      <c r="E219" s="60" t="s">
        <v>282</v>
      </c>
      <c r="F219" s="29">
        <v>45310</v>
      </c>
      <c r="G219" s="62">
        <v>332.64</v>
      </c>
      <c r="H219" s="59" t="s">
        <v>6</v>
      </c>
      <c r="I219" s="59" t="s">
        <v>548</v>
      </c>
    </row>
    <row r="220" spans="1:53" s="63" customFormat="1" ht="79.95" customHeight="1" x14ac:dyDescent="0.3">
      <c r="A220" s="59">
        <v>19</v>
      </c>
      <c r="B220" s="60" t="s">
        <v>286</v>
      </c>
      <c r="C220" s="59" t="s">
        <v>295</v>
      </c>
      <c r="D220" s="59" t="s">
        <v>69</v>
      </c>
      <c r="E220" s="60" t="s">
        <v>389</v>
      </c>
      <c r="F220" s="29">
        <v>45309</v>
      </c>
      <c r="G220" s="62">
        <v>303</v>
      </c>
      <c r="H220" s="59" t="s">
        <v>6</v>
      </c>
      <c r="I220" s="59" t="s">
        <v>549</v>
      </c>
    </row>
    <row r="221" spans="1:53" s="63" customFormat="1" ht="45.6" customHeight="1" x14ac:dyDescent="0.3">
      <c r="A221" s="59">
        <v>20</v>
      </c>
      <c r="B221" s="60" t="s">
        <v>390</v>
      </c>
      <c r="C221" s="59" t="s">
        <v>211</v>
      </c>
      <c r="D221" s="59" t="s">
        <v>69</v>
      </c>
      <c r="E221" s="60" t="s">
        <v>741</v>
      </c>
      <c r="F221" s="29">
        <v>45307</v>
      </c>
      <c r="G221" s="62">
        <v>274</v>
      </c>
      <c r="H221" s="59" t="s">
        <v>391</v>
      </c>
      <c r="I221" s="59" t="s">
        <v>387</v>
      </c>
    </row>
    <row r="222" spans="1:53" s="63" customFormat="1" ht="33.6" customHeight="1" x14ac:dyDescent="0.3">
      <c r="A222" s="59">
        <v>21</v>
      </c>
      <c r="B222" s="60" t="s">
        <v>438</v>
      </c>
      <c r="C222" s="59" t="s">
        <v>73</v>
      </c>
      <c r="D222" s="59" t="s">
        <v>69</v>
      </c>
      <c r="E222" s="60" t="s">
        <v>516</v>
      </c>
      <c r="F222" s="29">
        <v>45319</v>
      </c>
      <c r="G222" s="62">
        <v>500.2</v>
      </c>
      <c r="H222" s="59" t="s">
        <v>6</v>
      </c>
      <c r="I222" s="59" t="s">
        <v>285</v>
      </c>
    </row>
    <row r="223" spans="1:53" s="63" customFormat="1" ht="123.6" customHeight="1" x14ac:dyDescent="0.3">
      <c r="A223" s="59">
        <v>22</v>
      </c>
      <c r="B223" s="60" t="s">
        <v>177</v>
      </c>
      <c r="C223" s="59" t="s">
        <v>444</v>
      </c>
      <c r="D223" s="59" t="s">
        <v>70</v>
      </c>
      <c r="E223" s="60" t="s">
        <v>439</v>
      </c>
      <c r="F223" s="29" t="s">
        <v>440</v>
      </c>
      <c r="G223" s="62">
        <v>244.7</v>
      </c>
      <c r="H223" s="59" t="s">
        <v>6</v>
      </c>
      <c r="I223" s="59" t="s">
        <v>441</v>
      </c>
    </row>
    <row r="224" spans="1:53" s="63" customFormat="1" ht="122.4" customHeight="1" x14ac:dyDescent="0.3">
      <c r="A224" s="59">
        <v>23</v>
      </c>
      <c r="B224" s="60" t="s">
        <v>177</v>
      </c>
      <c r="C224" s="59" t="s">
        <v>444</v>
      </c>
      <c r="D224" s="59" t="s">
        <v>70</v>
      </c>
      <c r="E224" s="60" t="s">
        <v>442</v>
      </c>
      <c r="F224" s="29" t="s">
        <v>440</v>
      </c>
      <c r="G224" s="62">
        <v>231.07</v>
      </c>
      <c r="H224" s="59" t="s">
        <v>6</v>
      </c>
      <c r="I224" s="59" t="s">
        <v>441</v>
      </c>
    </row>
    <row r="225" spans="1:1022" s="63" customFormat="1" ht="50.4" customHeight="1" x14ac:dyDescent="0.3">
      <c r="A225" s="59">
        <v>24</v>
      </c>
      <c r="B225" s="60" t="s">
        <v>286</v>
      </c>
      <c r="C225" s="59" t="s">
        <v>77</v>
      </c>
      <c r="D225" s="59" t="s">
        <v>69</v>
      </c>
      <c r="E225" s="60" t="s">
        <v>443</v>
      </c>
      <c r="F225" s="29">
        <v>45316</v>
      </c>
      <c r="G225" s="62">
        <v>482.4</v>
      </c>
      <c r="H225" s="59" t="s">
        <v>6</v>
      </c>
      <c r="I225" s="59" t="s">
        <v>550</v>
      </c>
    </row>
    <row r="226" spans="1:1022" s="63" customFormat="1" ht="46.8" x14ac:dyDescent="0.3">
      <c r="A226" s="59">
        <v>25</v>
      </c>
      <c r="B226" s="60" t="s">
        <v>278</v>
      </c>
      <c r="C226" s="59" t="s">
        <v>551</v>
      </c>
      <c r="D226" s="59" t="s">
        <v>69</v>
      </c>
      <c r="E226" s="60" t="s">
        <v>552</v>
      </c>
      <c r="F226" s="29">
        <v>45322</v>
      </c>
      <c r="G226" s="62">
        <v>224.5</v>
      </c>
      <c r="H226" s="59" t="s">
        <v>6</v>
      </c>
      <c r="I226" s="59"/>
    </row>
    <row r="227" spans="1:1022" s="63" customFormat="1" ht="154.19999999999999" customHeight="1" x14ac:dyDescent="0.3">
      <c r="A227" s="59">
        <v>26</v>
      </c>
      <c r="B227" s="60" t="s">
        <v>177</v>
      </c>
      <c r="C227" s="59" t="s">
        <v>182</v>
      </c>
      <c r="D227" s="59" t="s">
        <v>70</v>
      </c>
      <c r="E227" s="60" t="s">
        <v>553</v>
      </c>
      <c r="F227" s="29">
        <v>45323</v>
      </c>
      <c r="G227" s="62">
        <v>600</v>
      </c>
      <c r="H227" s="59" t="s">
        <v>6</v>
      </c>
      <c r="I227" s="59" t="s">
        <v>441</v>
      </c>
    </row>
    <row r="228" spans="1:1022" s="63" customFormat="1" ht="64.95" customHeight="1" x14ac:dyDescent="0.3">
      <c r="A228" s="59">
        <v>27</v>
      </c>
      <c r="B228" s="60" t="s">
        <v>84</v>
      </c>
      <c r="C228" s="59" t="s">
        <v>106</v>
      </c>
      <c r="D228" s="59" t="s">
        <v>69</v>
      </c>
      <c r="E228" s="60" t="s">
        <v>180</v>
      </c>
      <c r="F228" s="29">
        <v>45324</v>
      </c>
      <c r="G228" s="62">
        <v>523.69500000000005</v>
      </c>
      <c r="H228" s="59" t="s">
        <v>6</v>
      </c>
      <c r="I228" s="59" t="s">
        <v>560</v>
      </c>
    </row>
    <row r="229" spans="1:1022" s="63" customFormat="1" ht="32.4" customHeight="1" x14ac:dyDescent="0.3">
      <c r="A229" s="59">
        <v>28</v>
      </c>
      <c r="B229" s="60" t="s">
        <v>390</v>
      </c>
      <c r="C229" s="59" t="s">
        <v>77</v>
      </c>
      <c r="D229" s="59" t="s">
        <v>69</v>
      </c>
      <c r="E229" s="60" t="s">
        <v>554</v>
      </c>
      <c r="F229" s="29">
        <v>45316</v>
      </c>
      <c r="G229" s="62">
        <v>220</v>
      </c>
      <c r="H229" s="59" t="s">
        <v>52</v>
      </c>
      <c r="I229" s="59" t="s">
        <v>550</v>
      </c>
    </row>
    <row r="230" spans="1:1022" s="63" customFormat="1" ht="31.95" customHeight="1" x14ac:dyDescent="0.3">
      <c r="A230" s="59">
        <v>29</v>
      </c>
      <c r="B230" s="60" t="s">
        <v>390</v>
      </c>
      <c r="C230" s="59" t="s">
        <v>211</v>
      </c>
      <c r="D230" s="59" t="s">
        <v>69</v>
      </c>
      <c r="E230" s="60" t="s">
        <v>555</v>
      </c>
      <c r="F230" s="29">
        <v>45327</v>
      </c>
      <c r="G230" s="62">
        <v>280</v>
      </c>
      <c r="H230" s="59" t="s">
        <v>6</v>
      </c>
      <c r="I230" s="59" t="s">
        <v>387</v>
      </c>
    </row>
    <row r="231" spans="1:1022" s="63" customFormat="1" ht="49.2" customHeight="1" x14ac:dyDescent="0.3">
      <c r="A231" s="59">
        <v>30</v>
      </c>
      <c r="B231" s="60" t="s">
        <v>390</v>
      </c>
      <c r="C231" s="59" t="s">
        <v>211</v>
      </c>
      <c r="D231" s="59" t="s">
        <v>69</v>
      </c>
      <c r="E231" s="60" t="s">
        <v>556</v>
      </c>
      <c r="F231" s="29">
        <v>45323</v>
      </c>
      <c r="G231" s="62">
        <v>2740</v>
      </c>
      <c r="H231" s="59" t="s">
        <v>52</v>
      </c>
      <c r="I231" s="59" t="s">
        <v>561</v>
      </c>
    </row>
    <row r="232" spans="1:1022" s="63" customFormat="1" ht="52.2" customHeight="1" x14ac:dyDescent="0.3">
      <c r="A232" s="59">
        <v>31</v>
      </c>
      <c r="B232" s="60" t="s">
        <v>390</v>
      </c>
      <c r="C232" s="59" t="s">
        <v>106</v>
      </c>
      <c r="D232" s="59" t="s">
        <v>70</v>
      </c>
      <c r="E232" s="60" t="s">
        <v>557</v>
      </c>
      <c r="F232" s="29">
        <v>45314</v>
      </c>
      <c r="G232" s="62">
        <v>500</v>
      </c>
      <c r="H232" s="59" t="s">
        <v>6</v>
      </c>
      <c r="I232" s="59" t="s">
        <v>560</v>
      </c>
    </row>
    <row r="233" spans="1:1022" s="63" customFormat="1" ht="52.95" customHeight="1" x14ac:dyDescent="0.3">
      <c r="A233" s="59">
        <v>32</v>
      </c>
      <c r="B233" s="60" t="s">
        <v>390</v>
      </c>
      <c r="C233" s="59" t="s">
        <v>106</v>
      </c>
      <c r="D233" s="59" t="s">
        <v>69</v>
      </c>
      <c r="E233" s="60" t="s">
        <v>557</v>
      </c>
      <c r="F233" s="29">
        <v>45306</v>
      </c>
      <c r="G233" s="62">
        <v>2000</v>
      </c>
      <c r="H233" s="59" t="s">
        <v>6</v>
      </c>
      <c r="I233" s="59" t="s">
        <v>560</v>
      </c>
    </row>
    <row r="234" spans="1:1022" s="63" customFormat="1" ht="35.4" customHeight="1" x14ac:dyDescent="0.3">
      <c r="A234" s="59">
        <v>33</v>
      </c>
      <c r="B234" s="60" t="s">
        <v>390</v>
      </c>
      <c r="C234" s="59" t="s">
        <v>211</v>
      </c>
      <c r="D234" s="59" t="s">
        <v>69</v>
      </c>
      <c r="E234" s="60" t="s">
        <v>558</v>
      </c>
      <c r="F234" s="29">
        <v>45327</v>
      </c>
      <c r="G234" s="62">
        <v>841</v>
      </c>
      <c r="H234" s="59" t="s">
        <v>6</v>
      </c>
      <c r="I234" s="59" t="s">
        <v>767</v>
      </c>
    </row>
    <row r="235" spans="1:1022" s="63" customFormat="1" ht="36" customHeight="1" x14ac:dyDescent="0.3">
      <c r="A235" s="59">
        <v>34</v>
      </c>
      <c r="B235" s="60" t="s">
        <v>390</v>
      </c>
      <c r="C235" s="59" t="s">
        <v>211</v>
      </c>
      <c r="D235" s="59" t="s">
        <v>69</v>
      </c>
      <c r="E235" s="60" t="s">
        <v>559</v>
      </c>
      <c r="F235" s="29">
        <v>45328</v>
      </c>
      <c r="G235" s="62">
        <v>240</v>
      </c>
      <c r="H235" s="59" t="s">
        <v>52</v>
      </c>
      <c r="I235" s="59" t="s">
        <v>692</v>
      </c>
    </row>
    <row r="236" spans="1:1022" s="63" customFormat="1" ht="93" customHeight="1" x14ac:dyDescent="0.3">
      <c r="A236" s="59">
        <v>35</v>
      </c>
      <c r="B236" s="60" t="s">
        <v>286</v>
      </c>
      <c r="C236" s="59" t="s">
        <v>294</v>
      </c>
      <c r="D236" s="59" t="s">
        <v>70</v>
      </c>
      <c r="E236" s="60" t="s">
        <v>642</v>
      </c>
      <c r="F236" s="29">
        <v>45330</v>
      </c>
      <c r="G236" s="62">
        <v>500</v>
      </c>
      <c r="H236" s="59" t="s">
        <v>6</v>
      </c>
      <c r="I236" s="59" t="s">
        <v>768</v>
      </c>
    </row>
    <row r="237" spans="1:1022" s="71" customFormat="1" ht="156" x14ac:dyDescent="0.3">
      <c r="A237" s="59">
        <v>36</v>
      </c>
      <c r="B237" s="60" t="s">
        <v>84</v>
      </c>
      <c r="C237" s="59" t="s">
        <v>294</v>
      </c>
      <c r="D237" s="59" t="s">
        <v>70</v>
      </c>
      <c r="E237" s="60" t="s">
        <v>769</v>
      </c>
      <c r="F237" s="29">
        <v>45344</v>
      </c>
      <c r="G237" s="62">
        <v>469.14499999999998</v>
      </c>
      <c r="H237" s="59" t="s">
        <v>6</v>
      </c>
      <c r="I237" s="59"/>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c r="FC237" s="63"/>
      <c r="FD237" s="63"/>
      <c r="FE237" s="63"/>
      <c r="FF237" s="63"/>
      <c r="FG237" s="63"/>
      <c r="FH237" s="63"/>
      <c r="FI237" s="63"/>
      <c r="FJ237" s="63"/>
      <c r="FK237" s="63"/>
      <c r="FL237" s="63"/>
      <c r="FM237" s="63"/>
      <c r="FN237" s="63"/>
      <c r="FO237" s="63"/>
      <c r="FP237" s="63"/>
      <c r="FQ237" s="63"/>
      <c r="FR237" s="63"/>
      <c r="FS237" s="63"/>
      <c r="FT237" s="63"/>
      <c r="FU237" s="63"/>
      <c r="FV237" s="63"/>
      <c r="FW237" s="63"/>
      <c r="FX237" s="63"/>
      <c r="FY237" s="63"/>
      <c r="FZ237" s="63"/>
      <c r="GA237" s="63"/>
      <c r="GB237" s="63"/>
      <c r="GC237" s="63"/>
      <c r="GD237" s="63"/>
      <c r="GE237" s="63"/>
      <c r="GF237" s="63"/>
      <c r="GG237" s="63"/>
      <c r="GH237" s="63"/>
      <c r="GI237" s="63"/>
      <c r="GJ237" s="63"/>
      <c r="GK237" s="63"/>
      <c r="GL237" s="63"/>
      <c r="GM237" s="63"/>
      <c r="GN237" s="63"/>
      <c r="GO237" s="63"/>
      <c r="GP237" s="63"/>
      <c r="GQ237" s="63"/>
      <c r="GR237" s="63"/>
      <c r="GS237" s="63"/>
      <c r="GT237" s="63"/>
      <c r="GU237" s="63"/>
      <c r="GV237" s="63"/>
      <c r="GW237" s="63"/>
      <c r="GX237" s="63"/>
      <c r="GY237" s="63"/>
      <c r="GZ237" s="63"/>
      <c r="HA237" s="63"/>
      <c r="HB237" s="63"/>
      <c r="HC237" s="63"/>
      <c r="HD237" s="63"/>
      <c r="HE237" s="63"/>
      <c r="HF237" s="63"/>
      <c r="HG237" s="63"/>
      <c r="HH237" s="63"/>
      <c r="HI237" s="63"/>
      <c r="HJ237" s="63"/>
      <c r="HK237" s="63"/>
      <c r="HL237" s="63"/>
      <c r="HM237" s="63"/>
      <c r="HN237" s="63"/>
      <c r="HO237" s="63"/>
      <c r="HP237" s="63"/>
      <c r="HQ237" s="63"/>
      <c r="HR237" s="63"/>
      <c r="HS237" s="63"/>
      <c r="HT237" s="63"/>
      <c r="HU237" s="63"/>
      <c r="HV237" s="63"/>
      <c r="HW237" s="63"/>
      <c r="HX237" s="63"/>
      <c r="HY237" s="63"/>
      <c r="HZ237" s="63"/>
      <c r="IA237" s="63"/>
      <c r="IB237" s="63"/>
      <c r="IC237" s="63"/>
      <c r="ID237" s="63"/>
      <c r="IE237" s="63"/>
      <c r="IF237" s="63"/>
      <c r="IG237" s="63"/>
      <c r="IH237" s="63"/>
      <c r="II237" s="63"/>
      <c r="IJ237" s="63"/>
      <c r="IK237" s="63"/>
      <c r="IL237" s="63"/>
      <c r="IM237" s="63"/>
      <c r="IN237" s="63"/>
      <c r="IO237" s="63"/>
      <c r="IP237" s="63"/>
      <c r="IQ237" s="63"/>
      <c r="IR237" s="63"/>
      <c r="IS237" s="63"/>
      <c r="IT237" s="63"/>
      <c r="IU237" s="63"/>
      <c r="IV237" s="63"/>
      <c r="IW237" s="63"/>
      <c r="IX237" s="63"/>
      <c r="IY237" s="63"/>
      <c r="IZ237" s="63"/>
      <c r="JA237" s="63"/>
      <c r="JB237" s="63"/>
      <c r="JC237" s="63"/>
      <c r="JD237" s="63"/>
      <c r="JE237" s="63"/>
      <c r="JF237" s="63"/>
      <c r="JG237" s="63"/>
      <c r="JH237" s="63"/>
      <c r="JI237" s="63"/>
      <c r="JJ237" s="63"/>
      <c r="JK237" s="63"/>
      <c r="JL237" s="63"/>
      <c r="JM237" s="63"/>
      <c r="JN237" s="63"/>
      <c r="JO237" s="63"/>
      <c r="JP237" s="63"/>
      <c r="JQ237" s="63"/>
      <c r="JR237" s="63"/>
      <c r="JS237" s="63"/>
      <c r="JT237" s="63"/>
      <c r="JU237" s="63"/>
      <c r="JV237" s="63"/>
      <c r="JW237" s="63"/>
      <c r="JX237" s="63"/>
      <c r="JY237" s="63"/>
      <c r="JZ237" s="63"/>
      <c r="KA237" s="63"/>
      <c r="KB237" s="63"/>
      <c r="KC237" s="63"/>
      <c r="KD237" s="63"/>
      <c r="KE237" s="63"/>
      <c r="KF237" s="63"/>
      <c r="KG237" s="63"/>
      <c r="KH237" s="63"/>
      <c r="KI237" s="63"/>
      <c r="KJ237" s="63"/>
      <c r="KK237" s="63"/>
      <c r="KL237" s="63"/>
      <c r="KM237" s="63"/>
      <c r="KN237" s="63"/>
      <c r="KO237" s="63"/>
      <c r="KP237" s="63"/>
      <c r="KQ237" s="63"/>
      <c r="KR237" s="63"/>
      <c r="KS237" s="63"/>
      <c r="KT237" s="63"/>
      <c r="KU237" s="63"/>
      <c r="KV237" s="63"/>
      <c r="KW237" s="63"/>
      <c r="KX237" s="63"/>
      <c r="KY237" s="63"/>
      <c r="KZ237" s="63"/>
      <c r="LA237" s="63"/>
      <c r="LB237" s="63"/>
      <c r="LC237" s="63"/>
      <c r="LD237" s="63"/>
      <c r="LE237" s="63"/>
      <c r="LF237" s="63"/>
      <c r="LG237" s="63"/>
      <c r="LH237" s="63"/>
      <c r="LI237" s="63"/>
      <c r="LJ237" s="63"/>
      <c r="LK237" s="63"/>
      <c r="LL237" s="63"/>
      <c r="LM237" s="63"/>
      <c r="LN237" s="63"/>
      <c r="LO237" s="63"/>
      <c r="LP237" s="63"/>
      <c r="LQ237" s="63"/>
      <c r="LR237" s="63"/>
      <c r="LS237" s="63"/>
      <c r="LT237" s="63"/>
      <c r="LU237" s="63"/>
      <c r="LV237" s="63"/>
      <c r="LW237" s="63"/>
      <c r="LX237" s="63"/>
      <c r="LY237" s="63"/>
      <c r="LZ237" s="63"/>
      <c r="MA237" s="63"/>
      <c r="MB237" s="63"/>
      <c r="MC237" s="63"/>
      <c r="MD237" s="63"/>
      <c r="ME237" s="63"/>
      <c r="MF237" s="63"/>
      <c r="MG237" s="63"/>
      <c r="MH237" s="63"/>
      <c r="MI237" s="63"/>
      <c r="MJ237" s="63"/>
      <c r="MK237" s="63"/>
      <c r="ML237" s="63"/>
      <c r="MM237" s="63"/>
      <c r="MN237" s="63"/>
      <c r="MO237" s="63"/>
      <c r="MP237" s="63"/>
      <c r="MQ237" s="63"/>
      <c r="MR237" s="63"/>
      <c r="MS237" s="63"/>
      <c r="MT237" s="63"/>
      <c r="MU237" s="63"/>
      <c r="MV237" s="63"/>
      <c r="MW237" s="63"/>
      <c r="MX237" s="63"/>
      <c r="MY237" s="63"/>
      <c r="MZ237" s="63"/>
      <c r="NA237" s="63"/>
      <c r="NB237" s="63"/>
      <c r="NC237" s="63"/>
      <c r="ND237" s="63"/>
      <c r="NE237" s="63"/>
      <c r="NF237" s="63"/>
      <c r="NG237" s="63"/>
      <c r="NH237" s="63"/>
      <c r="NI237" s="63"/>
      <c r="NJ237" s="63"/>
      <c r="NK237" s="63"/>
      <c r="NL237" s="63"/>
      <c r="NM237" s="63"/>
      <c r="NN237" s="63"/>
      <c r="NO237" s="63"/>
      <c r="NP237" s="63"/>
      <c r="NQ237" s="63"/>
      <c r="NR237" s="63"/>
      <c r="NS237" s="63"/>
      <c r="NT237" s="63"/>
      <c r="NU237" s="63"/>
      <c r="NV237" s="63"/>
      <c r="NW237" s="63"/>
      <c r="NX237" s="63"/>
      <c r="NY237" s="63"/>
      <c r="NZ237" s="63"/>
      <c r="OA237" s="63"/>
      <c r="OB237" s="63"/>
      <c r="OC237" s="63"/>
      <c r="OD237" s="63"/>
      <c r="OE237" s="63"/>
      <c r="OF237" s="63"/>
      <c r="OG237" s="63"/>
      <c r="OH237" s="63"/>
      <c r="OI237" s="63"/>
      <c r="OJ237" s="63"/>
      <c r="OK237" s="63"/>
      <c r="OL237" s="63"/>
      <c r="OM237" s="63"/>
      <c r="ON237" s="63"/>
      <c r="OO237" s="63"/>
      <c r="OP237" s="63"/>
      <c r="OQ237" s="63"/>
      <c r="OR237" s="63"/>
      <c r="OS237" s="63"/>
      <c r="OT237" s="63"/>
      <c r="OU237" s="63"/>
      <c r="OV237" s="63"/>
      <c r="OW237" s="63"/>
      <c r="OX237" s="63"/>
      <c r="OY237" s="63"/>
      <c r="OZ237" s="63"/>
      <c r="PA237" s="63"/>
      <c r="PB237" s="63"/>
      <c r="PC237" s="63"/>
      <c r="PD237" s="63"/>
      <c r="PE237" s="63"/>
      <c r="PF237" s="63"/>
      <c r="PG237" s="63"/>
      <c r="PH237" s="63"/>
      <c r="PI237" s="63"/>
      <c r="PJ237" s="63"/>
      <c r="PK237" s="63"/>
      <c r="PL237" s="63"/>
      <c r="PM237" s="63"/>
      <c r="PN237" s="63"/>
      <c r="PO237" s="63"/>
      <c r="PP237" s="63"/>
      <c r="PQ237" s="63"/>
      <c r="PR237" s="63"/>
      <c r="PS237" s="63"/>
      <c r="PT237" s="63"/>
      <c r="PU237" s="63"/>
      <c r="PV237" s="63"/>
      <c r="PW237" s="63"/>
      <c r="PX237" s="63"/>
      <c r="PY237" s="63"/>
      <c r="PZ237" s="63"/>
      <c r="QA237" s="63"/>
      <c r="QB237" s="63"/>
      <c r="QC237" s="63"/>
      <c r="QD237" s="63"/>
      <c r="QE237" s="63"/>
      <c r="QF237" s="63"/>
      <c r="QG237" s="63"/>
      <c r="QH237" s="63"/>
      <c r="QI237" s="63"/>
      <c r="QJ237" s="63"/>
      <c r="QK237" s="63"/>
      <c r="QL237" s="63"/>
      <c r="QM237" s="63"/>
      <c r="QN237" s="63"/>
      <c r="QO237" s="63"/>
      <c r="QP237" s="63"/>
      <c r="QQ237" s="63"/>
      <c r="QR237" s="63"/>
      <c r="QS237" s="63"/>
      <c r="QT237" s="63"/>
      <c r="QU237" s="63"/>
      <c r="QV237" s="63"/>
      <c r="QW237" s="63"/>
      <c r="QX237" s="63"/>
      <c r="QY237" s="63"/>
      <c r="QZ237" s="63"/>
      <c r="RA237" s="63"/>
      <c r="RB237" s="63"/>
      <c r="RC237" s="63"/>
      <c r="RD237" s="63"/>
      <c r="RE237" s="63"/>
      <c r="RF237" s="63"/>
      <c r="RG237" s="63"/>
      <c r="RH237" s="63"/>
      <c r="RI237" s="63"/>
      <c r="RJ237" s="63"/>
      <c r="RK237" s="63"/>
      <c r="RL237" s="63"/>
      <c r="RM237" s="63"/>
      <c r="RN237" s="63"/>
      <c r="RO237" s="63"/>
      <c r="RP237" s="63"/>
      <c r="RQ237" s="63"/>
      <c r="RR237" s="63"/>
      <c r="RS237" s="63"/>
      <c r="RT237" s="63"/>
      <c r="RU237" s="63"/>
      <c r="RV237" s="63"/>
      <c r="RW237" s="63"/>
      <c r="RX237" s="63"/>
      <c r="RY237" s="63"/>
      <c r="RZ237" s="63"/>
      <c r="SA237" s="63"/>
      <c r="SB237" s="63"/>
      <c r="SC237" s="63"/>
      <c r="SD237" s="63"/>
      <c r="SE237" s="63"/>
      <c r="SF237" s="63"/>
      <c r="SG237" s="63"/>
      <c r="SH237" s="63"/>
      <c r="SI237" s="63"/>
      <c r="SJ237" s="63"/>
      <c r="SK237" s="63"/>
      <c r="SL237" s="63"/>
      <c r="SM237" s="63"/>
      <c r="SN237" s="63"/>
      <c r="SO237" s="63"/>
      <c r="SP237" s="63"/>
      <c r="SQ237" s="63"/>
      <c r="SR237" s="63"/>
      <c r="SS237" s="63"/>
      <c r="ST237" s="63"/>
      <c r="SU237" s="63"/>
      <c r="SV237" s="63"/>
      <c r="SW237" s="63"/>
      <c r="SX237" s="63"/>
      <c r="SY237" s="63"/>
      <c r="SZ237" s="63"/>
      <c r="TA237" s="63"/>
      <c r="TB237" s="63"/>
      <c r="TC237" s="63"/>
      <c r="TD237" s="63"/>
      <c r="TE237" s="63"/>
      <c r="TF237" s="63"/>
      <c r="TG237" s="63"/>
      <c r="TH237" s="63"/>
      <c r="TI237" s="63"/>
      <c r="TJ237" s="63"/>
      <c r="TK237" s="63"/>
      <c r="TL237" s="63"/>
      <c r="TM237" s="63"/>
      <c r="TN237" s="63"/>
      <c r="TO237" s="63"/>
      <c r="TP237" s="63"/>
      <c r="TQ237" s="63"/>
      <c r="TR237" s="63"/>
      <c r="TS237" s="63"/>
      <c r="TT237" s="63"/>
      <c r="TU237" s="63"/>
      <c r="TV237" s="63"/>
      <c r="TW237" s="63"/>
      <c r="TX237" s="63"/>
      <c r="TY237" s="63"/>
      <c r="TZ237" s="63"/>
      <c r="UA237" s="63"/>
      <c r="UB237" s="63"/>
      <c r="UC237" s="63"/>
      <c r="UD237" s="63"/>
      <c r="UE237" s="63"/>
      <c r="UF237" s="63"/>
      <c r="UG237" s="63"/>
      <c r="UH237" s="63"/>
      <c r="UI237" s="63"/>
      <c r="UJ237" s="63"/>
      <c r="UK237" s="63"/>
      <c r="UL237" s="63"/>
      <c r="UM237" s="63"/>
      <c r="UN237" s="63"/>
      <c r="UO237" s="63"/>
      <c r="UP237" s="63"/>
      <c r="UQ237" s="63"/>
      <c r="UR237" s="63"/>
      <c r="US237" s="63"/>
      <c r="UT237" s="63"/>
      <c r="UU237" s="63"/>
      <c r="UV237" s="63"/>
      <c r="UW237" s="63"/>
      <c r="UX237" s="63"/>
      <c r="UY237" s="63"/>
      <c r="UZ237" s="63"/>
      <c r="VA237" s="63"/>
      <c r="VB237" s="63"/>
      <c r="VC237" s="63"/>
      <c r="VD237" s="63"/>
      <c r="VE237" s="63"/>
      <c r="VF237" s="63"/>
      <c r="VG237" s="63"/>
      <c r="VH237" s="63"/>
      <c r="VI237" s="63"/>
      <c r="VJ237" s="63"/>
      <c r="VK237" s="63"/>
      <c r="VL237" s="63"/>
      <c r="VM237" s="63"/>
      <c r="VN237" s="63"/>
      <c r="VO237" s="63"/>
      <c r="VP237" s="63"/>
      <c r="VQ237" s="63"/>
      <c r="VR237" s="63"/>
      <c r="VS237" s="63"/>
      <c r="VT237" s="63"/>
      <c r="VU237" s="63"/>
      <c r="VV237" s="63"/>
      <c r="VW237" s="63"/>
      <c r="VX237" s="63"/>
      <c r="VY237" s="63"/>
      <c r="VZ237" s="63"/>
      <c r="WA237" s="63"/>
      <c r="WB237" s="63"/>
      <c r="WC237" s="63"/>
      <c r="WD237" s="63"/>
      <c r="WE237" s="63"/>
      <c r="WF237" s="63"/>
      <c r="WG237" s="63"/>
      <c r="WH237" s="63"/>
      <c r="WI237" s="63"/>
      <c r="WJ237" s="63"/>
      <c r="WK237" s="63"/>
      <c r="WL237" s="63"/>
      <c r="WM237" s="63"/>
      <c r="WN237" s="63"/>
      <c r="WO237" s="63"/>
      <c r="WP237" s="63"/>
      <c r="WQ237" s="63"/>
      <c r="WR237" s="63"/>
      <c r="WS237" s="63"/>
      <c r="WT237" s="63"/>
      <c r="WU237" s="63"/>
      <c r="WV237" s="63"/>
      <c r="WW237" s="63"/>
      <c r="WX237" s="63"/>
      <c r="WY237" s="63"/>
      <c r="WZ237" s="63"/>
      <c r="XA237" s="63"/>
      <c r="XB237" s="63"/>
      <c r="XC237" s="63"/>
      <c r="XD237" s="63"/>
      <c r="XE237" s="63"/>
      <c r="XF237" s="63"/>
      <c r="XG237" s="63"/>
      <c r="XH237" s="63"/>
      <c r="XI237" s="63"/>
      <c r="XJ237" s="63"/>
      <c r="XK237" s="63"/>
      <c r="XL237" s="63"/>
      <c r="XM237" s="63"/>
      <c r="XN237" s="63"/>
      <c r="XO237" s="63"/>
      <c r="XP237" s="63"/>
      <c r="XQ237" s="63"/>
      <c r="XR237" s="63"/>
      <c r="XS237" s="63"/>
      <c r="XT237" s="63"/>
      <c r="XU237" s="63"/>
      <c r="XV237" s="63"/>
      <c r="XW237" s="63"/>
      <c r="XX237" s="63"/>
      <c r="XY237" s="63"/>
      <c r="XZ237" s="63"/>
      <c r="YA237" s="63"/>
      <c r="YB237" s="63"/>
      <c r="YC237" s="63"/>
      <c r="YD237" s="63"/>
      <c r="YE237" s="63"/>
      <c r="YF237" s="63"/>
      <c r="YG237" s="63"/>
      <c r="YH237" s="63"/>
      <c r="YI237" s="63"/>
      <c r="YJ237" s="63"/>
      <c r="YK237" s="63"/>
      <c r="YL237" s="63"/>
      <c r="YM237" s="63"/>
      <c r="YN237" s="63"/>
      <c r="YO237" s="63"/>
      <c r="YP237" s="63"/>
      <c r="YQ237" s="63"/>
      <c r="YR237" s="63"/>
      <c r="YS237" s="63"/>
      <c r="YT237" s="63"/>
      <c r="YU237" s="63"/>
      <c r="YV237" s="63"/>
      <c r="YW237" s="63"/>
      <c r="YX237" s="63"/>
      <c r="YY237" s="63"/>
      <c r="YZ237" s="63"/>
      <c r="ZA237" s="63"/>
      <c r="ZB237" s="63"/>
      <c r="ZC237" s="63"/>
      <c r="ZD237" s="63"/>
      <c r="ZE237" s="63"/>
      <c r="ZF237" s="63"/>
      <c r="ZG237" s="63"/>
      <c r="ZH237" s="63"/>
      <c r="ZI237" s="63"/>
      <c r="ZJ237" s="63"/>
      <c r="ZK237" s="63"/>
      <c r="ZL237" s="63"/>
      <c r="ZM237" s="63"/>
      <c r="ZN237" s="63"/>
      <c r="ZO237" s="63"/>
      <c r="ZP237" s="63"/>
      <c r="ZQ237" s="63"/>
      <c r="ZR237" s="63"/>
      <c r="ZS237" s="63"/>
      <c r="ZT237" s="63"/>
      <c r="ZU237" s="63"/>
      <c r="ZV237" s="63"/>
      <c r="ZW237" s="63"/>
      <c r="ZX237" s="63"/>
      <c r="ZY237" s="63"/>
      <c r="ZZ237" s="63"/>
      <c r="AAA237" s="63"/>
      <c r="AAB237" s="63"/>
      <c r="AAC237" s="63"/>
      <c r="AAD237" s="63"/>
      <c r="AAE237" s="63"/>
      <c r="AAF237" s="63"/>
      <c r="AAG237" s="63"/>
      <c r="AAH237" s="63"/>
      <c r="AAI237" s="63"/>
      <c r="AAJ237" s="63"/>
      <c r="AAK237" s="63"/>
      <c r="AAL237" s="63"/>
      <c r="AAM237" s="63"/>
      <c r="AAN237" s="63"/>
      <c r="AAO237" s="63"/>
      <c r="AAP237" s="63"/>
      <c r="AAQ237" s="63"/>
      <c r="AAR237" s="63"/>
      <c r="AAS237" s="63"/>
      <c r="AAT237" s="63"/>
      <c r="AAU237" s="63"/>
      <c r="AAV237" s="63"/>
      <c r="AAW237" s="63"/>
      <c r="AAX237" s="63"/>
      <c r="AAY237" s="63"/>
      <c r="AAZ237" s="63"/>
      <c r="ABA237" s="63"/>
      <c r="ABB237" s="63"/>
      <c r="ABC237" s="63"/>
      <c r="ABD237" s="63"/>
      <c r="ABE237" s="63"/>
      <c r="ABF237" s="63"/>
      <c r="ABG237" s="63"/>
      <c r="ABH237" s="63"/>
      <c r="ABI237" s="63"/>
      <c r="ABJ237" s="63"/>
      <c r="ABK237" s="63"/>
      <c r="ABL237" s="63"/>
      <c r="ABM237" s="63"/>
      <c r="ABN237" s="63"/>
      <c r="ABO237" s="63"/>
      <c r="ABP237" s="63"/>
      <c r="ABQ237" s="63"/>
      <c r="ABR237" s="63"/>
      <c r="ABS237" s="63"/>
      <c r="ABT237" s="63"/>
      <c r="ABU237" s="63"/>
      <c r="ABV237" s="63"/>
      <c r="ABW237" s="63"/>
      <c r="ABX237" s="63"/>
      <c r="ABY237" s="63"/>
      <c r="ABZ237" s="63"/>
      <c r="ACA237" s="63"/>
      <c r="ACB237" s="63"/>
      <c r="ACC237" s="63"/>
      <c r="ACD237" s="63"/>
      <c r="ACE237" s="63"/>
      <c r="ACF237" s="63"/>
      <c r="ACG237" s="63"/>
      <c r="ACH237" s="63"/>
      <c r="ACI237" s="63"/>
      <c r="ACJ237" s="63"/>
      <c r="ACK237" s="63"/>
      <c r="ACL237" s="63"/>
      <c r="ACM237" s="63"/>
      <c r="ACN237" s="63"/>
      <c r="ACO237" s="63"/>
      <c r="ACP237" s="63"/>
      <c r="ACQ237" s="63"/>
      <c r="ACR237" s="63"/>
      <c r="ACS237" s="63"/>
      <c r="ACT237" s="63"/>
      <c r="ACU237" s="63"/>
      <c r="ACV237" s="63"/>
      <c r="ACW237" s="63"/>
      <c r="ACX237" s="63"/>
      <c r="ACY237" s="63"/>
      <c r="ACZ237" s="63"/>
      <c r="ADA237" s="63"/>
      <c r="ADB237" s="63"/>
      <c r="ADC237" s="63"/>
      <c r="ADD237" s="63"/>
      <c r="ADE237" s="63"/>
      <c r="ADF237" s="63"/>
      <c r="ADG237" s="63"/>
      <c r="ADH237" s="63"/>
      <c r="ADI237" s="63"/>
      <c r="ADJ237" s="63"/>
      <c r="ADK237" s="63"/>
      <c r="ADL237" s="63"/>
      <c r="ADM237" s="63"/>
      <c r="ADN237" s="63"/>
      <c r="ADO237" s="63"/>
      <c r="ADP237" s="63"/>
      <c r="ADQ237" s="63"/>
      <c r="ADR237" s="63"/>
      <c r="ADS237" s="63"/>
      <c r="ADT237" s="63"/>
      <c r="ADU237" s="63"/>
      <c r="ADV237" s="63"/>
      <c r="ADW237" s="63"/>
      <c r="ADX237" s="63"/>
      <c r="ADY237" s="63"/>
      <c r="ADZ237" s="63"/>
      <c r="AEA237" s="63"/>
      <c r="AEB237" s="63"/>
      <c r="AEC237" s="63"/>
      <c r="AED237" s="63"/>
      <c r="AEE237" s="63"/>
      <c r="AEF237" s="63"/>
      <c r="AEG237" s="63"/>
      <c r="AEH237" s="63"/>
      <c r="AEI237" s="63"/>
      <c r="AEJ237" s="63"/>
      <c r="AEK237" s="63"/>
      <c r="AEL237" s="63"/>
      <c r="AEM237" s="63"/>
      <c r="AEN237" s="63"/>
      <c r="AEO237" s="63"/>
      <c r="AEP237" s="63"/>
      <c r="AEQ237" s="63"/>
      <c r="AER237" s="63"/>
      <c r="AES237" s="63"/>
      <c r="AET237" s="63"/>
      <c r="AEU237" s="63"/>
      <c r="AEV237" s="63"/>
      <c r="AEW237" s="63"/>
      <c r="AEX237" s="63"/>
      <c r="AEY237" s="63"/>
      <c r="AEZ237" s="63"/>
      <c r="AFA237" s="63"/>
      <c r="AFB237" s="63"/>
      <c r="AFC237" s="63"/>
      <c r="AFD237" s="63"/>
      <c r="AFE237" s="63"/>
      <c r="AFF237" s="63"/>
      <c r="AFG237" s="63"/>
      <c r="AFH237" s="63"/>
      <c r="AFI237" s="63"/>
      <c r="AFJ237" s="63"/>
      <c r="AFK237" s="63"/>
      <c r="AFL237" s="63"/>
      <c r="AFM237" s="63"/>
      <c r="AFN237" s="63"/>
      <c r="AFO237" s="63"/>
      <c r="AFP237" s="63"/>
      <c r="AFQ237" s="63"/>
      <c r="AFR237" s="63"/>
      <c r="AFS237" s="63"/>
      <c r="AFT237" s="63"/>
      <c r="AFU237" s="63"/>
      <c r="AFV237" s="63"/>
      <c r="AFW237" s="63"/>
      <c r="AFX237" s="63"/>
      <c r="AFY237" s="63"/>
      <c r="AFZ237" s="63"/>
      <c r="AGA237" s="63"/>
      <c r="AGB237" s="63"/>
      <c r="AGC237" s="63"/>
      <c r="AGD237" s="63"/>
      <c r="AGE237" s="63"/>
      <c r="AGF237" s="63"/>
      <c r="AGG237" s="63"/>
      <c r="AGH237" s="63"/>
      <c r="AGI237" s="63"/>
      <c r="AGJ237" s="63"/>
      <c r="AGK237" s="63"/>
      <c r="AGL237" s="63"/>
      <c r="AGM237" s="63"/>
      <c r="AGN237" s="63"/>
      <c r="AGO237" s="63"/>
      <c r="AGP237" s="63"/>
      <c r="AGQ237" s="63"/>
      <c r="AGR237" s="63"/>
      <c r="AGS237" s="63"/>
      <c r="AGT237" s="63"/>
      <c r="AGU237" s="63"/>
      <c r="AGV237" s="63"/>
      <c r="AGW237" s="63"/>
      <c r="AGX237" s="63"/>
      <c r="AGY237" s="63"/>
      <c r="AGZ237" s="63"/>
      <c r="AHA237" s="63"/>
      <c r="AHB237" s="63"/>
      <c r="AHC237" s="63"/>
      <c r="AHD237" s="63"/>
      <c r="AHE237" s="63"/>
      <c r="AHF237" s="63"/>
      <c r="AHG237" s="63"/>
      <c r="AHH237" s="63"/>
      <c r="AHI237" s="63"/>
      <c r="AHJ237" s="63"/>
      <c r="AHK237" s="63"/>
      <c r="AHL237" s="63"/>
      <c r="AHM237" s="63"/>
      <c r="AHN237" s="63"/>
      <c r="AHO237" s="63"/>
      <c r="AHP237" s="63"/>
      <c r="AHQ237" s="63"/>
      <c r="AHR237" s="63"/>
      <c r="AHS237" s="63"/>
      <c r="AHT237" s="63"/>
      <c r="AHU237" s="63"/>
      <c r="AHV237" s="63"/>
      <c r="AHW237" s="63"/>
      <c r="AHX237" s="63"/>
      <c r="AHY237" s="63"/>
      <c r="AHZ237" s="63"/>
      <c r="AIA237" s="63"/>
      <c r="AIB237" s="63"/>
      <c r="AIC237" s="63"/>
      <c r="AID237" s="63"/>
      <c r="AIE237" s="63"/>
      <c r="AIF237" s="63"/>
      <c r="AIG237" s="63"/>
      <c r="AIH237" s="63"/>
      <c r="AII237" s="63"/>
      <c r="AIJ237" s="63"/>
      <c r="AIK237" s="63"/>
      <c r="AIL237" s="63"/>
      <c r="AIM237" s="63"/>
      <c r="AIN237" s="63"/>
      <c r="AIO237" s="63"/>
      <c r="AIP237" s="63"/>
      <c r="AIQ237" s="63"/>
      <c r="AIR237" s="63"/>
      <c r="AIS237" s="63"/>
      <c r="AIT237" s="63"/>
      <c r="AIU237" s="63"/>
      <c r="AIV237" s="63"/>
      <c r="AIW237" s="63"/>
      <c r="AIX237" s="63"/>
      <c r="AIY237" s="63"/>
      <c r="AIZ237" s="63"/>
      <c r="AJA237" s="63"/>
      <c r="AJB237" s="63"/>
      <c r="AJC237" s="63"/>
      <c r="AJD237" s="63"/>
      <c r="AJE237" s="63"/>
      <c r="AJF237" s="63"/>
      <c r="AJG237" s="63"/>
      <c r="AJH237" s="63"/>
      <c r="AJI237" s="63"/>
      <c r="AJJ237" s="63"/>
      <c r="AJK237" s="63"/>
      <c r="AJL237" s="63"/>
      <c r="AJM237" s="63"/>
      <c r="AJN237" s="63"/>
      <c r="AJO237" s="63"/>
      <c r="AJP237" s="63"/>
      <c r="AJQ237" s="63"/>
      <c r="AJR237" s="63"/>
      <c r="AJS237" s="63"/>
      <c r="AJT237" s="63"/>
      <c r="AJU237" s="63"/>
      <c r="AJV237" s="63"/>
      <c r="AJW237" s="63"/>
      <c r="AJX237" s="63"/>
      <c r="AJY237" s="63"/>
      <c r="AJZ237" s="63"/>
      <c r="AKA237" s="63"/>
      <c r="AKB237" s="63"/>
      <c r="AKC237" s="63"/>
      <c r="AKD237" s="63"/>
      <c r="AKE237" s="63"/>
      <c r="AKF237" s="63"/>
      <c r="AKG237" s="63"/>
      <c r="AKH237" s="63"/>
      <c r="AKI237" s="63"/>
      <c r="AKJ237" s="63"/>
      <c r="AKK237" s="63"/>
      <c r="AKL237" s="63"/>
      <c r="AKM237" s="63"/>
      <c r="AKN237" s="63"/>
      <c r="AKO237" s="63"/>
      <c r="AKP237" s="63"/>
      <c r="AKQ237" s="63"/>
      <c r="AKR237" s="63"/>
      <c r="AKS237" s="63"/>
      <c r="AKT237" s="63"/>
      <c r="AKU237" s="63"/>
      <c r="AKV237" s="63"/>
      <c r="AKW237" s="63"/>
      <c r="AKX237" s="63"/>
      <c r="AKY237" s="63"/>
      <c r="AKZ237" s="63"/>
      <c r="ALA237" s="63"/>
      <c r="ALB237" s="63"/>
      <c r="ALC237" s="63"/>
      <c r="ALD237" s="63"/>
      <c r="ALE237" s="63"/>
      <c r="ALF237" s="63"/>
      <c r="ALG237" s="63"/>
      <c r="ALH237" s="63"/>
      <c r="ALI237" s="63"/>
      <c r="ALJ237" s="63"/>
      <c r="ALK237" s="63"/>
      <c r="ALL237" s="63"/>
      <c r="ALM237" s="63"/>
      <c r="ALN237" s="63"/>
      <c r="ALO237" s="63"/>
      <c r="ALP237" s="63"/>
      <c r="ALQ237" s="63"/>
      <c r="ALR237" s="63"/>
      <c r="ALS237" s="63"/>
      <c r="ALT237" s="63"/>
      <c r="ALU237" s="63"/>
      <c r="ALV237" s="63"/>
      <c r="ALW237" s="63"/>
      <c r="ALX237" s="63"/>
      <c r="ALY237" s="63"/>
      <c r="ALZ237" s="63"/>
      <c r="AMA237" s="63"/>
      <c r="AMB237" s="63"/>
      <c r="AMC237" s="63"/>
      <c r="AMD237" s="63"/>
      <c r="AME237" s="63"/>
      <c r="AMF237" s="63"/>
      <c r="AMG237" s="63"/>
      <c r="AMH237" s="63"/>
    </row>
    <row r="238" spans="1:1022" s="71" customFormat="1" ht="409.6" x14ac:dyDescent="0.3">
      <c r="A238" s="59">
        <v>37</v>
      </c>
      <c r="B238" s="60" t="s">
        <v>286</v>
      </c>
      <c r="C238" s="59" t="s">
        <v>796</v>
      </c>
      <c r="D238" s="59" t="s">
        <v>69</v>
      </c>
      <c r="E238" s="60" t="s">
        <v>770</v>
      </c>
      <c r="F238" s="29">
        <v>45344</v>
      </c>
      <c r="G238" s="62">
        <v>1720</v>
      </c>
      <c r="H238" s="59" t="s">
        <v>6</v>
      </c>
      <c r="I238" s="59" t="s">
        <v>771</v>
      </c>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c r="FC238" s="63"/>
      <c r="FD238" s="63"/>
      <c r="FE238" s="63"/>
      <c r="FF238" s="63"/>
      <c r="FG238" s="63"/>
      <c r="FH238" s="63"/>
      <c r="FI238" s="63"/>
      <c r="FJ238" s="63"/>
      <c r="FK238" s="63"/>
      <c r="FL238" s="63"/>
      <c r="FM238" s="63"/>
      <c r="FN238" s="63"/>
      <c r="FO238" s="63"/>
      <c r="FP238" s="63"/>
      <c r="FQ238" s="63"/>
      <c r="FR238" s="63"/>
      <c r="FS238" s="63"/>
      <c r="FT238" s="63"/>
      <c r="FU238" s="63"/>
      <c r="FV238" s="63"/>
      <c r="FW238" s="63"/>
      <c r="FX238" s="63"/>
      <c r="FY238" s="63"/>
      <c r="FZ238" s="63"/>
      <c r="GA238" s="63"/>
      <c r="GB238" s="63"/>
      <c r="GC238" s="63"/>
      <c r="GD238" s="63"/>
      <c r="GE238" s="63"/>
      <c r="GF238" s="63"/>
      <c r="GG238" s="63"/>
      <c r="GH238" s="63"/>
      <c r="GI238" s="63"/>
      <c r="GJ238" s="63"/>
      <c r="GK238" s="63"/>
      <c r="GL238" s="63"/>
      <c r="GM238" s="63"/>
      <c r="GN238" s="63"/>
      <c r="GO238" s="63"/>
      <c r="GP238" s="63"/>
      <c r="GQ238" s="63"/>
      <c r="GR238" s="63"/>
      <c r="GS238" s="63"/>
      <c r="GT238" s="63"/>
      <c r="GU238" s="63"/>
      <c r="GV238" s="63"/>
      <c r="GW238" s="63"/>
      <c r="GX238" s="63"/>
      <c r="GY238" s="63"/>
      <c r="GZ238" s="63"/>
      <c r="HA238" s="63"/>
      <c r="HB238" s="63"/>
      <c r="HC238" s="63"/>
      <c r="HD238" s="63"/>
      <c r="HE238" s="63"/>
      <c r="HF238" s="63"/>
      <c r="HG238" s="63"/>
      <c r="HH238" s="63"/>
      <c r="HI238" s="63"/>
      <c r="HJ238" s="63"/>
      <c r="HK238" s="63"/>
      <c r="HL238" s="63"/>
      <c r="HM238" s="63"/>
      <c r="HN238" s="63"/>
      <c r="HO238" s="63"/>
      <c r="HP238" s="63"/>
      <c r="HQ238" s="63"/>
      <c r="HR238" s="63"/>
      <c r="HS238" s="63"/>
      <c r="HT238" s="63"/>
      <c r="HU238" s="63"/>
      <c r="HV238" s="63"/>
      <c r="HW238" s="63"/>
      <c r="HX238" s="63"/>
      <c r="HY238" s="63"/>
      <c r="HZ238" s="63"/>
      <c r="IA238" s="63"/>
      <c r="IB238" s="63"/>
      <c r="IC238" s="63"/>
      <c r="ID238" s="63"/>
      <c r="IE238" s="63"/>
      <c r="IF238" s="63"/>
      <c r="IG238" s="63"/>
      <c r="IH238" s="63"/>
      <c r="II238" s="63"/>
      <c r="IJ238" s="63"/>
      <c r="IK238" s="63"/>
      <c r="IL238" s="63"/>
      <c r="IM238" s="63"/>
      <c r="IN238" s="63"/>
      <c r="IO238" s="63"/>
      <c r="IP238" s="63"/>
      <c r="IQ238" s="63"/>
      <c r="IR238" s="63"/>
      <c r="IS238" s="63"/>
      <c r="IT238" s="63"/>
      <c r="IU238" s="63"/>
      <c r="IV238" s="63"/>
      <c r="IW238" s="63"/>
      <c r="IX238" s="63"/>
      <c r="IY238" s="63"/>
      <c r="IZ238" s="63"/>
      <c r="JA238" s="63"/>
      <c r="JB238" s="63"/>
      <c r="JC238" s="63"/>
      <c r="JD238" s="63"/>
      <c r="JE238" s="63"/>
      <c r="JF238" s="63"/>
      <c r="JG238" s="63"/>
      <c r="JH238" s="63"/>
      <c r="JI238" s="63"/>
      <c r="JJ238" s="63"/>
      <c r="JK238" s="63"/>
      <c r="JL238" s="63"/>
      <c r="JM238" s="63"/>
      <c r="JN238" s="63"/>
      <c r="JO238" s="63"/>
      <c r="JP238" s="63"/>
      <c r="JQ238" s="63"/>
      <c r="JR238" s="63"/>
      <c r="JS238" s="63"/>
      <c r="JT238" s="63"/>
      <c r="JU238" s="63"/>
      <c r="JV238" s="63"/>
      <c r="JW238" s="63"/>
      <c r="JX238" s="63"/>
      <c r="JY238" s="63"/>
      <c r="JZ238" s="63"/>
      <c r="KA238" s="63"/>
      <c r="KB238" s="63"/>
      <c r="KC238" s="63"/>
      <c r="KD238" s="63"/>
      <c r="KE238" s="63"/>
      <c r="KF238" s="63"/>
      <c r="KG238" s="63"/>
      <c r="KH238" s="63"/>
      <c r="KI238" s="63"/>
      <c r="KJ238" s="63"/>
      <c r="KK238" s="63"/>
      <c r="KL238" s="63"/>
      <c r="KM238" s="63"/>
      <c r="KN238" s="63"/>
      <c r="KO238" s="63"/>
      <c r="KP238" s="63"/>
      <c r="KQ238" s="63"/>
      <c r="KR238" s="63"/>
      <c r="KS238" s="63"/>
      <c r="KT238" s="63"/>
      <c r="KU238" s="63"/>
      <c r="KV238" s="63"/>
      <c r="KW238" s="63"/>
      <c r="KX238" s="63"/>
      <c r="KY238" s="63"/>
      <c r="KZ238" s="63"/>
      <c r="LA238" s="63"/>
      <c r="LB238" s="63"/>
      <c r="LC238" s="63"/>
      <c r="LD238" s="63"/>
      <c r="LE238" s="63"/>
      <c r="LF238" s="63"/>
      <c r="LG238" s="63"/>
      <c r="LH238" s="63"/>
      <c r="LI238" s="63"/>
      <c r="LJ238" s="63"/>
      <c r="LK238" s="63"/>
      <c r="LL238" s="63"/>
      <c r="LM238" s="63"/>
      <c r="LN238" s="63"/>
      <c r="LO238" s="63"/>
      <c r="LP238" s="63"/>
      <c r="LQ238" s="63"/>
      <c r="LR238" s="63"/>
      <c r="LS238" s="63"/>
      <c r="LT238" s="63"/>
      <c r="LU238" s="63"/>
      <c r="LV238" s="63"/>
      <c r="LW238" s="63"/>
      <c r="LX238" s="63"/>
      <c r="LY238" s="63"/>
      <c r="LZ238" s="63"/>
      <c r="MA238" s="63"/>
      <c r="MB238" s="63"/>
      <c r="MC238" s="63"/>
      <c r="MD238" s="63"/>
      <c r="ME238" s="63"/>
      <c r="MF238" s="63"/>
      <c r="MG238" s="63"/>
      <c r="MH238" s="63"/>
      <c r="MI238" s="63"/>
      <c r="MJ238" s="63"/>
      <c r="MK238" s="63"/>
      <c r="ML238" s="63"/>
      <c r="MM238" s="63"/>
      <c r="MN238" s="63"/>
      <c r="MO238" s="63"/>
      <c r="MP238" s="63"/>
      <c r="MQ238" s="63"/>
      <c r="MR238" s="63"/>
      <c r="MS238" s="63"/>
      <c r="MT238" s="63"/>
      <c r="MU238" s="63"/>
      <c r="MV238" s="63"/>
      <c r="MW238" s="63"/>
      <c r="MX238" s="63"/>
      <c r="MY238" s="63"/>
      <c r="MZ238" s="63"/>
      <c r="NA238" s="63"/>
      <c r="NB238" s="63"/>
      <c r="NC238" s="63"/>
      <c r="ND238" s="63"/>
      <c r="NE238" s="63"/>
      <c r="NF238" s="63"/>
      <c r="NG238" s="63"/>
      <c r="NH238" s="63"/>
      <c r="NI238" s="63"/>
      <c r="NJ238" s="63"/>
      <c r="NK238" s="63"/>
      <c r="NL238" s="63"/>
      <c r="NM238" s="63"/>
      <c r="NN238" s="63"/>
      <c r="NO238" s="63"/>
      <c r="NP238" s="63"/>
      <c r="NQ238" s="63"/>
      <c r="NR238" s="63"/>
      <c r="NS238" s="63"/>
      <c r="NT238" s="63"/>
      <c r="NU238" s="63"/>
      <c r="NV238" s="63"/>
      <c r="NW238" s="63"/>
      <c r="NX238" s="63"/>
      <c r="NY238" s="63"/>
      <c r="NZ238" s="63"/>
      <c r="OA238" s="63"/>
      <c r="OB238" s="63"/>
      <c r="OC238" s="63"/>
      <c r="OD238" s="63"/>
      <c r="OE238" s="63"/>
      <c r="OF238" s="63"/>
      <c r="OG238" s="63"/>
      <c r="OH238" s="63"/>
      <c r="OI238" s="63"/>
      <c r="OJ238" s="63"/>
      <c r="OK238" s="63"/>
      <c r="OL238" s="63"/>
      <c r="OM238" s="63"/>
      <c r="ON238" s="63"/>
      <c r="OO238" s="63"/>
      <c r="OP238" s="63"/>
      <c r="OQ238" s="63"/>
      <c r="OR238" s="63"/>
      <c r="OS238" s="63"/>
      <c r="OT238" s="63"/>
      <c r="OU238" s="63"/>
      <c r="OV238" s="63"/>
      <c r="OW238" s="63"/>
      <c r="OX238" s="63"/>
      <c r="OY238" s="63"/>
      <c r="OZ238" s="63"/>
      <c r="PA238" s="63"/>
      <c r="PB238" s="63"/>
      <c r="PC238" s="63"/>
      <c r="PD238" s="63"/>
      <c r="PE238" s="63"/>
      <c r="PF238" s="63"/>
      <c r="PG238" s="63"/>
      <c r="PH238" s="63"/>
      <c r="PI238" s="63"/>
      <c r="PJ238" s="63"/>
      <c r="PK238" s="63"/>
      <c r="PL238" s="63"/>
      <c r="PM238" s="63"/>
      <c r="PN238" s="63"/>
      <c r="PO238" s="63"/>
      <c r="PP238" s="63"/>
      <c r="PQ238" s="63"/>
      <c r="PR238" s="63"/>
      <c r="PS238" s="63"/>
      <c r="PT238" s="63"/>
      <c r="PU238" s="63"/>
      <c r="PV238" s="63"/>
      <c r="PW238" s="63"/>
      <c r="PX238" s="63"/>
      <c r="PY238" s="63"/>
      <c r="PZ238" s="63"/>
      <c r="QA238" s="63"/>
      <c r="QB238" s="63"/>
      <c r="QC238" s="63"/>
      <c r="QD238" s="63"/>
      <c r="QE238" s="63"/>
      <c r="QF238" s="63"/>
      <c r="QG238" s="63"/>
      <c r="QH238" s="63"/>
      <c r="QI238" s="63"/>
      <c r="QJ238" s="63"/>
      <c r="QK238" s="63"/>
      <c r="QL238" s="63"/>
      <c r="QM238" s="63"/>
      <c r="QN238" s="63"/>
      <c r="QO238" s="63"/>
      <c r="QP238" s="63"/>
      <c r="QQ238" s="63"/>
      <c r="QR238" s="63"/>
      <c r="QS238" s="63"/>
      <c r="QT238" s="63"/>
      <c r="QU238" s="63"/>
      <c r="QV238" s="63"/>
      <c r="QW238" s="63"/>
      <c r="QX238" s="63"/>
      <c r="QY238" s="63"/>
      <c r="QZ238" s="63"/>
      <c r="RA238" s="63"/>
      <c r="RB238" s="63"/>
      <c r="RC238" s="63"/>
      <c r="RD238" s="63"/>
      <c r="RE238" s="63"/>
      <c r="RF238" s="63"/>
      <c r="RG238" s="63"/>
      <c r="RH238" s="63"/>
      <c r="RI238" s="63"/>
      <c r="RJ238" s="63"/>
      <c r="RK238" s="63"/>
      <c r="RL238" s="63"/>
      <c r="RM238" s="63"/>
      <c r="RN238" s="63"/>
      <c r="RO238" s="63"/>
      <c r="RP238" s="63"/>
      <c r="RQ238" s="63"/>
      <c r="RR238" s="63"/>
      <c r="RS238" s="63"/>
      <c r="RT238" s="63"/>
      <c r="RU238" s="63"/>
      <c r="RV238" s="63"/>
      <c r="RW238" s="63"/>
      <c r="RX238" s="63"/>
      <c r="RY238" s="63"/>
      <c r="RZ238" s="63"/>
      <c r="SA238" s="63"/>
      <c r="SB238" s="63"/>
      <c r="SC238" s="63"/>
      <c r="SD238" s="63"/>
      <c r="SE238" s="63"/>
      <c r="SF238" s="63"/>
      <c r="SG238" s="63"/>
      <c r="SH238" s="63"/>
      <c r="SI238" s="63"/>
      <c r="SJ238" s="63"/>
      <c r="SK238" s="63"/>
      <c r="SL238" s="63"/>
      <c r="SM238" s="63"/>
      <c r="SN238" s="63"/>
      <c r="SO238" s="63"/>
      <c r="SP238" s="63"/>
      <c r="SQ238" s="63"/>
      <c r="SR238" s="63"/>
      <c r="SS238" s="63"/>
      <c r="ST238" s="63"/>
      <c r="SU238" s="63"/>
      <c r="SV238" s="63"/>
      <c r="SW238" s="63"/>
      <c r="SX238" s="63"/>
      <c r="SY238" s="63"/>
      <c r="SZ238" s="63"/>
      <c r="TA238" s="63"/>
      <c r="TB238" s="63"/>
      <c r="TC238" s="63"/>
      <c r="TD238" s="63"/>
      <c r="TE238" s="63"/>
      <c r="TF238" s="63"/>
      <c r="TG238" s="63"/>
      <c r="TH238" s="63"/>
      <c r="TI238" s="63"/>
      <c r="TJ238" s="63"/>
      <c r="TK238" s="63"/>
      <c r="TL238" s="63"/>
      <c r="TM238" s="63"/>
      <c r="TN238" s="63"/>
      <c r="TO238" s="63"/>
      <c r="TP238" s="63"/>
      <c r="TQ238" s="63"/>
      <c r="TR238" s="63"/>
      <c r="TS238" s="63"/>
      <c r="TT238" s="63"/>
      <c r="TU238" s="63"/>
      <c r="TV238" s="63"/>
      <c r="TW238" s="63"/>
      <c r="TX238" s="63"/>
      <c r="TY238" s="63"/>
      <c r="TZ238" s="63"/>
      <c r="UA238" s="63"/>
      <c r="UB238" s="63"/>
      <c r="UC238" s="63"/>
      <c r="UD238" s="63"/>
      <c r="UE238" s="63"/>
      <c r="UF238" s="63"/>
      <c r="UG238" s="63"/>
      <c r="UH238" s="63"/>
      <c r="UI238" s="63"/>
      <c r="UJ238" s="63"/>
      <c r="UK238" s="63"/>
      <c r="UL238" s="63"/>
      <c r="UM238" s="63"/>
      <c r="UN238" s="63"/>
      <c r="UO238" s="63"/>
      <c r="UP238" s="63"/>
      <c r="UQ238" s="63"/>
      <c r="UR238" s="63"/>
      <c r="US238" s="63"/>
      <c r="UT238" s="63"/>
      <c r="UU238" s="63"/>
      <c r="UV238" s="63"/>
      <c r="UW238" s="63"/>
      <c r="UX238" s="63"/>
      <c r="UY238" s="63"/>
      <c r="UZ238" s="63"/>
      <c r="VA238" s="63"/>
      <c r="VB238" s="63"/>
      <c r="VC238" s="63"/>
      <c r="VD238" s="63"/>
      <c r="VE238" s="63"/>
      <c r="VF238" s="63"/>
      <c r="VG238" s="63"/>
      <c r="VH238" s="63"/>
      <c r="VI238" s="63"/>
      <c r="VJ238" s="63"/>
      <c r="VK238" s="63"/>
      <c r="VL238" s="63"/>
      <c r="VM238" s="63"/>
      <c r="VN238" s="63"/>
      <c r="VO238" s="63"/>
      <c r="VP238" s="63"/>
      <c r="VQ238" s="63"/>
      <c r="VR238" s="63"/>
      <c r="VS238" s="63"/>
      <c r="VT238" s="63"/>
      <c r="VU238" s="63"/>
      <c r="VV238" s="63"/>
      <c r="VW238" s="63"/>
      <c r="VX238" s="63"/>
      <c r="VY238" s="63"/>
      <c r="VZ238" s="63"/>
      <c r="WA238" s="63"/>
      <c r="WB238" s="63"/>
      <c r="WC238" s="63"/>
      <c r="WD238" s="63"/>
      <c r="WE238" s="63"/>
      <c r="WF238" s="63"/>
      <c r="WG238" s="63"/>
      <c r="WH238" s="63"/>
      <c r="WI238" s="63"/>
      <c r="WJ238" s="63"/>
      <c r="WK238" s="63"/>
      <c r="WL238" s="63"/>
      <c r="WM238" s="63"/>
      <c r="WN238" s="63"/>
      <c r="WO238" s="63"/>
      <c r="WP238" s="63"/>
      <c r="WQ238" s="63"/>
      <c r="WR238" s="63"/>
      <c r="WS238" s="63"/>
      <c r="WT238" s="63"/>
      <c r="WU238" s="63"/>
      <c r="WV238" s="63"/>
      <c r="WW238" s="63"/>
      <c r="WX238" s="63"/>
      <c r="WY238" s="63"/>
      <c r="WZ238" s="63"/>
      <c r="XA238" s="63"/>
      <c r="XB238" s="63"/>
      <c r="XC238" s="63"/>
      <c r="XD238" s="63"/>
      <c r="XE238" s="63"/>
      <c r="XF238" s="63"/>
      <c r="XG238" s="63"/>
      <c r="XH238" s="63"/>
      <c r="XI238" s="63"/>
      <c r="XJ238" s="63"/>
      <c r="XK238" s="63"/>
      <c r="XL238" s="63"/>
      <c r="XM238" s="63"/>
      <c r="XN238" s="63"/>
      <c r="XO238" s="63"/>
      <c r="XP238" s="63"/>
      <c r="XQ238" s="63"/>
      <c r="XR238" s="63"/>
      <c r="XS238" s="63"/>
      <c r="XT238" s="63"/>
      <c r="XU238" s="63"/>
      <c r="XV238" s="63"/>
      <c r="XW238" s="63"/>
      <c r="XX238" s="63"/>
      <c r="XY238" s="63"/>
      <c r="XZ238" s="63"/>
      <c r="YA238" s="63"/>
      <c r="YB238" s="63"/>
      <c r="YC238" s="63"/>
      <c r="YD238" s="63"/>
      <c r="YE238" s="63"/>
      <c r="YF238" s="63"/>
      <c r="YG238" s="63"/>
      <c r="YH238" s="63"/>
      <c r="YI238" s="63"/>
      <c r="YJ238" s="63"/>
      <c r="YK238" s="63"/>
      <c r="YL238" s="63"/>
      <c r="YM238" s="63"/>
      <c r="YN238" s="63"/>
      <c r="YO238" s="63"/>
      <c r="YP238" s="63"/>
      <c r="YQ238" s="63"/>
      <c r="YR238" s="63"/>
      <c r="YS238" s="63"/>
      <c r="YT238" s="63"/>
      <c r="YU238" s="63"/>
      <c r="YV238" s="63"/>
      <c r="YW238" s="63"/>
      <c r="YX238" s="63"/>
      <c r="YY238" s="63"/>
      <c r="YZ238" s="63"/>
      <c r="ZA238" s="63"/>
      <c r="ZB238" s="63"/>
      <c r="ZC238" s="63"/>
      <c r="ZD238" s="63"/>
      <c r="ZE238" s="63"/>
      <c r="ZF238" s="63"/>
      <c r="ZG238" s="63"/>
      <c r="ZH238" s="63"/>
      <c r="ZI238" s="63"/>
      <c r="ZJ238" s="63"/>
      <c r="ZK238" s="63"/>
      <c r="ZL238" s="63"/>
      <c r="ZM238" s="63"/>
      <c r="ZN238" s="63"/>
      <c r="ZO238" s="63"/>
      <c r="ZP238" s="63"/>
      <c r="ZQ238" s="63"/>
      <c r="ZR238" s="63"/>
      <c r="ZS238" s="63"/>
      <c r="ZT238" s="63"/>
      <c r="ZU238" s="63"/>
      <c r="ZV238" s="63"/>
      <c r="ZW238" s="63"/>
      <c r="ZX238" s="63"/>
      <c r="ZY238" s="63"/>
      <c r="ZZ238" s="63"/>
      <c r="AAA238" s="63"/>
      <c r="AAB238" s="63"/>
      <c r="AAC238" s="63"/>
      <c r="AAD238" s="63"/>
      <c r="AAE238" s="63"/>
      <c r="AAF238" s="63"/>
      <c r="AAG238" s="63"/>
      <c r="AAH238" s="63"/>
      <c r="AAI238" s="63"/>
      <c r="AAJ238" s="63"/>
      <c r="AAK238" s="63"/>
      <c r="AAL238" s="63"/>
      <c r="AAM238" s="63"/>
      <c r="AAN238" s="63"/>
      <c r="AAO238" s="63"/>
      <c r="AAP238" s="63"/>
      <c r="AAQ238" s="63"/>
      <c r="AAR238" s="63"/>
      <c r="AAS238" s="63"/>
      <c r="AAT238" s="63"/>
      <c r="AAU238" s="63"/>
      <c r="AAV238" s="63"/>
      <c r="AAW238" s="63"/>
      <c r="AAX238" s="63"/>
      <c r="AAY238" s="63"/>
      <c r="AAZ238" s="63"/>
      <c r="ABA238" s="63"/>
      <c r="ABB238" s="63"/>
      <c r="ABC238" s="63"/>
      <c r="ABD238" s="63"/>
      <c r="ABE238" s="63"/>
      <c r="ABF238" s="63"/>
      <c r="ABG238" s="63"/>
      <c r="ABH238" s="63"/>
      <c r="ABI238" s="63"/>
      <c r="ABJ238" s="63"/>
      <c r="ABK238" s="63"/>
      <c r="ABL238" s="63"/>
      <c r="ABM238" s="63"/>
      <c r="ABN238" s="63"/>
      <c r="ABO238" s="63"/>
      <c r="ABP238" s="63"/>
      <c r="ABQ238" s="63"/>
      <c r="ABR238" s="63"/>
      <c r="ABS238" s="63"/>
      <c r="ABT238" s="63"/>
      <c r="ABU238" s="63"/>
      <c r="ABV238" s="63"/>
      <c r="ABW238" s="63"/>
      <c r="ABX238" s="63"/>
      <c r="ABY238" s="63"/>
      <c r="ABZ238" s="63"/>
      <c r="ACA238" s="63"/>
      <c r="ACB238" s="63"/>
      <c r="ACC238" s="63"/>
      <c r="ACD238" s="63"/>
      <c r="ACE238" s="63"/>
      <c r="ACF238" s="63"/>
      <c r="ACG238" s="63"/>
      <c r="ACH238" s="63"/>
      <c r="ACI238" s="63"/>
      <c r="ACJ238" s="63"/>
      <c r="ACK238" s="63"/>
      <c r="ACL238" s="63"/>
      <c r="ACM238" s="63"/>
      <c r="ACN238" s="63"/>
      <c r="ACO238" s="63"/>
      <c r="ACP238" s="63"/>
      <c r="ACQ238" s="63"/>
      <c r="ACR238" s="63"/>
      <c r="ACS238" s="63"/>
      <c r="ACT238" s="63"/>
      <c r="ACU238" s="63"/>
      <c r="ACV238" s="63"/>
      <c r="ACW238" s="63"/>
      <c r="ACX238" s="63"/>
      <c r="ACY238" s="63"/>
      <c r="ACZ238" s="63"/>
      <c r="ADA238" s="63"/>
      <c r="ADB238" s="63"/>
      <c r="ADC238" s="63"/>
      <c r="ADD238" s="63"/>
      <c r="ADE238" s="63"/>
      <c r="ADF238" s="63"/>
      <c r="ADG238" s="63"/>
      <c r="ADH238" s="63"/>
      <c r="ADI238" s="63"/>
      <c r="ADJ238" s="63"/>
      <c r="ADK238" s="63"/>
      <c r="ADL238" s="63"/>
      <c r="ADM238" s="63"/>
      <c r="ADN238" s="63"/>
      <c r="ADO238" s="63"/>
      <c r="ADP238" s="63"/>
      <c r="ADQ238" s="63"/>
      <c r="ADR238" s="63"/>
      <c r="ADS238" s="63"/>
      <c r="ADT238" s="63"/>
      <c r="ADU238" s="63"/>
      <c r="ADV238" s="63"/>
      <c r="ADW238" s="63"/>
      <c r="ADX238" s="63"/>
      <c r="ADY238" s="63"/>
      <c r="ADZ238" s="63"/>
      <c r="AEA238" s="63"/>
      <c r="AEB238" s="63"/>
      <c r="AEC238" s="63"/>
      <c r="AED238" s="63"/>
      <c r="AEE238" s="63"/>
      <c r="AEF238" s="63"/>
      <c r="AEG238" s="63"/>
      <c r="AEH238" s="63"/>
      <c r="AEI238" s="63"/>
      <c r="AEJ238" s="63"/>
      <c r="AEK238" s="63"/>
      <c r="AEL238" s="63"/>
      <c r="AEM238" s="63"/>
      <c r="AEN238" s="63"/>
      <c r="AEO238" s="63"/>
      <c r="AEP238" s="63"/>
      <c r="AEQ238" s="63"/>
      <c r="AER238" s="63"/>
      <c r="AES238" s="63"/>
      <c r="AET238" s="63"/>
      <c r="AEU238" s="63"/>
      <c r="AEV238" s="63"/>
      <c r="AEW238" s="63"/>
      <c r="AEX238" s="63"/>
      <c r="AEY238" s="63"/>
      <c r="AEZ238" s="63"/>
      <c r="AFA238" s="63"/>
      <c r="AFB238" s="63"/>
      <c r="AFC238" s="63"/>
      <c r="AFD238" s="63"/>
      <c r="AFE238" s="63"/>
      <c r="AFF238" s="63"/>
      <c r="AFG238" s="63"/>
      <c r="AFH238" s="63"/>
      <c r="AFI238" s="63"/>
      <c r="AFJ238" s="63"/>
      <c r="AFK238" s="63"/>
      <c r="AFL238" s="63"/>
      <c r="AFM238" s="63"/>
      <c r="AFN238" s="63"/>
      <c r="AFO238" s="63"/>
      <c r="AFP238" s="63"/>
      <c r="AFQ238" s="63"/>
      <c r="AFR238" s="63"/>
      <c r="AFS238" s="63"/>
      <c r="AFT238" s="63"/>
      <c r="AFU238" s="63"/>
      <c r="AFV238" s="63"/>
      <c r="AFW238" s="63"/>
      <c r="AFX238" s="63"/>
      <c r="AFY238" s="63"/>
      <c r="AFZ238" s="63"/>
      <c r="AGA238" s="63"/>
      <c r="AGB238" s="63"/>
      <c r="AGC238" s="63"/>
      <c r="AGD238" s="63"/>
      <c r="AGE238" s="63"/>
      <c r="AGF238" s="63"/>
      <c r="AGG238" s="63"/>
      <c r="AGH238" s="63"/>
      <c r="AGI238" s="63"/>
      <c r="AGJ238" s="63"/>
      <c r="AGK238" s="63"/>
      <c r="AGL238" s="63"/>
      <c r="AGM238" s="63"/>
      <c r="AGN238" s="63"/>
      <c r="AGO238" s="63"/>
      <c r="AGP238" s="63"/>
      <c r="AGQ238" s="63"/>
      <c r="AGR238" s="63"/>
      <c r="AGS238" s="63"/>
      <c r="AGT238" s="63"/>
      <c r="AGU238" s="63"/>
      <c r="AGV238" s="63"/>
      <c r="AGW238" s="63"/>
      <c r="AGX238" s="63"/>
      <c r="AGY238" s="63"/>
      <c r="AGZ238" s="63"/>
      <c r="AHA238" s="63"/>
      <c r="AHB238" s="63"/>
      <c r="AHC238" s="63"/>
      <c r="AHD238" s="63"/>
      <c r="AHE238" s="63"/>
      <c r="AHF238" s="63"/>
      <c r="AHG238" s="63"/>
      <c r="AHH238" s="63"/>
      <c r="AHI238" s="63"/>
      <c r="AHJ238" s="63"/>
      <c r="AHK238" s="63"/>
      <c r="AHL238" s="63"/>
      <c r="AHM238" s="63"/>
      <c r="AHN238" s="63"/>
      <c r="AHO238" s="63"/>
      <c r="AHP238" s="63"/>
      <c r="AHQ238" s="63"/>
      <c r="AHR238" s="63"/>
      <c r="AHS238" s="63"/>
      <c r="AHT238" s="63"/>
      <c r="AHU238" s="63"/>
      <c r="AHV238" s="63"/>
      <c r="AHW238" s="63"/>
      <c r="AHX238" s="63"/>
      <c r="AHY238" s="63"/>
      <c r="AHZ238" s="63"/>
      <c r="AIA238" s="63"/>
      <c r="AIB238" s="63"/>
      <c r="AIC238" s="63"/>
      <c r="AID238" s="63"/>
      <c r="AIE238" s="63"/>
      <c r="AIF238" s="63"/>
      <c r="AIG238" s="63"/>
      <c r="AIH238" s="63"/>
      <c r="AII238" s="63"/>
      <c r="AIJ238" s="63"/>
      <c r="AIK238" s="63"/>
      <c r="AIL238" s="63"/>
      <c r="AIM238" s="63"/>
      <c r="AIN238" s="63"/>
      <c r="AIO238" s="63"/>
      <c r="AIP238" s="63"/>
      <c r="AIQ238" s="63"/>
      <c r="AIR238" s="63"/>
      <c r="AIS238" s="63"/>
      <c r="AIT238" s="63"/>
      <c r="AIU238" s="63"/>
      <c r="AIV238" s="63"/>
      <c r="AIW238" s="63"/>
      <c r="AIX238" s="63"/>
      <c r="AIY238" s="63"/>
      <c r="AIZ238" s="63"/>
      <c r="AJA238" s="63"/>
      <c r="AJB238" s="63"/>
      <c r="AJC238" s="63"/>
      <c r="AJD238" s="63"/>
      <c r="AJE238" s="63"/>
      <c r="AJF238" s="63"/>
      <c r="AJG238" s="63"/>
      <c r="AJH238" s="63"/>
      <c r="AJI238" s="63"/>
      <c r="AJJ238" s="63"/>
      <c r="AJK238" s="63"/>
      <c r="AJL238" s="63"/>
      <c r="AJM238" s="63"/>
      <c r="AJN238" s="63"/>
      <c r="AJO238" s="63"/>
      <c r="AJP238" s="63"/>
      <c r="AJQ238" s="63"/>
      <c r="AJR238" s="63"/>
      <c r="AJS238" s="63"/>
      <c r="AJT238" s="63"/>
      <c r="AJU238" s="63"/>
      <c r="AJV238" s="63"/>
      <c r="AJW238" s="63"/>
      <c r="AJX238" s="63"/>
      <c r="AJY238" s="63"/>
      <c r="AJZ238" s="63"/>
      <c r="AKA238" s="63"/>
      <c r="AKB238" s="63"/>
      <c r="AKC238" s="63"/>
      <c r="AKD238" s="63"/>
      <c r="AKE238" s="63"/>
      <c r="AKF238" s="63"/>
      <c r="AKG238" s="63"/>
      <c r="AKH238" s="63"/>
      <c r="AKI238" s="63"/>
      <c r="AKJ238" s="63"/>
      <c r="AKK238" s="63"/>
      <c r="AKL238" s="63"/>
      <c r="AKM238" s="63"/>
      <c r="AKN238" s="63"/>
      <c r="AKO238" s="63"/>
      <c r="AKP238" s="63"/>
      <c r="AKQ238" s="63"/>
      <c r="AKR238" s="63"/>
      <c r="AKS238" s="63"/>
      <c r="AKT238" s="63"/>
      <c r="AKU238" s="63"/>
      <c r="AKV238" s="63"/>
      <c r="AKW238" s="63"/>
      <c r="AKX238" s="63"/>
      <c r="AKY238" s="63"/>
      <c r="AKZ238" s="63"/>
      <c r="ALA238" s="63"/>
      <c r="ALB238" s="63"/>
      <c r="ALC238" s="63"/>
      <c r="ALD238" s="63"/>
      <c r="ALE238" s="63"/>
      <c r="ALF238" s="63"/>
      <c r="ALG238" s="63"/>
      <c r="ALH238" s="63"/>
      <c r="ALI238" s="63"/>
      <c r="ALJ238" s="63"/>
      <c r="ALK238" s="63"/>
      <c r="ALL238" s="63"/>
      <c r="ALM238" s="63"/>
      <c r="ALN238" s="63"/>
      <c r="ALO238" s="63"/>
      <c r="ALP238" s="63"/>
      <c r="ALQ238" s="63"/>
      <c r="ALR238" s="63"/>
      <c r="ALS238" s="63"/>
      <c r="ALT238" s="63"/>
      <c r="ALU238" s="63"/>
      <c r="ALV238" s="63"/>
      <c r="ALW238" s="63"/>
      <c r="ALX238" s="63"/>
      <c r="ALY238" s="63"/>
      <c r="ALZ238" s="63"/>
      <c r="AMA238" s="63"/>
      <c r="AMB238" s="63"/>
      <c r="AMC238" s="63"/>
      <c r="AMD238" s="63"/>
      <c r="AME238" s="63"/>
      <c r="AMF238" s="63"/>
      <c r="AMG238" s="63"/>
      <c r="AMH238" s="63"/>
    </row>
    <row r="239" spans="1:1022" s="71" customFormat="1" ht="46.8" x14ac:dyDescent="0.3">
      <c r="A239" s="59">
        <v>38</v>
      </c>
      <c r="B239" s="60" t="s">
        <v>286</v>
      </c>
      <c r="C239" s="59" t="s">
        <v>77</v>
      </c>
      <c r="D239" s="59" t="s">
        <v>69</v>
      </c>
      <c r="E239" s="60" t="s">
        <v>443</v>
      </c>
      <c r="F239" s="29">
        <v>45348</v>
      </c>
      <c r="G239" s="62">
        <v>423.5</v>
      </c>
      <c r="H239" s="59" t="s">
        <v>772</v>
      </c>
      <c r="I239" s="59"/>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c r="FC239" s="63"/>
      <c r="FD239" s="63"/>
      <c r="FE239" s="63"/>
      <c r="FF239" s="63"/>
      <c r="FG239" s="63"/>
      <c r="FH239" s="63"/>
      <c r="FI239" s="63"/>
      <c r="FJ239" s="63"/>
      <c r="FK239" s="63"/>
      <c r="FL239" s="63"/>
      <c r="FM239" s="63"/>
      <c r="FN239" s="63"/>
      <c r="FO239" s="63"/>
      <c r="FP239" s="63"/>
      <c r="FQ239" s="63"/>
      <c r="FR239" s="63"/>
      <c r="FS239" s="63"/>
      <c r="FT239" s="63"/>
      <c r="FU239" s="63"/>
      <c r="FV239" s="63"/>
      <c r="FW239" s="63"/>
      <c r="FX239" s="63"/>
      <c r="FY239" s="63"/>
      <c r="FZ239" s="63"/>
      <c r="GA239" s="63"/>
      <c r="GB239" s="63"/>
      <c r="GC239" s="63"/>
      <c r="GD239" s="63"/>
      <c r="GE239" s="63"/>
      <c r="GF239" s="63"/>
      <c r="GG239" s="63"/>
      <c r="GH239" s="63"/>
      <c r="GI239" s="63"/>
      <c r="GJ239" s="63"/>
      <c r="GK239" s="63"/>
      <c r="GL239" s="63"/>
      <c r="GM239" s="63"/>
      <c r="GN239" s="63"/>
      <c r="GO239" s="63"/>
      <c r="GP239" s="63"/>
      <c r="GQ239" s="63"/>
      <c r="GR239" s="63"/>
      <c r="GS239" s="63"/>
      <c r="GT239" s="63"/>
      <c r="GU239" s="63"/>
      <c r="GV239" s="63"/>
      <c r="GW239" s="63"/>
      <c r="GX239" s="63"/>
      <c r="GY239" s="63"/>
      <c r="GZ239" s="63"/>
      <c r="HA239" s="63"/>
      <c r="HB239" s="63"/>
      <c r="HC239" s="63"/>
      <c r="HD239" s="63"/>
      <c r="HE239" s="63"/>
      <c r="HF239" s="63"/>
      <c r="HG239" s="63"/>
      <c r="HH239" s="63"/>
      <c r="HI239" s="63"/>
      <c r="HJ239" s="63"/>
      <c r="HK239" s="63"/>
      <c r="HL239" s="63"/>
      <c r="HM239" s="63"/>
      <c r="HN239" s="63"/>
      <c r="HO239" s="63"/>
      <c r="HP239" s="63"/>
      <c r="HQ239" s="63"/>
      <c r="HR239" s="63"/>
      <c r="HS239" s="63"/>
      <c r="HT239" s="63"/>
      <c r="HU239" s="63"/>
      <c r="HV239" s="63"/>
      <c r="HW239" s="63"/>
      <c r="HX239" s="63"/>
      <c r="HY239" s="63"/>
      <c r="HZ239" s="63"/>
      <c r="IA239" s="63"/>
      <c r="IB239" s="63"/>
      <c r="IC239" s="63"/>
      <c r="ID239" s="63"/>
      <c r="IE239" s="63"/>
      <c r="IF239" s="63"/>
      <c r="IG239" s="63"/>
      <c r="IH239" s="63"/>
      <c r="II239" s="63"/>
      <c r="IJ239" s="63"/>
      <c r="IK239" s="63"/>
      <c r="IL239" s="63"/>
      <c r="IM239" s="63"/>
      <c r="IN239" s="63"/>
      <c r="IO239" s="63"/>
      <c r="IP239" s="63"/>
      <c r="IQ239" s="63"/>
      <c r="IR239" s="63"/>
      <c r="IS239" s="63"/>
      <c r="IT239" s="63"/>
      <c r="IU239" s="63"/>
      <c r="IV239" s="63"/>
      <c r="IW239" s="63"/>
      <c r="IX239" s="63"/>
      <c r="IY239" s="63"/>
      <c r="IZ239" s="63"/>
      <c r="JA239" s="63"/>
      <c r="JB239" s="63"/>
      <c r="JC239" s="63"/>
      <c r="JD239" s="63"/>
      <c r="JE239" s="63"/>
      <c r="JF239" s="63"/>
      <c r="JG239" s="63"/>
      <c r="JH239" s="63"/>
      <c r="JI239" s="63"/>
      <c r="JJ239" s="63"/>
      <c r="JK239" s="63"/>
      <c r="JL239" s="63"/>
      <c r="JM239" s="63"/>
      <c r="JN239" s="63"/>
      <c r="JO239" s="63"/>
      <c r="JP239" s="63"/>
      <c r="JQ239" s="63"/>
      <c r="JR239" s="63"/>
      <c r="JS239" s="63"/>
      <c r="JT239" s="63"/>
      <c r="JU239" s="63"/>
      <c r="JV239" s="63"/>
      <c r="JW239" s="63"/>
      <c r="JX239" s="63"/>
      <c r="JY239" s="63"/>
      <c r="JZ239" s="63"/>
      <c r="KA239" s="63"/>
      <c r="KB239" s="63"/>
      <c r="KC239" s="63"/>
      <c r="KD239" s="63"/>
      <c r="KE239" s="63"/>
      <c r="KF239" s="63"/>
      <c r="KG239" s="63"/>
      <c r="KH239" s="63"/>
      <c r="KI239" s="63"/>
      <c r="KJ239" s="63"/>
      <c r="KK239" s="63"/>
      <c r="KL239" s="63"/>
      <c r="KM239" s="63"/>
      <c r="KN239" s="63"/>
      <c r="KO239" s="63"/>
      <c r="KP239" s="63"/>
      <c r="KQ239" s="63"/>
      <c r="KR239" s="63"/>
      <c r="KS239" s="63"/>
      <c r="KT239" s="63"/>
      <c r="KU239" s="63"/>
      <c r="KV239" s="63"/>
      <c r="KW239" s="63"/>
      <c r="KX239" s="63"/>
      <c r="KY239" s="63"/>
      <c r="KZ239" s="63"/>
      <c r="LA239" s="63"/>
      <c r="LB239" s="63"/>
      <c r="LC239" s="63"/>
      <c r="LD239" s="63"/>
      <c r="LE239" s="63"/>
      <c r="LF239" s="63"/>
      <c r="LG239" s="63"/>
      <c r="LH239" s="63"/>
      <c r="LI239" s="63"/>
      <c r="LJ239" s="63"/>
      <c r="LK239" s="63"/>
      <c r="LL239" s="63"/>
      <c r="LM239" s="63"/>
      <c r="LN239" s="63"/>
      <c r="LO239" s="63"/>
      <c r="LP239" s="63"/>
      <c r="LQ239" s="63"/>
      <c r="LR239" s="63"/>
      <c r="LS239" s="63"/>
      <c r="LT239" s="63"/>
      <c r="LU239" s="63"/>
      <c r="LV239" s="63"/>
      <c r="LW239" s="63"/>
      <c r="LX239" s="63"/>
      <c r="LY239" s="63"/>
      <c r="LZ239" s="63"/>
      <c r="MA239" s="63"/>
      <c r="MB239" s="63"/>
      <c r="MC239" s="63"/>
      <c r="MD239" s="63"/>
      <c r="ME239" s="63"/>
      <c r="MF239" s="63"/>
      <c r="MG239" s="63"/>
      <c r="MH239" s="63"/>
      <c r="MI239" s="63"/>
      <c r="MJ239" s="63"/>
      <c r="MK239" s="63"/>
      <c r="ML239" s="63"/>
      <c r="MM239" s="63"/>
      <c r="MN239" s="63"/>
      <c r="MO239" s="63"/>
      <c r="MP239" s="63"/>
      <c r="MQ239" s="63"/>
      <c r="MR239" s="63"/>
      <c r="MS239" s="63"/>
      <c r="MT239" s="63"/>
      <c r="MU239" s="63"/>
      <c r="MV239" s="63"/>
      <c r="MW239" s="63"/>
      <c r="MX239" s="63"/>
      <c r="MY239" s="63"/>
      <c r="MZ239" s="63"/>
      <c r="NA239" s="63"/>
      <c r="NB239" s="63"/>
      <c r="NC239" s="63"/>
      <c r="ND239" s="63"/>
      <c r="NE239" s="63"/>
      <c r="NF239" s="63"/>
      <c r="NG239" s="63"/>
      <c r="NH239" s="63"/>
      <c r="NI239" s="63"/>
      <c r="NJ239" s="63"/>
      <c r="NK239" s="63"/>
      <c r="NL239" s="63"/>
      <c r="NM239" s="63"/>
      <c r="NN239" s="63"/>
      <c r="NO239" s="63"/>
      <c r="NP239" s="63"/>
      <c r="NQ239" s="63"/>
      <c r="NR239" s="63"/>
      <c r="NS239" s="63"/>
      <c r="NT239" s="63"/>
      <c r="NU239" s="63"/>
      <c r="NV239" s="63"/>
      <c r="NW239" s="63"/>
      <c r="NX239" s="63"/>
      <c r="NY239" s="63"/>
      <c r="NZ239" s="63"/>
      <c r="OA239" s="63"/>
      <c r="OB239" s="63"/>
      <c r="OC239" s="63"/>
      <c r="OD239" s="63"/>
      <c r="OE239" s="63"/>
      <c r="OF239" s="63"/>
      <c r="OG239" s="63"/>
      <c r="OH239" s="63"/>
      <c r="OI239" s="63"/>
      <c r="OJ239" s="63"/>
      <c r="OK239" s="63"/>
      <c r="OL239" s="63"/>
      <c r="OM239" s="63"/>
      <c r="ON239" s="63"/>
      <c r="OO239" s="63"/>
      <c r="OP239" s="63"/>
      <c r="OQ239" s="63"/>
      <c r="OR239" s="63"/>
      <c r="OS239" s="63"/>
      <c r="OT239" s="63"/>
      <c r="OU239" s="63"/>
      <c r="OV239" s="63"/>
      <c r="OW239" s="63"/>
      <c r="OX239" s="63"/>
      <c r="OY239" s="63"/>
      <c r="OZ239" s="63"/>
      <c r="PA239" s="63"/>
      <c r="PB239" s="63"/>
      <c r="PC239" s="63"/>
      <c r="PD239" s="63"/>
      <c r="PE239" s="63"/>
      <c r="PF239" s="63"/>
      <c r="PG239" s="63"/>
      <c r="PH239" s="63"/>
      <c r="PI239" s="63"/>
      <c r="PJ239" s="63"/>
      <c r="PK239" s="63"/>
      <c r="PL239" s="63"/>
      <c r="PM239" s="63"/>
      <c r="PN239" s="63"/>
      <c r="PO239" s="63"/>
      <c r="PP239" s="63"/>
      <c r="PQ239" s="63"/>
      <c r="PR239" s="63"/>
      <c r="PS239" s="63"/>
      <c r="PT239" s="63"/>
      <c r="PU239" s="63"/>
      <c r="PV239" s="63"/>
      <c r="PW239" s="63"/>
      <c r="PX239" s="63"/>
      <c r="PY239" s="63"/>
      <c r="PZ239" s="63"/>
      <c r="QA239" s="63"/>
      <c r="QB239" s="63"/>
      <c r="QC239" s="63"/>
      <c r="QD239" s="63"/>
      <c r="QE239" s="63"/>
      <c r="QF239" s="63"/>
      <c r="QG239" s="63"/>
      <c r="QH239" s="63"/>
      <c r="QI239" s="63"/>
      <c r="QJ239" s="63"/>
      <c r="QK239" s="63"/>
      <c r="QL239" s="63"/>
      <c r="QM239" s="63"/>
      <c r="QN239" s="63"/>
      <c r="QO239" s="63"/>
      <c r="QP239" s="63"/>
      <c r="QQ239" s="63"/>
      <c r="QR239" s="63"/>
      <c r="QS239" s="63"/>
      <c r="QT239" s="63"/>
      <c r="QU239" s="63"/>
      <c r="QV239" s="63"/>
      <c r="QW239" s="63"/>
      <c r="QX239" s="63"/>
      <c r="QY239" s="63"/>
      <c r="QZ239" s="63"/>
      <c r="RA239" s="63"/>
      <c r="RB239" s="63"/>
      <c r="RC239" s="63"/>
      <c r="RD239" s="63"/>
      <c r="RE239" s="63"/>
      <c r="RF239" s="63"/>
      <c r="RG239" s="63"/>
      <c r="RH239" s="63"/>
      <c r="RI239" s="63"/>
      <c r="RJ239" s="63"/>
      <c r="RK239" s="63"/>
      <c r="RL239" s="63"/>
      <c r="RM239" s="63"/>
      <c r="RN239" s="63"/>
      <c r="RO239" s="63"/>
      <c r="RP239" s="63"/>
      <c r="RQ239" s="63"/>
      <c r="RR239" s="63"/>
      <c r="RS239" s="63"/>
      <c r="RT239" s="63"/>
      <c r="RU239" s="63"/>
      <c r="RV239" s="63"/>
      <c r="RW239" s="63"/>
      <c r="RX239" s="63"/>
      <c r="RY239" s="63"/>
      <c r="RZ239" s="63"/>
      <c r="SA239" s="63"/>
      <c r="SB239" s="63"/>
      <c r="SC239" s="63"/>
      <c r="SD239" s="63"/>
      <c r="SE239" s="63"/>
      <c r="SF239" s="63"/>
      <c r="SG239" s="63"/>
      <c r="SH239" s="63"/>
      <c r="SI239" s="63"/>
      <c r="SJ239" s="63"/>
      <c r="SK239" s="63"/>
      <c r="SL239" s="63"/>
      <c r="SM239" s="63"/>
      <c r="SN239" s="63"/>
      <c r="SO239" s="63"/>
      <c r="SP239" s="63"/>
      <c r="SQ239" s="63"/>
      <c r="SR239" s="63"/>
      <c r="SS239" s="63"/>
      <c r="ST239" s="63"/>
      <c r="SU239" s="63"/>
      <c r="SV239" s="63"/>
      <c r="SW239" s="63"/>
      <c r="SX239" s="63"/>
      <c r="SY239" s="63"/>
      <c r="SZ239" s="63"/>
      <c r="TA239" s="63"/>
      <c r="TB239" s="63"/>
      <c r="TC239" s="63"/>
      <c r="TD239" s="63"/>
      <c r="TE239" s="63"/>
      <c r="TF239" s="63"/>
      <c r="TG239" s="63"/>
      <c r="TH239" s="63"/>
      <c r="TI239" s="63"/>
      <c r="TJ239" s="63"/>
      <c r="TK239" s="63"/>
      <c r="TL239" s="63"/>
      <c r="TM239" s="63"/>
      <c r="TN239" s="63"/>
      <c r="TO239" s="63"/>
      <c r="TP239" s="63"/>
      <c r="TQ239" s="63"/>
      <c r="TR239" s="63"/>
      <c r="TS239" s="63"/>
      <c r="TT239" s="63"/>
      <c r="TU239" s="63"/>
      <c r="TV239" s="63"/>
      <c r="TW239" s="63"/>
      <c r="TX239" s="63"/>
      <c r="TY239" s="63"/>
      <c r="TZ239" s="63"/>
      <c r="UA239" s="63"/>
      <c r="UB239" s="63"/>
      <c r="UC239" s="63"/>
      <c r="UD239" s="63"/>
      <c r="UE239" s="63"/>
      <c r="UF239" s="63"/>
      <c r="UG239" s="63"/>
      <c r="UH239" s="63"/>
      <c r="UI239" s="63"/>
      <c r="UJ239" s="63"/>
      <c r="UK239" s="63"/>
      <c r="UL239" s="63"/>
      <c r="UM239" s="63"/>
      <c r="UN239" s="63"/>
      <c r="UO239" s="63"/>
      <c r="UP239" s="63"/>
      <c r="UQ239" s="63"/>
      <c r="UR239" s="63"/>
      <c r="US239" s="63"/>
      <c r="UT239" s="63"/>
      <c r="UU239" s="63"/>
      <c r="UV239" s="63"/>
      <c r="UW239" s="63"/>
      <c r="UX239" s="63"/>
      <c r="UY239" s="63"/>
      <c r="UZ239" s="63"/>
      <c r="VA239" s="63"/>
      <c r="VB239" s="63"/>
      <c r="VC239" s="63"/>
      <c r="VD239" s="63"/>
      <c r="VE239" s="63"/>
      <c r="VF239" s="63"/>
      <c r="VG239" s="63"/>
      <c r="VH239" s="63"/>
      <c r="VI239" s="63"/>
      <c r="VJ239" s="63"/>
      <c r="VK239" s="63"/>
      <c r="VL239" s="63"/>
      <c r="VM239" s="63"/>
      <c r="VN239" s="63"/>
      <c r="VO239" s="63"/>
      <c r="VP239" s="63"/>
      <c r="VQ239" s="63"/>
      <c r="VR239" s="63"/>
      <c r="VS239" s="63"/>
      <c r="VT239" s="63"/>
      <c r="VU239" s="63"/>
      <c r="VV239" s="63"/>
      <c r="VW239" s="63"/>
      <c r="VX239" s="63"/>
      <c r="VY239" s="63"/>
      <c r="VZ239" s="63"/>
      <c r="WA239" s="63"/>
      <c r="WB239" s="63"/>
      <c r="WC239" s="63"/>
      <c r="WD239" s="63"/>
      <c r="WE239" s="63"/>
      <c r="WF239" s="63"/>
      <c r="WG239" s="63"/>
      <c r="WH239" s="63"/>
      <c r="WI239" s="63"/>
      <c r="WJ239" s="63"/>
      <c r="WK239" s="63"/>
      <c r="WL239" s="63"/>
      <c r="WM239" s="63"/>
      <c r="WN239" s="63"/>
      <c r="WO239" s="63"/>
      <c r="WP239" s="63"/>
      <c r="WQ239" s="63"/>
      <c r="WR239" s="63"/>
      <c r="WS239" s="63"/>
      <c r="WT239" s="63"/>
      <c r="WU239" s="63"/>
      <c r="WV239" s="63"/>
      <c r="WW239" s="63"/>
      <c r="WX239" s="63"/>
      <c r="WY239" s="63"/>
      <c r="WZ239" s="63"/>
      <c r="XA239" s="63"/>
      <c r="XB239" s="63"/>
      <c r="XC239" s="63"/>
      <c r="XD239" s="63"/>
      <c r="XE239" s="63"/>
      <c r="XF239" s="63"/>
      <c r="XG239" s="63"/>
      <c r="XH239" s="63"/>
      <c r="XI239" s="63"/>
      <c r="XJ239" s="63"/>
      <c r="XK239" s="63"/>
      <c r="XL239" s="63"/>
      <c r="XM239" s="63"/>
      <c r="XN239" s="63"/>
      <c r="XO239" s="63"/>
      <c r="XP239" s="63"/>
      <c r="XQ239" s="63"/>
      <c r="XR239" s="63"/>
      <c r="XS239" s="63"/>
      <c r="XT239" s="63"/>
      <c r="XU239" s="63"/>
      <c r="XV239" s="63"/>
      <c r="XW239" s="63"/>
      <c r="XX239" s="63"/>
      <c r="XY239" s="63"/>
      <c r="XZ239" s="63"/>
      <c r="YA239" s="63"/>
      <c r="YB239" s="63"/>
      <c r="YC239" s="63"/>
      <c r="YD239" s="63"/>
      <c r="YE239" s="63"/>
      <c r="YF239" s="63"/>
      <c r="YG239" s="63"/>
      <c r="YH239" s="63"/>
      <c r="YI239" s="63"/>
      <c r="YJ239" s="63"/>
      <c r="YK239" s="63"/>
      <c r="YL239" s="63"/>
      <c r="YM239" s="63"/>
      <c r="YN239" s="63"/>
      <c r="YO239" s="63"/>
      <c r="YP239" s="63"/>
      <c r="YQ239" s="63"/>
      <c r="YR239" s="63"/>
      <c r="YS239" s="63"/>
      <c r="YT239" s="63"/>
      <c r="YU239" s="63"/>
      <c r="YV239" s="63"/>
      <c r="YW239" s="63"/>
      <c r="YX239" s="63"/>
      <c r="YY239" s="63"/>
      <c r="YZ239" s="63"/>
      <c r="ZA239" s="63"/>
      <c r="ZB239" s="63"/>
      <c r="ZC239" s="63"/>
      <c r="ZD239" s="63"/>
      <c r="ZE239" s="63"/>
      <c r="ZF239" s="63"/>
      <c r="ZG239" s="63"/>
      <c r="ZH239" s="63"/>
      <c r="ZI239" s="63"/>
      <c r="ZJ239" s="63"/>
      <c r="ZK239" s="63"/>
      <c r="ZL239" s="63"/>
      <c r="ZM239" s="63"/>
      <c r="ZN239" s="63"/>
      <c r="ZO239" s="63"/>
      <c r="ZP239" s="63"/>
      <c r="ZQ239" s="63"/>
      <c r="ZR239" s="63"/>
      <c r="ZS239" s="63"/>
      <c r="ZT239" s="63"/>
      <c r="ZU239" s="63"/>
      <c r="ZV239" s="63"/>
      <c r="ZW239" s="63"/>
      <c r="ZX239" s="63"/>
      <c r="ZY239" s="63"/>
      <c r="ZZ239" s="63"/>
      <c r="AAA239" s="63"/>
      <c r="AAB239" s="63"/>
      <c r="AAC239" s="63"/>
      <c r="AAD239" s="63"/>
      <c r="AAE239" s="63"/>
      <c r="AAF239" s="63"/>
      <c r="AAG239" s="63"/>
      <c r="AAH239" s="63"/>
      <c r="AAI239" s="63"/>
      <c r="AAJ239" s="63"/>
      <c r="AAK239" s="63"/>
      <c r="AAL239" s="63"/>
      <c r="AAM239" s="63"/>
      <c r="AAN239" s="63"/>
      <c r="AAO239" s="63"/>
      <c r="AAP239" s="63"/>
      <c r="AAQ239" s="63"/>
      <c r="AAR239" s="63"/>
      <c r="AAS239" s="63"/>
      <c r="AAT239" s="63"/>
      <c r="AAU239" s="63"/>
      <c r="AAV239" s="63"/>
      <c r="AAW239" s="63"/>
      <c r="AAX239" s="63"/>
      <c r="AAY239" s="63"/>
      <c r="AAZ239" s="63"/>
      <c r="ABA239" s="63"/>
      <c r="ABB239" s="63"/>
      <c r="ABC239" s="63"/>
      <c r="ABD239" s="63"/>
      <c r="ABE239" s="63"/>
      <c r="ABF239" s="63"/>
      <c r="ABG239" s="63"/>
      <c r="ABH239" s="63"/>
      <c r="ABI239" s="63"/>
      <c r="ABJ239" s="63"/>
      <c r="ABK239" s="63"/>
      <c r="ABL239" s="63"/>
      <c r="ABM239" s="63"/>
      <c r="ABN239" s="63"/>
      <c r="ABO239" s="63"/>
      <c r="ABP239" s="63"/>
      <c r="ABQ239" s="63"/>
      <c r="ABR239" s="63"/>
      <c r="ABS239" s="63"/>
      <c r="ABT239" s="63"/>
      <c r="ABU239" s="63"/>
      <c r="ABV239" s="63"/>
      <c r="ABW239" s="63"/>
      <c r="ABX239" s="63"/>
      <c r="ABY239" s="63"/>
      <c r="ABZ239" s="63"/>
      <c r="ACA239" s="63"/>
      <c r="ACB239" s="63"/>
      <c r="ACC239" s="63"/>
      <c r="ACD239" s="63"/>
      <c r="ACE239" s="63"/>
      <c r="ACF239" s="63"/>
      <c r="ACG239" s="63"/>
      <c r="ACH239" s="63"/>
      <c r="ACI239" s="63"/>
      <c r="ACJ239" s="63"/>
      <c r="ACK239" s="63"/>
      <c r="ACL239" s="63"/>
      <c r="ACM239" s="63"/>
      <c r="ACN239" s="63"/>
      <c r="ACO239" s="63"/>
      <c r="ACP239" s="63"/>
      <c r="ACQ239" s="63"/>
      <c r="ACR239" s="63"/>
      <c r="ACS239" s="63"/>
      <c r="ACT239" s="63"/>
      <c r="ACU239" s="63"/>
      <c r="ACV239" s="63"/>
      <c r="ACW239" s="63"/>
      <c r="ACX239" s="63"/>
      <c r="ACY239" s="63"/>
      <c r="ACZ239" s="63"/>
      <c r="ADA239" s="63"/>
      <c r="ADB239" s="63"/>
      <c r="ADC239" s="63"/>
      <c r="ADD239" s="63"/>
      <c r="ADE239" s="63"/>
      <c r="ADF239" s="63"/>
      <c r="ADG239" s="63"/>
      <c r="ADH239" s="63"/>
      <c r="ADI239" s="63"/>
      <c r="ADJ239" s="63"/>
      <c r="ADK239" s="63"/>
      <c r="ADL239" s="63"/>
      <c r="ADM239" s="63"/>
      <c r="ADN239" s="63"/>
      <c r="ADO239" s="63"/>
      <c r="ADP239" s="63"/>
      <c r="ADQ239" s="63"/>
      <c r="ADR239" s="63"/>
      <c r="ADS239" s="63"/>
      <c r="ADT239" s="63"/>
      <c r="ADU239" s="63"/>
      <c r="ADV239" s="63"/>
      <c r="ADW239" s="63"/>
      <c r="ADX239" s="63"/>
      <c r="ADY239" s="63"/>
      <c r="ADZ239" s="63"/>
      <c r="AEA239" s="63"/>
      <c r="AEB239" s="63"/>
      <c r="AEC239" s="63"/>
      <c r="AED239" s="63"/>
      <c r="AEE239" s="63"/>
      <c r="AEF239" s="63"/>
      <c r="AEG239" s="63"/>
      <c r="AEH239" s="63"/>
      <c r="AEI239" s="63"/>
      <c r="AEJ239" s="63"/>
      <c r="AEK239" s="63"/>
      <c r="AEL239" s="63"/>
      <c r="AEM239" s="63"/>
      <c r="AEN239" s="63"/>
      <c r="AEO239" s="63"/>
      <c r="AEP239" s="63"/>
      <c r="AEQ239" s="63"/>
      <c r="AER239" s="63"/>
      <c r="AES239" s="63"/>
      <c r="AET239" s="63"/>
      <c r="AEU239" s="63"/>
      <c r="AEV239" s="63"/>
      <c r="AEW239" s="63"/>
      <c r="AEX239" s="63"/>
      <c r="AEY239" s="63"/>
      <c r="AEZ239" s="63"/>
      <c r="AFA239" s="63"/>
      <c r="AFB239" s="63"/>
      <c r="AFC239" s="63"/>
      <c r="AFD239" s="63"/>
      <c r="AFE239" s="63"/>
      <c r="AFF239" s="63"/>
      <c r="AFG239" s="63"/>
      <c r="AFH239" s="63"/>
      <c r="AFI239" s="63"/>
      <c r="AFJ239" s="63"/>
      <c r="AFK239" s="63"/>
      <c r="AFL239" s="63"/>
      <c r="AFM239" s="63"/>
      <c r="AFN239" s="63"/>
      <c r="AFO239" s="63"/>
      <c r="AFP239" s="63"/>
      <c r="AFQ239" s="63"/>
      <c r="AFR239" s="63"/>
      <c r="AFS239" s="63"/>
      <c r="AFT239" s="63"/>
      <c r="AFU239" s="63"/>
      <c r="AFV239" s="63"/>
      <c r="AFW239" s="63"/>
      <c r="AFX239" s="63"/>
      <c r="AFY239" s="63"/>
      <c r="AFZ239" s="63"/>
      <c r="AGA239" s="63"/>
      <c r="AGB239" s="63"/>
      <c r="AGC239" s="63"/>
      <c r="AGD239" s="63"/>
      <c r="AGE239" s="63"/>
      <c r="AGF239" s="63"/>
      <c r="AGG239" s="63"/>
      <c r="AGH239" s="63"/>
      <c r="AGI239" s="63"/>
      <c r="AGJ239" s="63"/>
      <c r="AGK239" s="63"/>
      <c r="AGL239" s="63"/>
      <c r="AGM239" s="63"/>
      <c r="AGN239" s="63"/>
      <c r="AGO239" s="63"/>
      <c r="AGP239" s="63"/>
      <c r="AGQ239" s="63"/>
      <c r="AGR239" s="63"/>
      <c r="AGS239" s="63"/>
      <c r="AGT239" s="63"/>
      <c r="AGU239" s="63"/>
      <c r="AGV239" s="63"/>
      <c r="AGW239" s="63"/>
      <c r="AGX239" s="63"/>
      <c r="AGY239" s="63"/>
      <c r="AGZ239" s="63"/>
      <c r="AHA239" s="63"/>
      <c r="AHB239" s="63"/>
      <c r="AHC239" s="63"/>
      <c r="AHD239" s="63"/>
      <c r="AHE239" s="63"/>
      <c r="AHF239" s="63"/>
      <c r="AHG239" s="63"/>
      <c r="AHH239" s="63"/>
      <c r="AHI239" s="63"/>
      <c r="AHJ239" s="63"/>
      <c r="AHK239" s="63"/>
      <c r="AHL239" s="63"/>
      <c r="AHM239" s="63"/>
      <c r="AHN239" s="63"/>
      <c r="AHO239" s="63"/>
      <c r="AHP239" s="63"/>
      <c r="AHQ239" s="63"/>
      <c r="AHR239" s="63"/>
      <c r="AHS239" s="63"/>
      <c r="AHT239" s="63"/>
      <c r="AHU239" s="63"/>
      <c r="AHV239" s="63"/>
      <c r="AHW239" s="63"/>
      <c r="AHX239" s="63"/>
      <c r="AHY239" s="63"/>
      <c r="AHZ239" s="63"/>
      <c r="AIA239" s="63"/>
      <c r="AIB239" s="63"/>
      <c r="AIC239" s="63"/>
      <c r="AID239" s="63"/>
      <c r="AIE239" s="63"/>
      <c r="AIF239" s="63"/>
      <c r="AIG239" s="63"/>
      <c r="AIH239" s="63"/>
      <c r="AII239" s="63"/>
      <c r="AIJ239" s="63"/>
      <c r="AIK239" s="63"/>
      <c r="AIL239" s="63"/>
      <c r="AIM239" s="63"/>
      <c r="AIN239" s="63"/>
      <c r="AIO239" s="63"/>
      <c r="AIP239" s="63"/>
      <c r="AIQ239" s="63"/>
      <c r="AIR239" s="63"/>
      <c r="AIS239" s="63"/>
      <c r="AIT239" s="63"/>
      <c r="AIU239" s="63"/>
      <c r="AIV239" s="63"/>
      <c r="AIW239" s="63"/>
      <c r="AIX239" s="63"/>
      <c r="AIY239" s="63"/>
      <c r="AIZ239" s="63"/>
      <c r="AJA239" s="63"/>
      <c r="AJB239" s="63"/>
      <c r="AJC239" s="63"/>
      <c r="AJD239" s="63"/>
      <c r="AJE239" s="63"/>
      <c r="AJF239" s="63"/>
      <c r="AJG239" s="63"/>
      <c r="AJH239" s="63"/>
      <c r="AJI239" s="63"/>
      <c r="AJJ239" s="63"/>
      <c r="AJK239" s="63"/>
      <c r="AJL239" s="63"/>
      <c r="AJM239" s="63"/>
      <c r="AJN239" s="63"/>
      <c r="AJO239" s="63"/>
      <c r="AJP239" s="63"/>
      <c r="AJQ239" s="63"/>
      <c r="AJR239" s="63"/>
      <c r="AJS239" s="63"/>
      <c r="AJT239" s="63"/>
      <c r="AJU239" s="63"/>
      <c r="AJV239" s="63"/>
      <c r="AJW239" s="63"/>
      <c r="AJX239" s="63"/>
      <c r="AJY239" s="63"/>
      <c r="AJZ239" s="63"/>
      <c r="AKA239" s="63"/>
      <c r="AKB239" s="63"/>
      <c r="AKC239" s="63"/>
      <c r="AKD239" s="63"/>
      <c r="AKE239" s="63"/>
      <c r="AKF239" s="63"/>
      <c r="AKG239" s="63"/>
      <c r="AKH239" s="63"/>
      <c r="AKI239" s="63"/>
      <c r="AKJ239" s="63"/>
      <c r="AKK239" s="63"/>
      <c r="AKL239" s="63"/>
      <c r="AKM239" s="63"/>
      <c r="AKN239" s="63"/>
      <c r="AKO239" s="63"/>
      <c r="AKP239" s="63"/>
      <c r="AKQ239" s="63"/>
      <c r="AKR239" s="63"/>
      <c r="AKS239" s="63"/>
      <c r="AKT239" s="63"/>
      <c r="AKU239" s="63"/>
      <c r="AKV239" s="63"/>
      <c r="AKW239" s="63"/>
      <c r="AKX239" s="63"/>
      <c r="AKY239" s="63"/>
      <c r="AKZ239" s="63"/>
      <c r="ALA239" s="63"/>
      <c r="ALB239" s="63"/>
      <c r="ALC239" s="63"/>
      <c r="ALD239" s="63"/>
      <c r="ALE239" s="63"/>
      <c r="ALF239" s="63"/>
      <c r="ALG239" s="63"/>
      <c r="ALH239" s="63"/>
      <c r="ALI239" s="63"/>
      <c r="ALJ239" s="63"/>
      <c r="ALK239" s="63"/>
      <c r="ALL239" s="63"/>
      <c r="ALM239" s="63"/>
      <c r="ALN239" s="63"/>
      <c r="ALO239" s="63"/>
      <c r="ALP239" s="63"/>
      <c r="ALQ239" s="63"/>
      <c r="ALR239" s="63"/>
      <c r="ALS239" s="63"/>
      <c r="ALT239" s="63"/>
      <c r="ALU239" s="63"/>
      <c r="ALV239" s="63"/>
      <c r="ALW239" s="63"/>
      <c r="ALX239" s="63"/>
      <c r="ALY239" s="63"/>
      <c r="ALZ239" s="63"/>
      <c r="AMA239" s="63"/>
      <c r="AMB239" s="63"/>
      <c r="AMC239" s="63"/>
      <c r="AMD239" s="63"/>
      <c r="AME239" s="63"/>
      <c r="AMF239" s="63"/>
      <c r="AMG239" s="63"/>
      <c r="AMH239" s="63"/>
    </row>
    <row r="240" spans="1:1022" s="71" customFormat="1" ht="59.4" customHeight="1" x14ac:dyDescent="0.3">
      <c r="A240" s="59">
        <v>39</v>
      </c>
      <c r="B240" s="60" t="s">
        <v>390</v>
      </c>
      <c r="C240" s="59" t="s">
        <v>444</v>
      </c>
      <c r="D240" s="59" t="s">
        <v>70</v>
      </c>
      <c r="E240" s="60" t="s">
        <v>773</v>
      </c>
      <c r="F240" s="29">
        <v>45349</v>
      </c>
      <c r="G240" s="62">
        <v>500</v>
      </c>
      <c r="H240" s="59" t="s">
        <v>775</v>
      </c>
      <c r="I240" s="59"/>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c r="EX240" s="63"/>
      <c r="EY240" s="63"/>
      <c r="EZ240" s="63"/>
      <c r="FA240" s="63"/>
      <c r="FB240" s="63"/>
      <c r="FC240" s="63"/>
      <c r="FD240" s="63"/>
      <c r="FE240" s="63"/>
      <c r="FF240" s="63"/>
      <c r="FG240" s="63"/>
      <c r="FH240" s="63"/>
      <c r="FI240" s="63"/>
      <c r="FJ240" s="63"/>
      <c r="FK240" s="63"/>
      <c r="FL240" s="63"/>
      <c r="FM240" s="63"/>
      <c r="FN240" s="63"/>
      <c r="FO240" s="63"/>
      <c r="FP240" s="63"/>
      <c r="FQ240" s="63"/>
      <c r="FR240" s="63"/>
      <c r="FS240" s="63"/>
      <c r="FT240" s="63"/>
      <c r="FU240" s="63"/>
      <c r="FV240" s="63"/>
      <c r="FW240" s="63"/>
      <c r="FX240" s="63"/>
      <c r="FY240" s="63"/>
      <c r="FZ240" s="63"/>
      <c r="GA240" s="63"/>
      <c r="GB240" s="63"/>
      <c r="GC240" s="63"/>
      <c r="GD240" s="63"/>
      <c r="GE240" s="63"/>
      <c r="GF240" s="63"/>
      <c r="GG240" s="63"/>
      <c r="GH240" s="63"/>
      <c r="GI240" s="63"/>
      <c r="GJ240" s="63"/>
      <c r="GK240" s="63"/>
      <c r="GL240" s="63"/>
      <c r="GM240" s="63"/>
      <c r="GN240" s="63"/>
      <c r="GO240" s="63"/>
      <c r="GP240" s="63"/>
      <c r="GQ240" s="63"/>
      <c r="GR240" s="63"/>
      <c r="GS240" s="63"/>
      <c r="GT240" s="63"/>
      <c r="GU240" s="63"/>
      <c r="GV240" s="63"/>
      <c r="GW240" s="63"/>
      <c r="GX240" s="63"/>
      <c r="GY240" s="63"/>
      <c r="GZ240" s="63"/>
      <c r="HA240" s="63"/>
      <c r="HB240" s="63"/>
      <c r="HC240" s="63"/>
      <c r="HD240" s="63"/>
      <c r="HE240" s="63"/>
      <c r="HF240" s="63"/>
      <c r="HG240" s="63"/>
      <c r="HH240" s="63"/>
      <c r="HI240" s="63"/>
      <c r="HJ240" s="63"/>
      <c r="HK240" s="63"/>
      <c r="HL240" s="63"/>
      <c r="HM240" s="63"/>
      <c r="HN240" s="63"/>
      <c r="HO240" s="63"/>
      <c r="HP240" s="63"/>
      <c r="HQ240" s="63"/>
      <c r="HR240" s="63"/>
      <c r="HS240" s="63"/>
      <c r="HT240" s="63"/>
      <c r="HU240" s="63"/>
      <c r="HV240" s="63"/>
      <c r="HW240" s="63"/>
      <c r="HX240" s="63"/>
      <c r="HY240" s="63"/>
      <c r="HZ240" s="63"/>
      <c r="IA240" s="63"/>
      <c r="IB240" s="63"/>
      <c r="IC240" s="63"/>
      <c r="ID240" s="63"/>
      <c r="IE240" s="63"/>
      <c r="IF240" s="63"/>
      <c r="IG240" s="63"/>
      <c r="IH240" s="63"/>
      <c r="II240" s="63"/>
      <c r="IJ240" s="63"/>
      <c r="IK240" s="63"/>
      <c r="IL240" s="63"/>
      <c r="IM240" s="63"/>
      <c r="IN240" s="63"/>
      <c r="IO240" s="63"/>
      <c r="IP240" s="63"/>
      <c r="IQ240" s="63"/>
      <c r="IR240" s="63"/>
      <c r="IS240" s="63"/>
      <c r="IT240" s="63"/>
      <c r="IU240" s="63"/>
      <c r="IV240" s="63"/>
      <c r="IW240" s="63"/>
      <c r="IX240" s="63"/>
      <c r="IY240" s="63"/>
      <c r="IZ240" s="63"/>
      <c r="JA240" s="63"/>
      <c r="JB240" s="63"/>
      <c r="JC240" s="63"/>
      <c r="JD240" s="63"/>
      <c r="JE240" s="63"/>
      <c r="JF240" s="63"/>
      <c r="JG240" s="63"/>
      <c r="JH240" s="63"/>
      <c r="JI240" s="63"/>
      <c r="JJ240" s="63"/>
      <c r="JK240" s="63"/>
      <c r="JL240" s="63"/>
      <c r="JM240" s="63"/>
      <c r="JN240" s="63"/>
      <c r="JO240" s="63"/>
      <c r="JP240" s="63"/>
      <c r="JQ240" s="63"/>
      <c r="JR240" s="63"/>
      <c r="JS240" s="63"/>
      <c r="JT240" s="63"/>
      <c r="JU240" s="63"/>
      <c r="JV240" s="63"/>
      <c r="JW240" s="63"/>
      <c r="JX240" s="63"/>
      <c r="JY240" s="63"/>
      <c r="JZ240" s="63"/>
      <c r="KA240" s="63"/>
      <c r="KB240" s="63"/>
      <c r="KC240" s="63"/>
      <c r="KD240" s="63"/>
      <c r="KE240" s="63"/>
      <c r="KF240" s="63"/>
      <c r="KG240" s="63"/>
      <c r="KH240" s="63"/>
      <c r="KI240" s="63"/>
      <c r="KJ240" s="63"/>
      <c r="KK240" s="63"/>
      <c r="KL240" s="63"/>
      <c r="KM240" s="63"/>
      <c r="KN240" s="63"/>
      <c r="KO240" s="63"/>
      <c r="KP240" s="63"/>
      <c r="KQ240" s="63"/>
      <c r="KR240" s="63"/>
      <c r="KS240" s="63"/>
      <c r="KT240" s="63"/>
      <c r="KU240" s="63"/>
      <c r="KV240" s="63"/>
      <c r="KW240" s="63"/>
      <c r="KX240" s="63"/>
      <c r="KY240" s="63"/>
      <c r="KZ240" s="63"/>
      <c r="LA240" s="63"/>
      <c r="LB240" s="63"/>
      <c r="LC240" s="63"/>
      <c r="LD240" s="63"/>
      <c r="LE240" s="63"/>
      <c r="LF240" s="63"/>
      <c r="LG240" s="63"/>
      <c r="LH240" s="63"/>
      <c r="LI240" s="63"/>
      <c r="LJ240" s="63"/>
      <c r="LK240" s="63"/>
      <c r="LL240" s="63"/>
      <c r="LM240" s="63"/>
      <c r="LN240" s="63"/>
      <c r="LO240" s="63"/>
      <c r="LP240" s="63"/>
      <c r="LQ240" s="63"/>
      <c r="LR240" s="63"/>
      <c r="LS240" s="63"/>
      <c r="LT240" s="63"/>
      <c r="LU240" s="63"/>
      <c r="LV240" s="63"/>
      <c r="LW240" s="63"/>
      <c r="LX240" s="63"/>
      <c r="LY240" s="63"/>
      <c r="LZ240" s="63"/>
      <c r="MA240" s="63"/>
      <c r="MB240" s="63"/>
      <c r="MC240" s="63"/>
      <c r="MD240" s="63"/>
      <c r="ME240" s="63"/>
      <c r="MF240" s="63"/>
      <c r="MG240" s="63"/>
      <c r="MH240" s="63"/>
      <c r="MI240" s="63"/>
      <c r="MJ240" s="63"/>
      <c r="MK240" s="63"/>
      <c r="ML240" s="63"/>
      <c r="MM240" s="63"/>
      <c r="MN240" s="63"/>
      <c r="MO240" s="63"/>
      <c r="MP240" s="63"/>
      <c r="MQ240" s="63"/>
      <c r="MR240" s="63"/>
      <c r="MS240" s="63"/>
      <c r="MT240" s="63"/>
      <c r="MU240" s="63"/>
      <c r="MV240" s="63"/>
      <c r="MW240" s="63"/>
      <c r="MX240" s="63"/>
      <c r="MY240" s="63"/>
      <c r="MZ240" s="63"/>
      <c r="NA240" s="63"/>
      <c r="NB240" s="63"/>
      <c r="NC240" s="63"/>
      <c r="ND240" s="63"/>
      <c r="NE240" s="63"/>
      <c r="NF240" s="63"/>
      <c r="NG240" s="63"/>
      <c r="NH240" s="63"/>
      <c r="NI240" s="63"/>
      <c r="NJ240" s="63"/>
      <c r="NK240" s="63"/>
      <c r="NL240" s="63"/>
      <c r="NM240" s="63"/>
      <c r="NN240" s="63"/>
      <c r="NO240" s="63"/>
      <c r="NP240" s="63"/>
      <c r="NQ240" s="63"/>
      <c r="NR240" s="63"/>
      <c r="NS240" s="63"/>
      <c r="NT240" s="63"/>
      <c r="NU240" s="63"/>
      <c r="NV240" s="63"/>
      <c r="NW240" s="63"/>
      <c r="NX240" s="63"/>
      <c r="NY240" s="63"/>
      <c r="NZ240" s="63"/>
      <c r="OA240" s="63"/>
      <c r="OB240" s="63"/>
      <c r="OC240" s="63"/>
      <c r="OD240" s="63"/>
      <c r="OE240" s="63"/>
      <c r="OF240" s="63"/>
      <c r="OG240" s="63"/>
      <c r="OH240" s="63"/>
      <c r="OI240" s="63"/>
      <c r="OJ240" s="63"/>
      <c r="OK240" s="63"/>
      <c r="OL240" s="63"/>
      <c r="OM240" s="63"/>
      <c r="ON240" s="63"/>
      <c r="OO240" s="63"/>
      <c r="OP240" s="63"/>
      <c r="OQ240" s="63"/>
      <c r="OR240" s="63"/>
      <c r="OS240" s="63"/>
      <c r="OT240" s="63"/>
      <c r="OU240" s="63"/>
      <c r="OV240" s="63"/>
      <c r="OW240" s="63"/>
      <c r="OX240" s="63"/>
      <c r="OY240" s="63"/>
      <c r="OZ240" s="63"/>
      <c r="PA240" s="63"/>
      <c r="PB240" s="63"/>
      <c r="PC240" s="63"/>
      <c r="PD240" s="63"/>
      <c r="PE240" s="63"/>
      <c r="PF240" s="63"/>
      <c r="PG240" s="63"/>
      <c r="PH240" s="63"/>
      <c r="PI240" s="63"/>
      <c r="PJ240" s="63"/>
      <c r="PK240" s="63"/>
      <c r="PL240" s="63"/>
      <c r="PM240" s="63"/>
      <c r="PN240" s="63"/>
      <c r="PO240" s="63"/>
      <c r="PP240" s="63"/>
      <c r="PQ240" s="63"/>
      <c r="PR240" s="63"/>
      <c r="PS240" s="63"/>
      <c r="PT240" s="63"/>
      <c r="PU240" s="63"/>
      <c r="PV240" s="63"/>
      <c r="PW240" s="63"/>
      <c r="PX240" s="63"/>
      <c r="PY240" s="63"/>
      <c r="PZ240" s="63"/>
      <c r="QA240" s="63"/>
      <c r="QB240" s="63"/>
      <c r="QC240" s="63"/>
      <c r="QD240" s="63"/>
      <c r="QE240" s="63"/>
      <c r="QF240" s="63"/>
      <c r="QG240" s="63"/>
      <c r="QH240" s="63"/>
      <c r="QI240" s="63"/>
      <c r="QJ240" s="63"/>
      <c r="QK240" s="63"/>
      <c r="QL240" s="63"/>
      <c r="QM240" s="63"/>
      <c r="QN240" s="63"/>
      <c r="QO240" s="63"/>
      <c r="QP240" s="63"/>
      <c r="QQ240" s="63"/>
      <c r="QR240" s="63"/>
      <c r="QS240" s="63"/>
      <c r="QT240" s="63"/>
      <c r="QU240" s="63"/>
      <c r="QV240" s="63"/>
      <c r="QW240" s="63"/>
      <c r="QX240" s="63"/>
      <c r="QY240" s="63"/>
      <c r="QZ240" s="63"/>
      <c r="RA240" s="63"/>
      <c r="RB240" s="63"/>
      <c r="RC240" s="63"/>
      <c r="RD240" s="63"/>
      <c r="RE240" s="63"/>
      <c r="RF240" s="63"/>
      <c r="RG240" s="63"/>
      <c r="RH240" s="63"/>
      <c r="RI240" s="63"/>
      <c r="RJ240" s="63"/>
      <c r="RK240" s="63"/>
      <c r="RL240" s="63"/>
      <c r="RM240" s="63"/>
      <c r="RN240" s="63"/>
      <c r="RO240" s="63"/>
      <c r="RP240" s="63"/>
      <c r="RQ240" s="63"/>
      <c r="RR240" s="63"/>
      <c r="RS240" s="63"/>
      <c r="RT240" s="63"/>
      <c r="RU240" s="63"/>
      <c r="RV240" s="63"/>
      <c r="RW240" s="63"/>
      <c r="RX240" s="63"/>
      <c r="RY240" s="63"/>
      <c r="RZ240" s="63"/>
      <c r="SA240" s="63"/>
      <c r="SB240" s="63"/>
      <c r="SC240" s="63"/>
      <c r="SD240" s="63"/>
      <c r="SE240" s="63"/>
      <c r="SF240" s="63"/>
      <c r="SG240" s="63"/>
      <c r="SH240" s="63"/>
      <c r="SI240" s="63"/>
      <c r="SJ240" s="63"/>
      <c r="SK240" s="63"/>
      <c r="SL240" s="63"/>
      <c r="SM240" s="63"/>
      <c r="SN240" s="63"/>
      <c r="SO240" s="63"/>
      <c r="SP240" s="63"/>
      <c r="SQ240" s="63"/>
      <c r="SR240" s="63"/>
      <c r="SS240" s="63"/>
      <c r="ST240" s="63"/>
      <c r="SU240" s="63"/>
      <c r="SV240" s="63"/>
      <c r="SW240" s="63"/>
      <c r="SX240" s="63"/>
      <c r="SY240" s="63"/>
      <c r="SZ240" s="63"/>
      <c r="TA240" s="63"/>
      <c r="TB240" s="63"/>
      <c r="TC240" s="63"/>
      <c r="TD240" s="63"/>
      <c r="TE240" s="63"/>
      <c r="TF240" s="63"/>
      <c r="TG240" s="63"/>
      <c r="TH240" s="63"/>
      <c r="TI240" s="63"/>
      <c r="TJ240" s="63"/>
      <c r="TK240" s="63"/>
      <c r="TL240" s="63"/>
      <c r="TM240" s="63"/>
      <c r="TN240" s="63"/>
      <c r="TO240" s="63"/>
      <c r="TP240" s="63"/>
      <c r="TQ240" s="63"/>
      <c r="TR240" s="63"/>
      <c r="TS240" s="63"/>
      <c r="TT240" s="63"/>
      <c r="TU240" s="63"/>
      <c r="TV240" s="63"/>
      <c r="TW240" s="63"/>
      <c r="TX240" s="63"/>
      <c r="TY240" s="63"/>
      <c r="TZ240" s="63"/>
      <c r="UA240" s="63"/>
      <c r="UB240" s="63"/>
      <c r="UC240" s="63"/>
      <c r="UD240" s="63"/>
      <c r="UE240" s="63"/>
      <c r="UF240" s="63"/>
      <c r="UG240" s="63"/>
      <c r="UH240" s="63"/>
      <c r="UI240" s="63"/>
      <c r="UJ240" s="63"/>
      <c r="UK240" s="63"/>
      <c r="UL240" s="63"/>
      <c r="UM240" s="63"/>
      <c r="UN240" s="63"/>
      <c r="UO240" s="63"/>
      <c r="UP240" s="63"/>
      <c r="UQ240" s="63"/>
      <c r="UR240" s="63"/>
      <c r="US240" s="63"/>
      <c r="UT240" s="63"/>
      <c r="UU240" s="63"/>
      <c r="UV240" s="63"/>
      <c r="UW240" s="63"/>
      <c r="UX240" s="63"/>
      <c r="UY240" s="63"/>
      <c r="UZ240" s="63"/>
      <c r="VA240" s="63"/>
      <c r="VB240" s="63"/>
      <c r="VC240" s="63"/>
      <c r="VD240" s="63"/>
      <c r="VE240" s="63"/>
      <c r="VF240" s="63"/>
      <c r="VG240" s="63"/>
      <c r="VH240" s="63"/>
      <c r="VI240" s="63"/>
      <c r="VJ240" s="63"/>
      <c r="VK240" s="63"/>
      <c r="VL240" s="63"/>
      <c r="VM240" s="63"/>
      <c r="VN240" s="63"/>
      <c r="VO240" s="63"/>
      <c r="VP240" s="63"/>
      <c r="VQ240" s="63"/>
      <c r="VR240" s="63"/>
      <c r="VS240" s="63"/>
      <c r="VT240" s="63"/>
      <c r="VU240" s="63"/>
      <c r="VV240" s="63"/>
      <c r="VW240" s="63"/>
      <c r="VX240" s="63"/>
      <c r="VY240" s="63"/>
      <c r="VZ240" s="63"/>
      <c r="WA240" s="63"/>
      <c r="WB240" s="63"/>
      <c r="WC240" s="63"/>
      <c r="WD240" s="63"/>
      <c r="WE240" s="63"/>
      <c r="WF240" s="63"/>
      <c r="WG240" s="63"/>
      <c r="WH240" s="63"/>
      <c r="WI240" s="63"/>
      <c r="WJ240" s="63"/>
      <c r="WK240" s="63"/>
      <c r="WL240" s="63"/>
      <c r="WM240" s="63"/>
      <c r="WN240" s="63"/>
      <c r="WO240" s="63"/>
      <c r="WP240" s="63"/>
      <c r="WQ240" s="63"/>
      <c r="WR240" s="63"/>
      <c r="WS240" s="63"/>
      <c r="WT240" s="63"/>
      <c r="WU240" s="63"/>
      <c r="WV240" s="63"/>
      <c r="WW240" s="63"/>
      <c r="WX240" s="63"/>
      <c r="WY240" s="63"/>
      <c r="WZ240" s="63"/>
      <c r="XA240" s="63"/>
      <c r="XB240" s="63"/>
      <c r="XC240" s="63"/>
      <c r="XD240" s="63"/>
      <c r="XE240" s="63"/>
      <c r="XF240" s="63"/>
      <c r="XG240" s="63"/>
      <c r="XH240" s="63"/>
      <c r="XI240" s="63"/>
      <c r="XJ240" s="63"/>
      <c r="XK240" s="63"/>
      <c r="XL240" s="63"/>
      <c r="XM240" s="63"/>
      <c r="XN240" s="63"/>
      <c r="XO240" s="63"/>
      <c r="XP240" s="63"/>
      <c r="XQ240" s="63"/>
      <c r="XR240" s="63"/>
      <c r="XS240" s="63"/>
      <c r="XT240" s="63"/>
      <c r="XU240" s="63"/>
      <c r="XV240" s="63"/>
      <c r="XW240" s="63"/>
      <c r="XX240" s="63"/>
      <c r="XY240" s="63"/>
      <c r="XZ240" s="63"/>
      <c r="YA240" s="63"/>
      <c r="YB240" s="63"/>
      <c r="YC240" s="63"/>
      <c r="YD240" s="63"/>
      <c r="YE240" s="63"/>
      <c r="YF240" s="63"/>
      <c r="YG240" s="63"/>
      <c r="YH240" s="63"/>
      <c r="YI240" s="63"/>
      <c r="YJ240" s="63"/>
      <c r="YK240" s="63"/>
      <c r="YL240" s="63"/>
      <c r="YM240" s="63"/>
      <c r="YN240" s="63"/>
      <c r="YO240" s="63"/>
      <c r="YP240" s="63"/>
      <c r="YQ240" s="63"/>
      <c r="YR240" s="63"/>
      <c r="YS240" s="63"/>
      <c r="YT240" s="63"/>
      <c r="YU240" s="63"/>
      <c r="YV240" s="63"/>
      <c r="YW240" s="63"/>
      <c r="YX240" s="63"/>
      <c r="YY240" s="63"/>
      <c r="YZ240" s="63"/>
      <c r="ZA240" s="63"/>
      <c r="ZB240" s="63"/>
      <c r="ZC240" s="63"/>
      <c r="ZD240" s="63"/>
      <c r="ZE240" s="63"/>
      <c r="ZF240" s="63"/>
      <c r="ZG240" s="63"/>
      <c r="ZH240" s="63"/>
      <c r="ZI240" s="63"/>
      <c r="ZJ240" s="63"/>
      <c r="ZK240" s="63"/>
      <c r="ZL240" s="63"/>
      <c r="ZM240" s="63"/>
      <c r="ZN240" s="63"/>
      <c r="ZO240" s="63"/>
      <c r="ZP240" s="63"/>
      <c r="ZQ240" s="63"/>
      <c r="ZR240" s="63"/>
      <c r="ZS240" s="63"/>
      <c r="ZT240" s="63"/>
      <c r="ZU240" s="63"/>
      <c r="ZV240" s="63"/>
      <c r="ZW240" s="63"/>
      <c r="ZX240" s="63"/>
      <c r="ZY240" s="63"/>
      <c r="ZZ240" s="63"/>
      <c r="AAA240" s="63"/>
      <c r="AAB240" s="63"/>
      <c r="AAC240" s="63"/>
      <c r="AAD240" s="63"/>
      <c r="AAE240" s="63"/>
      <c r="AAF240" s="63"/>
      <c r="AAG240" s="63"/>
      <c r="AAH240" s="63"/>
      <c r="AAI240" s="63"/>
      <c r="AAJ240" s="63"/>
      <c r="AAK240" s="63"/>
      <c r="AAL240" s="63"/>
      <c r="AAM240" s="63"/>
      <c r="AAN240" s="63"/>
      <c r="AAO240" s="63"/>
      <c r="AAP240" s="63"/>
      <c r="AAQ240" s="63"/>
      <c r="AAR240" s="63"/>
      <c r="AAS240" s="63"/>
      <c r="AAT240" s="63"/>
      <c r="AAU240" s="63"/>
      <c r="AAV240" s="63"/>
      <c r="AAW240" s="63"/>
      <c r="AAX240" s="63"/>
      <c r="AAY240" s="63"/>
      <c r="AAZ240" s="63"/>
      <c r="ABA240" s="63"/>
      <c r="ABB240" s="63"/>
      <c r="ABC240" s="63"/>
      <c r="ABD240" s="63"/>
      <c r="ABE240" s="63"/>
      <c r="ABF240" s="63"/>
      <c r="ABG240" s="63"/>
      <c r="ABH240" s="63"/>
      <c r="ABI240" s="63"/>
      <c r="ABJ240" s="63"/>
      <c r="ABK240" s="63"/>
      <c r="ABL240" s="63"/>
      <c r="ABM240" s="63"/>
      <c r="ABN240" s="63"/>
      <c r="ABO240" s="63"/>
      <c r="ABP240" s="63"/>
      <c r="ABQ240" s="63"/>
      <c r="ABR240" s="63"/>
      <c r="ABS240" s="63"/>
      <c r="ABT240" s="63"/>
      <c r="ABU240" s="63"/>
      <c r="ABV240" s="63"/>
      <c r="ABW240" s="63"/>
      <c r="ABX240" s="63"/>
      <c r="ABY240" s="63"/>
      <c r="ABZ240" s="63"/>
      <c r="ACA240" s="63"/>
      <c r="ACB240" s="63"/>
      <c r="ACC240" s="63"/>
      <c r="ACD240" s="63"/>
      <c r="ACE240" s="63"/>
      <c r="ACF240" s="63"/>
      <c r="ACG240" s="63"/>
      <c r="ACH240" s="63"/>
      <c r="ACI240" s="63"/>
      <c r="ACJ240" s="63"/>
      <c r="ACK240" s="63"/>
      <c r="ACL240" s="63"/>
      <c r="ACM240" s="63"/>
      <c r="ACN240" s="63"/>
      <c r="ACO240" s="63"/>
      <c r="ACP240" s="63"/>
      <c r="ACQ240" s="63"/>
      <c r="ACR240" s="63"/>
      <c r="ACS240" s="63"/>
      <c r="ACT240" s="63"/>
      <c r="ACU240" s="63"/>
      <c r="ACV240" s="63"/>
      <c r="ACW240" s="63"/>
      <c r="ACX240" s="63"/>
      <c r="ACY240" s="63"/>
      <c r="ACZ240" s="63"/>
      <c r="ADA240" s="63"/>
      <c r="ADB240" s="63"/>
      <c r="ADC240" s="63"/>
      <c r="ADD240" s="63"/>
      <c r="ADE240" s="63"/>
      <c r="ADF240" s="63"/>
      <c r="ADG240" s="63"/>
      <c r="ADH240" s="63"/>
      <c r="ADI240" s="63"/>
      <c r="ADJ240" s="63"/>
      <c r="ADK240" s="63"/>
      <c r="ADL240" s="63"/>
      <c r="ADM240" s="63"/>
      <c r="ADN240" s="63"/>
      <c r="ADO240" s="63"/>
      <c r="ADP240" s="63"/>
      <c r="ADQ240" s="63"/>
      <c r="ADR240" s="63"/>
      <c r="ADS240" s="63"/>
      <c r="ADT240" s="63"/>
      <c r="ADU240" s="63"/>
      <c r="ADV240" s="63"/>
      <c r="ADW240" s="63"/>
      <c r="ADX240" s="63"/>
      <c r="ADY240" s="63"/>
      <c r="ADZ240" s="63"/>
      <c r="AEA240" s="63"/>
      <c r="AEB240" s="63"/>
      <c r="AEC240" s="63"/>
      <c r="AED240" s="63"/>
      <c r="AEE240" s="63"/>
      <c r="AEF240" s="63"/>
      <c r="AEG240" s="63"/>
      <c r="AEH240" s="63"/>
      <c r="AEI240" s="63"/>
      <c r="AEJ240" s="63"/>
      <c r="AEK240" s="63"/>
      <c r="AEL240" s="63"/>
      <c r="AEM240" s="63"/>
      <c r="AEN240" s="63"/>
      <c r="AEO240" s="63"/>
      <c r="AEP240" s="63"/>
      <c r="AEQ240" s="63"/>
      <c r="AER240" s="63"/>
      <c r="AES240" s="63"/>
      <c r="AET240" s="63"/>
      <c r="AEU240" s="63"/>
      <c r="AEV240" s="63"/>
      <c r="AEW240" s="63"/>
      <c r="AEX240" s="63"/>
      <c r="AEY240" s="63"/>
      <c r="AEZ240" s="63"/>
      <c r="AFA240" s="63"/>
      <c r="AFB240" s="63"/>
      <c r="AFC240" s="63"/>
      <c r="AFD240" s="63"/>
      <c r="AFE240" s="63"/>
      <c r="AFF240" s="63"/>
      <c r="AFG240" s="63"/>
      <c r="AFH240" s="63"/>
      <c r="AFI240" s="63"/>
      <c r="AFJ240" s="63"/>
      <c r="AFK240" s="63"/>
      <c r="AFL240" s="63"/>
      <c r="AFM240" s="63"/>
      <c r="AFN240" s="63"/>
      <c r="AFO240" s="63"/>
      <c r="AFP240" s="63"/>
      <c r="AFQ240" s="63"/>
      <c r="AFR240" s="63"/>
      <c r="AFS240" s="63"/>
      <c r="AFT240" s="63"/>
      <c r="AFU240" s="63"/>
      <c r="AFV240" s="63"/>
      <c r="AFW240" s="63"/>
      <c r="AFX240" s="63"/>
      <c r="AFY240" s="63"/>
      <c r="AFZ240" s="63"/>
      <c r="AGA240" s="63"/>
      <c r="AGB240" s="63"/>
      <c r="AGC240" s="63"/>
      <c r="AGD240" s="63"/>
      <c r="AGE240" s="63"/>
      <c r="AGF240" s="63"/>
      <c r="AGG240" s="63"/>
      <c r="AGH240" s="63"/>
      <c r="AGI240" s="63"/>
      <c r="AGJ240" s="63"/>
      <c r="AGK240" s="63"/>
      <c r="AGL240" s="63"/>
      <c r="AGM240" s="63"/>
      <c r="AGN240" s="63"/>
      <c r="AGO240" s="63"/>
      <c r="AGP240" s="63"/>
      <c r="AGQ240" s="63"/>
      <c r="AGR240" s="63"/>
      <c r="AGS240" s="63"/>
      <c r="AGT240" s="63"/>
      <c r="AGU240" s="63"/>
      <c r="AGV240" s="63"/>
      <c r="AGW240" s="63"/>
      <c r="AGX240" s="63"/>
      <c r="AGY240" s="63"/>
      <c r="AGZ240" s="63"/>
      <c r="AHA240" s="63"/>
      <c r="AHB240" s="63"/>
      <c r="AHC240" s="63"/>
      <c r="AHD240" s="63"/>
      <c r="AHE240" s="63"/>
      <c r="AHF240" s="63"/>
      <c r="AHG240" s="63"/>
      <c r="AHH240" s="63"/>
      <c r="AHI240" s="63"/>
      <c r="AHJ240" s="63"/>
      <c r="AHK240" s="63"/>
      <c r="AHL240" s="63"/>
      <c r="AHM240" s="63"/>
      <c r="AHN240" s="63"/>
      <c r="AHO240" s="63"/>
      <c r="AHP240" s="63"/>
      <c r="AHQ240" s="63"/>
      <c r="AHR240" s="63"/>
      <c r="AHS240" s="63"/>
      <c r="AHT240" s="63"/>
      <c r="AHU240" s="63"/>
      <c r="AHV240" s="63"/>
      <c r="AHW240" s="63"/>
      <c r="AHX240" s="63"/>
      <c r="AHY240" s="63"/>
      <c r="AHZ240" s="63"/>
      <c r="AIA240" s="63"/>
      <c r="AIB240" s="63"/>
      <c r="AIC240" s="63"/>
      <c r="AID240" s="63"/>
      <c r="AIE240" s="63"/>
      <c r="AIF240" s="63"/>
      <c r="AIG240" s="63"/>
      <c r="AIH240" s="63"/>
      <c r="AII240" s="63"/>
      <c r="AIJ240" s="63"/>
      <c r="AIK240" s="63"/>
      <c r="AIL240" s="63"/>
      <c r="AIM240" s="63"/>
      <c r="AIN240" s="63"/>
      <c r="AIO240" s="63"/>
      <c r="AIP240" s="63"/>
      <c r="AIQ240" s="63"/>
      <c r="AIR240" s="63"/>
      <c r="AIS240" s="63"/>
      <c r="AIT240" s="63"/>
      <c r="AIU240" s="63"/>
      <c r="AIV240" s="63"/>
      <c r="AIW240" s="63"/>
      <c r="AIX240" s="63"/>
      <c r="AIY240" s="63"/>
      <c r="AIZ240" s="63"/>
      <c r="AJA240" s="63"/>
      <c r="AJB240" s="63"/>
      <c r="AJC240" s="63"/>
      <c r="AJD240" s="63"/>
      <c r="AJE240" s="63"/>
      <c r="AJF240" s="63"/>
      <c r="AJG240" s="63"/>
      <c r="AJH240" s="63"/>
      <c r="AJI240" s="63"/>
      <c r="AJJ240" s="63"/>
      <c r="AJK240" s="63"/>
      <c r="AJL240" s="63"/>
      <c r="AJM240" s="63"/>
      <c r="AJN240" s="63"/>
      <c r="AJO240" s="63"/>
      <c r="AJP240" s="63"/>
      <c r="AJQ240" s="63"/>
      <c r="AJR240" s="63"/>
      <c r="AJS240" s="63"/>
      <c r="AJT240" s="63"/>
      <c r="AJU240" s="63"/>
      <c r="AJV240" s="63"/>
      <c r="AJW240" s="63"/>
      <c r="AJX240" s="63"/>
      <c r="AJY240" s="63"/>
      <c r="AJZ240" s="63"/>
      <c r="AKA240" s="63"/>
      <c r="AKB240" s="63"/>
      <c r="AKC240" s="63"/>
      <c r="AKD240" s="63"/>
      <c r="AKE240" s="63"/>
      <c r="AKF240" s="63"/>
      <c r="AKG240" s="63"/>
      <c r="AKH240" s="63"/>
      <c r="AKI240" s="63"/>
      <c r="AKJ240" s="63"/>
      <c r="AKK240" s="63"/>
      <c r="AKL240" s="63"/>
      <c r="AKM240" s="63"/>
      <c r="AKN240" s="63"/>
      <c r="AKO240" s="63"/>
      <c r="AKP240" s="63"/>
      <c r="AKQ240" s="63"/>
      <c r="AKR240" s="63"/>
      <c r="AKS240" s="63"/>
      <c r="AKT240" s="63"/>
      <c r="AKU240" s="63"/>
      <c r="AKV240" s="63"/>
      <c r="AKW240" s="63"/>
      <c r="AKX240" s="63"/>
      <c r="AKY240" s="63"/>
      <c r="AKZ240" s="63"/>
      <c r="ALA240" s="63"/>
      <c r="ALB240" s="63"/>
      <c r="ALC240" s="63"/>
      <c r="ALD240" s="63"/>
      <c r="ALE240" s="63"/>
      <c r="ALF240" s="63"/>
      <c r="ALG240" s="63"/>
      <c r="ALH240" s="63"/>
      <c r="ALI240" s="63"/>
      <c r="ALJ240" s="63"/>
      <c r="ALK240" s="63"/>
      <c r="ALL240" s="63"/>
      <c r="ALM240" s="63"/>
      <c r="ALN240" s="63"/>
      <c r="ALO240" s="63"/>
      <c r="ALP240" s="63"/>
      <c r="ALQ240" s="63"/>
      <c r="ALR240" s="63"/>
      <c r="ALS240" s="63"/>
      <c r="ALT240" s="63"/>
      <c r="ALU240" s="63"/>
      <c r="ALV240" s="63"/>
      <c r="ALW240" s="63"/>
      <c r="ALX240" s="63"/>
      <c r="ALY240" s="63"/>
      <c r="ALZ240" s="63"/>
      <c r="AMA240" s="63"/>
      <c r="AMB240" s="63"/>
      <c r="AMC240" s="63"/>
      <c r="AMD240" s="63"/>
      <c r="AME240" s="63"/>
      <c r="AMF240" s="63"/>
      <c r="AMG240" s="63"/>
      <c r="AMH240" s="63"/>
    </row>
    <row r="241" spans="1:1022" s="71" customFormat="1" ht="122.4" customHeight="1" x14ac:dyDescent="0.3">
      <c r="A241" s="59">
        <v>40</v>
      </c>
      <c r="B241" s="60" t="s">
        <v>177</v>
      </c>
      <c r="C241" s="59" t="s">
        <v>777</v>
      </c>
      <c r="D241" s="59" t="s">
        <v>69</v>
      </c>
      <c r="E241" s="60" t="s">
        <v>774</v>
      </c>
      <c r="F241" s="29">
        <v>45342</v>
      </c>
      <c r="G241" s="62">
        <v>1540</v>
      </c>
      <c r="H241" s="59" t="s">
        <v>6</v>
      </c>
      <c r="I241" s="59" t="s">
        <v>776</v>
      </c>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c r="FC241" s="63"/>
      <c r="FD241" s="63"/>
      <c r="FE241" s="63"/>
      <c r="FF241" s="63"/>
      <c r="FG241" s="63"/>
      <c r="FH241" s="63"/>
      <c r="FI241" s="63"/>
      <c r="FJ241" s="63"/>
      <c r="FK241" s="63"/>
      <c r="FL241" s="63"/>
      <c r="FM241" s="63"/>
      <c r="FN241" s="63"/>
      <c r="FO241" s="63"/>
      <c r="FP241" s="63"/>
      <c r="FQ241" s="63"/>
      <c r="FR241" s="63"/>
      <c r="FS241" s="63"/>
      <c r="FT241" s="63"/>
      <c r="FU241" s="63"/>
      <c r="FV241" s="63"/>
      <c r="FW241" s="63"/>
      <c r="FX241" s="63"/>
      <c r="FY241" s="63"/>
      <c r="FZ241" s="63"/>
      <c r="GA241" s="63"/>
      <c r="GB241" s="63"/>
      <c r="GC241" s="63"/>
      <c r="GD241" s="63"/>
      <c r="GE241" s="63"/>
      <c r="GF241" s="63"/>
      <c r="GG241" s="63"/>
      <c r="GH241" s="63"/>
      <c r="GI241" s="63"/>
      <c r="GJ241" s="63"/>
      <c r="GK241" s="63"/>
      <c r="GL241" s="63"/>
      <c r="GM241" s="63"/>
      <c r="GN241" s="63"/>
      <c r="GO241" s="63"/>
      <c r="GP241" s="63"/>
      <c r="GQ241" s="63"/>
      <c r="GR241" s="63"/>
      <c r="GS241" s="63"/>
      <c r="GT241" s="63"/>
      <c r="GU241" s="63"/>
      <c r="GV241" s="63"/>
      <c r="GW241" s="63"/>
      <c r="GX241" s="63"/>
      <c r="GY241" s="63"/>
      <c r="GZ241" s="63"/>
      <c r="HA241" s="63"/>
      <c r="HB241" s="63"/>
      <c r="HC241" s="63"/>
      <c r="HD241" s="63"/>
      <c r="HE241" s="63"/>
      <c r="HF241" s="63"/>
      <c r="HG241" s="63"/>
      <c r="HH241" s="63"/>
      <c r="HI241" s="63"/>
      <c r="HJ241" s="63"/>
      <c r="HK241" s="63"/>
      <c r="HL241" s="63"/>
      <c r="HM241" s="63"/>
      <c r="HN241" s="63"/>
      <c r="HO241" s="63"/>
      <c r="HP241" s="63"/>
      <c r="HQ241" s="63"/>
      <c r="HR241" s="63"/>
      <c r="HS241" s="63"/>
      <c r="HT241" s="63"/>
      <c r="HU241" s="63"/>
      <c r="HV241" s="63"/>
      <c r="HW241" s="63"/>
      <c r="HX241" s="63"/>
      <c r="HY241" s="63"/>
      <c r="HZ241" s="63"/>
      <c r="IA241" s="63"/>
      <c r="IB241" s="63"/>
      <c r="IC241" s="63"/>
      <c r="ID241" s="63"/>
      <c r="IE241" s="63"/>
      <c r="IF241" s="63"/>
      <c r="IG241" s="63"/>
      <c r="IH241" s="63"/>
      <c r="II241" s="63"/>
      <c r="IJ241" s="63"/>
      <c r="IK241" s="63"/>
      <c r="IL241" s="63"/>
      <c r="IM241" s="63"/>
      <c r="IN241" s="63"/>
      <c r="IO241" s="63"/>
      <c r="IP241" s="63"/>
      <c r="IQ241" s="63"/>
      <c r="IR241" s="63"/>
      <c r="IS241" s="63"/>
      <c r="IT241" s="63"/>
      <c r="IU241" s="63"/>
      <c r="IV241" s="63"/>
      <c r="IW241" s="63"/>
      <c r="IX241" s="63"/>
      <c r="IY241" s="63"/>
      <c r="IZ241" s="63"/>
      <c r="JA241" s="63"/>
      <c r="JB241" s="63"/>
      <c r="JC241" s="63"/>
      <c r="JD241" s="63"/>
      <c r="JE241" s="63"/>
      <c r="JF241" s="63"/>
      <c r="JG241" s="63"/>
      <c r="JH241" s="63"/>
      <c r="JI241" s="63"/>
      <c r="JJ241" s="63"/>
      <c r="JK241" s="63"/>
      <c r="JL241" s="63"/>
      <c r="JM241" s="63"/>
      <c r="JN241" s="63"/>
      <c r="JO241" s="63"/>
      <c r="JP241" s="63"/>
      <c r="JQ241" s="63"/>
      <c r="JR241" s="63"/>
      <c r="JS241" s="63"/>
      <c r="JT241" s="63"/>
      <c r="JU241" s="63"/>
      <c r="JV241" s="63"/>
      <c r="JW241" s="63"/>
      <c r="JX241" s="63"/>
      <c r="JY241" s="63"/>
      <c r="JZ241" s="63"/>
      <c r="KA241" s="63"/>
      <c r="KB241" s="63"/>
      <c r="KC241" s="63"/>
      <c r="KD241" s="63"/>
      <c r="KE241" s="63"/>
      <c r="KF241" s="63"/>
      <c r="KG241" s="63"/>
      <c r="KH241" s="63"/>
      <c r="KI241" s="63"/>
      <c r="KJ241" s="63"/>
      <c r="KK241" s="63"/>
      <c r="KL241" s="63"/>
      <c r="KM241" s="63"/>
      <c r="KN241" s="63"/>
      <c r="KO241" s="63"/>
      <c r="KP241" s="63"/>
      <c r="KQ241" s="63"/>
      <c r="KR241" s="63"/>
      <c r="KS241" s="63"/>
      <c r="KT241" s="63"/>
      <c r="KU241" s="63"/>
      <c r="KV241" s="63"/>
      <c r="KW241" s="63"/>
      <c r="KX241" s="63"/>
      <c r="KY241" s="63"/>
      <c r="KZ241" s="63"/>
      <c r="LA241" s="63"/>
      <c r="LB241" s="63"/>
      <c r="LC241" s="63"/>
      <c r="LD241" s="63"/>
      <c r="LE241" s="63"/>
      <c r="LF241" s="63"/>
      <c r="LG241" s="63"/>
      <c r="LH241" s="63"/>
      <c r="LI241" s="63"/>
      <c r="LJ241" s="63"/>
      <c r="LK241" s="63"/>
      <c r="LL241" s="63"/>
      <c r="LM241" s="63"/>
      <c r="LN241" s="63"/>
      <c r="LO241" s="63"/>
      <c r="LP241" s="63"/>
      <c r="LQ241" s="63"/>
      <c r="LR241" s="63"/>
      <c r="LS241" s="63"/>
      <c r="LT241" s="63"/>
      <c r="LU241" s="63"/>
      <c r="LV241" s="63"/>
      <c r="LW241" s="63"/>
      <c r="LX241" s="63"/>
      <c r="LY241" s="63"/>
      <c r="LZ241" s="63"/>
      <c r="MA241" s="63"/>
      <c r="MB241" s="63"/>
      <c r="MC241" s="63"/>
      <c r="MD241" s="63"/>
      <c r="ME241" s="63"/>
      <c r="MF241" s="63"/>
      <c r="MG241" s="63"/>
      <c r="MH241" s="63"/>
      <c r="MI241" s="63"/>
      <c r="MJ241" s="63"/>
      <c r="MK241" s="63"/>
      <c r="ML241" s="63"/>
      <c r="MM241" s="63"/>
      <c r="MN241" s="63"/>
      <c r="MO241" s="63"/>
      <c r="MP241" s="63"/>
      <c r="MQ241" s="63"/>
      <c r="MR241" s="63"/>
      <c r="MS241" s="63"/>
      <c r="MT241" s="63"/>
      <c r="MU241" s="63"/>
      <c r="MV241" s="63"/>
      <c r="MW241" s="63"/>
      <c r="MX241" s="63"/>
      <c r="MY241" s="63"/>
      <c r="MZ241" s="63"/>
      <c r="NA241" s="63"/>
      <c r="NB241" s="63"/>
      <c r="NC241" s="63"/>
      <c r="ND241" s="63"/>
      <c r="NE241" s="63"/>
      <c r="NF241" s="63"/>
      <c r="NG241" s="63"/>
      <c r="NH241" s="63"/>
      <c r="NI241" s="63"/>
      <c r="NJ241" s="63"/>
      <c r="NK241" s="63"/>
      <c r="NL241" s="63"/>
      <c r="NM241" s="63"/>
      <c r="NN241" s="63"/>
      <c r="NO241" s="63"/>
      <c r="NP241" s="63"/>
      <c r="NQ241" s="63"/>
      <c r="NR241" s="63"/>
      <c r="NS241" s="63"/>
      <c r="NT241" s="63"/>
      <c r="NU241" s="63"/>
      <c r="NV241" s="63"/>
      <c r="NW241" s="63"/>
      <c r="NX241" s="63"/>
      <c r="NY241" s="63"/>
      <c r="NZ241" s="63"/>
      <c r="OA241" s="63"/>
      <c r="OB241" s="63"/>
      <c r="OC241" s="63"/>
      <c r="OD241" s="63"/>
      <c r="OE241" s="63"/>
      <c r="OF241" s="63"/>
      <c r="OG241" s="63"/>
      <c r="OH241" s="63"/>
      <c r="OI241" s="63"/>
      <c r="OJ241" s="63"/>
      <c r="OK241" s="63"/>
      <c r="OL241" s="63"/>
      <c r="OM241" s="63"/>
      <c r="ON241" s="63"/>
      <c r="OO241" s="63"/>
      <c r="OP241" s="63"/>
      <c r="OQ241" s="63"/>
      <c r="OR241" s="63"/>
      <c r="OS241" s="63"/>
      <c r="OT241" s="63"/>
      <c r="OU241" s="63"/>
      <c r="OV241" s="63"/>
      <c r="OW241" s="63"/>
      <c r="OX241" s="63"/>
      <c r="OY241" s="63"/>
      <c r="OZ241" s="63"/>
      <c r="PA241" s="63"/>
      <c r="PB241" s="63"/>
      <c r="PC241" s="63"/>
      <c r="PD241" s="63"/>
      <c r="PE241" s="63"/>
      <c r="PF241" s="63"/>
      <c r="PG241" s="63"/>
      <c r="PH241" s="63"/>
      <c r="PI241" s="63"/>
      <c r="PJ241" s="63"/>
      <c r="PK241" s="63"/>
      <c r="PL241" s="63"/>
      <c r="PM241" s="63"/>
      <c r="PN241" s="63"/>
      <c r="PO241" s="63"/>
      <c r="PP241" s="63"/>
      <c r="PQ241" s="63"/>
      <c r="PR241" s="63"/>
      <c r="PS241" s="63"/>
      <c r="PT241" s="63"/>
      <c r="PU241" s="63"/>
      <c r="PV241" s="63"/>
      <c r="PW241" s="63"/>
      <c r="PX241" s="63"/>
      <c r="PY241" s="63"/>
      <c r="PZ241" s="63"/>
      <c r="QA241" s="63"/>
      <c r="QB241" s="63"/>
      <c r="QC241" s="63"/>
      <c r="QD241" s="63"/>
      <c r="QE241" s="63"/>
      <c r="QF241" s="63"/>
      <c r="QG241" s="63"/>
      <c r="QH241" s="63"/>
      <c r="QI241" s="63"/>
      <c r="QJ241" s="63"/>
      <c r="QK241" s="63"/>
      <c r="QL241" s="63"/>
      <c r="QM241" s="63"/>
      <c r="QN241" s="63"/>
      <c r="QO241" s="63"/>
      <c r="QP241" s="63"/>
      <c r="QQ241" s="63"/>
      <c r="QR241" s="63"/>
      <c r="QS241" s="63"/>
      <c r="QT241" s="63"/>
      <c r="QU241" s="63"/>
      <c r="QV241" s="63"/>
      <c r="QW241" s="63"/>
      <c r="QX241" s="63"/>
      <c r="QY241" s="63"/>
      <c r="QZ241" s="63"/>
      <c r="RA241" s="63"/>
      <c r="RB241" s="63"/>
      <c r="RC241" s="63"/>
      <c r="RD241" s="63"/>
      <c r="RE241" s="63"/>
      <c r="RF241" s="63"/>
      <c r="RG241" s="63"/>
      <c r="RH241" s="63"/>
      <c r="RI241" s="63"/>
      <c r="RJ241" s="63"/>
      <c r="RK241" s="63"/>
      <c r="RL241" s="63"/>
      <c r="RM241" s="63"/>
      <c r="RN241" s="63"/>
      <c r="RO241" s="63"/>
      <c r="RP241" s="63"/>
      <c r="RQ241" s="63"/>
      <c r="RR241" s="63"/>
      <c r="RS241" s="63"/>
      <c r="RT241" s="63"/>
      <c r="RU241" s="63"/>
      <c r="RV241" s="63"/>
      <c r="RW241" s="63"/>
      <c r="RX241" s="63"/>
      <c r="RY241" s="63"/>
      <c r="RZ241" s="63"/>
      <c r="SA241" s="63"/>
      <c r="SB241" s="63"/>
      <c r="SC241" s="63"/>
      <c r="SD241" s="63"/>
      <c r="SE241" s="63"/>
      <c r="SF241" s="63"/>
      <c r="SG241" s="63"/>
      <c r="SH241" s="63"/>
      <c r="SI241" s="63"/>
      <c r="SJ241" s="63"/>
      <c r="SK241" s="63"/>
      <c r="SL241" s="63"/>
      <c r="SM241" s="63"/>
      <c r="SN241" s="63"/>
      <c r="SO241" s="63"/>
      <c r="SP241" s="63"/>
      <c r="SQ241" s="63"/>
      <c r="SR241" s="63"/>
      <c r="SS241" s="63"/>
      <c r="ST241" s="63"/>
      <c r="SU241" s="63"/>
      <c r="SV241" s="63"/>
      <c r="SW241" s="63"/>
      <c r="SX241" s="63"/>
      <c r="SY241" s="63"/>
      <c r="SZ241" s="63"/>
      <c r="TA241" s="63"/>
      <c r="TB241" s="63"/>
      <c r="TC241" s="63"/>
      <c r="TD241" s="63"/>
      <c r="TE241" s="63"/>
      <c r="TF241" s="63"/>
      <c r="TG241" s="63"/>
      <c r="TH241" s="63"/>
      <c r="TI241" s="63"/>
      <c r="TJ241" s="63"/>
      <c r="TK241" s="63"/>
      <c r="TL241" s="63"/>
      <c r="TM241" s="63"/>
      <c r="TN241" s="63"/>
      <c r="TO241" s="63"/>
      <c r="TP241" s="63"/>
      <c r="TQ241" s="63"/>
      <c r="TR241" s="63"/>
      <c r="TS241" s="63"/>
      <c r="TT241" s="63"/>
      <c r="TU241" s="63"/>
      <c r="TV241" s="63"/>
      <c r="TW241" s="63"/>
      <c r="TX241" s="63"/>
      <c r="TY241" s="63"/>
      <c r="TZ241" s="63"/>
      <c r="UA241" s="63"/>
      <c r="UB241" s="63"/>
      <c r="UC241" s="63"/>
      <c r="UD241" s="63"/>
      <c r="UE241" s="63"/>
      <c r="UF241" s="63"/>
      <c r="UG241" s="63"/>
      <c r="UH241" s="63"/>
      <c r="UI241" s="63"/>
      <c r="UJ241" s="63"/>
      <c r="UK241" s="63"/>
      <c r="UL241" s="63"/>
      <c r="UM241" s="63"/>
      <c r="UN241" s="63"/>
      <c r="UO241" s="63"/>
      <c r="UP241" s="63"/>
      <c r="UQ241" s="63"/>
      <c r="UR241" s="63"/>
      <c r="US241" s="63"/>
      <c r="UT241" s="63"/>
      <c r="UU241" s="63"/>
      <c r="UV241" s="63"/>
      <c r="UW241" s="63"/>
      <c r="UX241" s="63"/>
      <c r="UY241" s="63"/>
      <c r="UZ241" s="63"/>
      <c r="VA241" s="63"/>
      <c r="VB241" s="63"/>
      <c r="VC241" s="63"/>
      <c r="VD241" s="63"/>
      <c r="VE241" s="63"/>
      <c r="VF241" s="63"/>
      <c r="VG241" s="63"/>
      <c r="VH241" s="63"/>
      <c r="VI241" s="63"/>
      <c r="VJ241" s="63"/>
      <c r="VK241" s="63"/>
      <c r="VL241" s="63"/>
      <c r="VM241" s="63"/>
      <c r="VN241" s="63"/>
      <c r="VO241" s="63"/>
      <c r="VP241" s="63"/>
      <c r="VQ241" s="63"/>
      <c r="VR241" s="63"/>
      <c r="VS241" s="63"/>
      <c r="VT241" s="63"/>
      <c r="VU241" s="63"/>
      <c r="VV241" s="63"/>
      <c r="VW241" s="63"/>
      <c r="VX241" s="63"/>
      <c r="VY241" s="63"/>
      <c r="VZ241" s="63"/>
      <c r="WA241" s="63"/>
      <c r="WB241" s="63"/>
      <c r="WC241" s="63"/>
      <c r="WD241" s="63"/>
      <c r="WE241" s="63"/>
      <c r="WF241" s="63"/>
      <c r="WG241" s="63"/>
      <c r="WH241" s="63"/>
      <c r="WI241" s="63"/>
      <c r="WJ241" s="63"/>
      <c r="WK241" s="63"/>
      <c r="WL241" s="63"/>
      <c r="WM241" s="63"/>
      <c r="WN241" s="63"/>
      <c r="WO241" s="63"/>
      <c r="WP241" s="63"/>
      <c r="WQ241" s="63"/>
      <c r="WR241" s="63"/>
      <c r="WS241" s="63"/>
      <c r="WT241" s="63"/>
      <c r="WU241" s="63"/>
      <c r="WV241" s="63"/>
      <c r="WW241" s="63"/>
      <c r="WX241" s="63"/>
      <c r="WY241" s="63"/>
      <c r="WZ241" s="63"/>
      <c r="XA241" s="63"/>
      <c r="XB241" s="63"/>
      <c r="XC241" s="63"/>
      <c r="XD241" s="63"/>
      <c r="XE241" s="63"/>
      <c r="XF241" s="63"/>
      <c r="XG241" s="63"/>
      <c r="XH241" s="63"/>
      <c r="XI241" s="63"/>
      <c r="XJ241" s="63"/>
      <c r="XK241" s="63"/>
      <c r="XL241" s="63"/>
      <c r="XM241" s="63"/>
      <c r="XN241" s="63"/>
      <c r="XO241" s="63"/>
      <c r="XP241" s="63"/>
      <c r="XQ241" s="63"/>
      <c r="XR241" s="63"/>
      <c r="XS241" s="63"/>
      <c r="XT241" s="63"/>
      <c r="XU241" s="63"/>
      <c r="XV241" s="63"/>
      <c r="XW241" s="63"/>
      <c r="XX241" s="63"/>
      <c r="XY241" s="63"/>
      <c r="XZ241" s="63"/>
      <c r="YA241" s="63"/>
      <c r="YB241" s="63"/>
      <c r="YC241" s="63"/>
      <c r="YD241" s="63"/>
      <c r="YE241" s="63"/>
      <c r="YF241" s="63"/>
      <c r="YG241" s="63"/>
      <c r="YH241" s="63"/>
      <c r="YI241" s="63"/>
      <c r="YJ241" s="63"/>
      <c r="YK241" s="63"/>
      <c r="YL241" s="63"/>
      <c r="YM241" s="63"/>
      <c r="YN241" s="63"/>
      <c r="YO241" s="63"/>
      <c r="YP241" s="63"/>
      <c r="YQ241" s="63"/>
      <c r="YR241" s="63"/>
      <c r="YS241" s="63"/>
      <c r="YT241" s="63"/>
      <c r="YU241" s="63"/>
      <c r="YV241" s="63"/>
      <c r="YW241" s="63"/>
      <c r="YX241" s="63"/>
      <c r="YY241" s="63"/>
      <c r="YZ241" s="63"/>
      <c r="ZA241" s="63"/>
      <c r="ZB241" s="63"/>
      <c r="ZC241" s="63"/>
      <c r="ZD241" s="63"/>
      <c r="ZE241" s="63"/>
      <c r="ZF241" s="63"/>
      <c r="ZG241" s="63"/>
      <c r="ZH241" s="63"/>
      <c r="ZI241" s="63"/>
      <c r="ZJ241" s="63"/>
      <c r="ZK241" s="63"/>
      <c r="ZL241" s="63"/>
      <c r="ZM241" s="63"/>
      <c r="ZN241" s="63"/>
      <c r="ZO241" s="63"/>
      <c r="ZP241" s="63"/>
      <c r="ZQ241" s="63"/>
      <c r="ZR241" s="63"/>
      <c r="ZS241" s="63"/>
      <c r="ZT241" s="63"/>
      <c r="ZU241" s="63"/>
      <c r="ZV241" s="63"/>
      <c r="ZW241" s="63"/>
      <c r="ZX241" s="63"/>
      <c r="ZY241" s="63"/>
      <c r="ZZ241" s="63"/>
      <c r="AAA241" s="63"/>
      <c r="AAB241" s="63"/>
      <c r="AAC241" s="63"/>
      <c r="AAD241" s="63"/>
      <c r="AAE241" s="63"/>
      <c r="AAF241" s="63"/>
      <c r="AAG241" s="63"/>
      <c r="AAH241" s="63"/>
      <c r="AAI241" s="63"/>
      <c r="AAJ241" s="63"/>
      <c r="AAK241" s="63"/>
      <c r="AAL241" s="63"/>
      <c r="AAM241" s="63"/>
      <c r="AAN241" s="63"/>
      <c r="AAO241" s="63"/>
      <c r="AAP241" s="63"/>
      <c r="AAQ241" s="63"/>
      <c r="AAR241" s="63"/>
      <c r="AAS241" s="63"/>
      <c r="AAT241" s="63"/>
      <c r="AAU241" s="63"/>
      <c r="AAV241" s="63"/>
      <c r="AAW241" s="63"/>
      <c r="AAX241" s="63"/>
      <c r="AAY241" s="63"/>
      <c r="AAZ241" s="63"/>
      <c r="ABA241" s="63"/>
      <c r="ABB241" s="63"/>
      <c r="ABC241" s="63"/>
      <c r="ABD241" s="63"/>
      <c r="ABE241" s="63"/>
      <c r="ABF241" s="63"/>
      <c r="ABG241" s="63"/>
      <c r="ABH241" s="63"/>
      <c r="ABI241" s="63"/>
      <c r="ABJ241" s="63"/>
      <c r="ABK241" s="63"/>
      <c r="ABL241" s="63"/>
      <c r="ABM241" s="63"/>
      <c r="ABN241" s="63"/>
      <c r="ABO241" s="63"/>
      <c r="ABP241" s="63"/>
      <c r="ABQ241" s="63"/>
      <c r="ABR241" s="63"/>
      <c r="ABS241" s="63"/>
      <c r="ABT241" s="63"/>
      <c r="ABU241" s="63"/>
      <c r="ABV241" s="63"/>
      <c r="ABW241" s="63"/>
      <c r="ABX241" s="63"/>
      <c r="ABY241" s="63"/>
      <c r="ABZ241" s="63"/>
      <c r="ACA241" s="63"/>
      <c r="ACB241" s="63"/>
      <c r="ACC241" s="63"/>
      <c r="ACD241" s="63"/>
      <c r="ACE241" s="63"/>
      <c r="ACF241" s="63"/>
      <c r="ACG241" s="63"/>
      <c r="ACH241" s="63"/>
      <c r="ACI241" s="63"/>
      <c r="ACJ241" s="63"/>
      <c r="ACK241" s="63"/>
      <c r="ACL241" s="63"/>
      <c r="ACM241" s="63"/>
      <c r="ACN241" s="63"/>
      <c r="ACO241" s="63"/>
      <c r="ACP241" s="63"/>
      <c r="ACQ241" s="63"/>
      <c r="ACR241" s="63"/>
      <c r="ACS241" s="63"/>
      <c r="ACT241" s="63"/>
      <c r="ACU241" s="63"/>
      <c r="ACV241" s="63"/>
      <c r="ACW241" s="63"/>
      <c r="ACX241" s="63"/>
      <c r="ACY241" s="63"/>
      <c r="ACZ241" s="63"/>
      <c r="ADA241" s="63"/>
      <c r="ADB241" s="63"/>
      <c r="ADC241" s="63"/>
      <c r="ADD241" s="63"/>
      <c r="ADE241" s="63"/>
      <c r="ADF241" s="63"/>
      <c r="ADG241" s="63"/>
      <c r="ADH241" s="63"/>
      <c r="ADI241" s="63"/>
      <c r="ADJ241" s="63"/>
      <c r="ADK241" s="63"/>
      <c r="ADL241" s="63"/>
      <c r="ADM241" s="63"/>
      <c r="ADN241" s="63"/>
      <c r="ADO241" s="63"/>
      <c r="ADP241" s="63"/>
      <c r="ADQ241" s="63"/>
      <c r="ADR241" s="63"/>
      <c r="ADS241" s="63"/>
      <c r="ADT241" s="63"/>
      <c r="ADU241" s="63"/>
      <c r="ADV241" s="63"/>
      <c r="ADW241" s="63"/>
      <c r="ADX241" s="63"/>
      <c r="ADY241" s="63"/>
      <c r="ADZ241" s="63"/>
      <c r="AEA241" s="63"/>
      <c r="AEB241" s="63"/>
      <c r="AEC241" s="63"/>
      <c r="AED241" s="63"/>
      <c r="AEE241" s="63"/>
      <c r="AEF241" s="63"/>
      <c r="AEG241" s="63"/>
      <c r="AEH241" s="63"/>
      <c r="AEI241" s="63"/>
      <c r="AEJ241" s="63"/>
      <c r="AEK241" s="63"/>
      <c r="AEL241" s="63"/>
      <c r="AEM241" s="63"/>
      <c r="AEN241" s="63"/>
      <c r="AEO241" s="63"/>
      <c r="AEP241" s="63"/>
      <c r="AEQ241" s="63"/>
      <c r="AER241" s="63"/>
      <c r="AES241" s="63"/>
      <c r="AET241" s="63"/>
      <c r="AEU241" s="63"/>
      <c r="AEV241" s="63"/>
      <c r="AEW241" s="63"/>
      <c r="AEX241" s="63"/>
      <c r="AEY241" s="63"/>
      <c r="AEZ241" s="63"/>
      <c r="AFA241" s="63"/>
      <c r="AFB241" s="63"/>
      <c r="AFC241" s="63"/>
      <c r="AFD241" s="63"/>
      <c r="AFE241" s="63"/>
      <c r="AFF241" s="63"/>
      <c r="AFG241" s="63"/>
      <c r="AFH241" s="63"/>
      <c r="AFI241" s="63"/>
      <c r="AFJ241" s="63"/>
      <c r="AFK241" s="63"/>
      <c r="AFL241" s="63"/>
      <c r="AFM241" s="63"/>
      <c r="AFN241" s="63"/>
      <c r="AFO241" s="63"/>
      <c r="AFP241" s="63"/>
      <c r="AFQ241" s="63"/>
      <c r="AFR241" s="63"/>
      <c r="AFS241" s="63"/>
      <c r="AFT241" s="63"/>
      <c r="AFU241" s="63"/>
      <c r="AFV241" s="63"/>
      <c r="AFW241" s="63"/>
      <c r="AFX241" s="63"/>
      <c r="AFY241" s="63"/>
      <c r="AFZ241" s="63"/>
      <c r="AGA241" s="63"/>
      <c r="AGB241" s="63"/>
      <c r="AGC241" s="63"/>
      <c r="AGD241" s="63"/>
      <c r="AGE241" s="63"/>
      <c r="AGF241" s="63"/>
      <c r="AGG241" s="63"/>
      <c r="AGH241" s="63"/>
      <c r="AGI241" s="63"/>
      <c r="AGJ241" s="63"/>
      <c r="AGK241" s="63"/>
      <c r="AGL241" s="63"/>
      <c r="AGM241" s="63"/>
      <c r="AGN241" s="63"/>
      <c r="AGO241" s="63"/>
      <c r="AGP241" s="63"/>
      <c r="AGQ241" s="63"/>
      <c r="AGR241" s="63"/>
      <c r="AGS241" s="63"/>
      <c r="AGT241" s="63"/>
      <c r="AGU241" s="63"/>
      <c r="AGV241" s="63"/>
      <c r="AGW241" s="63"/>
      <c r="AGX241" s="63"/>
      <c r="AGY241" s="63"/>
      <c r="AGZ241" s="63"/>
      <c r="AHA241" s="63"/>
      <c r="AHB241" s="63"/>
      <c r="AHC241" s="63"/>
      <c r="AHD241" s="63"/>
      <c r="AHE241" s="63"/>
      <c r="AHF241" s="63"/>
      <c r="AHG241" s="63"/>
      <c r="AHH241" s="63"/>
      <c r="AHI241" s="63"/>
      <c r="AHJ241" s="63"/>
      <c r="AHK241" s="63"/>
      <c r="AHL241" s="63"/>
      <c r="AHM241" s="63"/>
      <c r="AHN241" s="63"/>
      <c r="AHO241" s="63"/>
      <c r="AHP241" s="63"/>
      <c r="AHQ241" s="63"/>
      <c r="AHR241" s="63"/>
      <c r="AHS241" s="63"/>
      <c r="AHT241" s="63"/>
      <c r="AHU241" s="63"/>
      <c r="AHV241" s="63"/>
      <c r="AHW241" s="63"/>
      <c r="AHX241" s="63"/>
      <c r="AHY241" s="63"/>
      <c r="AHZ241" s="63"/>
      <c r="AIA241" s="63"/>
      <c r="AIB241" s="63"/>
      <c r="AIC241" s="63"/>
      <c r="AID241" s="63"/>
      <c r="AIE241" s="63"/>
      <c r="AIF241" s="63"/>
      <c r="AIG241" s="63"/>
      <c r="AIH241" s="63"/>
      <c r="AII241" s="63"/>
      <c r="AIJ241" s="63"/>
      <c r="AIK241" s="63"/>
      <c r="AIL241" s="63"/>
      <c r="AIM241" s="63"/>
      <c r="AIN241" s="63"/>
      <c r="AIO241" s="63"/>
      <c r="AIP241" s="63"/>
      <c r="AIQ241" s="63"/>
      <c r="AIR241" s="63"/>
      <c r="AIS241" s="63"/>
      <c r="AIT241" s="63"/>
      <c r="AIU241" s="63"/>
      <c r="AIV241" s="63"/>
      <c r="AIW241" s="63"/>
      <c r="AIX241" s="63"/>
      <c r="AIY241" s="63"/>
      <c r="AIZ241" s="63"/>
      <c r="AJA241" s="63"/>
      <c r="AJB241" s="63"/>
      <c r="AJC241" s="63"/>
      <c r="AJD241" s="63"/>
      <c r="AJE241" s="63"/>
      <c r="AJF241" s="63"/>
      <c r="AJG241" s="63"/>
      <c r="AJH241" s="63"/>
      <c r="AJI241" s="63"/>
      <c r="AJJ241" s="63"/>
      <c r="AJK241" s="63"/>
      <c r="AJL241" s="63"/>
      <c r="AJM241" s="63"/>
      <c r="AJN241" s="63"/>
      <c r="AJO241" s="63"/>
      <c r="AJP241" s="63"/>
      <c r="AJQ241" s="63"/>
      <c r="AJR241" s="63"/>
      <c r="AJS241" s="63"/>
      <c r="AJT241" s="63"/>
      <c r="AJU241" s="63"/>
      <c r="AJV241" s="63"/>
      <c r="AJW241" s="63"/>
      <c r="AJX241" s="63"/>
      <c r="AJY241" s="63"/>
      <c r="AJZ241" s="63"/>
      <c r="AKA241" s="63"/>
      <c r="AKB241" s="63"/>
      <c r="AKC241" s="63"/>
      <c r="AKD241" s="63"/>
      <c r="AKE241" s="63"/>
      <c r="AKF241" s="63"/>
      <c r="AKG241" s="63"/>
      <c r="AKH241" s="63"/>
      <c r="AKI241" s="63"/>
      <c r="AKJ241" s="63"/>
      <c r="AKK241" s="63"/>
      <c r="AKL241" s="63"/>
      <c r="AKM241" s="63"/>
      <c r="AKN241" s="63"/>
      <c r="AKO241" s="63"/>
      <c r="AKP241" s="63"/>
      <c r="AKQ241" s="63"/>
      <c r="AKR241" s="63"/>
      <c r="AKS241" s="63"/>
      <c r="AKT241" s="63"/>
      <c r="AKU241" s="63"/>
      <c r="AKV241" s="63"/>
      <c r="AKW241" s="63"/>
      <c r="AKX241" s="63"/>
      <c r="AKY241" s="63"/>
      <c r="AKZ241" s="63"/>
      <c r="ALA241" s="63"/>
      <c r="ALB241" s="63"/>
      <c r="ALC241" s="63"/>
      <c r="ALD241" s="63"/>
      <c r="ALE241" s="63"/>
      <c r="ALF241" s="63"/>
      <c r="ALG241" s="63"/>
      <c r="ALH241" s="63"/>
      <c r="ALI241" s="63"/>
      <c r="ALJ241" s="63"/>
      <c r="ALK241" s="63"/>
      <c r="ALL241" s="63"/>
      <c r="ALM241" s="63"/>
      <c r="ALN241" s="63"/>
      <c r="ALO241" s="63"/>
      <c r="ALP241" s="63"/>
      <c r="ALQ241" s="63"/>
      <c r="ALR241" s="63"/>
      <c r="ALS241" s="63"/>
      <c r="ALT241" s="63"/>
      <c r="ALU241" s="63"/>
      <c r="ALV241" s="63"/>
      <c r="ALW241" s="63"/>
      <c r="ALX241" s="63"/>
      <c r="ALY241" s="63"/>
      <c r="ALZ241" s="63"/>
      <c r="AMA241" s="63"/>
      <c r="AMB241" s="63"/>
      <c r="AMC241" s="63"/>
      <c r="AMD241" s="63"/>
      <c r="AME241" s="63"/>
      <c r="AMF241" s="63"/>
      <c r="AMG241" s="63"/>
      <c r="AMH241" s="63"/>
    </row>
    <row r="242" spans="1:1022" ht="16.2" x14ac:dyDescent="0.3">
      <c r="A242" s="53"/>
      <c r="B242" s="54" t="s">
        <v>43</v>
      </c>
      <c r="C242" s="55"/>
      <c r="D242" s="55"/>
      <c r="E242" s="56"/>
      <c r="F242" s="53"/>
      <c r="G242" s="58"/>
      <c r="H242" s="53"/>
      <c r="I242" s="53"/>
    </row>
    <row r="243" spans="1:1022" s="63" customFormat="1" ht="45.6" customHeight="1" x14ac:dyDescent="0.3">
      <c r="A243" s="59">
        <v>1</v>
      </c>
      <c r="B243" s="60" t="s">
        <v>511</v>
      </c>
      <c r="C243" s="59" t="s">
        <v>158</v>
      </c>
      <c r="D243" s="59" t="s">
        <v>69</v>
      </c>
      <c r="E243" s="60" t="s">
        <v>512</v>
      </c>
      <c r="F243" s="61" t="s">
        <v>666</v>
      </c>
      <c r="G243" s="62">
        <v>540</v>
      </c>
      <c r="H243" s="59" t="s">
        <v>6</v>
      </c>
      <c r="I243" s="59" t="s">
        <v>734</v>
      </c>
    </row>
    <row r="244" spans="1:1022" x14ac:dyDescent="0.3">
      <c r="A244" s="47"/>
      <c r="B244" s="48" t="s">
        <v>63</v>
      </c>
      <c r="C244" s="49"/>
      <c r="D244" s="49"/>
      <c r="E244" s="50"/>
      <c r="F244" s="47"/>
      <c r="G244" s="65"/>
      <c r="H244" s="47"/>
      <c r="I244" s="47"/>
    </row>
    <row r="245" spans="1:1022" ht="16.2" x14ac:dyDescent="0.3">
      <c r="A245" s="53"/>
      <c r="B245" s="54" t="s">
        <v>23</v>
      </c>
      <c r="C245" s="55"/>
      <c r="D245" s="55"/>
      <c r="E245" s="56"/>
      <c r="F245" s="53"/>
      <c r="G245" s="58"/>
      <c r="H245" s="53"/>
      <c r="I245" s="53"/>
    </row>
    <row r="246" spans="1:1022" s="63" customFormat="1" ht="61.2" customHeight="1" x14ac:dyDescent="0.3">
      <c r="A246" s="59">
        <v>1</v>
      </c>
      <c r="B246" s="60" t="s">
        <v>111</v>
      </c>
      <c r="C246" s="59" t="s">
        <v>795</v>
      </c>
      <c r="D246" s="59" t="s">
        <v>70</v>
      </c>
      <c r="E246" s="60" t="s">
        <v>95</v>
      </c>
      <c r="F246" s="61" t="s">
        <v>217</v>
      </c>
      <c r="G246" s="62">
        <v>365</v>
      </c>
      <c r="H246" s="59" t="s">
        <v>6</v>
      </c>
      <c r="I246" s="59" t="s">
        <v>613</v>
      </c>
    </row>
    <row r="247" spans="1:1022" s="63" customFormat="1" ht="97.2" customHeight="1" x14ac:dyDescent="0.3">
      <c r="A247" s="59">
        <v>2</v>
      </c>
      <c r="B247" s="60" t="s">
        <v>111</v>
      </c>
      <c r="C247" s="59" t="s">
        <v>106</v>
      </c>
      <c r="D247" s="59" t="s">
        <v>69</v>
      </c>
      <c r="E247" s="60" t="s">
        <v>218</v>
      </c>
      <c r="F247" s="61" t="s">
        <v>621</v>
      </c>
      <c r="G247" s="62">
        <v>200</v>
      </c>
      <c r="H247" s="59" t="s">
        <v>6</v>
      </c>
      <c r="I247" s="59" t="s">
        <v>682</v>
      </c>
    </row>
    <row r="248" spans="1:1022" s="63" customFormat="1" ht="60" customHeight="1" x14ac:dyDescent="0.3">
      <c r="A248" s="59">
        <v>3</v>
      </c>
      <c r="B248" s="60" t="s">
        <v>111</v>
      </c>
      <c r="C248" s="59" t="s">
        <v>795</v>
      </c>
      <c r="D248" s="59" t="s">
        <v>70</v>
      </c>
      <c r="E248" s="60" t="s">
        <v>110</v>
      </c>
      <c r="F248" s="61" t="s">
        <v>681</v>
      </c>
      <c r="G248" s="62">
        <v>340.87099999999998</v>
      </c>
      <c r="H248" s="59" t="s">
        <v>6</v>
      </c>
      <c r="I248" s="72"/>
    </row>
    <row r="249" spans="1:1022" s="63" customFormat="1" ht="60.6" customHeight="1" x14ac:dyDescent="0.3">
      <c r="A249" s="59">
        <v>4</v>
      </c>
      <c r="B249" s="60" t="s">
        <v>111</v>
      </c>
      <c r="C249" s="59" t="s">
        <v>795</v>
      </c>
      <c r="D249" s="59" t="s">
        <v>70</v>
      </c>
      <c r="E249" s="60" t="s">
        <v>94</v>
      </c>
      <c r="F249" s="61" t="s">
        <v>217</v>
      </c>
      <c r="G249" s="62">
        <v>1347.84</v>
      </c>
      <c r="H249" s="59" t="s">
        <v>6</v>
      </c>
      <c r="I249" s="59" t="s">
        <v>409</v>
      </c>
    </row>
    <row r="250" spans="1:1022" s="63" customFormat="1" ht="60.6" customHeight="1" x14ac:dyDescent="0.3">
      <c r="A250" s="59">
        <v>5</v>
      </c>
      <c r="B250" s="60" t="s">
        <v>410</v>
      </c>
      <c r="C250" s="59" t="s">
        <v>795</v>
      </c>
      <c r="D250" s="59" t="s">
        <v>70</v>
      </c>
      <c r="E250" s="60" t="s">
        <v>411</v>
      </c>
      <c r="F250" s="29">
        <v>45313</v>
      </c>
      <c r="G250" s="62">
        <v>898.56</v>
      </c>
      <c r="H250" s="59" t="s">
        <v>6</v>
      </c>
      <c r="I250" s="59" t="s">
        <v>387</v>
      </c>
    </row>
    <row r="251" spans="1:1022" s="63" customFormat="1" ht="107.4" customHeight="1" x14ac:dyDescent="0.3">
      <c r="A251" s="59">
        <v>6</v>
      </c>
      <c r="B251" s="60" t="s">
        <v>144</v>
      </c>
      <c r="C251" s="59" t="s">
        <v>112</v>
      </c>
      <c r="D251" s="59" t="s">
        <v>69</v>
      </c>
      <c r="E251" s="60" t="s">
        <v>108</v>
      </c>
      <c r="F251" s="61" t="s">
        <v>123</v>
      </c>
      <c r="G251" s="62">
        <v>200</v>
      </c>
      <c r="H251" s="59" t="s">
        <v>6</v>
      </c>
      <c r="I251" s="59"/>
    </row>
    <row r="252" spans="1:1022" s="63" customFormat="1" ht="78" x14ac:dyDescent="0.3">
      <c r="A252" s="59">
        <v>7</v>
      </c>
      <c r="B252" s="60" t="s">
        <v>145</v>
      </c>
      <c r="C252" s="59" t="s">
        <v>795</v>
      </c>
      <c r="D252" s="59" t="s">
        <v>70</v>
      </c>
      <c r="E252" s="60" t="s">
        <v>94</v>
      </c>
      <c r="F252" s="61" t="s">
        <v>677</v>
      </c>
      <c r="G252" s="62">
        <v>242.4</v>
      </c>
      <c r="H252" s="59" t="s">
        <v>6</v>
      </c>
      <c r="I252" s="59" t="s">
        <v>678</v>
      </c>
    </row>
    <row r="253" spans="1:1022" s="63" customFormat="1" ht="62.4" x14ac:dyDescent="0.3">
      <c r="A253" s="59">
        <v>8</v>
      </c>
      <c r="B253" s="70" t="s">
        <v>725</v>
      </c>
      <c r="C253" s="59" t="s">
        <v>356</v>
      </c>
      <c r="D253" s="59" t="s">
        <v>70</v>
      </c>
      <c r="E253" s="70" t="s">
        <v>355</v>
      </c>
      <c r="F253" s="61" t="s">
        <v>123</v>
      </c>
      <c r="G253" s="62">
        <v>400</v>
      </c>
      <c r="H253" s="59" t="s">
        <v>6</v>
      </c>
      <c r="I253" s="59"/>
    </row>
    <row r="254" spans="1:1022" s="63" customFormat="1" ht="156" x14ac:dyDescent="0.3">
      <c r="A254" s="59">
        <v>9</v>
      </c>
      <c r="B254" s="70" t="s">
        <v>723</v>
      </c>
      <c r="C254" s="59" t="s">
        <v>611</v>
      </c>
      <c r="D254" s="59" t="s">
        <v>70</v>
      </c>
      <c r="E254" s="70" t="s">
        <v>413</v>
      </c>
      <c r="F254" s="61" t="s">
        <v>414</v>
      </c>
      <c r="G254" s="62">
        <v>300</v>
      </c>
      <c r="H254" s="59" t="s">
        <v>6</v>
      </c>
      <c r="I254" s="59" t="s">
        <v>614</v>
      </c>
    </row>
    <row r="255" spans="1:1022" s="63" customFormat="1" ht="78" x14ac:dyDescent="0.3">
      <c r="A255" s="59">
        <v>10</v>
      </c>
      <c r="B255" s="70" t="s">
        <v>412</v>
      </c>
      <c r="C255" s="59" t="s">
        <v>417</v>
      </c>
      <c r="D255" s="59" t="s">
        <v>69</v>
      </c>
      <c r="E255" s="70" t="s">
        <v>415</v>
      </c>
      <c r="F255" s="61" t="s">
        <v>751</v>
      </c>
      <c r="G255" s="62">
        <v>1550</v>
      </c>
      <c r="H255" s="59" t="s">
        <v>6</v>
      </c>
      <c r="I255" s="59"/>
    </row>
    <row r="256" spans="1:1022" s="63" customFormat="1" ht="78" x14ac:dyDescent="0.3">
      <c r="A256" s="59">
        <v>11</v>
      </c>
      <c r="B256" s="70" t="s">
        <v>412</v>
      </c>
      <c r="C256" s="59" t="s">
        <v>417</v>
      </c>
      <c r="D256" s="59" t="s">
        <v>69</v>
      </c>
      <c r="E256" s="70" t="s">
        <v>416</v>
      </c>
      <c r="F256" s="61" t="s">
        <v>679</v>
      </c>
      <c r="G256" s="62">
        <v>700</v>
      </c>
      <c r="H256" s="59" t="s">
        <v>6</v>
      </c>
      <c r="I256" s="59"/>
    </row>
    <row r="257" spans="1:9" s="63" customFormat="1" ht="93.6" x14ac:dyDescent="0.3">
      <c r="A257" s="59">
        <v>12</v>
      </c>
      <c r="B257" s="70" t="s">
        <v>412</v>
      </c>
      <c r="C257" s="59" t="s">
        <v>77</v>
      </c>
      <c r="D257" s="59" t="s">
        <v>69</v>
      </c>
      <c r="E257" s="70" t="s">
        <v>680</v>
      </c>
      <c r="F257" s="61" t="s">
        <v>665</v>
      </c>
      <c r="G257" s="62">
        <v>768.59299999999996</v>
      </c>
      <c r="H257" s="59" t="s">
        <v>6</v>
      </c>
      <c r="I257" s="59" t="s">
        <v>724</v>
      </c>
    </row>
    <row r="258" spans="1:9" s="63" customFormat="1" ht="156" x14ac:dyDescent="0.3">
      <c r="A258" s="59">
        <v>13</v>
      </c>
      <c r="B258" s="70" t="s">
        <v>726</v>
      </c>
      <c r="C258" s="59" t="s">
        <v>356</v>
      </c>
      <c r="D258" s="59" t="s">
        <v>227</v>
      </c>
      <c r="E258" s="70" t="s">
        <v>513</v>
      </c>
      <c r="F258" s="29">
        <v>45333</v>
      </c>
      <c r="G258" s="62">
        <v>294.87900000000002</v>
      </c>
      <c r="H258" s="59" t="s">
        <v>6</v>
      </c>
      <c r="I258" s="59" t="s">
        <v>317</v>
      </c>
    </row>
    <row r="259" spans="1:9" s="63" customFormat="1" ht="76.95" customHeight="1" x14ac:dyDescent="0.3">
      <c r="A259" s="59">
        <v>14</v>
      </c>
      <c r="B259" s="70" t="s">
        <v>615</v>
      </c>
      <c r="C259" s="59" t="s">
        <v>356</v>
      </c>
      <c r="D259" s="59" t="s">
        <v>70</v>
      </c>
      <c r="E259" s="70" t="s">
        <v>617</v>
      </c>
      <c r="F259" s="29">
        <v>45317</v>
      </c>
      <c r="G259" s="62">
        <v>204.56</v>
      </c>
      <c r="H259" s="59" t="s">
        <v>6</v>
      </c>
      <c r="I259" s="59" t="s">
        <v>616</v>
      </c>
    </row>
    <row r="260" spans="1:9" s="63" customFormat="1" ht="16.2" x14ac:dyDescent="0.3">
      <c r="A260" s="53"/>
      <c r="B260" s="54" t="s">
        <v>34</v>
      </c>
      <c r="C260" s="55" t="s">
        <v>72</v>
      </c>
      <c r="D260" s="55"/>
      <c r="E260" s="56"/>
      <c r="F260" s="53"/>
      <c r="G260" s="57"/>
      <c r="H260" s="53"/>
      <c r="I260" s="53"/>
    </row>
    <row r="261" spans="1:9" ht="16.2" x14ac:dyDescent="0.3">
      <c r="A261" s="53"/>
      <c r="B261" s="54" t="s">
        <v>36</v>
      </c>
      <c r="C261" s="55" t="s">
        <v>72</v>
      </c>
      <c r="D261" s="55"/>
      <c r="E261" s="56"/>
      <c r="F261" s="53"/>
      <c r="G261" s="58"/>
      <c r="H261" s="53"/>
      <c r="I261" s="53"/>
    </row>
    <row r="262" spans="1:9" ht="16.2" x14ac:dyDescent="0.3">
      <c r="A262" s="53"/>
      <c r="B262" s="54" t="s">
        <v>47</v>
      </c>
      <c r="C262" s="55" t="s">
        <v>72</v>
      </c>
      <c r="D262" s="55"/>
      <c r="E262" s="56"/>
      <c r="F262" s="53"/>
      <c r="G262" s="57"/>
      <c r="H262" s="53"/>
      <c r="I262" s="53"/>
    </row>
    <row r="263" spans="1:9" ht="16.2" x14ac:dyDescent="0.3">
      <c r="A263" s="53"/>
      <c r="B263" s="54" t="s">
        <v>41</v>
      </c>
      <c r="C263" s="55" t="s">
        <v>72</v>
      </c>
      <c r="D263" s="55"/>
      <c r="E263" s="56"/>
      <c r="F263" s="53"/>
      <c r="G263" s="58"/>
      <c r="H263" s="53"/>
      <c r="I263" s="53"/>
    </row>
    <row r="264" spans="1:9" x14ac:dyDescent="0.3">
      <c r="A264" s="47"/>
      <c r="B264" s="48" t="s">
        <v>64</v>
      </c>
      <c r="C264" s="49"/>
      <c r="D264" s="49"/>
      <c r="E264" s="50"/>
      <c r="F264" s="47"/>
      <c r="G264" s="65"/>
      <c r="H264" s="47"/>
      <c r="I264" s="47"/>
    </row>
    <row r="265" spans="1:9" ht="16.2" x14ac:dyDescent="0.3">
      <c r="A265" s="53"/>
      <c r="B265" s="54" t="s">
        <v>27</v>
      </c>
      <c r="C265" s="55"/>
      <c r="D265" s="55"/>
      <c r="E265" s="56"/>
      <c r="F265" s="53"/>
      <c r="G265" s="58"/>
      <c r="H265" s="53"/>
      <c r="I265" s="53"/>
    </row>
    <row r="266" spans="1:9" s="68" customFormat="1" ht="62.4" x14ac:dyDescent="0.3">
      <c r="A266" s="59">
        <v>1</v>
      </c>
      <c r="B266" s="60" t="s">
        <v>478</v>
      </c>
      <c r="C266" s="59" t="s">
        <v>73</v>
      </c>
      <c r="D266" s="59" t="s">
        <v>69</v>
      </c>
      <c r="E266" s="60" t="s">
        <v>479</v>
      </c>
      <c r="F266" s="29">
        <v>45314</v>
      </c>
      <c r="G266" s="62">
        <v>299.50400000000002</v>
      </c>
      <c r="H266" s="59" t="s">
        <v>6</v>
      </c>
      <c r="I266" s="59" t="s">
        <v>480</v>
      </c>
    </row>
    <row r="267" spans="1:9" s="68" customFormat="1" ht="109.2" x14ac:dyDescent="0.3">
      <c r="A267" s="59">
        <v>2</v>
      </c>
      <c r="B267" s="60" t="s">
        <v>478</v>
      </c>
      <c r="C267" s="59" t="s">
        <v>444</v>
      </c>
      <c r="D267" s="59" t="s">
        <v>69</v>
      </c>
      <c r="E267" s="60" t="s">
        <v>481</v>
      </c>
      <c r="F267" s="29">
        <v>45315</v>
      </c>
      <c r="G267" s="62">
        <v>655</v>
      </c>
      <c r="H267" s="59" t="s">
        <v>6</v>
      </c>
      <c r="I267" s="59" t="s">
        <v>317</v>
      </c>
    </row>
    <row r="268" spans="1:9" s="68" customFormat="1" ht="62.4" x14ac:dyDescent="0.3">
      <c r="A268" s="59">
        <v>3</v>
      </c>
      <c r="B268" s="60" t="s">
        <v>478</v>
      </c>
      <c r="C268" s="59" t="s">
        <v>106</v>
      </c>
      <c r="D268" s="59" t="s">
        <v>69</v>
      </c>
      <c r="E268" s="60" t="s">
        <v>482</v>
      </c>
      <c r="F268" s="29">
        <v>45342</v>
      </c>
      <c r="G268" s="62">
        <v>685</v>
      </c>
      <c r="H268" s="59" t="s">
        <v>6</v>
      </c>
      <c r="I268" s="59" t="s">
        <v>703</v>
      </c>
    </row>
    <row r="269" spans="1:9" s="68" customFormat="1" ht="109.2" x14ac:dyDescent="0.3">
      <c r="A269" s="59">
        <v>4</v>
      </c>
      <c r="B269" s="60" t="s">
        <v>478</v>
      </c>
      <c r="C269" s="59" t="s">
        <v>444</v>
      </c>
      <c r="D269" s="59" t="s">
        <v>70</v>
      </c>
      <c r="E269" s="60" t="s">
        <v>481</v>
      </c>
      <c r="F269" s="29">
        <v>45342</v>
      </c>
      <c r="G269" s="62">
        <v>255.08</v>
      </c>
      <c r="H269" s="59" t="s">
        <v>6</v>
      </c>
      <c r="I269" s="59" t="s">
        <v>704</v>
      </c>
    </row>
    <row r="270" spans="1:9" s="68" customFormat="1" ht="109.2" x14ac:dyDescent="0.3">
      <c r="A270" s="59">
        <v>5</v>
      </c>
      <c r="B270" s="60" t="s">
        <v>478</v>
      </c>
      <c r="C270" s="59" t="s">
        <v>444</v>
      </c>
      <c r="D270" s="59" t="s">
        <v>70</v>
      </c>
      <c r="E270" s="60" t="s">
        <v>481</v>
      </c>
      <c r="F270" s="29">
        <v>45338</v>
      </c>
      <c r="G270" s="62">
        <v>200</v>
      </c>
      <c r="H270" s="59" t="s">
        <v>6</v>
      </c>
      <c r="I270" s="59" t="s">
        <v>705</v>
      </c>
    </row>
    <row r="271" spans="1:9" s="68" customFormat="1" ht="109.2" x14ac:dyDescent="0.3">
      <c r="A271" s="59">
        <v>6</v>
      </c>
      <c r="B271" s="60" t="s">
        <v>478</v>
      </c>
      <c r="C271" s="59" t="s">
        <v>444</v>
      </c>
      <c r="D271" s="59" t="s">
        <v>70</v>
      </c>
      <c r="E271" s="60" t="s">
        <v>481</v>
      </c>
      <c r="F271" s="29">
        <v>45341</v>
      </c>
      <c r="G271" s="62">
        <v>200</v>
      </c>
      <c r="H271" s="59" t="s">
        <v>6</v>
      </c>
      <c r="I271" s="59" t="s">
        <v>706</v>
      </c>
    </row>
    <row r="272" spans="1:9" s="68" customFormat="1" ht="46.8" x14ac:dyDescent="0.3">
      <c r="A272" s="59">
        <v>7</v>
      </c>
      <c r="B272" s="60" t="s">
        <v>478</v>
      </c>
      <c r="C272" s="59" t="s">
        <v>611</v>
      </c>
      <c r="D272" s="59" t="s">
        <v>70</v>
      </c>
      <c r="E272" s="60" t="s">
        <v>716</v>
      </c>
      <c r="F272" s="29">
        <v>45355</v>
      </c>
      <c r="G272" s="62">
        <v>1152</v>
      </c>
      <c r="H272" s="59" t="s">
        <v>6</v>
      </c>
      <c r="I272" s="59"/>
    </row>
    <row r="273" spans="1:9" s="68" customFormat="1" ht="64.2" customHeight="1" x14ac:dyDescent="0.3">
      <c r="A273" s="59">
        <v>8</v>
      </c>
      <c r="B273" s="60" t="s">
        <v>146</v>
      </c>
      <c r="C273" s="59" t="s">
        <v>106</v>
      </c>
      <c r="D273" s="59" t="s">
        <v>69</v>
      </c>
      <c r="E273" s="60" t="s">
        <v>140</v>
      </c>
      <c r="F273" s="61" t="s">
        <v>670</v>
      </c>
      <c r="G273" s="62">
        <v>1514.204</v>
      </c>
      <c r="H273" s="59" t="s">
        <v>6</v>
      </c>
      <c r="I273" s="59" t="s">
        <v>330</v>
      </c>
    </row>
    <row r="274" spans="1:9" s="68" customFormat="1" ht="66.599999999999994" customHeight="1" x14ac:dyDescent="0.3">
      <c r="A274" s="59">
        <v>9</v>
      </c>
      <c r="B274" s="60" t="s">
        <v>146</v>
      </c>
      <c r="C274" s="59" t="s">
        <v>78</v>
      </c>
      <c r="D274" s="59" t="s">
        <v>69</v>
      </c>
      <c r="E274" s="60" t="s">
        <v>147</v>
      </c>
      <c r="F274" s="61" t="s">
        <v>217</v>
      </c>
      <c r="G274" s="62">
        <v>210</v>
      </c>
      <c r="H274" s="59" t="s">
        <v>6</v>
      </c>
      <c r="I274" s="59" t="s">
        <v>418</v>
      </c>
    </row>
    <row r="275" spans="1:9" s="68" customFormat="1" ht="66" customHeight="1" x14ac:dyDescent="0.3">
      <c r="A275" s="59">
        <v>10</v>
      </c>
      <c r="B275" s="60" t="s">
        <v>135</v>
      </c>
      <c r="C275" s="59" t="s">
        <v>74</v>
      </c>
      <c r="D275" s="59" t="s">
        <v>69</v>
      </c>
      <c r="E275" s="60" t="s">
        <v>75</v>
      </c>
      <c r="F275" s="29">
        <v>45293</v>
      </c>
      <c r="G275" s="62">
        <v>263.89999999999998</v>
      </c>
      <c r="H275" s="59" t="s">
        <v>6</v>
      </c>
      <c r="I275" s="59" t="s">
        <v>330</v>
      </c>
    </row>
    <row r="276" spans="1:9" s="68" customFormat="1" ht="46.8" x14ac:dyDescent="0.3">
      <c r="A276" s="59">
        <v>11</v>
      </c>
      <c r="B276" s="60" t="s">
        <v>198</v>
      </c>
      <c r="C276" s="59" t="s">
        <v>211</v>
      </c>
      <c r="D276" s="59" t="s">
        <v>70</v>
      </c>
      <c r="E276" s="60" t="s">
        <v>199</v>
      </c>
      <c r="F276" s="29" t="s">
        <v>200</v>
      </c>
      <c r="G276" s="62">
        <v>2500</v>
      </c>
      <c r="H276" s="59" t="s">
        <v>6</v>
      </c>
      <c r="I276" s="59" t="s">
        <v>201</v>
      </c>
    </row>
    <row r="277" spans="1:9" s="68" customFormat="1" ht="46.8" x14ac:dyDescent="0.3">
      <c r="A277" s="59">
        <v>12</v>
      </c>
      <c r="B277" s="60" t="s">
        <v>198</v>
      </c>
      <c r="C277" s="59" t="s">
        <v>211</v>
      </c>
      <c r="D277" s="59" t="s">
        <v>70</v>
      </c>
      <c r="E277" s="60" t="s">
        <v>199</v>
      </c>
      <c r="F277" s="29" t="s">
        <v>200</v>
      </c>
      <c r="G277" s="62">
        <v>500</v>
      </c>
      <c r="H277" s="59" t="s">
        <v>6</v>
      </c>
      <c r="I277" s="59" t="s">
        <v>202</v>
      </c>
    </row>
    <row r="278" spans="1:9" s="68" customFormat="1" ht="46.8" x14ac:dyDescent="0.3">
      <c r="A278" s="59">
        <v>13</v>
      </c>
      <c r="B278" s="60" t="s">
        <v>198</v>
      </c>
      <c r="C278" s="59" t="s">
        <v>73</v>
      </c>
      <c r="D278" s="59" t="s">
        <v>70</v>
      </c>
      <c r="E278" s="60" t="s">
        <v>203</v>
      </c>
      <c r="F278" s="29" t="s">
        <v>204</v>
      </c>
      <c r="G278" s="62">
        <v>265</v>
      </c>
      <c r="H278" s="59" t="s">
        <v>6</v>
      </c>
      <c r="I278" s="59" t="s">
        <v>197</v>
      </c>
    </row>
    <row r="279" spans="1:9" s="68" customFormat="1" ht="46.95" customHeight="1" x14ac:dyDescent="0.3">
      <c r="A279" s="59">
        <v>14</v>
      </c>
      <c r="B279" s="60" t="s">
        <v>198</v>
      </c>
      <c r="C279" s="59" t="s">
        <v>106</v>
      </c>
      <c r="D279" s="59" t="s">
        <v>69</v>
      </c>
      <c r="E279" s="60" t="s">
        <v>422</v>
      </c>
      <c r="F279" s="29">
        <v>45309</v>
      </c>
      <c r="G279" s="62">
        <v>2063.4</v>
      </c>
      <c r="H279" s="59" t="s">
        <v>6</v>
      </c>
      <c r="I279" s="59" t="s">
        <v>327</v>
      </c>
    </row>
    <row r="280" spans="1:9" s="68" customFormat="1" ht="63" customHeight="1" x14ac:dyDescent="0.3">
      <c r="A280" s="59">
        <v>15</v>
      </c>
      <c r="B280" s="60" t="s">
        <v>198</v>
      </c>
      <c r="C280" s="59" t="s">
        <v>295</v>
      </c>
      <c r="D280" s="59" t="s">
        <v>69</v>
      </c>
      <c r="E280" s="60" t="s">
        <v>423</v>
      </c>
      <c r="F280" s="29">
        <v>45313</v>
      </c>
      <c r="G280" s="62">
        <v>237</v>
      </c>
      <c r="H280" s="59" t="s">
        <v>6</v>
      </c>
      <c r="I280" s="59" t="s">
        <v>473</v>
      </c>
    </row>
    <row r="281" spans="1:9" s="68" customFormat="1" ht="63" customHeight="1" x14ac:dyDescent="0.3">
      <c r="A281" s="59">
        <v>16</v>
      </c>
      <c r="B281" s="60" t="s">
        <v>711</v>
      </c>
      <c r="C281" s="59" t="s">
        <v>106</v>
      </c>
      <c r="D281" s="59" t="s">
        <v>70</v>
      </c>
      <c r="E281" s="60" t="s">
        <v>675</v>
      </c>
      <c r="F281" s="29">
        <v>45334</v>
      </c>
      <c r="G281" s="62">
        <v>2324</v>
      </c>
      <c r="H281" s="59" t="s">
        <v>6</v>
      </c>
      <c r="I281" s="59" t="s">
        <v>327</v>
      </c>
    </row>
    <row r="282" spans="1:9" s="68" customFormat="1" ht="62.4" x14ac:dyDescent="0.3">
      <c r="A282" s="59">
        <v>17</v>
      </c>
      <c r="B282" s="60" t="s">
        <v>711</v>
      </c>
      <c r="C282" s="59" t="s">
        <v>127</v>
      </c>
      <c r="D282" s="59" t="s">
        <v>70</v>
      </c>
      <c r="E282" s="60" t="s">
        <v>708</v>
      </c>
      <c r="F282" s="29">
        <v>45341</v>
      </c>
      <c r="G282" s="62">
        <v>420.2</v>
      </c>
      <c r="H282" s="59" t="s">
        <v>712</v>
      </c>
      <c r="I282" s="59" t="s">
        <v>709</v>
      </c>
    </row>
    <row r="283" spans="1:9" s="68" customFormat="1" ht="62.4" x14ac:dyDescent="0.3">
      <c r="A283" s="59">
        <v>18</v>
      </c>
      <c r="B283" s="60" t="s">
        <v>711</v>
      </c>
      <c r="C283" s="59" t="s">
        <v>105</v>
      </c>
      <c r="D283" s="59" t="s">
        <v>70</v>
      </c>
      <c r="E283" s="60" t="s">
        <v>710</v>
      </c>
      <c r="F283" s="29">
        <v>45341</v>
      </c>
      <c r="G283" s="62">
        <v>373.9</v>
      </c>
      <c r="H283" s="59" t="s">
        <v>712</v>
      </c>
      <c r="I283" s="59" t="s">
        <v>709</v>
      </c>
    </row>
    <row r="284" spans="1:9" s="68" customFormat="1" ht="93.6" customHeight="1" x14ac:dyDescent="0.3">
      <c r="A284" s="59">
        <v>19</v>
      </c>
      <c r="B284" s="60" t="s">
        <v>483</v>
      </c>
      <c r="C284" s="59" t="s">
        <v>106</v>
      </c>
      <c r="D284" s="59" t="s">
        <v>69</v>
      </c>
      <c r="E284" s="60" t="s">
        <v>326</v>
      </c>
      <c r="F284" s="29">
        <v>44949</v>
      </c>
      <c r="G284" s="62">
        <v>7090.0559999999996</v>
      </c>
      <c r="H284" s="59" t="s">
        <v>6</v>
      </c>
      <c r="I284" s="59" t="s">
        <v>327</v>
      </c>
    </row>
    <row r="285" spans="1:9" s="68" customFormat="1" ht="91.2" customHeight="1" x14ac:dyDescent="0.3">
      <c r="A285" s="59">
        <v>20</v>
      </c>
      <c r="B285" s="60" t="s">
        <v>483</v>
      </c>
      <c r="C285" s="59" t="s">
        <v>73</v>
      </c>
      <c r="D285" s="59" t="s">
        <v>70</v>
      </c>
      <c r="E285" s="60" t="s">
        <v>599</v>
      </c>
      <c r="F285" s="29">
        <v>45322</v>
      </c>
      <c r="G285" s="62">
        <v>1395.4</v>
      </c>
      <c r="H285" s="59" t="s">
        <v>6</v>
      </c>
      <c r="I285" s="59" t="s">
        <v>600</v>
      </c>
    </row>
    <row r="286" spans="1:9" s="68" customFormat="1" ht="93.6" customHeight="1" x14ac:dyDescent="0.3">
      <c r="A286" s="59">
        <v>21</v>
      </c>
      <c r="B286" s="60" t="s">
        <v>483</v>
      </c>
      <c r="C286" s="59" t="s">
        <v>211</v>
      </c>
      <c r="D286" s="59" t="s">
        <v>69</v>
      </c>
      <c r="E286" s="60" t="s">
        <v>601</v>
      </c>
      <c r="F286" s="29">
        <v>45322</v>
      </c>
      <c r="G286" s="62">
        <v>432</v>
      </c>
      <c r="H286" s="59" t="s">
        <v>6</v>
      </c>
      <c r="I286" s="59" t="s">
        <v>671</v>
      </c>
    </row>
    <row r="287" spans="1:9" s="68" customFormat="1" ht="93" customHeight="1" x14ac:dyDescent="0.3">
      <c r="A287" s="59">
        <v>22</v>
      </c>
      <c r="B287" s="60" t="s">
        <v>483</v>
      </c>
      <c r="C287" s="59" t="s">
        <v>211</v>
      </c>
      <c r="D287" s="59" t="s">
        <v>69</v>
      </c>
      <c r="E287" s="60" t="s">
        <v>602</v>
      </c>
      <c r="F287" s="29">
        <v>45325</v>
      </c>
      <c r="G287" s="62">
        <v>1070</v>
      </c>
      <c r="H287" s="59" t="s">
        <v>6</v>
      </c>
      <c r="I287" s="59" t="s">
        <v>715</v>
      </c>
    </row>
    <row r="288" spans="1:9" s="68" customFormat="1" ht="93" customHeight="1" x14ac:dyDescent="0.3">
      <c r="A288" s="59">
        <v>23</v>
      </c>
      <c r="B288" s="60" t="s">
        <v>483</v>
      </c>
      <c r="C288" s="59" t="s">
        <v>127</v>
      </c>
      <c r="D288" s="59" t="s">
        <v>70</v>
      </c>
      <c r="E288" s="60" t="s">
        <v>746</v>
      </c>
      <c r="F288" s="29">
        <v>45344</v>
      </c>
      <c r="G288" s="62">
        <v>634.5</v>
      </c>
      <c r="H288" s="59" t="s">
        <v>6</v>
      </c>
      <c r="I288" s="59" t="s">
        <v>709</v>
      </c>
    </row>
    <row r="289" spans="1:9" s="68" customFormat="1" ht="93" customHeight="1" x14ac:dyDescent="0.3">
      <c r="A289" s="59">
        <v>24</v>
      </c>
      <c r="B289" s="60" t="s">
        <v>483</v>
      </c>
      <c r="C289" s="59" t="s">
        <v>105</v>
      </c>
      <c r="D289" s="59" t="s">
        <v>70</v>
      </c>
      <c r="E289" s="60" t="s">
        <v>747</v>
      </c>
      <c r="F289" s="29">
        <v>45344</v>
      </c>
      <c r="G289" s="62">
        <v>333.8</v>
      </c>
      <c r="H289" s="59" t="s">
        <v>6</v>
      </c>
      <c r="I289" s="59" t="s">
        <v>709</v>
      </c>
    </row>
    <row r="290" spans="1:9" s="68" customFormat="1" ht="48" customHeight="1" x14ac:dyDescent="0.3">
      <c r="A290" s="59">
        <v>25</v>
      </c>
      <c r="B290" s="60" t="s">
        <v>325</v>
      </c>
      <c r="C290" s="59" t="s">
        <v>106</v>
      </c>
      <c r="D290" s="59" t="s">
        <v>69</v>
      </c>
      <c r="E290" s="60" t="s">
        <v>326</v>
      </c>
      <c r="F290" s="29">
        <v>45302</v>
      </c>
      <c r="G290" s="62">
        <v>1575.6</v>
      </c>
      <c r="H290" s="59" t="s">
        <v>6</v>
      </c>
      <c r="I290" s="59" t="s">
        <v>327</v>
      </c>
    </row>
    <row r="291" spans="1:9" s="68" customFormat="1" ht="46.8" x14ac:dyDescent="0.3">
      <c r="A291" s="59">
        <v>26</v>
      </c>
      <c r="B291" s="60" t="s">
        <v>328</v>
      </c>
      <c r="C291" s="59" t="s">
        <v>106</v>
      </c>
      <c r="D291" s="59" t="s">
        <v>70</v>
      </c>
      <c r="E291" s="60" t="s">
        <v>329</v>
      </c>
      <c r="F291" s="29">
        <v>45301</v>
      </c>
      <c r="G291" s="62">
        <v>741.6</v>
      </c>
      <c r="H291" s="59" t="s">
        <v>6</v>
      </c>
      <c r="I291" s="59" t="s">
        <v>330</v>
      </c>
    </row>
    <row r="292" spans="1:9" s="68" customFormat="1" ht="64.95" customHeight="1" x14ac:dyDescent="0.3">
      <c r="A292" s="59">
        <v>27</v>
      </c>
      <c r="B292" s="60" t="s">
        <v>331</v>
      </c>
      <c r="C292" s="59" t="s">
        <v>106</v>
      </c>
      <c r="D292" s="59" t="s">
        <v>70</v>
      </c>
      <c r="E292" s="60" t="s">
        <v>332</v>
      </c>
      <c r="F292" s="29">
        <v>45303</v>
      </c>
      <c r="G292" s="62">
        <v>22955.452000000001</v>
      </c>
      <c r="H292" s="59" t="s">
        <v>6</v>
      </c>
      <c r="I292" s="59" t="s">
        <v>330</v>
      </c>
    </row>
    <row r="293" spans="1:9" s="68" customFormat="1" ht="108.6" customHeight="1" x14ac:dyDescent="0.3">
      <c r="A293" s="59">
        <v>28</v>
      </c>
      <c r="B293" s="60" t="s">
        <v>331</v>
      </c>
      <c r="C293" s="59" t="s">
        <v>106</v>
      </c>
      <c r="D293" s="59" t="s">
        <v>70</v>
      </c>
      <c r="E293" s="60" t="s">
        <v>333</v>
      </c>
      <c r="F293" s="29">
        <v>45307</v>
      </c>
      <c r="G293" s="62">
        <v>860.99800000000005</v>
      </c>
      <c r="H293" s="59" t="s">
        <v>6</v>
      </c>
      <c r="I293" s="59" t="s">
        <v>334</v>
      </c>
    </row>
    <row r="294" spans="1:9" s="68" customFormat="1" ht="46.8" x14ac:dyDescent="0.3">
      <c r="A294" s="59">
        <v>29</v>
      </c>
      <c r="B294" s="60" t="s">
        <v>331</v>
      </c>
      <c r="C294" s="59" t="s">
        <v>73</v>
      </c>
      <c r="D294" s="59" t="s">
        <v>70</v>
      </c>
      <c r="E294" s="60" t="s">
        <v>335</v>
      </c>
      <c r="F294" s="29">
        <v>45307</v>
      </c>
      <c r="G294" s="62">
        <v>6778.6360000000004</v>
      </c>
      <c r="H294" s="59" t="s">
        <v>6</v>
      </c>
      <c r="I294" s="59" t="s">
        <v>474</v>
      </c>
    </row>
    <row r="295" spans="1:9" s="68" customFormat="1" ht="156.6" customHeight="1" x14ac:dyDescent="0.3">
      <c r="A295" s="59">
        <v>30</v>
      </c>
      <c r="B295" s="60" t="s">
        <v>331</v>
      </c>
      <c r="C295" s="59" t="s">
        <v>221</v>
      </c>
      <c r="D295" s="59" t="s">
        <v>70</v>
      </c>
      <c r="E295" s="60" t="s">
        <v>603</v>
      </c>
      <c r="F295" s="29">
        <v>45327</v>
      </c>
      <c r="G295" s="62">
        <v>201.47499999999999</v>
      </c>
      <c r="H295" s="59" t="s">
        <v>6</v>
      </c>
      <c r="I295" s="59" t="s">
        <v>604</v>
      </c>
    </row>
    <row r="296" spans="1:9" s="68" customFormat="1" ht="63" customHeight="1" x14ac:dyDescent="0.3">
      <c r="A296" s="59">
        <v>31</v>
      </c>
      <c r="B296" s="60" t="s">
        <v>331</v>
      </c>
      <c r="C296" s="59" t="s">
        <v>127</v>
      </c>
      <c r="D296" s="59" t="s">
        <v>70</v>
      </c>
      <c r="E296" s="60" t="s">
        <v>336</v>
      </c>
      <c r="F296" s="29">
        <v>45328</v>
      </c>
      <c r="G296" s="62">
        <v>235.87200000000001</v>
      </c>
      <c r="H296" s="59" t="s">
        <v>6</v>
      </c>
      <c r="I296" s="59" t="s">
        <v>337</v>
      </c>
    </row>
    <row r="297" spans="1:9" s="68" customFormat="1" ht="91.2" customHeight="1" x14ac:dyDescent="0.3">
      <c r="A297" s="59">
        <v>32</v>
      </c>
      <c r="B297" s="60" t="s">
        <v>331</v>
      </c>
      <c r="C297" s="59" t="s">
        <v>73</v>
      </c>
      <c r="D297" s="59" t="s">
        <v>70</v>
      </c>
      <c r="E297" s="60" t="s">
        <v>338</v>
      </c>
      <c r="F297" s="29">
        <v>45320</v>
      </c>
      <c r="G297" s="62">
        <v>1500.17</v>
      </c>
      <c r="H297" s="59" t="s">
        <v>6</v>
      </c>
      <c r="I297" s="59" t="s">
        <v>197</v>
      </c>
    </row>
    <row r="298" spans="1:9" s="68" customFormat="1" ht="91.2" customHeight="1" x14ac:dyDescent="0.3">
      <c r="A298" s="59">
        <v>33</v>
      </c>
      <c r="B298" s="60" t="s">
        <v>331</v>
      </c>
      <c r="C298" s="59" t="s">
        <v>73</v>
      </c>
      <c r="D298" s="59" t="s">
        <v>70</v>
      </c>
      <c r="E298" s="60" t="s">
        <v>338</v>
      </c>
      <c r="F298" s="29">
        <v>45320</v>
      </c>
      <c r="G298" s="62">
        <v>441.786</v>
      </c>
      <c r="H298" s="59" t="s">
        <v>6</v>
      </c>
      <c r="I298" s="59" t="s">
        <v>197</v>
      </c>
    </row>
    <row r="299" spans="1:9" s="68" customFormat="1" ht="96" customHeight="1" x14ac:dyDescent="0.3">
      <c r="A299" s="59">
        <v>34</v>
      </c>
      <c r="B299" s="60" t="s">
        <v>331</v>
      </c>
      <c r="C299" s="59" t="s">
        <v>73</v>
      </c>
      <c r="D299" s="59" t="s">
        <v>70</v>
      </c>
      <c r="E299" s="60" t="s">
        <v>338</v>
      </c>
      <c r="F299" s="29">
        <v>45320</v>
      </c>
      <c r="G299" s="62">
        <v>466.25900000000001</v>
      </c>
      <c r="H299" s="59" t="s">
        <v>6</v>
      </c>
      <c r="I299" s="59" t="s">
        <v>197</v>
      </c>
    </row>
    <row r="300" spans="1:9" s="68" customFormat="1" ht="108.6" customHeight="1" x14ac:dyDescent="0.3">
      <c r="A300" s="59">
        <v>35</v>
      </c>
      <c r="B300" s="60" t="s">
        <v>331</v>
      </c>
      <c r="C300" s="59" t="s">
        <v>106</v>
      </c>
      <c r="D300" s="59" t="s">
        <v>69</v>
      </c>
      <c r="E300" s="60" t="s">
        <v>484</v>
      </c>
      <c r="F300" s="29">
        <v>45338</v>
      </c>
      <c r="G300" s="62">
        <v>394.14100000000002</v>
      </c>
      <c r="H300" s="59" t="s">
        <v>6</v>
      </c>
      <c r="I300" s="59" t="s">
        <v>485</v>
      </c>
    </row>
    <row r="301" spans="1:9" s="68" customFormat="1" ht="62.4" x14ac:dyDescent="0.3">
      <c r="A301" s="59">
        <v>36</v>
      </c>
      <c r="B301" s="60" t="s">
        <v>331</v>
      </c>
      <c r="C301" s="59" t="s">
        <v>674</v>
      </c>
      <c r="D301" s="59" t="s">
        <v>70</v>
      </c>
      <c r="E301" s="60" t="s">
        <v>673</v>
      </c>
      <c r="F301" s="29">
        <v>45342</v>
      </c>
      <c r="G301" s="62">
        <v>411.48599999999999</v>
      </c>
      <c r="H301" s="59" t="s">
        <v>6</v>
      </c>
      <c r="I301" s="59"/>
    </row>
    <row r="302" spans="1:9" s="68" customFormat="1" ht="94.2" customHeight="1" x14ac:dyDescent="0.3">
      <c r="A302" s="59">
        <v>37</v>
      </c>
      <c r="B302" s="60" t="s">
        <v>205</v>
      </c>
      <c r="C302" s="59" t="s">
        <v>210</v>
      </c>
      <c r="D302" s="59" t="s">
        <v>70</v>
      </c>
      <c r="E302" s="60" t="s">
        <v>206</v>
      </c>
      <c r="F302" s="29">
        <v>45295</v>
      </c>
      <c r="G302" s="62">
        <v>799.9</v>
      </c>
      <c r="H302" s="59" t="s">
        <v>6</v>
      </c>
      <c r="I302" s="59" t="s">
        <v>419</v>
      </c>
    </row>
    <row r="303" spans="1:9" s="68" customFormat="1" ht="169.2" customHeight="1" x14ac:dyDescent="0.3">
      <c r="A303" s="59">
        <v>38</v>
      </c>
      <c r="B303" s="60" t="s">
        <v>205</v>
      </c>
      <c r="C303" s="59" t="s">
        <v>210</v>
      </c>
      <c r="D303" s="59" t="s">
        <v>70</v>
      </c>
      <c r="E303" s="60" t="s">
        <v>207</v>
      </c>
      <c r="F303" s="29">
        <v>45296</v>
      </c>
      <c r="G303" s="62">
        <v>2200</v>
      </c>
      <c r="H303" s="59" t="s">
        <v>6</v>
      </c>
      <c r="I303" s="59" t="s">
        <v>386</v>
      </c>
    </row>
    <row r="304" spans="1:9" s="68" customFormat="1" ht="76.2" customHeight="1" x14ac:dyDescent="0.3">
      <c r="A304" s="59">
        <v>39</v>
      </c>
      <c r="B304" s="60" t="s">
        <v>205</v>
      </c>
      <c r="C304" s="59" t="s">
        <v>424</v>
      </c>
      <c r="D304" s="59" t="s">
        <v>70</v>
      </c>
      <c r="E304" s="60" t="s">
        <v>421</v>
      </c>
      <c r="F304" s="29">
        <v>45310</v>
      </c>
      <c r="G304" s="62">
        <v>396.60199999999998</v>
      </c>
      <c r="H304" s="59" t="s">
        <v>6</v>
      </c>
      <c r="I304" s="59" t="s">
        <v>475</v>
      </c>
    </row>
    <row r="305" spans="1:9" s="68" customFormat="1" ht="171" customHeight="1" x14ac:dyDescent="0.3">
      <c r="A305" s="59">
        <v>40</v>
      </c>
      <c r="B305" s="60" t="s">
        <v>205</v>
      </c>
      <c r="C305" s="59" t="s">
        <v>157</v>
      </c>
      <c r="D305" s="59" t="s">
        <v>70</v>
      </c>
      <c r="E305" s="60" t="s">
        <v>207</v>
      </c>
      <c r="F305" s="29">
        <v>45320</v>
      </c>
      <c r="G305" s="62">
        <v>1564.4880000000001</v>
      </c>
      <c r="H305" s="59" t="s">
        <v>6</v>
      </c>
      <c r="I305" s="59" t="s">
        <v>672</v>
      </c>
    </row>
    <row r="306" spans="1:9" s="68" customFormat="1" ht="49.2" customHeight="1" x14ac:dyDescent="0.3">
      <c r="A306" s="59">
        <v>41</v>
      </c>
      <c r="B306" s="60" t="s">
        <v>205</v>
      </c>
      <c r="C306" s="59" t="s">
        <v>73</v>
      </c>
      <c r="D306" s="59" t="s">
        <v>69</v>
      </c>
      <c r="E306" s="60" t="s">
        <v>745</v>
      </c>
      <c r="F306" s="29">
        <v>45348</v>
      </c>
      <c r="G306" s="62">
        <v>1000</v>
      </c>
      <c r="H306" s="59" t="s">
        <v>6</v>
      </c>
      <c r="I306" s="59"/>
    </row>
    <row r="307" spans="1:9" s="68" customFormat="1" ht="48" customHeight="1" x14ac:dyDescent="0.3">
      <c r="A307" s="59">
        <v>42</v>
      </c>
      <c r="B307" s="60" t="s">
        <v>476</v>
      </c>
      <c r="C307" s="59" t="s">
        <v>73</v>
      </c>
      <c r="D307" s="59" t="s">
        <v>70</v>
      </c>
      <c r="E307" s="60" t="s">
        <v>477</v>
      </c>
      <c r="F307" s="29">
        <v>45317</v>
      </c>
      <c r="G307" s="62">
        <v>16927.21</v>
      </c>
      <c r="H307" s="59" t="s">
        <v>6</v>
      </c>
      <c r="I307" s="59" t="s">
        <v>420</v>
      </c>
    </row>
    <row r="308" spans="1:9" s="68" customFormat="1" ht="93.6" x14ac:dyDescent="0.3">
      <c r="A308" s="59">
        <v>43</v>
      </c>
      <c r="B308" s="60" t="s">
        <v>608</v>
      </c>
      <c r="C308" s="59" t="s">
        <v>210</v>
      </c>
      <c r="D308" s="59" t="s">
        <v>70</v>
      </c>
      <c r="E308" s="60" t="s">
        <v>605</v>
      </c>
      <c r="F308" s="61" t="s">
        <v>677</v>
      </c>
      <c r="G308" s="62">
        <v>1600.6110000000001</v>
      </c>
      <c r="H308" s="59" t="s">
        <v>6</v>
      </c>
      <c r="I308" s="59" t="s">
        <v>420</v>
      </c>
    </row>
    <row r="309" spans="1:9" s="68" customFormat="1" ht="95.4" customHeight="1" x14ac:dyDescent="0.3">
      <c r="A309" s="59">
        <v>44</v>
      </c>
      <c r="B309" s="60" t="s">
        <v>608</v>
      </c>
      <c r="C309" s="59" t="s">
        <v>210</v>
      </c>
      <c r="D309" s="59" t="s">
        <v>69</v>
      </c>
      <c r="E309" s="60" t="s">
        <v>606</v>
      </c>
      <c r="F309" s="61" t="s">
        <v>183</v>
      </c>
      <c r="G309" s="62">
        <v>4809.5060000000003</v>
      </c>
      <c r="H309" s="59" t="s">
        <v>6</v>
      </c>
      <c r="I309" s="59" t="s">
        <v>607</v>
      </c>
    </row>
    <row r="310" spans="1:9" s="68" customFormat="1" ht="93.6" x14ac:dyDescent="0.3">
      <c r="A310" s="59">
        <v>45</v>
      </c>
      <c r="B310" s="60" t="s">
        <v>608</v>
      </c>
      <c r="C310" s="59" t="s">
        <v>210</v>
      </c>
      <c r="D310" s="59" t="s">
        <v>70</v>
      </c>
      <c r="E310" s="60" t="s">
        <v>707</v>
      </c>
      <c r="F310" s="61" t="s">
        <v>714</v>
      </c>
      <c r="G310" s="62">
        <v>559</v>
      </c>
      <c r="H310" s="59" t="s">
        <v>6</v>
      </c>
      <c r="I310" s="59"/>
    </row>
    <row r="311" spans="1:9" s="68" customFormat="1" ht="78" x14ac:dyDescent="0.3">
      <c r="A311" s="59">
        <v>46</v>
      </c>
      <c r="B311" s="60" t="s">
        <v>713</v>
      </c>
      <c r="C311" s="59" t="s">
        <v>136</v>
      </c>
      <c r="D311" s="59" t="s">
        <v>69</v>
      </c>
      <c r="E311" s="60" t="s">
        <v>137</v>
      </c>
      <c r="F311" s="61" t="s">
        <v>109</v>
      </c>
      <c r="G311" s="62">
        <v>350</v>
      </c>
      <c r="H311" s="59" t="s">
        <v>6</v>
      </c>
      <c r="I311" s="59"/>
    </row>
    <row r="312" spans="1:9" s="68" customFormat="1" ht="50.4" customHeight="1" x14ac:dyDescent="0.3">
      <c r="A312" s="59">
        <v>47</v>
      </c>
      <c r="B312" s="60" t="s">
        <v>713</v>
      </c>
      <c r="C312" s="59" t="s">
        <v>136</v>
      </c>
      <c r="D312" s="59" t="s">
        <v>69</v>
      </c>
      <c r="E312" s="60" t="s">
        <v>138</v>
      </c>
      <c r="F312" s="61" t="s">
        <v>139</v>
      </c>
      <c r="G312" s="62">
        <v>450</v>
      </c>
      <c r="H312" s="59" t="s">
        <v>6</v>
      </c>
      <c r="I312" s="59"/>
    </row>
    <row r="313" spans="1:9" ht="19.2" customHeight="1" x14ac:dyDescent="0.3">
      <c r="A313" s="53"/>
      <c r="B313" s="54" t="s">
        <v>9</v>
      </c>
      <c r="C313" s="55" t="s">
        <v>72</v>
      </c>
      <c r="D313" s="55"/>
      <c r="E313" s="56"/>
      <c r="F313" s="53"/>
      <c r="G313" s="57"/>
      <c r="H313" s="53"/>
      <c r="I313" s="53"/>
    </row>
    <row r="314" spans="1:9" ht="16.2" x14ac:dyDescent="0.3">
      <c r="A314" s="53"/>
      <c r="B314" s="54" t="s">
        <v>14</v>
      </c>
      <c r="C314" s="55"/>
      <c r="D314" s="55"/>
      <c r="E314" s="56"/>
      <c r="F314" s="53"/>
      <c r="G314" s="58"/>
      <c r="H314" s="53"/>
      <c r="I314" s="53"/>
    </row>
    <row r="315" spans="1:9" s="63" customFormat="1" ht="46.8" x14ac:dyDescent="0.3">
      <c r="A315" s="59">
        <v>1</v>
      </c>
      <c r="B315" s="70" t="s">
        <v>141</v>
      </c>
      <c r="C315" s="64" t="s">
        <v>73</v>
      </c>
      <c r="D315" s="59" t="s">
        <v>69</v>
      </c>
      <c r="E315" s="70" t="s">
        <v>142</v>
      </c>
      <c r="F315" s="61" t="s">
        <v>102</v>
      </c>
      <c r="G315" s="62">
        <v>580.51300000000003</v>
      </c>
      <c r="H315" s="59" t="s">
        <v>6</v>
      </c>
      <c r="I315" s="59" t="s">
        <v>80</v>
      </c>
    </row>
    <row r="316" spans="1:9" s="63" customFormat="1" ht="82.95" customHeight="1" x14ac:dyDescent="0.3">
      <c r="A316" s="59">
        <v>2</v>
      </c>
      <c r="B316" s="70" t="s">
        <v>141</v>
      </c>
      <c r="C316" s="59" t="s">
        <v>73</v>
      </c>
      <c r="D316" s="59" t="s">
        <v>148</v>
      </c>
      <c r="E316" s="70" t="s">
        <v>149</v>
      </c>
      <c r="F316" s="61" t="s">
        <v>102</v>
      </c>
      <c r="G316" s="62">
        <v>287.98</v>
      </c>
      <c r="H316" s="59" t="s">
        <v>6</v>
      </c>
      <c r="I316" s="59" t="s">
        <v>197</v>
      </c>
    </row>
    <row r="317" spans="1:9" s="63" customFormat="1" ht="46.2" customHeight="1" x14ac:dyDescent="0.3">
      <c r="A317" s="59">
        <v>3</v>
      </c>
      <c r="B317" s="70" t="s">
        <v>141</v>
      </c>
      <c r="C317" s="59" t="s">
        <v>106</v>
      </c>
      <c r="D317" s="59" t="s">
        <v>148</v>
      </c>
      <c r="E317" s="70" t="s">
        <v>250</v>
      </c>
      <c r="F317" s="61" t="s">
        <v>102</v>
      </c>
      <c r="G317" s="62">
        <v>7097.7</v>
      </c>
      <c r="H317" s="59" t="s">
        <v>6</v>
      </c>
      <c r="I317" s="59" t="s">
        <v>251</v>
      </c>
    </row>
    <row r="318" spans="1:9" s="63" customFormat="1" ht="80.400000000000006" customHeight="1" x14ac:dyDescent="0.3">
      <c r="A318" s="59">
        <v>4</v>
      </c>
      <c r="B318" s="70" t="s">
        <v>150</v>
      </c>
      <c r="C318" s="59" t="s">
        <v>73</v>
      </c>
      <c r="D318" s="59" t="s">
        <v>148</v>
      </c>
      <c r="E318" s="70" t="s">
        <v>122</v>
      </c>
      <c r="F318" s="29">
        <v>45299</v>
      </c>
      <c r="G318" s="62">
        <v>316.86599999999999</v>
      </c>
      <c r="H318" s="59" t="s">
        <v>428</v>
      </c>
      <c r="I318" s="59" t="s">
        <v>197</v>
      </c>
    </row>
    <row r="319" spans="1:9" s="63" customFormat="1" ht="79.2" customHeight="1" x14ac:dyDescent="0.3">
      <c r="A319" s="59">
        <v>5</v>
      </c>
      <c r="B319" s="70" t="s">
        <v>150</v>
      </c>
      <c r="C319" s="59" t="s">
        <v>74</v>
      </c>
      <c r="D319" s="59" t="s">
        <v>148</v>
      </c>
      <c r="E319" s="70" t="s">
        <v>252</v>
      </c>
      <c r="F319" s="29">
        <v>45306</v>
      </c>
      <c r="G319" s="62">
        <v>538.803</v>
      </c>
      <c r="H319" s="59" t="s">
        <v>428</v>
      </c>
      <c r="I319" s="59" t="s">
        <v>251</v>
      </c>
    </row>
    <row r="320" spans="1:9" ht="62.4" x14ac:dyDescent="0.3">
      <c r="A320" s="59">
        <v>6</v>
      </c>
      <c r="B320" s="70" t="s">
        <v>517</v>
      </c>
      <c r="C320" s="59" t="s">
        <v>106</v>
      </c>
      <c r="D320" s="59" t="s">
        <v>148</v>
      </c>
      <c r="E320" s="70" t="s">
        <v>252</v>
      </c>
      <c r="F320" s="29">
        <v>45323</v>
      </c>
      <c r="G320" s="62">
        <v>264.84199999999998</v>
      </c>
      <c r="H320" s="59" t="s">
        <v>6</v>
      </c>
      <c r="I320" s="59" t="s">
        <v>518</v>
      </c>
    </row>
    <row r="321" spans="1:9" ht="16.2" x14ac:dyDescent="0.3">
      <c r="A321" s="53"/>
      <c r="B321" s="54" t="s">
        <v>33</v>
      </c>
      <c r="C321" s="55"/>
      <c r="D321" s="55"/>
      <c r="E321" s="56"/>
      <c r="F321" s="53"/>
      <c r="G321" s="58"/>
      <c r="H321" s="53"/>
      <c r="I321" s="53"/>
    </row>
    <row r="322" spans="1:9" s="63" customFormat="1" ht="46.8" x14ac:dyDescent="0.3">
      <c r="A322" s="59">
        <v>1</v>
      </c>
      <c r="B322" s="60" t="s">
        <v>83</v>
      </c>
      <c r="C322" s="59" t="s">
        <v>73</v>
      </c>
      <c r="D322" s="59" t="s">
        <v>69</v>
      </c>
      <c r="E322" s="60" t="s">
        <v>88</v>
      </c>
      <c r="F322" s="29">
        <v>45294</v>
      </c>
      <c r="G322" s="62">
        <v>873.3</v>
      </c>
      <c r="H322" s="59" t="s">
        <v>6</v>
      </c>
      <c r="I322" s="73" t="s">
        <v>429</v>
      </c>
    </row>
    <row r="323" spans="1:9" s="63" customFormat="1" ht="136.94999999999999" customHeight="1" x14ac:dyDescent="0.3">
      <c r="A323" s="59">
        <v>2</v>
      </c>
      <c r="B323" s="60" t="s">
        <v>100</v>
      </c>
      <c r="C323" s="59" t="s">
        <v>73</v>
      </c>
      <c r="D323" s="59" t="s">
        <v>69</v>
      </c>
      <c r="E323" s="60" t="s">
        <v>88</v>
      </c>
      <c r="F323" s="29">
        <v>45293</v>
      </c>
      <c r="G323" s="62">
        <v>314.10000000000002</v>
      </c>
      <c r="H323" s="59" t="s">
        <v>6</v>
      </c>
      <c r="I323" s="73" t="s">
        <v>80</v>
      </c>
    </row>
    <row r="324" spans="1:9" s="63" customFormat="1" ht="99.6" customHeight="1" x14ac:dyDescent="0.3">
      <c r="A324" s="59">
        <v>3</v>
      </c>
      <c r="B324" s="60" t="s">
        <v>101</v>
      </c>
      <c r="C324" s="59" t="s">
        <v>73</v>
      </c>
      <c r="D324" s="59" t="s">
        <v>69</v>
      </c>
      <c r="E324" s="60" t="s">
        <v>88</v>
      </c>
      <c r="F324" s="29">
        <v>45293</v>
      </c>
      <c r="G324" s="62">
        <v>209.7</v>
      </c>
      <c r="H324" s="59" t="s">
        <v>6</v>
      </c>
      <c r="I324" s="73" t="s">
        <v>80</v>
      </c>
    </row>
    <row r="325" spans="1:9" s="63" customFormat="1" ht="99.6" customHeight="1" x14ac:dyDescent="0.3">
      <c r="A325" s="59">
        <v>4</v>
      </c>
      <c r="B325" s="60" t="s">
        <v>363</v>
      </c>
      <c r="C325" s="59" t="s">
        <v>73</v>
      </c>
      <c r="D325" s="59" t="s">
        <v>69</v>
      </c>
      <c r="E325" s="60" t="s">
        <v>88</v>
      </c>
      <c r="F325" s="29">
        <v>45300</v>
      </c>
      <c r="G325" s="62">
        <v>479.1</v>
      </c>
      <c r="H325" s="59" t="s">
        <v>6</v>
      </c>
      <c r="I325" s="73" t="s">
        <v>80</v>
      </c>
    </row>
    <row r="326" spans="1:9" s="63" customFormat="1" ht="116.4" customHeight="1" x14ac:dyDescent="0.3">
      <c r="A326" s="59">
        <v>5</v>
      </c>
      <c r="B326" s="60" t="s">
        <v>249</v>
      </c>
      <c r="C326" s="59" t="s">
        <v>73</v>
      </c>
      <c r="D326" s="59" t="s">
        <v>69</v>
      </c>
      <c r="E326" s="60" t="s">
        <v>88</v>
      </c>
      <c r="F326" s="29">
        <v>45300</v>
      </c>
      <c r="G326" s="62">
        <v>444</v>
      </c>
      <c r="H326" s="59" t="s">
        <v>6</v>
      </c>
      <c r="I326" s="73" t="s">
        <v>80</v>
      </c>
    </row>
    <row r="327" spans="1:9" s="63" customFormat="1" ht="72" customHeight="1" x14ac:dyDescent="0.3">
      <c r="A327" s="59">
        <v>6</v>
      </c>
      <c r="B327" s="60" t="s">
        <v>83</v>
      </c>
      <c r="C327" s="59" t="s">
        <v>106</v>
      </c>
      <c r="D327" s="59" t="s">
        <v>69</v>
      </c>
      <c r="E327" s="60" t="s">
        <v>407</v>
      </c>
      <c r="F327" s="29">
        <v>45316</v>
      </c>
      <c r="G327" s="62">
        <v>383.1</v>
      </c>
      <c r="H327" s="59" t="s">
        <v>6</v>
      </c>
      <c r="I327" s="73" t="s">
        <v>408</v>
      </c>
    </row>
    <row r="328" spans="1:9" ht="88.95" customHeight="1" x14ac:dyDescent="0.3">
      <c r="A328" s="59">
        <v>7</v>
      </c>
      <c r="B328" s="60" t="s">
        <v>430</v>
      </c>
      <c r="C328" s="59" t="s">
        <v>106</v>
      </c>
      <c r="D328" s="59" t="s">
        <v>70</v>
      </c>
      <c r="E328" s="60" t="s">
        <v>431</v>
      </c>
      <c r="F328" s="29">
        <v>45314</v>
      </c>
      <c r="G328" s="62">
        <v>1683.8</v>
      </c>
      <c r="H328" s="59" t="s">
        <v>6</v>
      </c>
      <c r="I328" s="73" t="s">
        <v>432</v>
      </c>
    </row>
    <row r="329" spans="1:9" s="63" customFormat="1" ht="97.95" customHeight="1" x14ac:dyDescent="0.3">
      <c r="A329" s="59">
        <v>8</v>
      </c>
      <c r="B329" s="60" t="s">
        <v>430</v>
      </c>
      <c r="C329" s="59" t="s">
        <v>73</v>
      </c>
      <c r="D329" s="59" t="s">
        <v>69</v>
      </c>
      <c r="E329" s="60" t="s">
        <v>88</v>
      </c>
      <c r="F329" s="29">
        <v>45335</v>
      </c>
      <c r="G329" s="62">
        <v>316.60000000000002</v>
      </c>
      <c r="H329" s="59" t="s">
        <v>6</v>
      </c>
      <c r="I329" s="73" t="s">
        <v>80</v>
      </c>
    </row>
    <row r="330" spans="1:9" ht="16.2" x14ac:dyDescent="0.3">
      <c r="A330" s="53"/>
      <c r="B330" s="54" t="s">
        <v>17</v>
      </c>
      <c r="C330" s="55"/>
      <c r="D330" s="55"/>
      <c r="E330" s="56"/>
      <c r="F330" s="53"/>
      <c r="G330" s="58"/>
      <c r="H330" s="53"/>
      <c r="I330" s="53"/>
    </row>
    <row r="331" spans="1:9" s="63" customFormat="1" ht="75.75" customHeight="1" x14ac:dyDescent="0.3">
      <c r="A331" s="59">
        <v>1</v>
      </c>
      <c r="B331" s="60" t="s">
        <v>99</v>
      </c>
      <c r="C331" s="59" t="s">
        <v>73</v>
      </c>
      <c r="D331" s="59" t="s">
        <v>70</v>
      </c>
      <c r="E331" s="60" t="s">
        <v>96</v>
      </c>
      <c r="F331" s="61" t="s">
        <v>102</v>
      </c>
      <c r="G331" s="62">
        <v>370.69600000000003</v>
      </c>
      <c r="H331" s="59" t="s">
        <v>6</v>
      </c>
      <c r="I331" s="59" t="s">
        <v>322</v>
      </c>
    </row>
    <row r="332" spans="1:9" s="63" customFormat="1" ht="75.75" customHeight="1" x14ac:dyDescent="0.3">
      <c r="A332" s="59">
        <v>2</v>
      </c>
      <c r="B332" s="60" t="s">
        <v>99</v>
      </c>
      <c r="C332" s="59" t="s">
        <v>157</v>
      </c>
      <c r="D332" s="59" t="s">
        <v>70</v>
      </c>
      <c r="E332" s="60" t="s">
        <v>96</v>
      </c>
      <c r="F332" s="61" t="s">
        <v>311</v>
      </c>
      <c r="G332" s="62">
        <v>535.91999999999996</v>
      </c>
      <c r="H332" s="59" t="s">
        <v>6</v>
      </c>
      <c r="I332" s="59" t="s">
        <v>253</v>
      </c>
    </row>
    <row r="333" spans="1:9" s="63" customFormat="1" ht="154.94999999999999" customHeight="1" x14ac:dyDescent="0.3">
      <c r="A333" s="59">
        <v>3</v>
      </c>
      <c r="B333" s="60" t="s">
        <v>99</v>
      </c>
      <c r="C333" s="59" t="s">
        <v>105</v>
      </c>
      <c r="D333" s="59" t="s">
        <v>70</v>
      </c>
      <c r="E333" s="60" t="s">
        <v>103</v>
      </c>
      <c r="F333" s="61" t="s">
        <v>621</v>
      </c>
      <c r="G333" s="62">
        <v>968.58799999999997</v>
      </c>
      <c r="H333" s="59" t="s">
        <v>6</v>
      </c>
      <c r="I333" s="59" t="s">
        <v>155</v>
      </c>
    </row>
    <row r="334" spans="1:9" s="63" customFormat="1" ht="80.400000000000006" customHeight="1" x14ac:dyDescent="0.3">
      <c r="A334" s="59">
        <v>4</v>
      </c>
      <c r="B334" s="60" t="s">
        <v>99</v>
      </c>
      <c r="C334" s="59" t="s">
        <v>106</v>
      </c>
      <c r="D334" s="59" t="s">
        <v>70</v>
      </c>
      <c r="E334" s="60" t="s">
        <v>104</v>
      </c>
      <c r="F334" s="61" t="s">
        <v>622</v>
      </c>
      <c r="G334" s="62">
        <v>1256.066</v>
      </c>
      <c r="H334" s="59" t="s">
        <v>6</v>
      </c>
      <c r="I334" s="59" t="s">
        <v>156</v>
      </c>
    </row>
    <row r="335" spans="1:9" s="63" customFormat="1" ht="50.4" customHeight="1" x14ac:dyDescent="0.3">
      <c r="A335" s="59">
        <v>5</v>
      </c>
      <c r="B335" s="60" t="s">
        <v>151</v>
      </c>
      <c r="C335" s="59" t="s">
        <v>158</v>
      </c>
      <c r="D335" s="59" t="s">
        <v>69</v>
      </c>
      <c r="E335" s="60" t="s">
        <v>152</v>
      </c>
      <c r="F335" s="61" t="s">
        <v>217</v>
      </c>
      <c r="G335" s="62">
        <v>5599.8</v>
      </c>
      <c r="H335" s="59" t="s">
        <v>6</v>
      </c>
      <c r="I335" s="59" t="s">
        <v>623</v>
      </c>
    </row>
    <row r="336" spans="1:9" s="63" customFormat="1" ht="47.4" customHeight="1" x14ac:dyDescent="0.3">
      <c r="A336" s="59">
        <v>6</v>
      </c>
      <c r="B336" s="60" t="s">
        <v>151</v>
      </c>
      <c r="C336" s="59" t="s">
        <v>73</v>
      </c>
      <c r="D336" s="59" t="s">
        <v>70</v>
      </c>
      <c r="E336" s="60" t="s">
        <v>96</v>
      </c>
      <c r="F336" s="61" t="s">
        <v>591</v>
      </c>
      <c r="G336" s="62">
        <v>7535.1610000000001</v>
      </c>
      <c r="H336" s="59" t="s">
        <v>6</v>
      </c>
      <c r="I336" s="59" t="s">
        <v>253</v>
      </c>
    </row>
    <row r="337" spans="1:9" s="63" customFormat="1" ht="61.5" customHeight="1" x14ac:dyDescent="0.3">
      <c r="A337" s="59">
        <v>7</v>
      </c>
      <c r="B337" s="60" t="s">
        <v>151</v>
      </c>
      <c r="C337" s="59" t="s">
        <v>106</v>
      </c>
      <c r="D337" s="59" t="s">
        <v>70</v>
      </c>
      <c r="E337" s="60" t="s">
        <v>519</v>
      </c>
      <c r="F337" s="61" t="s">
        <v>619</v>
      </c>
      <c r="G337" s="62">
        <v>11546.293</v>
      </c>
      <c r="H337" s="59" t="s">
        <v>6</v>
      </c>
      <c r="I337" s="59" t="s">
        <v>156</v>
      </c>
    </row>
    <row r="338" spans="1:9" s="63" customFormat="1" ht="46.8" x14ac:dyDescent="0.3">
      <c r="A338" s="59">
        <v>8</v>
      </c>
      <c r="B338" s="60" t="s">
        <v>153</v>
      </c>
      <c r="C338" s="59" t="s">
        <v>157</v>
      </c>
      <c r="D338" s="59" t="s">
        <v>70</v>
      </c>
      <c r="E338" s="60" t="s">
        <v>154</v>
      </c>
      <c r="F338" s="61" t="s">
        <v>622</v>
      </c>
      <c r="G338" s="62">
        <v>3711.386</v>
      </c>
      <c r="H338" s="59" t="s">
        <v>6</v>
      </c>
      <c r="I338" s="59" t="s">
        <v>254</v>
      </c>
    </row>
    <row r="339" spans="1:9" s="63" customFormat="1" ht="46.8" x14ac:dyDescent="0.3">
      <c r="A339" s="59">
        <v>9</v>
      </c>
      <c r="B339" s="60" t="s">
        <v>153</v>
      </c>
      <c r="C339" s="59" t="s">
        <v>77</v>
      </c>
      <c r="D339" s="59" t="s">
        <v>69</v>
      </c>
      <c r="E339" s="60" t="s">
        <v>257</v>
      </c>
      <c r="F339" s="61" t="s">
        <v>748</v>
      </c>
      <c r="G339" s="62">
        <v>2472.922</v>
      </c>
      <c r="H339" s="59" t="s">
        <v>6</v>
      </c>
      <c r="I339" s="59"/>
    </row>
    <row r="340" spans="1:9" s="63" customFormat="1" ht="61.5" customHeight="1" x14ac:dyDescent="0.3">
      <c r="A340" s="59">
        <v>10</v>
      </c>
      <c r="B340" s="60" t="s">
        <v>255</v>
      </c>
      <c r="C340" s="59" t="s">
        <v>106</v>
      </c>
      <c r="D340" s="59" t="s">
        <v>70</v>
      </c>
      <c r="E340" s="60" t="s">
        <v>104</v>
      </c>
      <c r="F340" s="29">
        <v>45308</v>
      </c>
      <c r="G340" s="62">
        <v>1023.159</v>
      </c>
      <c r="H340" s="59" t="s">
        <v>6</v>
      </c>
      <c r="I340" s="59" t="s">
        <v>156</v>
      </c>
    </row>
    <row r="341" spans="1:9" s="63" customFormat="1" ht="62.4" x14ac:dyDescent="0.3">
      <c r="A341" s="59">
        <v>11</v>
      </c>
      <c r="B341" s="60" t="s">
        <v>255</v>
      </c>
      <c r="C341" s="59" t="s">
        <v>77</v>
      </c>
      <c r="D341" s="59" t="s">
        <v>69</v>
      </c>
      <c r="E341" s="60" t="s">
        <v>257</v>
      </c>
      <c r="F341" s="29">
        <v>45327</v>
      </c>
      <c r="G341" s="62">
        <v>253.51</v>
      </c>
      <c r="H341" s="59" t="s">
        <v>6</v>
      </c>
      <c r="I341" s="59" t="s">
        <v>520</v>
      </c>
    </row>
    <row r="342" spans="1:9" s="63" customFormat="1" ht="61.5" customHeight="1" x14ac:dyDescent="0.3">
      <c r="A342" s="59">
        <v>12</v>
      </c>
      <c r="B342" s="60" t="s">
        <v>255</v>
      </c>
      <c r="C342" s="59" t="s">
        <v>297</v>
      </c>
      <c r="D342" s="59" t="s">
        <v>70</v>
      </c>
      <c r="E342" s="60" t="s">
        <v>696</v>
      </c>
      <c r="F342" s="29">
        <v>45341</v>
      </c>
      <c r="G342" s="62">
        <v>240.17599999999999</v>
      </c>
      <c r="H342" s="59" t="s">
        <v>6</v>
      </c>
      <c r="I342" s="59"/>
    </row>
    <row r="343" spans="1:9" s="63" customFormat="1" ht="81.599999999999994" customHeight="1" x14ac:dyDescent="0.3">
      <c r="A343" s="59">
        <v>13</v>
      </c>
      <c r="B343" s="60" t="s">
        <v>256</v>
      </c>
      <c r="C343" s="59" t="s">
        <v>77</v>
      </c>
      <c r="D343" s="59" t="s">
        <v>69</v>
      </c>
      <c r="E343" s="60" t="s">
        <v>257</v>
      </c>
      <c r="F343" s="29">
        <v>45314</v>
      </c>
      <c r="G343" s="62">
        <v>723.89800000000002</v>
      </c>
      <c r="H343" s="59" t="s">
        <v>6</v>
      </c>
      <c r="I343" s="59" t="s">
        <v>520</v>
      </c>
    </row>
    <row r="344" spans="1:9" s="63" customFormat="1" ht="49.95" customHeight="1" x14ac:dyDescent="0.3">
      <c r="A344" s="59">
        <v>14</v>
      </c>
      <c r="B344" s="60" t="s">
        <v>258</v>
      </c>
      <c r="C344" s="59" t="s">
        <v>74</v>
      </c>
      <c r="D344" s="59" t="s">
        <v>69</v>
      </c>
      <c r="E344" s="60" t="s">
        <v>259</v>
      </c>
      <c r="F344" s="29">
        <v>45307</v>
      </c>
      <c r="G344" s="62">
        <v>2546.33</v>
      </c>
      <c r="H344" s="59" t="s">
        <v>6</v>
      </c>
      <c r="I344" s="59" t="s">
        <v>260</v>
      </c>
    </row>
    <row r="345" spans="1:9" s="63" customFormat="1" ht="62.4" customHeight="1" x14ac:dyDescent="0.3">
      <c r="A345" s="59">
        <v>15</v>
      </c>
      <c r="B345" s="60" t="s">
        <v>364</v>
      </c>
      <c r="C345" s="59" t="s">
        <v>74</v>
      </c>
      <c r="D345" s="59" t="s">
        <v>70</v>
      </c>
      <c r="E345" s="60" t="s">
        <v>365</v>
      </c>
      <c r="F345" s="29" t="s">
        <v>394</v>
      </c>
      <c r="G345" s="62">
        <v>220.88200000000001</v>
      </c>
      <c r="H345" s="59" t="s">
        <v>6</v>
      </c>
      <c r="I345" s="59" t="s">
        <v>366</v>
      </c>
    </row>
    <row r="346" spans="1:9" s="63" customFormat="1" ht="92.25" customHeight="1" x14ac:dyDescent="0.3">
      <c r="A346" s="59">
        <v>16</v>
      </c>
      <c r="B346" s="60" t="s">
        <v>624</v>
      </c>
      <c r="C346" s="59" t="s">
        <v>211</v>
      </c>
      <c r="D346" s="59" t="s">
        <v>174</v>
      </c>
      <c r="E346" s="60" t="s">
        <v>625</v>
      </c>
      <c r="F346" s="29">
        <v>45331</v>
      </c>
      <c r="G346" s="62">
        <v>737</v>
      </c>
      <c r="H346" s="59" t="s">
        <v>6</v>
      </c>
      <c r="I346" s="59" t="s">
        <v>695</v>
      </c>
    </row>
    <row r="347" spans="1:9" s="63" customFormat="1" ht="61.5" customHeight="1" x14ac:dyDescent="0.3">
      <c r="A347" s="59">
        <v>17</v>
      </c>
      <c r="B347" s="60" t="s">
        <v>626</v>
      </c>
      <c r="C347" s="59" t="s">
        <v>106</v>
      </c>
      <c r="D347" s="59" t="s">
        <v>70</v>
      </c>
      <c r="E347" s="60" t="s">
        <v>627</v>
      </c>
      <c r="F347" s="29">
        <v>45324</v>
      </c>
      <c r="G347" s="62">
        <v>1625.655</v>
      </c>
      <c r="H347" s="59" t="s">
        <v>6</v>
      </c>
      <c r="I347" s="59" t="s">
        <v>366</v>
      </c>
    </row>
    <row r="348" spans="1:9" ht="16.2" x14ac:dyDescent="0.3">
      <c r="A348" s="53"/>
      <c r="B348" s="54" t="s">
        <v>49</v>
      </c>
      <c r="C348" s="55" t="s">
        <v>72</v>
      </c>
      <c r="D348" s="55"/>
      <c r="E348" s="56"/>
      <c r="F348" s="53"/>
      <c r="G348" s="58"/>
      <c r="H348" s="53"/>
      <c r="I348" s="53"/>
    </row>
    <row r="349" spans="1:9" ht="16.2" x14ac:dyDescent="0.3">
      <c r="A349" s="53"/>
      <c r="B349" s="54" t="s">
        <v>21</v>
      </c>
      <c r="C349" s="55"/>
      <c r="D349" s="55"/>
      <c r="E349" s="56"/>
      <c r="F349" s="53"/>
      <c r="G349" s="58"/>
      <c r="H349" s="53"/>
      <c r="I349" s="53"/>
    </row>
    <row r="350" spans="1:9" s="63" customFormat="1" ht="61.2" customHeight="1" x14ac:dyDescent="0.3">
      <c r="A350" s="59">
        <v>1</v>
      </c>
      <c r="B350" s="60" t="s">
        <v>54</v>
      </c>
      <c r="C350" s="59" t="s">
        <v>105</v>
      </c>
      <c r="D350" s="59" t="s">
        <v>69</v>
      </c>
      <c r="E350" s="60" t="s">
        <v>750</v>
      </c>
      <c r="F350" s="61" t="s">
        <v>123</v>
      </c>
      <c r="G350" s="62">
        <v>274</v>
      </c>
      <c r="H350" s="59" t="s">
        <v>6</v>
      </c>
      <c r="I350" s="59"/>
    </row>
    <row r="351" spans="1:9" s="63" customFormat="1" ht="81.599999999999994" customHeight="1" x14ac:dyDescent="0.3">
      <c r="A351" s="59">
        <v>2</v>
      </c>
      <c r="B351" s="60" t="s">
        <v>54</v>
      </c>
      <c r="C351" s="59" t="s">
        <v>106</v>
      </c>
      <c r="D351" s="59" t="s">
        <v>70</v>
      </c>
      <c r="E351" s="60" t="s">
        <v>298</v>
      </c>
      <c r="F351" s="61" t="s">
        <v>394</v>
      </c>
      <c r="G351" s="62">
        <v>484.71</v>
      </c>
      <c r="H351" s="59" t="s">
        <v>6</v>
      </c>
      <c r="I351" s="59" t="s">
        <v>395</v>
      </c>
    </row>
    <row r="352" spans="1:9" s="63" customFormat="1" ht="93.6" x14ac:dyDescent="0.3">
      <c r="A352" s="59">
        <v>3</v>
      </c>
      <c r="B352" s="60" t="s">
        <v>54</v>
      </c>
      <c r="C352" s="59" t="s">
        <v>305</v>
      </c>
      <c r="D352" s="59" t="s">
        <v>69</v>
      </c>
      <c r="E352" s="60" t="s">
        <v>396</v>
      </c>
      <c r="F352" s="61" t="s">
        <v>392</v>
      </c>
      <c r="G352" s="62">
        <v>1899.98</v>
      </c>
      <c r="H352" s="59" t="s">
        <v>6</v>
      </c>
      <c r="I352" s="59" t="s">
        <v>643</v>
      </c>
    </row>
    <row r="353" spans="1:9" s="63" customFormat="1" ht="109.2" x14ac:dyDescent="0.3">
      <c r="A353" s="59">
        <v>4</v>
      </c>
      <c r="B353" s="60" t="s">
        <v>54</v>
      </c>
      <c r="C353" s="59" t="s">
        <v>305</v>
      </c>
      <c r="D353" s="59" t="s">
        <v>69</v>
      </c>
      <c r="E353" s="60" t="s">
        <v>538</v>
      </c>
      <c r="F353" s="61" t="s">
        <v>539</v>
      </c>
      <c r="G353" s="62">
        <v>10311.35</v>
      </c>
      <c r="H353" s="59" t="s">
        <v>6</v>
      </c>
      <c r="I353" s="59" t="s">
        <v>749</v>
      </c>
    </row>
    <row r="354" spans="1:9" s="63" customFormat="1" ht="168" customHeight="1" x14ac:dyDescent="0.3">
      <c r="A354" s="59">
        <v>5</v>
      </c>
      <c r="B354" s="60" t="s">
        <v>54</v>
      </c>
      <c r="C354" s="59" t="s">
        <v>105</v>
      </c>
      <c r="D354" s="59" t="s">
        <v>227</v>
      </c>
      <c r="E354" s="60" t="s">
        <v>299</v>
      </c>
      <c r="F354" s="61" t="s">
        <v>123</v>
      </c>
      <c r="G354" s="62">
        <v>11632.896000000001</v>
      </c>
      <c r="H354" s="59" t="s">
        <v>6</v>
      </c>
      <c r="I354" s="59"/>
    </row>
    <row r="355" spans="1:9" s="63" customFormat="1" ht="171" customHeight="1" x14ac:dyDescent="0.3">
      <c r="A355" s="59">
        <v>6</v>
      </c>
      <c r="B355" s="60" t="s">
        <v>54</v>
      </c>
      <c r="C355" s="59" t="s">
        <v>105</v>
      </c>
      <c r="D355" s="59" t="s">
        <v>227</v>
      </c>
      <c r="E355" s="60" t="s">
        <v>300</v>
      </c>
      <c r="F355" s="61" t="s">
        <v>123</v>
      </c>
      <c r="G355" s="62">
        <v>3559.223</v>
      </c>
      <c r="H355" s="59" t="s">
        <v>6</v>
      </c>
      <c r="I355" s="59"/>
    </row>
    <row r="356" spans="1:9" s="63" customFormat="1" ht="48.6" customHeight="1" x14ac:dyDescent="0.3">
      <c r="A356" s="59">
        <v>7</v>
      </c>
      <c r="B356" s="60" t="s">
        <v>301</v>
      </c>
      <c r="C356" s="59" t="s">
        <v>158</v>
      </c>
      <c r="D356" s="59" t="s">
        <v>69</v>
      </c>
      <c r="E356" s="60" t="s">
        <v>302</v>
      </c>
      <c r="F356" s="29">
        <v>45307</v>
      </c>
      <c r="G356" s="62">
        <v>258</v>
      </c>
      <c r="H356" s="59" t="s">
        <v>6</v>
      </c>
      <c r="I356" s="59" t="s">
        <v>397</v>
      </c>
    </row>
    <row r="357" spans="1:9" s="63" customFormat="1" ht="61.2" customHeight="1" x14ac:dyDescent="0.3">
      <c r="A357" s="59">
        <v>8</v>
      </c>
      <c r="B357" s="60" t="s">
        <v>303</v>
      </c>
      <c r="C357" s="59" t="s">
        <v>73</v>
      </c>
      <c r="D357" s="59" t="s">
        <v>69</v>
      </c>
      <c r="E357" s="60" t="s">
        <v>304</v>
      </c>
      <c r="F357" s="61" t="s">
        <v>445</v>
      </c>
      <c r="G357" s="62">
        <v>916.74400000000003</v>
      </c>
      <c r="H357" s="59" t="s">
        <v>6</v>
      </c>
      <c r="I357" s="59" t="s">
        <v>446</v>
      </c>
    </row>
    <row r="358" spans="1:9" s="63" customFormat="1" ht="78.599999999999994" customHeight="1" x14ac:dyDescent="0.3">
      <c r="A358" s="59">
        <v>9</v>
      </c>
      <c r="B358" s="60" t="s">
        <v>303</v>
      </c>
      <c r="C358" s="59" t="s">
        <v>73</v>
      </c>
      <c r="D358" s="59" t="s">
        <v>69</v>
      </c>
      <c r="E358" s="60" t="s">
        <v>304</v>
      </c>
      <c r="F358" s="61" t="s">
        <v>445</v>
      </c>
      <c r="G358" s="62">
        <v>2531.4810000000002</v>
      </c>
      <c r="H358" s="59" t="s">
        <v>6</v>
      </c>
      <c r="I358" s="59" t="s">
        <v>447</v>
      </c>
    </row>
    <row r="359" spans="1:9" s="63" customFormat="1" ht="91.95" customHeight="1" x14ac:dyDescent="0.3">
      <c r="A359" s="59">
        <v>10</v>
      </c>
      <c r="B359" s="60" t="s">
        <v>303</v>
      </c>
      <c r="C359" s="59" t="s">
        <v>297</v>
      </c>
      <c r="D359" s="59" t="s">
        <v>69</v>
      </c>
      <c r="E359" s="60" t="s">
        <v>645</v>
      </c>
      <c r="F359" s="61" t="s">
        <v>644</v>
      </c>
      <c r="G359" s="62">
        <v>540</v>
      </c>
      <c r="H359" s="59" t="s">
        <v>6</v>
      </c>
      <c r="I359" s="59" t="s">
        <v>646</v>
      </c>
    </row>
    <row r="360" spans="1:9" s="63" customFormat="1" ht="133.94999999999999" customHeight="1" x14ac:dyDescent="0.3">
      <c r="A360" s="59">
        <v>11</v>
      </c>
      <c r="B360" s="60" t="s">
        <v>303</v>
      </c>
      <c r="C360" s="59" t="s">
        <v>297</v>
      </c>
      <c r="D360" s="59" t="s">
        <v>69</v>
      </c>
      <c r="E360" s="60" t="s">
        <v>398</v>
      </c>
      <c r="F360" s="29">
        <v>45314</v>
      </c>
      <c r="G360" s="62">
        <v>6617.82</v>
      </c>
      <c r="H360" s="59" t="s">
        <v>6</v>
      </c>
      <c r="I360" s="59" t="s">
        <v>693</v>
      </c>
    </row>
    <row r="361" spans="1:9" s="63" customFormat="1" ht="109.2" x14ac:dyDescent="0.3">
      <c r="A361" s="59">
        <v>12</v>
      </c>
      <c r="B361" s="60" t="s">
        <v>54</v>
      </c>
      <c r="C361" s="59" t="s">
        <v>305</v>
      </c>
      <c r="D361" s="59" t="s">
        <v>70</v>
      </c>
      <c r="E361" s="60" t="s">
        <v>541</v>
      </c>
      <c r="F361" s="61" t="s">
        <v>751</v>
      </c>
      <c r="G361" s="62">
        <v>747.6</v>
      </c>
      <c r="H361" s="59" t="s">
        <v>6</v>
      </c>
      <c r="I361" s="59" t="s">
        <v>752</v>
      </c>
    </row>
    <row r="362" spans="1:9" s="63" customFormat="1" ht="76.95" customHeight="1" x14ac:dyDescent="0.3">
      <c r="A362" s="59">
        <v>13</v>
      </c>
      <c r="B362" s="60" t="s">
        <v>301</v>
      </c>
      <c r="C362" s="59" t="s">
        <v>106</v>
      </c>
      <c r="D362" s="59" t="s">
        <v>70</v>
      </c>
      <c r="E362" s="60" t="s">
        <v>647</v>
      </c>
      <c r="F362" s="29">
        <v>45331</v>
      </c>
      <c r="G362" s="62">
        <v>1128.402</v>
      </c>
      <c r="H362" s="59" t="s">
        <v>6</v>
      </c>
      <c r="I362" s="59" t="s">
        <v>542</v>
      </c>
    </row>
    <row r="363" spans="1:9" s="63" customFormat="1" ht="162" customHeight="1" x14ac:dyDescent="0.3">
      <c r="A363" s="59">
        <v>14</v>
      </c>
      <c r="B363" s="60" t="s">
        <v>648</v>
      </c>
      <c r="C363" s="59" t="s">
        <v>649</v>
      </c>
      <c r="D363" s="59" t="s">
        <v>70</v>
      </c>
      <c r="E363" s="60" t="s">
        <v>694</v>
      </c>
      <c r="F363" s="29">
        <v>45341</v>
      </c>
      <c r="G363" s="62">
        <v>200</v>
      </c>
      <c r="H363" s="59" t="s">
        <v>6</v>
      </c>
      <c r="I363" s="59" t="s">
        <v>409</v>
      </c>
    </row>
    <row r="364" spans="1:9" ht="19.95" customHeight="1" x14ac:dyDescent="0.3">
      <c r="A364" s="53"/>
      <c r="B364" s="54" t="s">
        <v>24</v>
      </c>
      <c r="C364" s="55" t="s">
        <v>72</v>
      </c>
      <c r="D364" s="55"/>
      <c r="E364" s="56"/>
      <c r="F364" s="53"/>
      <c r="G364" s="57"/>
      <c r="H364" s="53"/>
      <c r="I364" s="53"/>
    </row>
    <row r="365" spans="1:9" ht="16.2" x14ac:dyDescent="0.3">
      <c r="A365" s="53"/>
      <c r="B365" s="54" t="s">
        <v>25</v>
      </c>
      <c r="C365" s="55"/>
      <c r="D365" s="55"/>
      <c r="E365" s="56"/>
      <c r="F365" s="53"/>
      <c r="G365" s="58"/>
      <c r="H365" s="53"/>
      <c r="I365" s="53"/>
    </row>
    <row r="366" spans="1:9" s="63" customFormat="1" ht="96" customHeight="1" x14ac:dyDescent="0.3">
      <c r="A366" s="59">
        <v>1</v>
      </c>
      <c r="B366" s="60" t="s">
        <v>721</v>
      </c>
      <c r="C366" s="59" t="s">
        <v>105</v>
      </c>
      <c r="D366" s="59" t="s">
        <v>70</v>
      </c>
      <c r="E366" s="60" t="s">
        <v>113</v>
      </c>
      <c r="F366" s="61" t="s">
        <v>123</v>
      </c>
      <c r="G366" s="62">
        <v>282.05</v>
      </c>
      <c r="H366" s="59" t="s">
        <v>125</v>
      </c>
      <c r="I366" s="59"/>
    </row>
    <row r="367" spans="1:9" s="63" customFormat="1" ht="98.4" customHeight="1" x14ac:dyDescent="0.3">
      <c r="A367" s="59">
        <v>2</v>
      </c>
      <c r="B367" s="60" t="s">
        <v>87</v>
      </c>
      <c r="C367" s="59" t="s">
        <v>127</v>
      </c>
      <c r="D367" s="59" t="s">
        <v>70</v>
      </c>
      <c r="E367" s="60" t="s">
        <v>114</v>
      </c>
      <c r="F367" s="61" t="s">
        <v>123</v>
      </c>
      <c r="G367" s="62">
        <v>245.01</v>
      </c>
      <c r="H367" s="59" t="s">
        <v>125</v>
      </c>
      <c r="I367" s="59"/>
    </row>
    <row r="368" spans="1:9" s="63" customFormat="1" ht="156" x14ac:dyDescent="0.3">
      <c r="A368" s="59">
        <v>3</v>
      </c>
      <c r="B368" s="60" t="s">
        <v>87</v>
      </c>
      <c r="C368" s="59" t="s">
        <v>73</v>
      </c>
      <c r="D368" s="59" t="s">
        <v>70</v>
      </c>
      <c r="E368" s="60" t="s">
        <v>115</v>
      </c>
      <c r="F368" s="61" t="s">
        <v>311</v>
      </c>
      <c r="G368" s="62">
        <v>1609.52</v>
      </c>
      <c r="H368" s="59" t="s">
        <v>125</v>
      </c>
      <c r="I368" s="59" t="s">
        <v>197</v>
      </c>
    </row>
    <row r="369" spans="1:9" s="63" customFormat="1" ht="93" customHeight="1" x14ac:dyDescent="0.3">
      <c r="A369" s="59">
        <v>4</v>
      </c>
      <c r="B369" s="60" t="s">
        <v>87</v>
      </c>
      <c r="C369" s="59" t="s">
        <v>106</v>
      </c>
      <c r="D369" s="59" t="s">
        <v>69</v>
      </c>
      <c r="E369" s="60" t="s">
        <v>116</v>
      </c>
      <c r="F369" s="29">
        <v>45294</v>
      </c>
      <c r="G369" s="62">
        <v>6451.2309999999998</v>
      </c>
      <c r="H369" s="59" t="s">
        <v>125</v>
      </c>
      <c r="I369" s="59" t="s">
        <v>232</v>
      </c>
    </row>
    <row r="370" spans="1:9" s="68" customFormat="1" ht="78" x14ac:dyDescent="0.3">
      <c r="A370" s="59">
        <v>5</v>
      </c>
      <c r="B370" s="60" t="s">
        <v>720</v>
      </c>
      <c r="C370" s="59" t="s">
        <v>77</v>
      </c>
      <c r="D370" s="59" t="s">
        <v>69</v>
      </c>
      <c r="E370" s="60" t="s">
        <v>117</v>
      </c>
      <c r="F370" s="61" t="s">
        <v>445</v>
      </c>
      <c r="G370" s="62">
        <v>6659.44</v>
      </c>
      <c r="H370" s="59" t="s">
        <v>124</v>
      </c>
      <c r="I370" s="59"/>
    </row>
    <row r="371" spans="1:9" s="68" customFormat="1" ht="78" x14ac:dyDescent="0.3">
      <c r="A371" s="59">
        <v>6</v>
      </c>
      <c r="B371" s="60" t="s">
        <v>720</v>
      </c>
      <c r="C371" s="59" t="s">
        <v>77</v>
      </c>
      <c r="D371" s="59" t="s">
        <v>69</v>
      </c>
      <c r="E371" s="60" t="s">
        <v>118</v>
      </c>
      <c r="F371" s="61" t="s">
        <v>445</v>
      </c>
      <c r="G371" s="62">
        <v>1049.19</v>
      </c>
      <c r="H371" s="59" t="s">
        <v>6</v>
      </c>
      <c r="I371" s="59"/>
    </row>
    <row r="372" spans="1:9" s="63" customFormat="1" ht="78" x14ac:dyDescent="0.3">
      <c r="A372" s="59">
        <v>7</v>
      </c>
      <c r="B372" s="60" t="s">
        <v>720</v>
      </c>
      <c r="C372" s="59" t="s">
        <v>157</v>
      </c>
      <c r="D372" s="59" t="s">
        <v>69</v>
      </c>
      <c r="E372" s="60" t="s">
        <v>486</v>
      </c>
      <c r="F372" s="61" t="s">
        <v>123</v>
      </c>
      <c r="G372" s="62">
        <v>265</v>
      </c>
      <c r="H372" s="59" t="s">
        <v>6</v>
      </c>
      <c r="I372" s="59"/>
    </row>
    <row r="373" spans="1:9" s="63" customFormat="1" ht="78" x14ac:dyDescent="0.3">
      <c r="A373" s="59">
        <v>8</v>
      </c>
      <c r="B373" s="60" t="s">
        <v>720</v>
      </c>
      <c r="C373" s="59" t="s">
        <v>157</v>
      </c>
      <c r="D373" s="59" t="s">
        <v>69</v>
      </c>
      <c r="E373" s="60" t="s">
        <v>487</v>
      </c>
      <c r="F373" s="61" t="s">
        <v>123</v>
      </c>
      <c r="G373" s="62">
        <v>1629.6</v>
      </c>
      <c r="H373" s="59" t="s">
        <v>6</v>
      </c>
      <c r="I373" s="59"/>
    </row>
    <row r="374" spans="1:9" s="68" customFormat="1" ht="46.95" customHeight="1" x14ac:dyDescent="0.3">
      <c r="A374" s="59">
        <v>9</v>
      </c>
      <c r="B374" s="60" t="s">
        <v>56</v>
      </c>
      <c r="C374" s="59" t="s">
        <v>73</v>
      </c>
      <c r="D374" s="59" t="s">
        <v>69</v>
      </c>
      <c r="E374" s="60" t="s">
        <v>119</v>
      </c>
      <c r="F374" s="61" t="s">
        <v>183</v>
      </c>
      <c r="G374" s="62">
        <v>201.72800000000001</v>
      </c>
      <c r="H374" s="59" t="s">
        <v>6</v>
      </c>
      <c r="I374" s="59" t="s">
        <v>322</v>
      </c>
    </row>
    <row r="375" spans="1:9" s="63" customFormat="1" ht="46.8" x14ac:dyDescent="0.3">
      <c r="A375" s="59">
        <v>10</v>
      </c>
      <c r="B375" s="60" t="s">
        <v>56</v>
      </c>
      <c r="C375" s="59" t="s">
        <v>77</v>
      </c>
      <c r="D375" s="59" t="s">
        <v>69</v>
      </c>
      <c r="E375" s="60" t="s">
        <v>312</v>
      </c>
      <c r="F375" s="61" t="s">
        <v>392</v>
      </c>
      <c r="G375" s="62">
        <v>577</v>
      </c>
      <c r="H375" s="59" t="s">
        <v>6</v>
      </c>
      <c r="I375" s="59" t="s">
        <v>313</v>
      </c>
    </row>
    <row r="376" spans="1:9" s="63" customFormat="1" ht="46.8" x14ac:dyDescent="0.3">
      <c r="A376" s="59">
        <v>11</v>
      </c>
      <c r="B376" s="60" t="s">
        <v>56</v>
      </c>
      <c r="C376" s="59" t="s">
        <v>216</v>
      </c>
      <c r="D376" s="59" t="s">
        <v>69</v>
      </c>
      <c r="E376" s="60" t="s">
        <v>314</v>
      </c>
      <c r="F376" s="61" t="s">
        <v>619</v>
      </c>
      <c r="G376" s="62">
        <v>297.065</v>
      </c>
      <c r="H376" s="59" t="s">
        <v>6</v>
      </c>
      <c r="I376" s="59" t="s">
        <v>315</v>
      </c>
    </row>
    <row r="377" spans="1:9" s="63" customFormat="1" ht="109.2" x14ac:dyDescent="0.3">
      <c r="A377" s="59">
        <v>12</v>
      </c>
      <c r="B377" s="60" t="s">
        <v>56</v>
      </c>
      <c r="C377" s="59" t="s">
        <v>216</v>
      </c>
      <c r="D377" s="59" t="s">
        <v>69</v>
      </c>
      <c r="E377" s="60" t="s">
        <v>669</v>
      </c>
      <c r="F377" s="61" t="s">
        <v>619</v>
      </c>
      <c r="G377" s="62">
        <v>847.44</v>
      </c>
      <c r="H377" s="59" t="s">
        <v>6</v>
      </c>
      <c r="I377" s="59" t="s">
        <v>316</v>
      </c>
    </row>
    <row r="378" spans="1:9" s="68" customFormat="1" ht="82.2" customHeight="1" x14ac:dyDescent="0.3">
      <c r="A378" s="59">
        <v>13</v>
      </c>
      <c r="B378" s="60" t="s">
        <v>120</v>
      </c>
      <c r="C378" s="59" t="s">
        <v>126</v>
      </c>
      <c r="D378" s="59" t="s">
        <v>69</v>
      </c>
      <c r="E378" s="60" t="s">
        <v>121</v>
      </c>
      <c r="F378" s="29">
        <v>45300</v>
      </c>
      <c r="G378" s="62">
        <v>398.9</v>
      </c>
      <c r="H378" s="59" t="s">
        <v>52</v>
      </c>
      <c r="I378" s="59" t="s">
        <v>317</v>
      </c>
    </row>
    <row r="379" spans="1:9" s="63" customFormat="1" ht="109.2" x14ac:dyDescent="0.3">
      <c r="A379" s="59">
        <v>14</v>
      </c>
      <c r="B379" s="60" t="s">
        <v>488</v>
      </c>
      <c r="C379" s="59" t="s">
        <v>106</v>
      </c>
      <c r="D379" s="59" t="s">
        <v>69</v>
      </c>
      <c r="E379" s="60" t="s">
        <v>319</v>
      </c>
      <c r="F379" s="29">
        <v>45314</v>
      </c>
      <c r="G379" s="62">
        <v>397.2</v>
      </c>
      <c r="H379" s="59" t="s">
        <v>6</v>
      </c>
      <c r="I379" s="59" t="s">
        <v>489</v>
      </c>
    </row>
    <row r="380" spans="1:9" s="63" customFormat="1" ht="64.95" customHeight="1" x14ac:dyDescent="0.3">
      <c r="A380" s="59">
        <v>15</v>
      </c>
      <c r="B380" s="60" t="s">
        <v>488</v>
      </c>
      <c r="C380" s="59" t="s">
        <v>73</v>
      </c>
      <c r="D380" s="59" t="s">
        <v>69</v>
      </c>
      <c r="E380" s="60" t="s">
        <v>119</v>
      </c>
      <c r="F380" s="29">
        <v>45316</v>
      </c>
      <c r="G380" s="62">
        <v>303.50900000000001</v>
      </c>
      <c r="H380" s="59" t="s">
        <v>6</v>
      </c>
      <c r="I380" s="59" t="s">
        <v>490</v>
      </c>
    </row>
    <row r="381" spans="1:9" s="68" customFormat="1" ht="51" customHeight="1" x14ac:dyDescent="0.3">
      <c r="A381" s="59">
        <v>16</v>
      </c>
      <c r="B381" s="60" t="s">
        <v>57</v>
      </c>
      <c r="C381" s="59" t="s">
        <v>73</v>
      </c>
      <c r="D381" s="59" t="s">
        <v>70</v>
      </c>
      <c r="E381" s="60" t="s">
        <v>122</v>
      </c>
      <c r="F381" s="61" t="s">
        <v>184</v>
      </c>
      <c r="G381" s="62">
        <v>221.15299999999999</v>
      </c>
      <c r="H381" s="59" t="s">
        <v>6</v>
      </c>
      <c r="I381" s="59" t="s">
        <v>197</v>
      </c>
    </row>
    <row r="382" spans="1:9" s="63" customFormat="1" ht="77.400000000000006" customHeight="1" x14ac:dyDescent="0.3">
      <c r="A382" s="59">
        <v>17</v>
      </c>
      <c r="B382" s="60" t="s">
        <v>120</v>
      </c>
      <c r="C382" s="59" t="s">
        <v>211</v>
      </c>
      <c r="D382" s="59" t="s">
        <v>70</v>
      </c>
      <c r="E382" s="60" t="s">
        <v>320</v>
      </c>
      <c r="F382" s="29">
        <v>45306</v>
      </c>
      <c r="G382" s="62">
        <v>2059</v>
      </c>
      <c r="H382" s="59" t="s">
        <v>6</v>
      </c>
      <c r="I382" s="59" t="s">
        <v>620</v>
      </c>
    </row>
    <row r="383" spans="1:9" s="63" customFormat="1" ht="77.400000000000006" customHeight="1" x14ac:dyDescent="0.3">
      <c r="A383" s="59">
        <v>18</v>
      </c>
      <c r="B383" s="60" t="s">
        <v>120</v>
      </c>
      <c r="C383" s="59" t="s">
        <v>211</v>
      </c>
      <c r="D383" s="59" t="s">
        <v>70</v>
      </c>
      <c r="E383" s="60" t="s">
        <v>320</v>
      </c>
      <c r="F383" s="29">
        <v>45306</v>
      </c>
      <c r="G383" s="62">
        <v>500</v>
      </c>
      <c r="H383" s="59" t="s">
        <v>6</v>
      </c>
      <c r="I383" s="59" t="s">
        <v>321</v>
      </c>
    </row>
    <row r="384" spans="1:9" s="63" customFormat="1" ht="78" x14ac:dyDescent="0.3">
      <c r="A384" s="59">
        <v>19</v>
      </c>
      <c r="B384" s="60" t="s">
        <v>318</v>
      </c>
      <c r="C384" s="59" t="s">
        <v>73</v>
      </c>
      <c r="D384" s="59" t="s">
        <v>69</v>
      </c>
      <c r="E384" s="60" t="s">
        <v>491</v>
      </c>
      <c r="F384" s="61" t="s">
        <v>123</v>
      </c>
      <c r="G384" s="62">
        <v>979.98400000000004</v>
      </c>
      <c r="H384" s="59" t="s">
        <v>323</v>
      </c>
      <c r="I384" s="59" t="s">
        <v>492</v>
      </c>
    </row>
    <row r="385" spans="1:9" s="63" customFormat="1" ht="78" x14ac:dyDescent="0.3">
      <c r="A385" s="59">
        <v>20</v>
      </c>
      <c r="B385" s="60" t="s">
        <v>318</v>
      </c>
      <c r="C385" s="59" t="s">
        <v>106</v>
      </c>
      <c r="D385" s="59" t="s">
        <v>70</v>
      </c>
      <c r="E385" s="60" t="s">
        <v>319</v>
      </c>
      <c r="F385" s="61" t="s">
        <v>414</v>
      </c>
      <c r="G385" s="62">
        <v>10906.709000000001</v>
      </c>
      <c r="H385" s="59" t="s">
        <v>323</v>
      </c>
      <c r="I385" s="59" t="s">
        <v>232</v>
      </c>
    </row>
    <row r="386" spans="1:9" s="63" customFormat="1" ht="79.95" customHeight="1" x14ac:dyDescent="0.3">
      <c r="A386" s="59">
        <v>21</v>
      </c>
      <c r="B386" s="60" t="s">
        <v>318</v>
      </c>
      <c r="C386" s="59" t="s">
        <v>73</v>
      </c>
      <c r="D386" s="59" t="s">
        <v>69</v>
      </c>
      <c r="E386" s="60" t="s">
        <v>526</v>
      </c>
      <c r="F386" s="29">
        <v>45350</v>
      </c>
      <c r="G386" s="62">
        <v>1188.3900000000001</v>
      </c>
      <c r="H386" s="59" t="s">
        <v>323</v>
      </c>
      <c r="I386" s="59" t="s">
        <v>253</v>
      </c>
    </row>
    <row r="387" spans="1:9" s="63" customFormat="1" ht="64.95" customHeight="1" x14ac:dyDescent="0.3">
      <c r="A387" s="59">
        <v>22</v>
      </c>
      <c r="B387" s="60" t="s">
        <v>318</v>
      </c>
      <c r="C387" s="59" t="s">
        <v>73</v>
      </c>
      <c r="D387" s="59" t="s">
        <v>70</v>
      </c>
      <c r="E387" s="60" t="s">
        <v>753</v>
      </c>
      <c r="F387" s="29">
        <v>45341</v>
      </c>
      <c r="G387" s="62">
        <v>250.483</v>
      </c>
      <c r="H387" s="59" t="s">
        <v>6</v>
      </c>
      <c r="I387" s="59" t="s">
        <v>480</v>
      </c>
    </row>
    <row r="388" spans="1:9" s="63" customFormat="1" ht="66.599999999999994" customHeight="1" x14ac:dyDescent="0.3">
      <c r="A388" s="59">
        <v>23</v>
      </c>
      <c r="B388" s="60" t="s">
        <v>318</v>
      </c>
      <c r="C388" s="59" t="s">
        <v>73</v>
      </c>
      <c r="D388" s="59" t="s">
        <v>70</v>
      </c>
      <c r="E388" s="60" t="s">
        <v>753</v>
      </c>
      <c r="F388" s="29">
        <v>45335</v>
      </c>
      <c r="G388" s="62">
        <v>204.893</v>
      </c>
      <c r="H388" s="59" t="s">
        <v>6</v>
      </c>
      <c r="I388" s="59" t="s">
        <v>754</v>
      </c>
    </row>
    <row r="389" spans="1:9" s="63" customFormat="1" ht="124.8" x14ac:dyDescent="0.3">
      <c r="A389" s="59">
        <v>24</v>
      </c>
      <c r="B389" s="60" t="s">
        <v>318</v>
      </c>
      <c r="C389" s="59" t="s">
        <v>294</v>
      </c>
      <c r="D389" s="59" t="s">
        <v>70</v>
      </c>
      <c r="E389" s="60" t="s">
        <v>324</v>
      </c>
      <c r="F389" s="29">
        <v>45306</v>
      </c>
      <c r="G389" s="62">
        <v>655.85400000000004</v>
      </c>
      <c r="H389" s="59" t="s">
        <v>323</v>
      </c>
      <c r="I389" s="59" t="s">
        <v>393</v>
      </c>
    </row>
    <row r="390" spans="1:9" s="68" customFormat="1" ht="75.599999999999994" customHeight="1" x14ac:dyDescent="0.3">
      <c r="A390" s="59">
        <v>25</v>
      </c>
      <c r="B390" s="60" t="s">
        <v>318</v>
      </c>
      <c r="C390" s="59" t="s">
        <v>73</v>
      </c>
      <c r="D390" s="59" t="s">
        <v>69</v>
      </c>
      <c r="E390" s="60" t="s">
        <v>526</v>
      </c>
      <c r="F390" s="29">
        <v>45337</v>
      </c>
      <c r="G390" s="62">
        <v>2678.58</v>
      </c>
      <c r="H390" s="59" t="s">
        <v>323</v>
      </c>
      <c r="I390" s="59" t="s">
        <v>717</v>
      </c>
    </row>
    <row r="391" spans="1:9" s="68" customFormat="1" ht="75.599999999999994" customHeight="1" x14ac:dyDescent="0.3">
      <c r="A391" s="59">
        <v>26</v>
      </c>
      <c r="B391" s="60" t="s">
        <v>318</v>
      </c>
      <c r="C391" s="59" t="s">
        <v>73</v>
      </c>
      <c r="D391" s="59" t="s">
        <v>69</v>
      </c>
      <c r="E391" s="60" t="s">
        <v>526</v>
      </c>
      <c r="F391" s="29">
        <v>45337</v>
      </c>
      <c r="G391" s="62">
        <v>1549.133</v>
      </c>
      <c r="H391" s="59" t="s">
        <v>323</v>
      </c>
      <c r="I391" s="59" t="s">
        <v>717</v>
      </c>
    </row>
    <row r="392" spans="1:9" s="68" customFormat="1" ht="142.19999999999999" customHeight="1" x14ac:dyDescent="0.3">
      <c r="A392" s="59">
        <v>27</v>
      </c>
      <c r="B392" s="60" t="s">
        <v>318</v>
      </c>
      <c r="C392" s="59" t="s">
        <v>305</v>
      </c>
      <c r="D392" s="59" t="s">
        <v>719</v>
      </c>
      <c r="E392" s="60" t="s">
        <v>718</v>
      </c>
      <c r="F392" s="61" t="s">
        <v>109</v>
      </c>
      <c r="G392" s="62">
        <v>1396.2739999999999</v>
      </c>
      <c r="H392" s="59" t="s">
        <v>6</v>
      </c>
      <c r="I392" s="59"/>
    </row>
    <row r="393" spans="1:9" ht="16.2" x14ac:dyDescent="0.3">
      <c r="A393" s="53"/>
      <c r="B393" s="54" t="s">
        <v>26</v>
      </c>
      <c r="C393" s="55"/>
      <c r="D393" s="55"/>
      <c r="E393" s="56"/>
      <c r="F393" s="53"/>
      <c r="G393" s="58"/>
      <c r="H393" s="53"/>
      <c r="I393" s="53"/>
    </row>
    <row r="394" spans="1:9" s="68" customFormat="1" ht="64.5" customHeight="1" x14ac:dyDescent="0.3">
      <c r="A394" s="59">
        <v>1</v>
      </c>
      <c r="B394" s="60" t="s">
        <v>185</v>
      </c>
      <c r="C394" s="59" t="s">
        <v>73</v>
      </c>
      <c r="D394" s="59" t="s">
        <v>69</v>
      </c>
      <c r="E394" s="60" t="s">
        <v>186</v>
      </c>
      <c r="F394" s="29">
        <v>45293</v>
      </c>
      <c r="G394" s="62">
        <v>536</v>
      </c>
      <c r="H394" s="59" t="s">
        <v>6</v>
      </c>
      <c r="I394" s="59" t="s">
        <v>187</v>
      </c>
    </row>
    <row r="395" spans="1:9" s="68" customFormat="1" ht="64.5" customHeight="1" x14ac:dyDescent="0.3">
      <c r="A395" s="59">
        <v>2</v>
      </c>
      <c r="B395" s="60" t="s">
        <v>185</v>
      </c>
      <c r="C395" s="59" t="s">
        <v>106</v>
      </c>
      <c r="D395" s="59" t="s">
        <v>70</v>
      </c>
      <c r="E395" s="60" t="s">
        <v>399</v>
      </c>
      <c r="F395" s="29">
        <v>45323</v>
      </c>
      <c r="G395" s="62">
        <v>354</v>
      </c>
      <c r="H395" s="59" t="s">
        <v>6</v>
      </c>
      <c r="I395" s="59" t="s">
        <v>597</v>
      </c>
    </row>
    <row r="396" spans="1:9" s="68" customFormat="1" ht="80.400000000000006" customHeight="1" x14ac:dyDescent="0.3">
      <c r="A396" s="59">
        <v>3</v>
      </c>
      <c r="B396" s="60" t="s">
        <v>188</v>
      </c>
      <c r="C396" s="59" t="s">
        <v>106</v>
      </c>
      <c r="D396" s="59" t="s">
        <v>70</v>
      </c>
      <c r="E396" s="60" t="s">
        <v>189</v>
      </c>
      <c r="F396" s="29">
        <v>45335</v>
      </c>
      <c r="G396" s="62">
        <v>509.3</v>
      </c>
      <c r="H396" s="59" t="s">
        <v>6</v>
      </c>
      <c r="I396" s="59" t="s">
        <v>597</v>
      </c>
    </row>
    <row r="397" spans="1:9" s="68" customFormat="1" ht="78" x14ac:dyDescent="0.3">
      <c r="A397" s="59">
        <v>4</v>
      </c>
      <c r="B397" s="60" t="s">
        <v>190</v>
      </c>
      <c r="C397" s="59" t="s">
        <v>106</v>
      </c>
      <c r="D397" s="59" t="s">
        <v>70</v>
      </c>
      <c r="E397" s="60" t="s">
        <v>191</v>
      </c>
      <c r="F397" s="29">
        <v>45299</v>
      </c>
      <c r="G397" s="62">
        <v>332.8</v>
      </c>
      <c r="H397" s="59" t="s">
        <v>6</v>
      </c>
      <c r="I397" s="59" t="s">
        <v>192</v>
      </c>
    </row>
    <row r="398" spans="1:9" s="74" customFormat="1" ht="121.95" customHeight="1" x14ac:dyDescent="0.3">
      <c r="A398" s="59">
        <v>5</v>
      </c>
      <c r="B398" s="60" t="s">
        <v>190</v>
      </c>
      <c r="C398" s="59" t="s">
        <v>295</v>
      </c>
      <c r="D398" s="59" t="s">
        <v>70</v>
      </c>
      <c r="E398" s="60" t="s">
        <v>755</v>
      </c>
      <c r="F398" s="29">
        <v>45349</v>
      </c>
      <c r="G398" s="62">
        <v>1287</v>
      </c>
      <c r="H398" s="59" t="s">
        <v>6</v>
      </c>
      <c r="I398" s="59" t="s">
        <v>756</v>
      </c>
    </row>
    <row r="399" spans="1:9" s="68" customFormat="1" ht="79.95" customHeight="1" x14ac:dyDescent="0.3">
      <c r="A399" s="59">
        <v>6</v>
      </c>
      <c r="B399" s="60" t="s">
        <v>193</v>
      </c>
      <c r="C399" s="59" t="s">
        <v>73</v>
      </c>
      <c r="D399" s="59" t="s">
        <v>69</v>
      </c>
      <c r="E399" s="60" t="s">
        <v>194</v>
      </c>
      <c r="F399" s="29">
        <v>45300</v>
      </c>
      <c r="G399" s="62">
        <v>1987.5</v>
      </c>
      <c r="H399" s="59" t="s">
        <v>6</v>
      </c>
      <c r="I399" s="59" t="s">
        <v>80</v>
      </c>
    </row>
    <row r="400" spans="1:9" s="68" customFormat="1" ht="77.400000000000006" customHeight="1" x14ac:dyDescent="0.3">
      <c r="A400" s="59">
        <v>7</v>
      </c>
      <c r="B400" s="60" t="s">
        <v>193</v>
      </c>
      <c r="C400" s="59" t="s">
        <v>106</v>
      </c>
      <c r="D400" s="59" t="s">
        <v>70</v>
      </c>
      <c r="E400" s="60" t="s">
        <v>400</v>
      </c>
      <c r="F400" s="29">
        <v>45323</v>
      </c>
      <c r="G400" s="62">
        <v>2637.6</v>
      </c>
      <c r="H400" s="59" t="s">
        <v>6</v>
      </c>
      <c r="I400" s="59" t="s">
        <v>597</v>
      </c>
    </row>
    <row r="401" spans="1:9" s="68" customFormat="1" ht="78" customHeight="1" x14ac:dyDescent="0.3">
      <c r="A401" s="59">
        <v>8</v>
      </c>
      <c r="B401" s="60" t="s">
        <v>193</v>
      </c>
      <c r="C401" s="59" t="s">
        <v>106</v>
      </c>
      <c r="D401" s="59" t="s">
        <v>70</v>
      </c>
      <c r="E401" s="60" t="s">
        <v>400</v>
      </c>
      <c r="F401" s="29">
        <v>45320</v>
      </c>
      <c r="G401" s="62">
        <v>3195.3</v>
      </c>
      <c r="H401" s="59" t="s">
        <v>6</v>
      </c>
      <c r="I401" s="59" t="s">
        <v>192</v>
      </c>
    </row>
    <row r="402" spans="1:9" s="68" customFormat="1" ht="66.599999999999994" customHeight="1" x14ac:dyDescent="0.3">
      <c r="A402" s="59">
        <v>9</v>
      </c>
      <c r="B402" s="60" t="s">
        <v>306</v>
      </c>
      <c r="C402" s="59" t="s">
        <v>106</v>
      </c>
      <c r="D402" s="59" t="s">
        <v>70</v>
      </c>
      <c r="E402" s="60" t="s">
        <v>307</v>
      </c>
      <c r="F402" s="29">
        <v>45329</v>
      </c>
      <c r="G402" s="62">
        <v>1159.0999999999999</v>
      </c>
      <c r="H402" s="59" t="s">
        <v>6</v>
      </c>
      <c r="I402" s="59" t="s">
        <v>597</v>
      </c>
    </row>
    <row r="403" spans="1:9" s="68" customFormat="1" ht="61.95" customHeight="1" x14ac:dyDescent="0.3">
      <c r="A403" s="59">
        <v>10</v>
      </c>
      <c r="B403" s="60" t="s">
        <v>306</v>
      </c>
      <c r="C403" s="59" t="s">
        <v>106</v>
      </c>
      <c r="D403" s="59" t="s">
        <v>70</v>
      </c>
      <c r="E403" s="60" t="s">
        <v>307</v>
      </c>
      <c r="F403" s="29">
        <v>45310</v>
      </c>
      <c r="G403" s="62">
        <v>757.9</v>
      </c>
      <c r="H403" s="59" t="s">
        <v>6</v>
      </c>
      <c r="I403" s="59" t="s">
        <v>192</v>
      </c>
    </row>
    <row r="404" spans="1:9" s="68" customFormat="1" ht="78.599999999999994" customHeight="1" x14ac:dyDescent="0.3">
      <c r="A404" s="59">
        <v>11</v>
      </c>
      <c r="B404" s="60" t="s">
        <v>308</v>
      </c>
      <c r="C404" s="59" t="s">
        <v>106</v>
      </c>
      <c r="D404" s="59" t="s">
        <v>70</v>
      </c>
      <c r="E404" s="60" t="s">
        <v>309</v>
      </c>
      <c r="F404" s="29">
        <v>45301</v>
      </c>
      <c r="G404" s="62">
        <v>399.4</v>
      </c>
      <c r="H404" s="59" t="s">
        <v>6</v>
      </c>
      <c r="I404" s="59" t="s">
        <v>192</v>
      </c>
    </row>
    <row r="405" spans="1:9" s="68" customFormat="1" ht="66.599999999999994" customHeight="1" x14ac:dyDescent="0.3">
      <c r="A405" s="59">
        <v>12</v>
      </c>
      <c r="B405" s="60" t="s">
        <v>308</v>
      </c>
      <c r="C405" s="59" t="s">
        <v>77</v>
      </c>
      <c r="D405" s="59" t="s">
        <v>69</v>
      </c>
      <c r="E405" s="60" t="s">
        <v>598</v>
      </c>
      <c r="F405" s="29">
        <v>45324</v>
      </c>
      <c r="G405" s="62">
        <v>246.95</v>
      </c>
      <c r="H405" s="59" t="s">
        <v>6</v>
      </c>
      <c r="I405" s="59" t="s">
        <v>638</v>
      </c>
    </row>
    <row r="406" spans="1:9" s="68" customFormat="1" ht="78" x14ac:dyDescent="0.3">
      <c r="A406" s="59">
        <v>13</v>
      </c>
      <c r="B406" s="60" t="s">
        <v>308</v>
      </c>
      <c r="C406" s="59" t="s">
        <v>294</v>
      </c>
      <c r="D406" s="59" t="s">
        <v>70</v>
      </c>
      <c r="E406" s="60" t="s">
        <v>639</v>
      </c>
      <c r="F406" s="29">
        <v>45335</v>
      </c>
      <c r="G406" s="62">
        <v>949.8</v>
      </c>
      <c r="H406" s="59" t="s">
        <v>6</v>
      </c>
      <c r="I406" s="59" t="s">
        <v>597</v>
      </c>
    </row>
    <row r="407" spans="1:9" ht="16.2" x14ac:dyDescent="0.3">
      <c r="A407" s="53"/>
      <c r="B407" s="54" t="s">
        <v>11</v>
      </c>
      <c r="C407" s="75"/>
      <c r="D407" s="75"/>
      <c r="E407" s="56"/>
      <c r="F407" s="53"/>
      <c r="G407" s="58"/>
      <c r="H407" s="53"/>
      <c r="I407" s="53"/>
    </row>
    <row r="408" spans="1:9" s="63" customFormat="1" ht="105.6" customHeight="1" x14ac:dyDescent="0.3">
      <c r="A408" s="59">
        <v>1</v>
      </c>
      <c r="B408" s="60" t="s">
        <v>434</v>
      </c>
      <c r="C408" s="59" t="s">
        <v>211</v>
      </c>
      <c r="D408" s="59" t="s">
        <v>69</v>
      </c>
      <c r="E408" s="60" t="s">
        <v>609</v>
      </c>
      <c r="F408" s="29">
        <v>45323</v>
      </c>
      <c r="G408" s="62">
        <v>767.5</v>
      </c>
      <c r="H408" s="59" t="s">
        <v>6</v>
      </c>
      <c r="I408" s="59" t="s">
        <v>640</v>
      </c>
    </row>
    <row r="409" spans="1:9" s="63" customFormat="1" ht="63" customHeight="1" x14ac:dyDescent="0.3">
      <c r="A409" s="59">
        <v>2</v>
      </c>
      <c r="B409" s="60" t="s">
        <v>208</v>
      </c>
      <c r="C409" s="59" t="s">
        <v>77</v>
      </c>
      <c r="D409" s="59" t="s">
        <v>69</v>
      </c>
      <c r="E409" s="60" t="s">
        <v>435</v>
      </c>
      <c r="F409" s="29">
        <v>45331</v>
      </c>
      <c r="G409" s="62">
        <v>995</v>
      </c>
      <c r="H409" s="59" t="s">
        <v>6</v>
      </c>
      <c r="I409" s="59" t="s">
        <v>641</v>
      </c>
    </row>
    <row r="410" spans="1:9" s="63" customFormat="1" ht="66.599999999999994" customHeight="1" x14ac:dyDescent="0.3">
      <c r="A410" s="59">
        <v>3</v>
      </c>
      <c r="B410" s="60" t="s">
        <v>381</v>
      </c>
      <c r="C410" s="59" t="s">
        <v>211</v>
      </c>
      <c r="D410" s="59" t="s">
        <v>69</v>
      </c>
      <c r="E410" s="60" t="s">
        <v>382</v>
      </c>
      <c r="F410" s="29">
        <v>45313</v>
      </c>
      <c r="G410" s="62">
        <v>1018</v>
      </c>
      <c r="H410" s="59" t="s">
        <v>384</v>
      </c>
      <c r="I410" s="59" t="s">
        <v>436</v>
      </c>
    </row>
    <row r="411" spans="1:9" s="63" customFormat="1" ht="123.6" customHeight="1" x14ac:dyDescent="0.3">
      <c r="A411" s="59">
        <v>4</v>
      </c>
      <c r="B411" s="60" t="s">
        <v>381</v>
      </c>
      <c r="C411" s="59" t="s">
        <v>77</v>
      </c>
      <c r="D411" s="59" t="s">
        <v>69</v>
      </c>
      <c r="E411" s="60" t="s">
        <v>383</v>
      </c>
      <c r="F411" s="29">
        <v>45308</v>
      </c>
      <c r="G411" s="62">
        <v>546</v>
      </c>
      <c r="H411" s="59" t="s">
        <v>52</v>
      </c>
      <c r="I411" s="59" t="s">
        <v>437</v>
      </c>
    </row>
    <row r="412" spans="1:9" s="68" customFormat="1" ht="78" x14ac:dyDescent="0.3">
      <c r="A412" s="59">
        <v>5</v>
      </c>
      <c r="B412" s="60" t="s">
        <v>97</v>
      </c>
      <c r="C412" s="59" t="s">
        <v>73</v>
      </c>
      <c r="D412" s="59" t="s">
        <v>69</v>
      </c>
      <c r="E412" s="60" t="s">
        <v>93</v>
      </c>
      <c r="F412" s="29">
        <v>45293</v>
      </c>
      <c r="G412" s="62">
        <v>783.48</v>
      </c>
      <c r="H412" s="59" t="s">
        <v>6</v>
      </c>
      <c r="I412" s="59" t="s">
        <v>143</v>
      </c>
    </row>
    <row r="413" spans="1:9" s="68" customFormat="1" ht="78" x14ac:dyDescent="0.3">
      <c r="A413" s="59">
        <v>6</v>
      </c>
      <c r="B413" s="60" t="s">
        <v>98</v>
      </c>
      <c r="C413" s="59" t="s">
        <v>73</v>
      </c>
      <c r="D413" s="59" t="s">
        <v>69</v>
      </c>
      <c r="E413" s="60" t="s">
        <v>93</v>
      </c>
      <c r="F413" s="29">
        <v>45293</v>
      </c>
      <c r="G413" s="62">
        <v>307.91800000000001</v>
      </c>
      <c r="H413" s="59" t="s">
        <v>6</v>
      </c>
      <c r="I413" s="59" t="s">
        <v>143</v>
      </c>
    </row>
    <row r="414" spans="1:9" s="68" customFormat="1" ht="78" x14ac:dyDescent="0.3">
      <c r="A414" s="59">
        <v>7</v>
      </c>
      <c r="B414" s="60" t="s">
        <v>71</v>
      </c>
      <c r="C414" s="59" t="s">
        <v>73</v>
      </c>
      <c r="D414" s="59" t="s">
        <v>69</v>
      </c>
      <c r="E414" s="60" t="s">
        <v>93</v>
      </c>
      <c r="F414" s="29">
        <v>45293</v>
      </c>
      <c r="G414" s="62">
        <v>600</v>
      </c>
      <c r="H414" s="59" t="s">
        <v>6</v>
      </c>
      <c r="I414" s="59" t="s">
        <v>143</v>
      </c>
    </row>
    <row r="415" spans="1:9" s="68" customFormat="1" ht="75.599999999999994" customHeight="1" x14ac:dyDescent="0.3">
      <c r="A415" s="59">
        <v>8</v>
      </c>
      <c r="B415" s="60" t="s">
        <v>10</v>
      </c>
      <c r="C415" s="59" t="s">
        <v>73</v>
      </c>
      <c r="D415" s="59" t="s">
        <v>69</v>
      </c>
      <c r="E415" s="60" t="s">
        <v>93</v>
      </c>
      <c r="F415" s="29">
        <v>45293</v>
      </c>
      <c r="G415" s="62">
        <v>2769</v>
      </c>
      <c r="H415" s="59" t="s">
        <v>6</v>
      </c>
      <c r="I415" s="59" t="s">
        <v>143</v>
      </c>
    </row>
    <row r="416" spans="1:9" s="68" customFormat="1" ht="76.95" customHeight="1" x14ac:dyDescent="0.3">
      <c r="A416" s="59">
        <v>9</v>
      </c>
      <c r="B416" s="60" t="s">
        <v>81</v>
      </c>
      <c r="C416" s="59" t="s">
        <v>73</v>
      </c>
      <c r="D416" s="59" t="s">
        <v>69</v>
      </c>
      <c r="E416" s="60" t="s">
        <v>93</v>
      </c>
      <c r="F416" s="29">
        <v>45293</v>
      </c>
      <c r="G416" s="62">
        <v>1177.5999999999999</v>
      </c>
      <c r="H416" s="59" t="s">
        <v>6</v>
      </c>
      <c r="I416" s="59" t="s">
        <v>143</v>
      </c>
    </row>
    <row r="417" spans="1:9" s="68" customFormat="1" ht="156" customHeight="1" x14ac:dyDescent="0.3">
      <c r="A417" s="59">
        <v>10</v>
      </c>
      <c r="B417" s="60" t="s">
        <v>208</v>
      </c>
      <c r="C417" s="59" t="s">
        <v>157</v>
      </c>
      <c r="D417" s="59" t="s">
        <v>70</v>
      </c>
      <c r="E417" s="60" t="s">
        <v>209</v>
      </c>
      <c r="F417" s="29">
        <v>45306</v>
      </c>
      <c r="G417" s="62">
        <v>392</v>
      </c>
      <c r="H417" s="59" t="s">
        <v>6</v>
      </c>
      <c r="I417" s="59" t="s">
        <v>380</v>
      </c>
    </row>
    <row r="418" spans="1:9" ht="16.2" x14ac:dyDescent="0.3">
      <c r="A418" s="53"/>
      <c r="B418" s="54" t="s">
        <v>40</v>
      </c>
      <c r="C418" s="55"/>
      <c r="D418" s="55"/>
      <c r="E418" s="56"/>
      <c r="F418" s="53"/>
      <c r="G418" s="58"/>
      <c r="H418" s="53"/>
      <c r="I418" s="53"/>
    </row>
    <row r="419" spans="1:9" s="63" customFormat="1" ht="61.2" customHeight="1" x14ac:dyDescent="0.3">
      <c r="A419" s="59">
        <v>1</v>
      </c>
      <c r="B419" s="60" t="s">
        <v>543</v>
      </c>
      <c r="C419" s="59" t="s">
        <v>77</v>
      </c>
      <c r="D419" s="59" t="s">
        <v>69</v>
      </c>
      <c r="E419" s="60" t="s">
        <v>544</v>
      </c>
      <c r="F419" s="61" t="s">
        <v>591</v>
      </c>
      <c r="G419" s="62">
        <v>213.96</v>
      </c>
      <c r="H419" s="59" t="s">
        <v>6</v>
      </c>
      <c r="I419" s="59" t="s">
        <v>545</v>
      </c>
    </row>
    <row r="420" spans="1:9" ht="16.2" x14ac:dyDescent="0.3">
      <c r="A420" s="53"/>
      <c r="B420" s="54" t="s">
        <v>42</v>
      </c>
      <c r="C420" s="55"/>
      <c r="D420" s="55"/>
      <c r="E420" s="56"/>
      <c r="F420" s="53"/>
      <c r="G420" s="58"/>
      <c r="H420" s="53"/>
      <c r="I420" s="53"/>
    </row>
    <row r="421" spans="1:9" s="68" customFormat="1" ht="46.8" x14ac:dyDescent="0.3">
      <c r="A421" s="59">
        <v>1</v>
      </c>
      <c r="B421" s="60" t="s">
        <v>339</v>
      </c>
      <c r="C421" s="59" t="s">
        <v>73</v>
      </c>
      <c r="D421" s="59" t="s">
        <v>70</v>
      </c>
      <c r="E421" s="60" t="s">
        <v>340</v>
      </c>
      <c r="F421" s="29">
        <v>45303</v>
      </c>
      <c r="G421" s="62">
        <v>1020.638</v>
      </c>
      <c r="H421" s="59" t="s">
        <v>6</v>
      </c>
      <c r="I421" s="59" t="s">
        <v>80</v>
      </c>
    </row>
    <row r="422" spans="1:9" s="68" customFormat="1" ht="62.4" x14ac:dyDescent="0.3">
      <c r="A422" s="59">
        <v>2</v>
      </c>
      <c r="B422" s="60" t="s">
        <v>339</v>
      </c>
      <c r="C422" s="59" t="s">
        <v>73</v>
      </c>
      <c r="D422" s="59" t="s">
        <v>70</v>
      </c>
      <c r="E422" s="60" t="s">
        <v>341</v>
      </c>
      <c r="F422" s="29">
        <v>45308</v>
      </c>
      <c r="G422" s="62">
        <v>553.6</v>
      </c>
      <c r="H422" s="59" t="s">
        <v>6</v>
      </c>
      <c r="I422" s="59" t="s">
        <v>80</v>
      </c>
    </row>
    <row r="423" spans="1:9" ht="16.2" x14ac:dyDescent="0.3">
      <c r="A423" s="53"/>
      <c r="B423" s="54" t="s">
        <v>51</v>
      </c>
      <c r="C423" s="55"/>
      <c r="D423" s="55"/>
      <c r="E423" s="56"/>
      <c r="F423" s="53"/>
      <c r="G423" s="58"/>
      <c r="H423" s="53"/>
      <c r="I423" s="53"/>
    </row>
    <row r="424" spans="1:9" ht="62.4" x14ac:dyDescent="0.3">
      <c r="A424" s="59">
        <v>1</v>
      </c>
      <c r="B424" s="60" t="s">
        <v>195</v>
      </c>
      <c r="C424" s="59" t="s">
        <v>73</v>
      </c>
      <c r="D424" s="59" t="s">
        <v>70</v>
      </c>
      <c r="E424" s="60" t="s">
        <v>196</v>
      </c>
      <c r="F424" s="29">
        <v>45295</v>
      </c>
      <c r="G424" s="62">
        <v>746.91600000000005</v>
      </c>
      <c r="H424" s="59" t="s">
        <v>6</v>
      </c>
      <c r="I424" s="59" t="s">
        <v>197</v>
      </c>
    </row>
    <row r="425" spans="1:9" s="68" customFormat="1" ht="120" customHeight="1" x14ac:dyDescent="0.3">
      <c r="A425" s="59">
        <v>2</v>
      </c>
      <c r="B425" s="60" t="s">
        <v>195</v>
      </c>
      <c r="C425" s="59" t="s">
        <v>611</v>
      </c>
      <c r="D425" s="59" t="s">
        <v>70</v>
      </c>
      <c r="E425" s="60" t="s">
        <v>610</v>
      </c>
      <c r="F425" s="29">
        <v>45329</v>
      </c>
      <c r="G425" s="62">
        <v>233</v>
      </c>
      <c r="H425" s="59" t="s">
        <v>6</v>
      </c>
      <c r="I425" s="59" t="s">
        <v>700</v>
      </c>
    </row>
    <row r="426" spans="1:9" s="63" customFormat="1" ht="52.95" customHeight="1" x14ac:dyDescent="0.3">
      <c r="A426" s="59">
        <v>3</v>
      </c>
      <c r="B426" s="60" t="s">
        <v>310</v>
      </c>
      <c r="C426" s="59" t="s">
        <v>77</v>
      </c>
      <c r="D426" s="59" t="s">
        <v>69</v>
      </c>
      <c r="E426" s="60" t="s">
        <v>742</v>
      </c>
      <c r="F426" s="29">
        <v>45295</v>
      </c>
      <c r="G426" s="62">
        <v>422.04</v>
      </c>
      <c r="H426" s="59" t="s">
        <v>6</v>
      </c>
      <c r="I426" s="59" t="s">
        <v>743</v>
      </c>
    </row>
    <row r="427" spans="1:9" s="63" customFormat="1" ht="78" x14ac:dyDescent="0.3">
      <c r="A427" s="59">
        <v>4</v>
      </c>
      <c r="B427" s="60" t="s">
        <v>701</v>
      </c>
      <c r="C427" s="59" t="s">
        <v>77</v>
      </c>
      <c r="D427" s="59" t="s">
        <v>69</v>
      </c>
      <c r="E427" s="60" t="s">
        <v>702</v>
      </c>
      <c r="F427" s="29">
        <v>45348</v>
      </c>
      <c r="G427" s="62">
        <v>2887.5</v>
      </c>
      <c r="H427" s="59" t="s">
        <v>6</v>
      </c>
      <c r="I427" s="59"/>
    </row>
    <row r="435" spans="6:6" x14ac:dyDescent="0.3">
      <c r="F435" s="34"/>
    </row>
  </sheetData>
  <autoFilter ref="A9:ALU427" xr:uid="{00000000-0009-0000-0000-000000000000}"/>
  <mergeCells count="15">
    <mergeCell ref="M69:N69"/>
    <mergeCell ref="F6:F8"/>
    <mergeCell ref="G6:G7"/>
    <mergeCell ref="H6:H8"/>
    <mergeCell ref="I6:I8"/>
    <mergeCell ref="H1:I1"/>
    <mergeCell ref="H2:I2"/>
    <mergeCell ref="H3:I3"/>
    <mergeCell ref="A4:I4"/>
    <mergeCell ref="H5:I5"/>
    <mergeCell ref="A6:A8"/>
    <mergeCell ref="B6:B8"/>
    <mergeCell ref="C6:C8"/>
    <mergeCell ref="D6:D8"/>
    <mergeCell ref="E6:E7"/>
  </mergeCells>
  <hyperlinks>
    <hyperlink ref="E129" r:id="rId1" display="https://my.zakupivli.pro/cabinet/purchases/state_plan/view/27521279" xr:uid="{00000000-0004-0000-0000-000000000000}"/>
  </hyperlinks>
  <pageMargins left="0.70866141732283472" right="0.70866141732283472" top="0.74803149606299213" bottom="0.74803149606299213" header="0.31496062992125984" footer="0.31496062992125984"/>
  <pageSetup paperSize="9" scale="80" orientation="landscape" r:id="rId2"/>
  <ignoredErrors>
    <ignoredError sqref="J86:XFD87 J74:XFD74 J54:XFD56 J59:XFD59 J49:XFD51 J41:XFD45" evalError="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C64"/>
  <sheetViews>
    <sheetView view="pageBreakPreview" topLeftCell="A4" zoomScale="60" zoomScaleNormal="60" workbookViewId="0">
      <selection activeCell="C29" sqref="C29"/>
    </sheetView>
  </sheetViews>
  <sheetFormatPr defaultColWidth="8.88671875" defaultRowHeight="15.6" x14ac:dyDescent="0.3"/>
  <cols>
    <col min="1" max="1" width="5.33203125" style="3" customWidth="1"/>
    <col min="2" max="2" width="49.109375" style="5" customWidth="1"/>
    <col min="3" max="3" width="22.44140625" style="3" customWidth="1"/>
    <col min="4" max="4" width="24.33203125" style="4" customWidth="1"/>
    <col min="5" max="5" width="8.88671875" style="1"/>
    <col min="6" max="6" width="17.5546875" style="1" customWidth="1"/>
    <col min="7" max="7" width="27.5546875" style="1" customWidth="1"/>
    <col min="8" max="16384" width="8.88671875" style="1"/>
  </cols>
  <sheetData>
    <row r="1" spans="1:7" ht="33" customHeight="1" x14ac:dyDescent="0.3">
      <c r="A1" s="82" t="s">
        <v>92</v>
      </c>
      <c r="B1" s="82"/>
      <c r="C1" s="82"/>
      <c r="D1" s="82"/>
    </row>
    <row r="2" spans="1:7" ht="20.399999999999999" customHeight="1" x14ac:dyDescent="0.3">
      <c r="A2" s="6"/>
      <c r="B2" s="7"/>
      <c r="C2" s="6"/>
      <c r="D2" s="27" t="s">
        <v>744</v>
      </c>
    </row>
    <row r="3" spans="1:7" ht="31.95" customHeight="1" x14ac:dyDescent="0.3">
      <c r="A3" s="8" t="s">
        <v>0</v>
      </c>
      <c r="B3" s="8" t="s">
        <v>89</v>
      </c>
      <c r="C3" s="8" t="s">
        <v>90</v>
      </c>
      <c r="D3" s="20" t="s">
        <v>91</v>
      </c>
    </row>
    <row r="4" spans="1:7" x14ac:dyDescent="0.3">
      <c r="A4" s="8">
        <v>1</v>
      </c>
      <c r="B4" s="8">
        <v>2</v>
      </c>
      <c r="C4" s="8">
        <v>3</v>
      </c>
      <c r="D4" s="9">
        <v>4</v>
      </c>
    </row>
    <row r="5" spans="1:7" ht="16.2" x14ac:dyDescent="0.3">
      <c r="A5" s="2"/>
      <c r="B5" s="10" t="s">
        <v>53</v>
      </c>
      <c r="C5" s="25">
        <f>C6+C14+C23+C36+C42</f>
        <v>366</v>
      </c>
      <c r="D5" s="26">
        <f>D6+D14+D23+D36+D42</f>
        <v>782888.04499999993</v>
      </c>
      <c r="F5" s="22"/>
      <c r="G5" s="21"/>
    </row>
    <row r="6" spans="1:7" ht="16.2" x14ac:dyDescent="0.3">
      <c r="A6" s="11"/>
      <c r="B6" s="23" t="s">
        <v>59</v>
      </c>
      <c r="C6" s="24">
        <f>C7+C8+C10+C11+C12+C13</f>
        <v>8</v>
      </c>
      <c r="D6" s="14">
        <f>D7+D8+D10+D11+D12+D13</f>
        <v>8692.2199999999993</v>
      </c>
    </row>
    <row r="7" spans="1:7" s="18" customFormat="1" x14ac:dyDescent="0.3">
      <c r="A7" s="15">
        <v>1</v>
      </c>
      <c r="B7" s="16" t="s">
        <v>12</v>
      </c>
      <c r="C7" s="15">
        <v>0</v>
      </c>
      <c r="D7" s="17">
        <v>0</v>
      </c>
    </row>
    <row r="8" spans="1:7" s="18" customFormat="1" x14ac:dyDescent="0.3">
      <c r="A8" s="15">
        <v>2</v>
      </c>
      <c r="B8" s="16" t="s">
        <v>45</v>
      </c>
      <c r="C8" s="15">
        <v>0</v>
      </c>
      <c r="D8" s="19">
        <v>0</v>
      </c>
    </row>
    <row r="9" spans="1:7" s="18" customFormat="1" x14ac:dyDescent="0.3">
      <c r="A9" s="15">
        <v>3</v>
      </c>
      <c r="B9" s="16" t="s">
        <v>7</v>
      </c>
      <c r="C9" s="15">
        <v>0</v>
      </c>
      <c r="D9" s="17">
        <v>0</v>
      </c>
    </row>
    <row r="10" spans="1:7" s="18" customFormat="1" x14ac:dyDescent="0.3">
      <c r="A10" s="15">
        <v>4</v>
      </c>
      <c r="B10" s="16" t="s">
        <v>29</v>
      </c>
      <c r="C10" s="15">
        <v>2</v>
      </c>
      <c r="D10" s="17">
        <f>SUM('ТГ зв'!G16:G17)</f>
        <v>1710</v>
      </c>
    </row>
    <row r="11" spans="1:7" s="18" customFormat="1" x14ac:dyDescent="0.3">
      <c r="A11" s="15">
        <v>5</v>
      </c>
      <c r="B11" s="16" t="s">
        <v>13</v>
      </c>
      <c r="C11" s="15">
        <v>2</v>
      </c>
      <c r="D11" s="17">
        <f>SUM('ТГ зв'!G19:G20)</f>
        <v>1900</v>
      </c>
    </row>
    <row r="12" spans="1:7" s="18" customFormat="1" x14ac:dyDescent="0.3">
      <c r="A12" s="15">
        <v>6</v>
      </c>
      <c r="B12" s="16" t="s">
        <v>31</v>
      </c>
      <c r="C12" s="15">
        <v>3</v>
      </c>
      <c r="D12" s="17">
        <f>SUM('ТГ зв'!G22:G24)</f>
        <v>4195.42</v>
      </c>
    </row>
    <row r="13" spans="1:7" s="18" customFormat="1" x14ac:dyDescent="0.3">
      <c r="A13" s="15">
        <v>7</v>
      </c>
      <c r="B13" s="16" t="s">
        <v>60</v>
      </c>
      <c r="C13" s="15">
        <v>1</v>
      </c>
      <c r="D13" s="17">
        <f>SUM('ТГ зв'!G26)</f>
        <v>886.8</v>
      </c>
    </row>
    <row r="14" spans="1:7" ht="16.2" x14ac:dyDescent="0.3">
      <c r="A14" s="11"/>
      <c r="B14" s="12" t="s">
        <v>61</v>
      </c>
      <c r="C14" s="13">
        <f>C15+C18+C16</f>
        <v>3</v>
      </c>
      <c r="D14" s="14">
        <f>D15+D18+D16+D17+D19+D20+D21+D22</f>
        <v>6544.91</v>
      </c>
    </row>
    <row r="15" spans="1:7" s="18" customFormat="1" x14ac:dyDescent="0.3">
      <c r="A15" s="15">
        <v>8</v>
      </c>
      <c r="B15" s="16" t="s">
        <v>15</v>
      </c>
      <c r="C15" s="15">
        <v>0</v>
      </c>
      <c r="D15" s="17">
        <v>0</v>
      </c>
    </row>
    <row r="16" spans="1:7" s="18" customFormat="1" x14ac:dyDescent="0.3">
      <c r="A16" s="15">
        <v>9</v>
      </c>
      <c r="B16" s="16" t="s">
        <v>32</v>
      </c>
      <c r="C16" s="15">
        <v>3</v>
      </c>
      <c r="D16" s="17">
        <f>SUM('ТГ зв'!G30:G32)</f>
        <v>6544.91</v>
      </c>
    </row>
    <row r="17" spans="1:4" s="18" customFormat="1" x14ac:dyDescent="0.3">
      <c r="A17" s="15">
        <v>10</v>
      </c>
      <c r="B17" s="16" t="s">
        <v>16</v>
      </c>
      <c r="C17" s="15">
        <v>0</v>
      </c>
      <c r="D17" s="19">
        <v>0</v>
      </c>
    </row>
    <row r="18" spans="1:4" s="18" customFormat="1" x14ac:dyDescent="0.3">
      <c r="A18" s="15">
        <v>11</v>
      </c>
      <c r="B18" s="16" t="s">
        <v>48</v>
      </c>
      <c r="C18" s="15">
        <v>0</v>
      </c>
      <c r="D18" s="17">
        <v>0</v>
      </c>
    </row>
    <row r="19" spans="1:4" s="18" customFormat="1" x14ac:dyDescent="0.3">
      <c r="A19" s="15">
        <v>12</v>
      </c>
      <c r="B19" s="16" t="s">
        <v>35</v>
      </c>
      <c r="C19" s="15">
        <v>0</v>
      </c>
      <c r="D19" s="17">
        <v>0</v>
      </c>
    </row>
    <row r="20" spans="1:4" s="18" customFormat="1" x14ac:dyDescent="0.3">
      <c r="A20" s="15">
        <v>13</v>
      </c>
      <c r="B20" s="16" t="s">
        <v>39</v>
      </c>
      <c r="C20" s="15">
        <v>0</v>
      </c>
      <c r="D20" s="17">
        <v>0</v>
      </c>
    </row>
    <row r="21" spans="1:4" s="18" customFormat="1" x14ac:dyDescent="0.3">
      <c r="A21" s="15">
        <v>14</v>
      </c>
      <c r="B21" s="16" t="s">
        <v>82</v>
      </c>
      <c r="C21" s="15">
        <v>0</v>
      </c>
      <c r="D21" s="17">
        <v>0</v>
      </c>
    </row>
    <row r="22" spans="1:4" s="18" customFormat="1" x14ac:dyDescent="0.3">
      <c r="A22" s="15">
        <v>15</v>
      </c>
      <c r="B22" s="16" t="s">
        <v>50</v>
      </c>
      <c r="C22" s="15">
        <v>0</v>
      </c>
      <c r="D22" s="17">
        <v>0</v>
      </c>
    </row>
    <row r="23" spans="1:4" ht="16.2" x14ac:dyDescent="0.3">
      <c r="A23" s="11"/>
      <c r="B23" s="12" t="s">
        <v>62</v>
      </c>
      <c r="C23" s="13">
        <f>C24+C26+C28+C29+C30+C33+C34+C31+C32+C35+C25+C27</f>
        <v>192</v>
      </c>
      <c r="D23" s="14">
        <f>D24+D26+D28+D29+D30+D33+D34+D31+D32+D35+D25+D27</f>
        <v>497692.28600000002</v>
      </c>
    </row>
    <row r="24" spans="1:4" s="18" customFormat="1" x14ac:dyDescent="0.3">
      <c r="A24" s="15">
        <v>16</v>
      </c>
      <c r="B24" s="16" t="s">
        <v>20</v>
      </c>
      <c r="C24" s="15">
        <v>78</v>
      </c>
      <c r="D24" s="17">
        <f>SUM('ТГ зв'!G41:G118)</f>
        <v>378865.80900000001</v>
      </c>
    </row>
    <row r="25" spans="1:4" s="18" customFormat="1" x14ac:dyDescent="0.3">
      <c r="A25" s="15">
        <v>17</v>
      </c>
      <c r="B25" s="16" t="s">
        <v>44</v>
      </c>
      <c r="C25" s="15">
        <v>6</v>
      </c>
      <c r="D25" s="17">
        <f>SUM('ТГ зв'!G120:G125)</f>
        <v>1771.2759999999998</v>
      </c>
    </row>
    <row r="26" spans="1:4" s="18" customFormat="1" x14ac:dyDescent="0.3">
      <c r="A26" s="15">
        <v>18</v>
      </c>
      <c r="B26" s="16" t="s">
        <v>18</v>
      </c>
      <c r="C26" s="15">
        <v>45</v>
      </c>
      <c r="D26" s="17">
        <f>SUM('ТГ зв'!G127:G171)</f>
        <v>53779.661999999989</v>
      </c>
    </row>
    <row r="27" spans="1:4" s="18" customFormat="1" x14ac:dyDescent="0.3">
      <c r="A27" s="15">
        <v>19</v>
      </c>
      <c r="B27" s="16" t="s">
        <v>46</v>
      </c>
      <c r="C27" s="15">
        <v>0</v>
      </c>
      <c r="D27" s="17">
        <v>0</v>
      </c>
    </row>
    <row r="28" spans="1:4" s="18" customFormat="1" x14ac:dyDescent="0.3">
      <c r="A28" s="15">
        <v>20</v>
      </c>
      <c r="B28" s="16" t="s">
        <v>19</v>
      </c>
      <c r="C28" s="15">
        <v>10</v>
      </c>
      <c r="D28" s="17">
        <f>SUM('ТГ зв'!G174:G183)</f>
        <v>11979.244000000001</v>
      </c>
    </row>
    <row r="29" spans="1:4" s="18" customFormat="1" x14ac:dyDescent="0.3">
      <c r="A29" s="15">
        <v>21</v>
      </c>
      <c r="B29" s="16" t="s">
        <v>22</v>
      </c>
      <c r="C29" s="15">
        <v>4</v>
      </c>
      <c r="D29" s="17">
        <f>SUM('ТГ зв'!G185:G188)</f>
        <v>1651.6</v>
      </c>
    </row>
    <row r="30" spans="1:4" s="18" customFormat="1" x14ac:dyDescent="0.3">
      <c r="A30" s="15">
        <v>22</v>
      </c>
      <c r="B30" s="16" t="s">
        <v>8</v>
      </c>
      <c r="C30" s="15">
        <v>0</v>
      </c>
      <c r="D30" s="17">
        <v>0</v>
      </c>
    </row>
    <row r="31" spans="1:4" s="18" customFormat="1" ht="13.95" customHeight="1" x14ac:dyDescent="0.3">
      <c r="A31" s="15">
        <v>23</v>
      </c>
      <c r="B31" s="16" t="s">
        <v>37</v>
      </c>
      <c r="C31" s="15">
        <v>1</v>
      </c>
      <c r="D31" s="17">
        <f>SUM('ТГ зв'!G191)</f>
        <v>2879.3679999999999</v>
      </c>
    </row>
    <row r="32" spans="1:4" s="18" customFormat="1" x14ac:dyDescent="0.3">
      <c r="A32" s="15">
        <v>24</v>
      </c>
      <c r="B32" s="16" t="s">
        <v>38</v>
      </c>
      <c r="C32" s="15">
        <v>3</v>
      </c>
      <c r="D32" s="17">
        <f>SUM('ТГ зв'!G193:G195)</f>
        <v>6274.6370000000006</v>
      </c>
    </row>
    <row r="33" spans="1:4" s="18" customFormat="1" x14ac:dyDescent="0.3">
      <c r="A33" s="15">
        <v>25</v>
      </c>
      <c r="B33" s="16" t="s">
        <v>28</v>
      </c>
      <c r="C33" s="15">
        <v>4</v>
      </c>
      <c r="D33" s="17">
        <f>SUM('ТГ зв'!G197:G200)</f>
        <v>2121.0450000000001</v>
      </c>
    </row>
    <row r="34" spans="1:4" s="18" customFormat="1" x14ac:dyDescent="0.3">
      <c r="A34" s="15">
        <v>26</v>
      </c>
      <c r="B34" s="16" t="s">
        <v>30</v>
      </c>
      <c r="C34" s="15">
        <v>40</v>
      </c>
      <c r="D34" s="17">
        <f>SUM('ТГ зв'!G202:G241)</f>
        <v>37829.644999999997</v>
      </c>
    </row>
    <row r="35" spans="1:4" s="18" customFormat="1" x14ac:dyDescent="0.3">
      <c r="A35" s="15">
        <v>27</v>
      </c>
      <c r="B35" s="16" t="s">
        <v>43</v>
      </c>
      <c r="C35" s="15">
        <v>1</v>
      </c>
      <c r="D35" s="17">
        <f>SUM('ТГ зв'!G243)</f>
        <v>540</v>
      </c>
    </row>
    <row r="36" spans="1:4" ht="16.2" x14ac:dyDescent="0.3">
      <c r="A36" s="11"/>
      <c r="B36" s="12" t="s">
        <v>63</v>
      </c>
      <c r="C36" s="13">
        <f>C37+C40+C41</f>
        <v>14</v>
      </c>
      <c r="D36" s="14">
        <f>D37+D40+D41</f>
        <v>7812.7030000000004</v>
      </c>
    </row>
    <row r="37" spans="1:4" s="18" customFormat="1" x14ac:dyDescent="0.3">
      <c r="A37" s="15">
        <v>28</v>
      </c>
      <c r="B37" s="16" t="s">
        <v>23</v>
      </c>
      <c r="C37" s="15">
        <v>14</v>
      </c>
      <c r="D37" s="17">
        <f>SUM('ТГ зв'!G246:G259)</f>
        <v>7812.7030000000004</v>
      </c>
    </row>
    <row r="38" spans="1:4" s="18" customFormat="1" x14ac:dyDescent="0.3">
      <c r="A38" s="15">
        <v>29</v>
      </c>
      <c r="B38" s="16" t="s">
        <v>47</v>
      </c>
      <c r="C38" s="15">
        <v>0</v>
      </c>
      <c r="D38" s="17">
        <v>0</v>
      </c>
    </row>
    <row r="39" spans="1:4" s="18" customFormat="1" x14ac:dyDescent="0.3">
      <c r="A39" s="15">
        <v>30</v>
      </c>
      <c r="B39" s="16" t="s">
        <v>34</v>
      </c>
      <c r="C39" s="15">
        <v>0</v>
      </c>
      <c r="D39" s="17">
        <v>0</v>
      </c>
    </row>
    <row r="40" spans="1:4" s="18" customFormat="1" x14ac:dyDescent="0.3">
      <c r="A40" s="15">
        <v>31</v>
      </c>
      <c r="B40" s="16" t="s">
        <v>36</v>
      </c>
      <c r="C40" s="15">
        <v>0</v>
      </c>
      <c r="D40" s="17">
        <v>0</v>
      </c>
    </row>
    <row r="41" spans="1:4" s="18" customFormat="1" x14ac:dyDescent="0.3">
      <c r="A41" s="15">
        <v>32</v>
      </c>
      <c r="B41" s="16" t="s">
        <v>41</v>
      </c>
      <c r="C41" s="15">
        <v>0</v>
      </c>
      <c r="D41" s="17">
        <v>0</v>
      </c>
    </row>
    <row r="42" spans="1:4" ht="16.2" x14ac:dyDescent="0.3">
      <c r="A42" s="11"/>
      <c r="B42" s="12" t="s">
        <v>64</v>
      </c>
      <c r="C42" s="28">
        <f>C43+C45+C47+C49+C51+C52+C53+C46+C54+C55+C48+C56</f>
        <v>149</v>
      </c>
      <c r="D42" s="14">
        <f>D43+D45+D47+D49+D51+D52+D53+D46+D54+D55+D48+D56</f>
        <v>262145.92599999998</v>
      </c>
    </row>
    <row r="43" spans="1:4" s="18" customFormat="1" x14ac:dyDescent="0.3">
      <c r="A43" s="15">
        <v>33</v>
      </c>
      <c r="B43" s="16" t="s">
        <v>27</v>
      </c>
      <c r="C43" s="15">
        <v>47</v>
      </c>
      <c r="D43" s="17">
        <f>SUM('ТГ зв'!G266:G312)</f>
        <v>92294.736000000004</v>
      </c>
    </row>
    <row r="44" spans="1:4" s="18" customFormat="1" x14ac:dyDescent="0.3">
      <c r="A44" s="15">
        <v>34</v>
      </c>
      <c r="B44" s="16" t="s">
        <v>9</v>
      </c>
      <c r="C44" s="15">
        <v>0</v>
      </c>
      <c r="D44" s="17">
        <v>0</v>
      </c>
    </row>
    <row r="45" spans="1:4" s="18" customFormat="1" x14ac:dyDescent="0.3">
      <c r="A45" s="15">
        <v>35</v>
      </c>
      <c r="B45" s="16" t="s">
        <v>14</v>
      </c>
      <c r="C45" s="15">
        <v>6</v>
      </c>
      <c r="D45" s="17">
        <f>SUM('ТГ зв'!G315:G320)</f>
        <v>9086.7040000000015</v>
      </c>
    </row>
    <row r="46" spans="1:4" s="18" customFormat="1" x14ac:dyDescent="0.3">
      <c r="A46" s="15">
        <v>36</v>
      </c>
      <c r="B46" s="16" t="s">
        <v>33</v>
      </c>
      <c r="C46" s="15">
        <v>8</v>
      </c>
      <c r="D46" s="17">
        <f>SUM('ТГ зв'!G322:G329)</f>
        <v>4703.7000000000007</v>
      </c>
    </row>
    <row r="47" spans="1:4" s="18" customFormat="1" x14ac:dyDescent="0.3">
      <c r="A47" s="15">
        <v>37</v>
      </c>
      <c r="B47" s="16" t="s">
        <v>17</v>
      </c>
      <c r="C47" s="15">
        <v>17</v>
      </c>
      <c r="D47" s="17">
        <f>SUM('ТГ зв'!G331:G347)</f>
        <v>41367.441999999995</v>
      </c>
    </row>
    <row r="48" spans="1:4" s="18" customFormat="1" x14ac:dyDescent="0.3">
      <c r="A48" s="15">
        <v>38</v>
      </c>
      <c r="B48" s="16" t="s">
        <v>49</v>
      </c>
      <c r="C48" s="15">
        <v>0</v>
      </c>
      <c r="D48" s="17">
        <v>0</v>
      </c>
    </row>
    <row r="49" spans="1:1017" s="18" customFormat="1" x14ac:dyDescent="0.3">
      <c r="A49" s="15">
        <v>39</v>
      </c>
      <c r="B49" s="16" t="s">
        <v>21</v>
      </c>
      <c r="C49" s="15">
        <v>14</v>
      </c>
      <c r="D49" s="17">
        <f>SUM('ТГ зв'!G350:G363)</f>
        <v>41102.205999999998</v>
      </c>
    </row>
    <row r="50" spans="1:1017" s="18" customFormat="1" x14ac:dyDescent="0.3">
      <c r="A50" s="15">
        <v>40</v>
      </c>
      <c r="B50" s="16" t="s">
        <v>24</v>
      </c>
      <c r="C50" s="15">
        <v>0</v>
      </c>
      <c r="D50" s="17">
        <v>0</v>
      </c>
    </row>
    <row r="51" spans="1:1017" s="18" customFormat="1" x14ac:dyDescent="0.3">
      <c r="A51" s="15">
        <v>41</v>
      </c>
      <c r="B51" s="16" t="s">
        <v>25</v>
      </c>
      <c r="C51" s="15">
        <v>27</v>
      </c>
      <c r="D51" s="17">
        <f>SUM('ТГ зв'!G366:G392)</f>
        <v>43804.335999999988</v>
      </c>
    </row>
    <row r="52" spans="1:1017" s="18" customFormat="1" x14ac:dyDescent="0.3">
      <c r="A52" s="15">
        <v>42</v>
      </c>
      <c r="B52" s="16" t="s">
        <v>26</v>
      </c>
      <c r="C52" s="15">
        <v>13</v>
      </c>
      <c r="D52" s="17">
        <f>SUM('ТГ зв'!G394:G406)</f>
        <v>14352.65</v>
      </c>
    </row>
    <row r="53" spans="1:1017" s="18" customFormat="1" x14ac:dyDescent="0.3">
      <c r="A53" s="15">
        <v>43</v>
      </c>
      <c r="B53" s="16" t="s">
        <v>11</v>
      </c>
      <c r="C53" s="15">
        <v>10</v>
      </c>
      <c r="D53" s="17">
        <f>SUM('ТГ зв'!G408:G417)</f>
        <v>9356.4979999999996</v>
      </c>
    </row>
    <row r="54" spans="1:1017" s="18" customFormat="1" x14ac:dyDescent="0.3">
      <c r="A54" s="15">
        <v>44</v>
      </c>
      <c r="B54" s="16" t="s">
        <v>40</v>
      </c>
      <c r="C54" s="15">
        <v>1</v>
      </c>
      <c r="D54" s="17">
        <f>SUM('ТГ зв'!G419)</f>
        <v>213.96</v>
      </c>
    </row>
    <row r="55" spans="1:1017" s="18" customFormat="1" x14ac:dyDescent="0.3">
      <c r="A55" s="15">
        <v>45</v>
      </c>
      <c r="B55" s="16" t="s">
        <v>42</v>
      </c>
      <c r="C55" s="15">
        <v>2</v>
      </c>
      <c r="D55" s="17">
        <f>SUM('ТГ зв'!G421:G422)</f>
        <v>1574.2380000000001</v>
      </c>
    </row>
    <row r="56" spans="1:1017" s="18" customFormat="1" x14ac:dyDescent="0.3">
      <c r="A56" s="15">
        <v>46</v>
      </c>
      <c r="B56" s="16" t="s">
        <v>51</v>
      </c>
      <c r="C56" s="15">
        <v>4</v>
      </c>
      <c r="D56" s="17">
        <f>SUM('ТГ зв'!G424:G427)</f>
        <v>4289.4560000000001</v>
      </c>
    </row>
    <row r="64" spans="1:1017" s="4" customFormat="1" x14ac:dyDescent="0.3">
      <c r="A64" s="3"/>
      <c r="B64" s="5"/>
      <c r="C64" s="3"/>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row>
  </sheetData>
  <autoFilter ref="A4:D56" xr:uid="{00000000-0009-0000-0000-000001000000}"/>
  <sortState xmlns:xlrd2="http://schemas.microsoft.com/office/spreadsheetml/2017/richdata2" ref="A26:AMH35">
    <sortCondition ref="A26"/>
  </sortState>
  <mergeCells count="1">
    <mergeCell ref="A1:D1"/>
  </mergeCells>
  <pageMargins left="0.78740157480314965" right="0.70866141732283472" top="0.59055118110236227" bottom="0.59055118110236227"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4</vt:i4>
      </vt:variant>
    </vt:vector>
  </HeadingPairs>
  <TitlesOfParts>
    <vt:vector size="6" baseType="lpstr">
      <vt:lpstr>ТГ зв</vt:lpstr>
      <vt:lpstr>ТГ (2)</vt:lpstr>
      <vt:lpstr>'ТГ (2)'!Заголовки_для_друку</vt:lpstr>
      <vt:lpstr>'ТГ зв'!Заголовки_для_друку</vt:lpstr>
      <vt:lpstr>'ТГ (2)'!Область_друку</vt:lpstr>
      <vt:lpstr>'ТГ зв'!Область_друку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2024-03-01T16:13:15Z</dcterms:modified>
</cp:coreProperties>
</file>