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0FB532CE-6815-4A85-81ED-372587B0C5F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ТГ зв" sheetId="3" r:id="rId1"/>
    <sheet name="ТГ (2)" sheetId="2" r:id="rId2"/>
  </sheets>
  <definedNames>
    <definedName name="_xlnm._FilterDatabase" localSheetId="1" hidden="1">'ТГ (2)'!$A$4:$D$56</definedName>
    <definedName name="_xlnm._FilterDatabase" localSheetId="0" hidden="1">'ТГ зв'!$A$9:$ALZ$301</definedName>
    <definedName name="_xlnm.Print_Titles" localSheetId="1">'ТГ (2)'!$4:$4</definedName>
    <definedName name="_xlnm.Print_Titles" localSheetId="0">'ТГ зв'!$9:$9</definedName>
    <definedName name="_xlnm.Print_Area" localSheetId="1">'ТГ (2)'!$A$1:$D$56</definedName>
    <definedName name="_xlnm.Print_Area" localSheetId="0">'ТГ зв'!$A$1:$I$301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2" l="1"/>
  <c r="D37" i="2"/>
  <c r="D35" i="2" l="1"/>
  <c r="D25" i="2"/>
  <c r="D24" i="2"/>
  <c r="D43" i="2" l="1"/>
  <c r="D29" i="2"/>
  <c r="D26" i="2" l="1"/>
  <c r="D34" i="2" l="1"/>
  <c r="D53" i="2"/>
  <c r="D33" i="2"/>
  <c r="D46" i="2" l="1"/>
  <c r="D16" i="2" l="1"/>
  <c r="D49" i="2" l="1"/>
  <c r="D47" i="2" l="1"/>
  <c r="G10" i="3" l="1"/>
  <c r="D13" i="2"/>
  <c r="D56" i="2" l="1"/>
  <c r="D32" i="2"/>
  <c r="D55" i="2"/>
  <c r="D51" i="2"/>
  <c r="D52" i="2"/>
  <c r="D11" i="2" l="1"/>
  <c r="D28" i="2"/>
  <c r="D45" i="2" l="1"/>
  <c r="C42" i="2" l="1"/>
  <c r="C6" i="2" l="1"/>
  <c r="C14" i="2" l="1"/>
  <c r="D14" i="2" l="1"/>
  <c r="D42" i="2" l="1"/>
  <c r="C36" i="2" l="1"/>
  <c r="D36" i="2"/>
  <c r="D23" i="2"/>
  <c r="D6" i="2" s="1"/>
  <c r="C23" i="2"/>
  <c r="C5" i="2" l="1"/>
  <c r="D5" i="2"/>
</calcChain>
</file>

<file path=xl/sharedStrings.xml><?xml version="1.0" encoding="utf-8"?>
<sst xmlns="http://schemas.openxmlformats.org/spreadsheetml/2006/main" count="1626" uniqueCount="569">
  <si>
    <t>№ п/п</t>
  </si>
  <si>
    <t xml:space="preserve">Предмет закупівлі </t>
  </si>
  <si>
    <t>(назва, код)</t>
  </si>
  <si>
    <t>Джерело фінансування закупівлі</t>
  </si>
  <si>
    <t>до листа департаменту економіки облдержадміністрації</t>
  </si>
  <si>
    <t>тис. грн</t>
  </si>
  <si>
    <t>місцевий бюджет</t>
  </si>
  <si>
    <t>Світлодарська</t>
  </si>
  <si>
    <t>Миколаївська</t>
  </si>
  <si>
    <t>Авдіївська</t>
  </si>
  <si>
    <t>Відділ освіти Селидівської міської ради</t>
  </si>
  <si>
    <t xml:space="preserve">Селидівська </t>
  </si>
  <si>
    <t xml:space="preserve">Бахмутська </t>
  </si>
  <si>
    <t>Соледарська</t>
  </si>
  <si>
    <t>Білозерська</t>
  </si>
  <si>
    <t>Волноваська</t>
  </si>
  <si>
    <t>Вугледарська</t>
  </si>
  <si>
    <t>Добропільська</t>
  </si>
  <si>
    <t>Дружківська</t>
  </si>
  <si>
    <t>Костянтинівська</t>
  </si>
  <si>
    <t>Краматорська</t>
  </si>
  <si>
    <t>Курахівська</t>
  </si>
  <si>
    <t>Лиманська</t>
  </si>
  <si>
    <t>Маріупольська</t>
  </si>
  <si>
    <t>Мар'їнська</t>
  </si>
  <si>
    <t>Мирноградська</t>
  </si>
  <si>
    <t>Новогродівська</t>
  </si>
  <si>
    <t>Покровська</t>
  </si>
  <si>
    <t>Святогірська</t>
  </si>
  <si>
    <t>Сіверська</t>
  </si>
  <si>
    <t>Слов'янська</t>
  </si>
  <si>
    <t>Торецька</t>
  </si>
  <si>
    <t>Великоновосілківська</t>
  </si>
  <si>
    <t>Гродівська</t>
  </si>
  <si>
    <t>Мангушська</t>
  </si>
  <si>
    <t xml:space="preserve">Мирненська </t>
  </si>
  <si>
    <t>Нікольська</t>
  </si>
  <si>
    <t>Новодонецька</t>
  </si>
  <si>
    <t>Олександрівська</t>
  </si>
  <si>
    <t>Ольгинська</t>
  </si>
  <si>
    <t>Очеретинська</t>
  </si>
  <si>
    <t>Сартанська</t>
  </si>
  <si>
    <t>Удачненська</t>
  </si>
  <si>
    <t>Черкаська</t>
  </si>
  <si>
    <t>Андріївська</t>
  </si>
  <si>
    <t>Званівська</t>
  </si>
  <si>
    <t>Іллінівська</t>
  </si>
  <si>
    <t>Кальчицька</t>
  </si>
  <si>
    <t>Комарська</t>
  </si>
  <si>
    <t>Криворізька</t>
  </si>
  <si>
    <t>Хлібодарівська</t>
  </si>
  <si>
    <t>Шахівська</t>
  </si>
  <si>
    <t>НСЗУ</t>
  </si>
  <si>
    <t>Донецька область</t>
  </si>
  <si>
    <t>Курахівська міська рада</t>
  </si>
  <si>
    <t xml:space="preserve">Запланована сума закупівлі, </t>
  </si>
  <si>
    <t>Виконавчий комітет Мирноградської міської ради</t>
  </si>
  <si>
    <t>Управління комунальної власності Мирноградської міської ради</t>
  </si>
  <si>
    <t>КНП СМР "Міська лікарня № 1 м. Слов'янська"</t>
  </si>
  <si>
    <t>Бахмутський район</t>
  </si>
  <si>
    <t>Часовоярська</t>
  </si>
  <si>
    <t>Волноваський район</t>
  </si>
  <si>
    <t>Краматорський район</t>
  </si>
  <si>
    <t>Маріупольський район</t>
  </si>
  <si>
    <t>Покровський район</t>
  </si>
  <si>
    <t>Назва району, територіальної громади
Замовник</t>
  </si>
  <si>
    <t>Напрямок використання коштів</t>
  </si>
  <si>
    <t>Дата планового оголошення</t>
  </si>
  <si>
    <t xml:space="preserve">Інформація
про заплановані закупівлі робіт, послуг, товарів 
по територіальним громадам Донецької області                                         </t>
  </si>
  <si>
    <t>товар</t>
  </si>
  <si>
    <t>послуга</t>
  </si>
  <si>
    <t>КП "Комунальник м.Селидове"</t>
  </si>
  <si>
    <t>закупівлі відсутні</t>
  </si>
  <si>
    <t>електроенергія</t>
  </si>
  <si>
    <t>теплопостачання</t>
  </si>
  <si>
    <t>Придбання насосу консольний центробіжний та пристрою керування одним трифазним насосом для забезпечення системою водопостачання м. Гірник (ДК 021:2015: 42120000-6 — Насоси та компресори)</t>
  </si>
  <si>
    <t>Теплопостачання ДК 021:2015:09320000-8: Пара, гаряча вода та пов’язана продукція</t>
  </si>
  <si>
    <t>бюджет громади</t>
  </si>
  <si>
    <t>паливно-мастильні матеріали</t>
  </si>
  <si>
    <t>культура</t>
  </si>
  <si>
    <t>Додаток 2</t>
  </si>
  <si>
    <t>ТОВ "Донецькі енергетичні послуги"</t>
  </si>
  <si>
    <t>Селидівська міська рада</t>
  </si>
  <si>
    <t>Старомлинівська</t>
  </si>
  <si>
    <t>Гродівська селищна рада Покровського району Донецької області</t>
  </si>
  <si>
    <t xml:space="preserve">Відділ освіти Слов'янської міської військової адміністрації Краматорського району Донецької області </t>
  </si>
  <si>
    <t xml:space="preserve">Управління освіти Костянтинівської міської ради </t>
  </si>
  <si>
    <t>Послуги з розподілу електричної енергії код 65310000-9 Розподіл електричної енергії за ДК 021:2015 Єдиного закупівельного словника</t>
  </si>
  <si>
    <t>Комунальне некомерційне підприємство "Мирноградська центральна міська лікарня" Мирноградської міської ради</t>
  </si>
  <si>
    <t>Електрична енергія ДК 021:2015:09310000-5: Електрична енергія</t>
  </si>
  <si>
    <t xml:space="preserve">Назва району, територіальної громади
</t>
  </si>
  <si>
    <t>Кількість закупівель</t>
  </si>
  <si>
    <t>Запланована сума закупівлі, тис. грн</t>
  </si>
  <si>
    <t xml:space="preserve">Інформація
про заплановані закупівлі робіт, послуг, товарів по територіальним громадам Донецької області                                         </t>
  </si>
  <si>
    <t>Електрична енергія, ДК 021:2015: 09310000-5 Електрична енергія</t>
  </si>
  <si>
    <t>79710000-4 — Охоронні послуги</t>
  </si>
  <si>
    <t>72510000-3 - Управлінські послуги, пов’язані з комп’ютерними технологіями</t>
  </si>
  <si>
    <t>ДК021-2015: 09310000-5 — Електрична енергія</t>
  </si>
  <si>
    <t>КЗ ДЮСШ м. Селидове</t>
  </si>
  <si>
    <t>Управління соціального захисту населення Селидівської міської ради</t>
  </si>
  <si>
    <t>КОМУНАЛЬНЕ ПІДПРИЕМСТВО "ДОБРОПІЛЬСЬКА СЛУЖБА ЄДИНОГО ЗАМОВНИКА"</t>
  </si>
  <si>
    <r>
      <t xml:space="preserve">Вид закупівлі 
</t>
    </r>
    <r>
      <rPr>
        <b/>
        <i/>
        <sz val="12"/>
        <rFont val="Times New Roman"/>
        <family val="1"/>
        <charset val="204"/>
      </rPr>
      <t>(робота, послуга, товар)</t>
    </r>
  </si>
  <si>
    <r>
      <t xml:space="preserve">Плануємий постачальник
</t>
    </r>
    <r>
      <rPr>
        <b/>
        <i/>
        <sz val="12"/>
        <rFont val="Times New Roman"/>
        <family val="1"/>
        <charset val="204"/>
      </rPr>
      <t>(за наявності)</t>
    </r>
  </si>
  <si>
    <t>Навчально - виховний комплекс "Новоолександрівська загальноосвітня школа I- III ступенів - дошкільний навчальний заклад " Гродівської селищної ради Покровського району Донецької області</t>
  </si>
  <si>
    <t>Новоекономічний дошкільний навчальний заклад №11 "Сонечко" Гродівської селищної ради Покровського району Донецької області</t>
  </si>
  <si>
    <t>січень 2024</t>
  </si>
  <si>
    <t>Послуги з централізованого водопостачання та водовідведення ДК021-2015: 65110000-7 — Розподіл води</t>
  </si>
  <si>
    <t xml:space="preserve">Послуга з постачання теплової енергії ДК021-2015: 09320000-8 — Пара, гаряча вода та пов’язана продукція
</t>
  </si>
  <si>
    <t>водопостачання</t>
  </si>
  <si>
    <t>теплова енергія</t>
  </si>
  <si>
    <t>Послуги з постачання теплової енергії код 09320000-8 — Пара, гаряча вода та пов’язана продукція за ДК 021:2015 Єдиного закупівельного словника</t>
  </si>
  <si>
    <t>2 459,574</t>
  </si>
  <si>
    <t>поточна 
операційна діяльність</t>
  </si>
  <si>
    <t>33140000-4 Медичні матеріали
Стоматологічні та медичні матеріали для надання стоматологічної допомоги населенню м.Маріуполя та Маріупольського району (м. Вінниця)</t>
  </si>
  <si>
    <t>березень 2024</t>
  </si>
  <si>
    <t>50112000-3 Послуги з ремонту і технічного обслуговування автомобілів</t>
  </si>
  <si>
    <t>ВИКОНАВЧИЙ КОМІТЕТ МАРІУПОЛЬСЬКОЇ МІСЬКОЇ РАДИ
04052784</t>
  </si>
  <si>
    <t xml:space="preserve"> охорона здоров'я</t>
  </si>
  <si>
    <t xml:space="preserve">послуги з водопостачання </t>
  </si>
  <si>
    <t>послуги з водовідведення</t>
  </si>
  <si>
    <t>Послуги з розподілу електричної енергії для забезпечення потреб електроустановок Споживача/Замовника та послуги із забезпечення перетікань реактивної електричної енергії до електроустановок Споживачів/Замовників</t>
  </si>
  <si>
    <t>Теплова енергія ДК 021:2015 "ЄЗС" – 09320000-8 Пара, гаряча вода та пов`язана продукція</t>
  </si>
  <si>
    <t>Дизельне пальне</t>
  </si>
  <si>
    <t>Бензин А-95</t>
  </si>
  <si>
    <t xml:space="preserve">Електрична енергія ДК 021:2015: 09310000-5 – Електрична енергія . </t>
  </si>
  <si>
    <t>Комунальне некомерційне підприємство "Мирноградський центр первинної медико-санітарної допомоги"</t>
  </si>
  <si>
    <t>ДК 021:2015: 09133000-0 - Нафтовий газ скраплений</t>
  </si>
  <si>
    <t>Послуги з розподілу електричної енергії</t>
  </si>
  <si>
    <t>лютий 2024</t>
  </si>
  <si>
    <t>місцевий бюджет/
власні кошти підприємства</t>
  </si>
  <si>
    <t>місцевий бюджет/
власні кошти, кошти орендарів</t>
  </si>
  <si>
    <t>газ скраплений</t>
  </si>
  <si>
    <t>водовідведення</t>
  </si>
  <si>
    <t> ДК 021:2015:09320000-8: Пара, гаряча вода та пов’язана продукція</t>
  </si>
  <si>
    <t>АТ "Укрзалізниця"</t>
  </si>
  <si>
    <t>ВП ОКП «Донецьктеплокомуненерго»</t>
  </si>
  <si>
    <t>Централізоване водовідведення, ДК 021:2015: 90430000-0 Послуги з відведення стічних вод</t>
  </si>
  <si>
    <t>Послуги з централізованого водопостачання, ДК 021:2015: 65110000-7 Розподіл води</t>
  </si>
  <si>
    <t>КП СЛОВ'ЯНСЬКОЇ МІСЬКОЇ РАДИ "СЛОВМІСЬКВОДОКАНАЛ"</t>
  </si>
  <si>
    <t xml:space="preserve">КП СЛОВ'ЯНСЬКОЇ МІСЬКОЇ РАДИ "СЛОВМІСЬКВОДОКАНАЛ" </t>
  </si>
  <si>
    <t>КП "Покровська міська стоматологічна поліклініка" Покровської міської ради Донецької області</t>
  </si>
  <si>
    <t>КП "Покровськавто" ПМР</t>
  </si>
  <si>
    <t>безпека руху</t>
  </si>
  <si>
    <t>Дорожні знаки   ДК 021:2015:34990000-3 — Регулювальне, запобіжне, сигнальне та освітлювальне обладнання</t>
  </si>
  <si>
    <t>Фарба для дорожньої розмітки, скляні кульки, розчинник ДК 021:2015: 44811000-8 — Фарби</t>
  </si>
  <si>
    <t>травень 2024</t>
  </si>
  <si>
    <t>Теплова енергія (код ДК 021:2015:09320000-8 (Пара, гаряча вода та пов’язана продукція)</t>
  </si>
  <si>
    <t>Відділ освіти Білозерської міської ради</t>
  </si>
  <si>
    <t>Електрична енергія  ДК 021:2015: 09310000-5 — Електрична енергія</t>
  </si>
  <si>
    <t>ТОВАРИСТВО З ОБМЕЖЕНОЮ ВІДПОВІДАЛЬНІСТЮ «ЕНЕРГО РЕСУРС» РІ ГРУП»</t>
  </si>
  <si>
    <t>Комунальне некомерційне підприємство "Міський стоматологічний центр"
38349184</t>
  </si>
  <si>
    <t>Департамент по роботі з активами</t>
  </si>
  <si>
    <t>Відділ культури, туризму та охорона культурної спадщини Покровської міської ради Донецької обл.</t>
  </si>
  <si>
    <t>Квіткова продукція за ДК:021:2015:03120000-8 (Продукція рослинництва, у тому числі тепличного)</t>
  </si>
  <si>
    <t>КП БОКГ Мирноградської міської ради</t>
  </si>
  <si>
    <t>станом на 11.01.2024</t>
  </si>
  <si>
    <t xml:space="preserve">послуга </t>
  </si>
  <si>
    <t>Послуги з розподілу електричної енергії та послуги із забезпечення перетікань реактивної електричної енергії м.Білозерське</t>
  </si>
  <si>
    <t>КНП "ЦПМСД Білозерської міської ради"</t>
  </si>
  <si>
    <t>Відділ освіти Добропільської міської ради</t>
  </si>
  <si>
    <t>Тверде паливо (ДК 021:2015 – 09110000-3 тверде паливо)</t>
  </si>
  <si>
    <t>КП "ДОБРОПІЛЬСЬКИЙ МІСЬКИЙ ТРАНСПОРТ"</t>
  </si>
  <si>
    <t>ДК021-2015: 45112730-1 — Благоустрій доріг і шосе</t>
  </si>
  <si>
    <t>ДОБРОПІЛЬСЬКЕ ВИРОБНИЧЕ УПРАВЛІННЯ ВОДОПРОВІДНО-КАНАЛІЗАЦІЙНОГО ГОСПОДАРСТВА КОМУНАЛЬНОГО ПІДПРИЄМСТВА "КОМПАНІЯ "ВОДА ДОНБАСУ"</t>
  </si>
  <si>
    <t>КОМУНАЛЬНЕ ПІДПРИЄМСТВО "ДОБРО" ДОБРОПІЛЬСЬКОЇ МІСЬКОЇ РАДИ</t>
  </si>
  <si>
    <t>благоустрій</t>
  </si>
  <si>
    <t>тверде паливо</t>
  </si>
  <si>
    <t>КНП "Центральна міська клінічна лікарня" ДМР</t>
  </si>
  <si>
    <t>Теплова енергія код ДК 021:2015 09323000-9 Централізоване опалення</t>
  </si>
  <si>
    <t>Обласне комунальне підприємство "Донецьктеплокомуненерго" ВО "Дружківкатепломережа"</t>
  </si>
  <si>
    <t>Управління соціального захисту населення Дружківської міської ради</t>
  </si>
  <si>
    <t>09320000-8 Пара, гаряча вода та пов'язана продукцiя</t>
  </si>
  <si>
    <t>Виконавчий комітет Дружківської міської ради</t>
  </si>
  <si>
    <t>електроенергія ДК 021:2015:09310000-5: Електрична енергія</t>
  </si>
  <si>
    <t>теплова енергія
09320000-8: Пара, гаряча вода та пов’язана продукція</t>
  </si>
  <si>
    <t>Послуги з поводження з побутовими відходами (вивезення побутових відходів) код 90510000-5 Утилізація/видалення сміття та поводження зі сміттям за ДК 021:2015 Єдиного закупівельного словника</t>
  </si>
  <si>
    <t xml:space="preserve">"МКП "КОМУНТРАНС" КОСТЯНТИНІВСЬКОЇ МІСЬКОЇ РАДИ"
</t>
  </si>
  <si>
    <t>Святогірська міська рада Краматорського району Донецької області</t>
  </si>
  <si>
    <t xml:space="preserve">ДК 021:2015: 09310000-5 Електрична енергія </t>
  </si>
  <si>
    <t>ДК 021:2015: 09130000-9 - Нафта і дистиляти</t>
  </si>
  <si>
    <t>Святогірська міська військова адміністрація Краматорського району Донецької області</t>
  </si>
  <si>
    <t>ДК 021:2015 код 09130000-9 «Нафта і дистиляти» (Бензин А-95 ЄВРО ДК 021:2015: 09132000-3; Дизельне пальне ДП-Л- Євро-5-ВО ДК 021:2015: 09134200-9)</t>
  </si>
  <si>
    <t>АЗС AZIMUT   АЗС «Параллель»</t>
  </si>
  <si>
    <t xml:space="preserve">товар </t>
  </si>
  <si>
    <t>Електрична енергія , з розподілом ДК 021:2015: 09310000-5</t>
  </si>
  <si>
    <t xml:space="preserve">січень 2024  </t>
  </si>
  <si>
    <t xml:space="preserve">Управління житлово-комунального господарства Слов’янської міської військової адміністрації Краматорського району Донецької області </t>
  </si>
  <si>
    <t>Послуги з управління адміністративної будівлі, розташованій за адресою: пл.Соборна,3 м. Слов'янськ код за ДК 021:2015: 70330000-3  Послуги з управління нерухомістю, надавані на платній основі чи на договірних засадах</t>
  </si>
  <si>
    <t>05.01 2024</t>
  </si>
  <si>
    <t>Теплова енергія, код ДК 021-2015: 09320000-8 — Пара, гаряча вода та пов’язана продукція</t>
  </si>
  <si>
    <t>09.01.2024 </t>
  </si>
  <si>
    <t xml:space="preserve">інші </t>
  </si>
  <si>
    <t>04.01.2024</t>
  </si>
  <si>
    <t>10.01.2024</t>
  </si>
  <si>
    <t>Відділ культури, молоді та спорту Новогродівської міської ради</t>
  </si>
  <si>
    <t>Електрична енергія, як товар з оплатою за послугу з розподілу через постачальника. (код ДК 021:2015:09310000-5 Електрична енергія)</t>
  </si>
  <si>
    <t>ТОВ "Торгова електрична компанія"</t>
  </si>
  <si>
    <t>КНП "ЦПМСД Новогродівської міської ради"</t>
  </si>
  <si>
    <t>Послуги з постачання теплової енергії на потреби опалення на 2024 рік (код ДК 021:2015:09320000-8 Пара, гаряча вода та пов’язана продукція)</t>
  </si>
  <si>
    <t>Новогродівське міське управління соціального захисту населення</t>
  </si>
  <si>
    <t>Послуги з постачання теплової енергії на потреби опалення  (код ДК 021:2015-09320000-8 Пара, гаряча вода та пов'язана продукція)</t>
  </si>
  <si>
    <t>ТОВ "Теплосервіс-Новогродівка"</t>
  </si>
  <si>
    <t>Відділ освіти м.Новогродівка</t>
  </si>
  <si>
    <t>Електрична енергія, як товар з оплатою за послугу з розподілу через постачальника (код ДК 021:2015: 09310000-5 Електрична енергія)</t>
  </si>
  <si>
    <t>Шахівська сільська рада</t>
  </si>
  <si>
    <t>Послуги з розподілу електричної енергій (ДК 021:2015: 65310000-9   Розподіл електричної енергії</t>
  </si>
  <si>
    <t>АТ «ДТЕК Донецькі електромережі»</t>
  </si>
  <si>
    <t>КП "ЦПМСД" Покровської міської ради Донецької області</t>
  </si>
  <si>
    <t>ДК 021:2015:85320000-8: Соціальні послуги</t>
  </si>
  <si>
    <t xml:space="preserve"> 05.01.2024</t>
  </si>
  <si>
    <t>Товариство з обмеженою відповідальністю "Вітанія"</t>
  </si>
  <si>
    <t>Донецьке комунальне підприємство "Фармація"</t>
  </si>
  <si>
    <t>ДК 021:2015: 65310000-9 — Розподіл електричної енергії</t>
  </si>
  <si>
    <t xml:space="preserve"> 09.01.2024</t>
  </si>
  <si>
    <t>Житлово-комунальний відділ Покровської міської ради Донецької області</t>
  </si>
  <si>
    <t>Послуги з благоустрою населених пунктів (зимове утримання вулиць і доріг північної частини м. Покровськ Донецької області)  45233141-9
Технічне обслуговування доріг</t>
  </si>
  <si>
    <t>Послуги з благоустрою населених пунктів (зимове утримання вулиць і доріг західної, східної частини м. Покровськ Донецької області та у населених пунктах старостинських округів Покровської міської територіальної громади)   45233141-9
Технічне обслуговування доріг</t>
  </si>
  <si>
    <t>КП "Комунальник 
м. Селидове"</t>
  </si>
  <si>
    <t>Послуги з прибирання снігу
(зимове утримання доріг (очищення доріг, вулиць від снігу у разі настання несприятливих погодних умов в межах населених пунктів Селидівської міської територіальної громади) ДК 021:2015: 90620000-9 Послуги з прибирання снігу</t>
  </si>
  <si>
    <t xml:space="preserve">благоустрій </t>
  </si>
  <si>
    <t>охорона здоров'я</t>
  </si>
  <si>
    <t>Управління житлово-комунального господарства Торецької міської військової адміністрації Бахмутського району Донецької області</t>
  </si>
  <si>
    <t>021:2015:09130000-9: Нафта і дистиляти</t>
  </si>
  <si>
    <t>державний бюджет</t>
  </si>
  <si>
    <t>Товариство з обмеженою відповідальністю "ВЕЙТ-ЛТД",
договір від 10.01.2024 № 1</t>
  </si>
  <si>
    <t xml:space="preserve">поповнення матеріального резерву </t>
  </si>
  <si>
    <t>05.01.2024</t>
  </si>
  <si>
    <t>09320000-8- Пара гаряча вода та пов'язана продукція
(м.Київ, вул. Антоновича 39)</t>
  </si>
  <si>
    <t>Комунальне підприємство
 виконавчого органу Київради (Київської державної адміністрації) "Київтеплоенерго"</t>
  </si>
  <si>
    <t>Олександрівська селищна рада</t>
  </si>
  <si>
    <t>Код ДК 021:2015 - 09130000-9 Нафта і дистиляти (бензин А-95 Євро 5, дизельне паливо)</t>
  </si>
  <si>
    <t>освіта</t>
  </si>
  <si>
    <t>«Нафта і дистиляти» код ДК 021:2015 – 09130000-9 (бензин)</t>
  </si>
  <si>
    <t xml:space="preserve">Постачання теплової енергії  - 09320000-8 — Пара, гаряча вода та пов’язана продукція </t>
  </si>
  <si>
    <t>ТОВ "Краматорськтеплоенерго", ОКП "ДТКЕ", КВП "Краматорська тепломережа"</t>
  </si>
  <si>
    <t>Управління фізичної культури та спорту КМР</t>
  </si>
  <si>
    <t>Код ДК 021:2015 09320000-8 Пара, гаряча вода та пов'язана продукція</t>
  </si>
  <si>
    <t>КВП "Краматорська тепломережа", ТОВ "Краматорськтеплоенерго", ОКП "Донецьктеплокомуненерго"</t>
  </si>
  <si>
    <t>робота</t>
  </si>
  <si>
    <t>Нове будівництво модульної твердопаливної котельної на території закладу освіти ЗОШ №16 за адресою: Донецька область., м. Краматорськ, вул. Л. Бикова,7</t>
  </si>
  <si>
    <t>Нове будівництво модульної твердопаливної котельної на території закладу освіти ЗОШ №10 за адресою: Донецька область, м. Краматорськ, вул. Хабаровська, 40-Ш</t>
  </si>
  <si>
    <t>Нове будівництво модульної твердопаливної котельної на території опорного закладу середньої освіти імені Василя Стуса за адресою: Донецька область., м. Краматорськ, вул. Двірцева, 57а</t>
  </si>
  <si>
    <t>КНП "ЦПМСД № 1" КМР</t>
  </si>
  <si>
    <t>ДК 021-2015 09320000-8 – Пара, гаряча вода та пов’язана продукція (теплова енергія)</t>
  </si>
  <si>
    <t>Обласне комунальне підприємство "Донецьктеплокомуненерго"</t>
  </si>
  <si>
    <t>Дизельне паливо (Євро 5), 1л, 09130000-9 - Нафта і дистиляти</t>
  </si>
  <si>
    <t>Бензин А-92 (Євро 5), 1л, 09130000-9 - Нафта і дистиляти</t>
  </si>
  <si>
    <t>Управління праці та соціального захисту населення Краматорської міської ради</t>
  </si>
  <si>
    <t>ТОВАРИСТВО З ОБМЕЖЕНОЮ ВІДПОВІДАЛЬНІСТЮ "БІС-СОФТ"</t>
  </si>
  <si>
    <t>Управління житлово-комунального господарства КМР</t>
  </si>
  <si>
    <t>Поточний ремонт шляхопроводу через залізничні колії по вул. Магістральна (парна сторона) (ДК 021:2015 45230000-8 Будівництво трубопроводів, ліній зв’язку та електропередач, шосе, доріг, аеродромів і залізних доріг, вирівнювання поверхонь)</t>
  </si>
  <si>
    <t>Поточний ремонт  шляхопроводу по вул. К. Гампера (ДК 021:2015 45230000-8 Будівництво трубопроводів, ліній зв’язку та електропередач, шосе, доріг, аеродромів і залізних доріг, вирівнювання поверхонь)</t>
  </si>
  <si>
    <t>Поточний ремонт Артемівського шляхопроводу (ДК 021:2015 45230000-8 Будівництво трубопроводів, ліній зв’язку та електропередач, шосе, доріг, аеродромів і залізних доріг, вирівнювання поверхонь)</t>
  </si>
  <si>
    <t>КНП «Міська лікарня №2» Краматорської міської ради</t>
  </si>
  <si>
    <t>ДК 021:2015:09320000-8 Пара, гаряча вода та пов’язана продукція</t>
  </si>
  <si>
    <t>ТОВ «КРАМАТОРСЬКТЕПЛОЕНЕРГО»</t>
  </si>
  <si>
    <t>ДК 021:2015:65110000-7 Розподіл води</t>
  </si>
  <si>
    <t>КВП "КРАМАТОРСЬКИЙ ВОДОКАНАЛ"</t>
  </si>
  <si>
    <t>ДК 021:2015:90430000-0 Послуги з відведення стічних вод</t>
  </si>
  <si>
    <t>Управління освіти Краматорської міської ради</t>
  </si>
  <si>
    <t>«Пара, гаряча вода та пов’язана продукція» код ДК 021:2015 – 09320000-8 (теплова енергія)</t>
  </si>
  <si>
    <t>11 142,260</t>
  </si>
  <si>
    <r>
      <t xml:space="preserve">Постачання теплової енергії ДК 021:2015 -  09320000-8 - </t>
    </r>
    <r>
      <rPr>
        <sz val="12"/>
        <color rgb="FF000000"/>
        <rFont val="Times New Roman"/>
        <family val="1"/>
        <charset val="204"/>
      </rPr>
      <t>Пара, гаряча вода та пов`язана продукція</t>
    </r>
  </si>
  <si>
    <t>дорожнє господарство</t>
  </si>
  <si>
    <t>Управління капітального будівництва та перспективного розвитку міста Краматорської міської ради</t>
  </si>
  <si>
    <t>ВИКОНАВЧИЙ КОМІТЕТ КРАМАТОРСЬКОЇ МІСЬКОЇ РАДИ</t>
  </si>
  <si>
    <t>НОВОЕКОНОМІЧНА ЗАГАЛЬНООСВІТНЯ ШКОЛА І-ІІІ СТУПЕНІВ ГРОДІВСЬКОЇ СЕЛИЩНОЇ РАДИ ПОКРОВСЬКОГО РАЙОНУ ДОНЕЦЬКОЇ ОБЛАСТІ</t>
  </si>
  <si>
    <t>Послуги з постачання теплової енергії</t>
  </si>
  <si>
    <t>КП "Добро" Добропільської міської ради</t>
  </si>
  <si>
    <t>ДК 021:2015-09320000-8 (пара, гаряча вода та пов`язана продукція (послуги з постачання теплової енергії)</t>
  </si>
  <si>
    <t>ТОВАРИСТВО З ОБМЕЖЕНОЮ ВІДПОВІДАЛЬНІСТЮ "ДОНЕЦЬКІ ЕНЕРГЕТИЧНІ ПОСЛУГИ"</t>
  </si>
  <si>
    <t>ФОП "ПЛЯШЕЧНИК ВАЛЕНТИНА ВАЛЕНТИНІВНА"</t>
  </si>
  <si>
    <t>ВИКОНАВЧИЙ КОМІТЕТ ДОБРОПІЛЬСЬКОЇ МІСЬКОЇ РАДИ</t>
  </si>
  <si>
    <t>КОМУНАЛЬНЕ ПІДПРИЄМСТВО "БІЛИЦЬКИЙ МІСЬКИЙ ПАРК КУЛЬТУРИ ТА ВІДПОЧИНКУ"</t>
  </si>
  <si>
    <t>ДК021-2015: 09130000-9 — Нафта і дистиляти</t>
  </si>
  <si>
    <t>КП "Добро"</t>
  </si>
  <si>
    <t xml:space="preserve">Труби сталеві (код ДК 021:2015 44160000-9) </t>
  </si>
  <si>
    <t>ТОВ "ВИРОБНИЧО-КОМЕРЦІЙНА ФІРМА "ПАЙПТРЕЙД"</t>
  </si>
  <si>
    <t>Комунальне підприємство "Спектр" Дружківської міської ради</t>
  </si>
  <si>
    <t>Бензин А-95 Євро5, Дизельне паливо Євро5 (ДК 021:2015: код 09130000-9 Нафта і дистиляти)</t>
  </si>
  <si>
    <t>ТОВ "Вейт-Сервіс" ЄДРПОУ 30853131</t>
  </si>
  <si>
    <t>Комунальне підприємство "Дружківка автоелектротранс</t>
  </si>
  <si>
    <t>Послуги з розподілу електричної енергії (ДК 021:2015: код 65310000-9 "Розподіл електричної енергії")</t>
  </si>
  <si>
    <t>ТОВ "ДТЕК ВИСОКОВОЛЬТНІ МЕРЕЖІ"</t>
  </si>
  <si>
    <t>Управління житлового та комунального господарства Дружківської міської ради</t>
  </si>
  <si>
    <t>комунікаційні послуги</t>
  </si>
  <si>
    <t>Послуги з передавання даних і повідомлень (електронні комунікаційні послуги), а також послуги, пов’язані технологічно з електронними комунікаційними послугами ДК 021:2015 «64211100-9 Послуги міського телефонного зв’язку» «64211200-0 Послуги міжміського телефонного зв’язку» «64216000-3 Послуги систем електронної передачі електронних повідомлень та інформації»</t>
  </si>
  <si>
    <t>НСЗУ, від господарської діяльності</t>
  </si>
  <si>
    <t>Виконавчий комітет Костянтинівської міської ради</t>
  </si>
  <si>
    <t>Послуги з охорони публічного порядку на об'єктах комунальної власності Виконавчого комітету Костянтинівської міської ради код  75240000-0 Послуги із забезпечення громадської безпеки, охорони правопорядку та громадського порядку за ДК 021:2015 Єдиного закупівельного словника</t>
  </si>
  <si>
    <t xml:space="preserve">МАРІУПОЛЬСЬКИЙ МІЖРАЙОННИЙ ВІДДІЛ УПРАВЛІННЯ ПОЛІЦІЇ ОХОРОНИ В ДОНЕЦЬКІЙ ОБЛАСТІ </t>
  </si>
  <si>
    <t>правопорядок</t>
  </si>
  <si>
    <t xml:space="preserve">КП СЛОВ'ЯНСЬКОЇ МІСЬКОЇ РАДИ "КЕРУЮЧА КОМПАНІЯ № 4" </t>
  </si>
  <si>
    <t xml:space="preserve">Послуги з утримання кладовища по вул.Літературна, м.Слов'янськ (ДК 021:2015: 98370000-7 - Поховальні та супутні послуги) (послуги пов'язані, з призначенням та обліком місць поховань на кладовище вул.Літературна) </t>
  </si>
  <si>
    <t>11.01 2024</t>
  </si>
  <si>
    <t xml:space="preserve">Послуги з утримання кладовища по вул.Д. Галицького, м.Слов'янськ (ДК 021:2015: 98370000-7 - Поховальні та супутні послуги ) (послуги пов'язані, з призначенням та обліком місць поховань на кладовище вул.Д. Галицького) </t>
  </si>
  <si>
    <t>КП "АТП 052814"
05448998</t>
  </si>
  <si>
    <t>Послуги з прийому та захоронення відходів на полігоні, 90510000-5 Утилізація сміття та поводження зі сміттям</t>
  </si>
  <si>
    <t>місцевий бюджет (950,6), 
власні кошти підприємства (1895,2)</t>
  </si>
  <si>
    <t>КП "ДОНЕЦЬКИЙ РЕГІОНАЛЬНИЙ ЦЕНТР ПОВОДЖЕННЯ З ВІДХОДАМИ" ЄДРПОУ 34850326</t>
  </si>
  <si>
    <t>Риба заморожена без голів (хек) (ДК 021:2015: 15220000-6 Риба, рибне філе та інше м’ясо риби морожені): риба заморожена без голів (хек) (ДК 021:2015: 15221000-3 Морожена риба)</t>
  </si>
  <si>
    <t>М’ясо (ДК 021:2015: 15110000-2 М’ясо): чверть куряча заморожена (ДК 021:2015: 15112130-6 Курятина)</t>
  </si>
  <si>
    <t>ДК 021:2015: 09310000-5 Електрична енергія</t>
  </si>
  <si>
    <t>ТОВ «ДОНЕЦЬКІ ЕНЕРГЕТИЧНІ ПОСЛУГИ»</t>
  </si>
  <si>
    <t>КНП "МКЛ м.Слов’янська" 
01991197</t>
  </si>
  <si>
    <t>Розподіл питної води    ДК 021:2015:  65111000-4 - Розподіл питної води</t>
  </si>
  <si>
    <t>КП "Словміськводоканал"</t>
  </si>
  <si>
    <t>Пара, гаряча вода та пов’язана продукція. ДК 021:2015: 09323000-9 - Централізоване опалення</t>
  </si>
  <si>
    <t>Стегно куряче, заморожене, ДСТУ 3143, 1 кг, Печінка яловича, заморожена, 1 кг. ДК 021:2015: 15110000-2 - М’ясо</t>
  </si>
  <si>
    <t>Натрію оксибутират, розчин для ін'єкцій, 200мг/мл, по 10 мл в ампулі, №10, Кетамін, розчин для ін'єкцій, 50 мг/мл по 2 мл в ампулі, №10, Промедол розчин для ін'єкцій, 20 мг/мл по 1 мл №10, Морфін, розчин для ін`єкцій, 10 мг/мл; по 1 мл в ампулі, №5, Діазепам, розчин для ін`єкцій, 5 мг/мл по 2 мл в ампулі, №10, Фентаніл, розчин для ін'єкцій, 0,05 мг/мл, по 2 мл в ампулі, №5. ДК 021:2015: 33660000-4 - Лікарські засоби для лікування хвороб нервової системи та захворювань органів чуття</t>
  </si>
  <si>
    <t>Відведення стічних вод холодної та гарячої води. ДК 021:2015: 90430000-0 - Послуги з відведення стічних вод</t>
  </si>
  <si>
    <t>житлово-комунальне господарство</t>
  </si>
  <si>
    <t>поводження з відходами</t>
  </si>
  <si>
    <t>продукти харчування</t>
  </si>
  <si>
    <t>медикаменти</t>
  </si>
  <si>
    <t>Відділ культури та з питань діяльності ЗМІ</t>
  </si>
  <si>
    <t>18530000-3 "Подарунки та нагороди"</t>
  </si>
  <si>
    <t xml:space="preserve">господарська діяльність </t>
  </si>
  <si>
    <t>послуги з постачання теплової енергії (ДК 021:2015:09320000-8 Пара, гаряча вода та пов’язана продукція)</t>
  </si>
  <si>
    <t>найпростіші укриття цивільного захисту у вигляді модульних швидкоспоруджуваних споруд (ДК 021:2015:44210000-5 Конструкції та їх частини)</t>
  </si>
  <si>
    <t>реалізація робочого проєкту "Нове будівництво системи електропостачання комплексу Успенівського водозабору за межами населених пунктів Курахівської міської територіальної громади Покровського району Донецької області" (ДК 021:2015: 71320000-7  Послуги з інженерного проектування)</t>
  </si>
  <si>
    <t>реалізація робочого проєкту "Нове будівництво системи електропостачання установки фільтрації, знесолення шахтної (технічної) води в модульному виконанні за адресою Донецька область, Покровський район, м.Гірник" (ДК 021:2015: 71320000-7  Послуги з інженерного проектування)</t>
  </si>
  <si>
    <t>Управління освіти Курахівської міської ради</t>
  </si>
  <si>
    <t>тверде паливо (ДК 021:2015:09110000-3 Тверде паливо)</t>
  </si>
  <si>
    <t>КП "МСЄЗ"КМР"</t>
  </si>
  <si>
    <t>електрична енергія  (ДК 021:2015: 09310000-5 Електрична енергія)</t>
  </si>
  <si>
    <t>плита OSB,  (ДК 021:2015: 44420000-0 Будівельні товари.)</t>
  </si>
  <si>
    <t>цивільний захист</t>
  </si>
  <si>
    <t>КНП "Центральна міська лікарня Новогродівської міської ради"</t>
  </si>
  <si>
    <t>Послуги з постачання теплової енергії (код ДК 021:2015:09320000-8 Пара, гаряча вода та пов’язана продукція)</t>
  </si>
  <si>
    <t>Новогродівська міська рада</t>
  </si>
  <si>
    <t>Послуги з постачання теплової енергії на потреби опалення (код ДК 021:2015:09320000-8 Пара, гаряча вода та пов’язана продукція)</t>
  </si>
  <si>
    <t>Шахівська сільська військова адміністрація</t>
  </si>
  <si>
    <r>
      <t xml:space="preserve">Товариство з обмеженою відповідальністю </t>
    </r>
    <r>
      <rPr>
        <sz val="12"/>
        <color rgb="FF00000A"/>
        <rFont val="Times New Roman"/>
        <family val="1"/>
        <charset val="204"/>
      </rPr>
      <t>«ЛОККАРД»</t>
    </r>
  </si>
  <si>
    <r>
      <t>Б</t>
    </r>
    <r>
      <rPr>
        <sz val="12"/>
        <color rgb="FF000000"/>
        <rFont val="Times New Roman"/>
        <family val="1"/>
        <charset val="204"/>
      </rPr>
      <t>ензин А-95, дизельне паливо, згідно коду CPV за ДК 021:2015 код 09130000-9 Нафта і дистиляти</t>
    </r>
  </si>
  <si>
    <t>11.01.2024</t>
  </si>
  <si>
    <t xml:space="preserve">ДК 021:2015: 09130000-9 Нафта та дисциляти </t>
  </si>
  <si>
    <t>ТОВ "ВЕЙТ-ЛТД"</t>
  </si>
  <si>
    <t>ДК 021:2015: 142100000-6 Гравй, пісок, щебень і наповнювачі</t>
  </si>
  <si>
    <t>ФОП Ігнатенко Олександр Анатолійович</t>
  </si>
  <si>
    <t>Електрична енергія ДК 021:2015: 44110000-4 Конструкційні матеріали</t>
  </si>
  <si>
    <t>17.01-24.01</t>
  </si>
  <si>
    <t>ФОП Єременко Дмитро Васильович</t>
  </si>
  <si>
    <t>торги не відбулись</t>
  </si>
  <si>
    <t>Відділ освіти Мирноградської міської ради</t>
  </si>
  <si>
    <t>постачання теплової енергії</t>
  </si>
  <si>
    <t>послуги з технічного обслуговування систем пожежної сигналізації, моніторингу сигналів тривоги пожежної сигналізації</t>
  </si>
  <si>
    <t>ДК 021:2015: 85000000-9- Послуги у сфері охорони здоров’я та соціальної допомоги</t>
  </si>
  <si>
    <t>ПП "Аквавіт Плюс" (37691529)</t>
  </si>
  <si>
    <t>"ДОНЕЦЬКЕ КОМУНАЛЬНЕ ПІДПРИЄМСТВО "ФАРМАЦІЯ" (01976625)</t>
  </si>
  <si>
    <t>закупівлю відмінено</t>
  </si>
  <si>
    <t>місцевий бюджет, за рахунок відшкодування</t>
  </si>
  <si>
    <t>Послуги із перевезення та захоронення твердих побутових відходів (ТПВ)</t>
  </si>
  <si>
    <t>КНП "Родинська міська лікарня"</t>
  </si>
  <si>
    <t>ДК 021:2015:09320000-8: Пара, гаряча вода та пов’язана продукція</t>
  </si>
  <si>
    <t>Комунальне підприємство "Покровськтепломережа"</t>
  </si>
  <si>
    <t xml:space="preserve">Управління сім'ї, молоді та спорту Покровської міської ради </t>
  </si>
  <si>
    <t xml:space="preserve">Пара, гаряча вода та пов’язана продукція ДК 021:2015-09320000-8 </t>
  </si>
  <si>
    <t>КП «Покровськтепломережа»</t>
  </si>
  <si>
    <t>Відділ освіти Покровської міської ради Донецької області</t>
  </si>
  <si>
    <t>«Пара, гаряча вода та пов’язана продукція за кодом CPV за ДК 021:2015 – 09320000-8 (Послуги з постачання теплової енергії)»</t>
  </si>
  <si>
    <t>«Пара, гаряча вода та пов’язана продукція за кодом CPV за ДК 021:2015 – 09320000-8 (Послуги з постачання теплової енергії приміщень Піщанського ЗЗСО І-ІІІ ступені з дошкільним підрозділом)»</t>
  </si>
  <si>
    <t>ФОП Опенчук Володимир Ілліч</t>
  </si>
  <si>
    <t>Електрична енергія, код 09310000-5 – Електрична енергія </t>
  </si>
  <si>
    <t>«Послуги з відведення стічних вод за ДК 021:2015 – 90430000-0 (Послуги з централізованого водовідведення)»</t>
  </si>
  <si>
    <t>КП "Покровськводоканал"</t>
  </si>
  <si>
    <t>Розподіл електричної енергії за кодом CPV за ДК 021:2015 – 65310000-9 ( Послуги з розподілу електричної енергії та послуги із забезпечення перетікань реактивної електричної енергії)</t>
  </si>
  <si>
    <t>Послуги з професійної підготовки у сфері підвищення кваліфікації  код ДК 021:2015 80570000-0 (послуги з підвищення кваліфікації педагогічних працівників (295 педагогів) закладів освіти, підпорядкованих Відділу  освіти Покровської міської ради  Донецької області).</t>
  </si>
  <si>
    <t>Удачненська селищна рада Покровського району Донецької області</t>
  </si>
  <si>
    <t>Електрична енергія (ДК:021:2015 09310000-5 Електрична енергія</t>
  </si>
  <si>
    <t>Послуги з розподілу електричної енергії (ДК:021:2015 65310000-9 - розподіл електричної енергії</t>
  </si>
  <si>
    <t>ПМ ВВП "Протех"</t>
  </si>
  <si>
    <t>КП "Міст"</t>
  </si>
  <si>
    <t xml:space="preserve">Електрична енергія  (ДК 021:2015  09310000-5 Електрична енергія) 
</t>
  </si>
  <si>
    <t>КНП "ДТМО" КМР</t>
  </si>
  <si>
    <t>ТОВ "Краматорськтеплоенерго"</t>
  </si>
  <si>
    <t>ДК 021:2015:09320000-8 Пара, гаряча вода та пов’язана продукція (Постачання теплової енергії з платою за абонентське обслуговування)</t>
  </si>
  <si>
    <t>ДК 021:2015:09320000-8 Пара, гаряча вода та пов’язана продукція (Постачання теплової енергії)</t>
  </si>
  <si>
    <t>ТОВАРИСТВО З ОБМЕЖЕНОЮ ВІДПОВІДАЛЬНІСТЮ "КРАМАТОРСЬКТЕПЛОЕНЕРГО"</t>
  </si>
  <si>
    <t>ДК 021:2015:09320000-8 Пара, гаряча вода та пов’язана продукція (Теплова енергія в гарячій воді для опалення)</t>
  </si>
  <si>
    <t>Матеріали та комплектуючи для збирання меблів Код ДК 021:2015: 44190000-8 – Конструкційні матеріали різні</t>
  </si>
  <si>
    <t>код ДК 021:2015:44110000-4 Конструкційні матеріали</t>
  </si>
  <si>
    <t>Поточний ремонт асфальтобетонного покриття доріг, в/квартальних доріг, тротуарів гарячим асфальтом (ДК 021:2015 45230000-8 Будівництво трубопроводів, ліній зв’язку та електропередач, шосе, доріг, аеродромів і залізних доріг, вирівнювання поверхонь)</t>
  </si>
  <si>
    <t>Постачання теплової енергії (код ДК 021-2015-09320000-8 - Пара, гаряча вода та пов’язана продукція )</t>
  </si>
  <si>
    <t>ФОП "БОНДАРЕНКО МИКОЛА АНАТОЛІЙОВИЧ"</t>
  </si>
  <si>
    <t>Код ДК 021:2015: 09320000-8 — Пара, гаряча вода та пов’язана продукція (теплова енергія)</t>
  </si>
  <si>
    <t>КП «ВІДНОВА» Олександрівської селищної ради Донецької області</t>
  </si>
  <si>
    <t>Комунальне підприємство "Міське управління капітального будівництва"</t>
  </si>
  <si>
    <t>71320000-7 Послуги з інженерного проектування</t>
  </si>
  <si>
    <t>підтримка ВПО</t>
  </si>
  <si>
    <t>Часовоярська міська рада</t>
  </si>
  <si>
    <t>Дизельне паливо (талони), бензин А-95 (талони) ДК021:2015-09130000-9 "Нафта і дистиляти"</t>
  </si>
  <si>
    <t>Пара, та гаряча вода та пов’язана продукція (постачання теплової енергії) (код по ДК 021-2015-09320000-8)</t>
  </si>
  <si>
    <t>Комунальна установа "Ситуаційний Центр міста Краматорська"</t>
  </si>
  <si>
    <t>Послуги з технічного обслуговування та адміністрування програмного забезпечення у сфері інформатизації, Комп'ютерної програми «Автоматизована аналітично-комунікаційна система управління зверненнями громадян «Електронний Контакт Центр з розширенням з взаємоінтегрованою комп’ютерною програмою «Аналітично-комунікаційна система «Контакт-центр, мобільний додаток», «Автоматизована інформаційно-аналітична система «Контакт-центр. Чат бот» за кодом ДК: 021:2015 72260000-5 «Послуги, пов’язані з програмним забезпеченням»</t>
  </si>
  <si>
    <t>Відділ освіти, медицини, молоді, спорту, культури та туризму Святогірської міської ради Краматорського району Донецької області</t>
  </si>
  <si>
    <t>Комунальний заклад "Центр культури, дозвілля та спорту" Гродівської селищної ради Покровського району Донецької області</t>
  </si>
  <si>
    <t>Управління соціального захисту населення Добропільської міської ради</t>
  </si>
  <si>
    <t>Код по ДК 021:2015 - 09320000-8 «Пара, гаряча вода та пов’язана продукція»</t>
  </si>
  <si>
    <t>Комунальне підприємство «Добро» Добропільської міської ради</t>
  </si>
  <si>
    <t xml:space="preserve">січень 2024 </t>
  </si>
  <si>
    <t>Централізоване водовідведення ДК 021:2015 : «90430000-0 – Послуги з відведення стічних вод»</t>
  </si>
  <si>
    <t>КП «Компанія «Вода Донбасу»</t>
  </si>
  <si>
    <t>Централізоване водопостачання ДК 021:2015 : «65110000-7 – Розподіл води»</t>
  </si>
  <si>
    <t>Бензин А-95 (Євро 5), талон, 1л, код ДК 021:2015: 09132000-3 Бензин; Дизельне паливо (Євро 5), талон, 1л, 09134200-9 Дизельне паливо, «код за ДК 021:2015 09130000-9 Нафта і дистиляти».</t>
  </si>
  <si>
    <t>Постачання теплової енергії з платою за абонентське обслуговування  код ДК 021:2015 09323000-9 Централізоване опалення</t>
  </si>
  <si>
    <t>КНП "Центр первинної медикосанітарної допомоги" ДМР</t>
  </si>
  <si>
    <t>Теплова енергія  09320000-8 - Пара, гаряча вода та пов’язана продукція</t>
  </si>
  <si>
    <t>Постачання теплової енергії з платою за абонентське обслуговування 09320000-8 - Пара, гаряча вода та пов’язана продукція</t>
  </si>
  <si>
    <t xml:space="preserve">Бензин А-95 Євро, Дизельне пальне Євро. (ДК 021:2015: код 09130000-9 Нафта і дистиляти)
</t>
  </si>
  <si>
    <t>Електрична енергія (ДК 021:2015: код 09310000-5 Електрична енергія)</t>
  </si>
  <si>
    <t>ТОВ "ДОНЕЦЬКІ ЕНЕРГЕТИЧНІ ПОСЛУГИ"</t>
  </si>
  <si>
    <t>Підприємство електричних мереж зовнішнього освітлювання "Міськсвітло"</t>
  </si>
  <si>
    <t xml:space="preserve">Бензин А-95 (Євро 5), талон, 1л; Дизельне паливо (Євро 5), талон, 1л, код ДК 021:2015 – 09130000-9 - «Нафта і дистиляти» </t>
  </si>
  <si>
    <t xml:space="preserve">ТОВ "Параллель-М ЛТД" </t>
  </si>
  <si>
    <t xml:space="preserve">ФОП Щетиніна Оксана Анатоліївна </t>
  </si>
  <si>
    <t>КНП “Селидівська центральна міська лікарня Селидівської міської ради”</t>
  </si>
  <si>
    <t xml:space="preserve">Устаткування для операційних блоків (ДК 021:2015-33160000-9 Устаткування для операційних блоків), UA-2024-01-22-006504-a </t>
  </si>
  <si>
    <t>Паливо для заправки автомобілів (ДК 021:2015 - 09130000-9 - Нафта і дистиляти): дизельне паливо ДК 021:2015 - 09134200-9 (за талонами), бензин А -95 ДК 021:2015 - 09132000-3 (за талонами), UA-2024-01-17-006302-a</t>
  </si>
  <si>
    <t xml:space="preserve">місцевий бюджет/
НСЗУ  </t>
  </si>
  <si>
    <t>заккупівля не відбулась</t>
  </si>
  <si>
    <t>закупівлю скасовано</t>
  </si>
  <si>
    <t>закупівля не відбулась</t>
  </si>
  <si>
    <t>ДКП "Фармація"</t>
  </si>
  <si>
    <t>Четвертина задня куряча, заморожене, ДСТУ 3143, 1 кг, Печінка яловича, заморожена, 1 кг. ДК 021:2015: 15110000-2 - М’ясо</t>
  </si>
  <si>
    <t>ТОВ "Спарта 2015" 
ЄДРПОУ 39625877</t>
  </si>
  <si>
    <t>КНП СМР "ЦПМСД м.Слов`янська"</t>
  </si>
  <si>
    <r>
      <t>33120000-7</t>
    </r>
    <r>
      <rPr>
        <sz val="10"/>
        <color rgb="FF777777"/>
        <rFont val="Times New Roman"/>
        <family val="1"/>
      </rPr>
      <t> - </t>
    </r>
    <r>
      <rPr>
        <sz val="10"/>
        <color rgb="FF000000"/>
        <rFont val="Times New Roman"/>
        <family val="1"/>
      </rPr>
      <t>Системи реєстрації медичної інформації та дослідне обладнання</t>
    </r>
  </si>
  <si>
    <t>нсзу</t>
  </si>
  <si>
    <t>23.01.2024</t>
  </si>
  <si>
    <t>КОМУНАЛЬНЕ ПІДПРИЄМСТВО БАГАТОГАЛУЗЕВЕ ОБ'ЄДНАННЯ КОМУНАЛЬНОГО ГОСПОДАРСТВА МИРНОГРАДСЬКОЇ МІСЬКОЇ РАДИ</t>
  </si>
  <si>
    <t>22.01.2024</t>
  </si>
  <si>
    <t>ТОВ "ДТЕК КУРАХІВСЬКА ТЕПЛОВА ЕЛЕКТРИЧНА СТАНЦІЯ", 
договір № 936-КуТЭС-ДЦ/W від 19.01.2024</t>
  </si>
  <si>
    <t>габіони з геотекстилем (ДК 021:2015: 44310000-6 Вироби з дроту)</t>
  </si>
  <si>
    <t>ТОВ "БУДІВЕЛЬНА КОМПАНІЯ СІЧ",
договір № 2 від 23.01.2024</t>
  </si>
  <si>
    <t>машина дорожня комбінована МДКЗ (з піскорозкидальником, поливомийним обладнанням та відвалом) на базі самоскида JAC N200 (або еквівалент) (ДК 021:2015:34140000-0: Великовантажні мототранспортні засоби)</t>
  </si>
  <si>
    <t>Послуги з постачання теплової енергії на потреби опалення (код ДК 021:2015 – 093200008 - Пара, гаряча вода та пов’язана продукція)</t>
  </si>
  <si>
    <t>Послуги з постачання теплової енергії на потреби опалення (код ДК 021:2015 – 09320000-8 Пара, гаряча вода та пов’язана продукція)</t>
  </si>
  <si>
    <t>КП"Лиманська СЄЗ"</t>
  </si>
  <si>
    <t>Придбання ПММ для автотранспорту</t>
  </si>
  <si>
    <t>ПП "Адора",
договір №03/24 від 18.01.24</t>
  </si>
  <si>
    <t>Великоновосілківська селищна територіальна громада  (Великоновосілківська селищна рада)</t>
  </si>
  <si>
    <t>03413000-8 Паливна деревина</t>
  </si>
  <si>
    <t>паливна деревина</t>
  </si>
  <si>
    <t>Послуги з постачання теплової енергії ДК 021:2015:ДК 021:2015: 09320000-8 Пара, гаряча вода та пов’язана продукція</t>
  </si>
  <si>
    <t>КОМУНАЛЬНЕ ПІДПРИЄМСТВО "ПОКРОВСЬКТЕПЛОМЕРЕЖА"</t>
  </si>
  <si>
    <t>закупівлі не відбулись</t>
  </si>
  <si>
    <t>ВИКОНАВЧИЙ КОМІТЕТ МАРІУПОЛЬСЬКОЇ МІСЬКОЇ РАДИ
04052785</t>
  </si>
  <si>
    <t>79710000-4 Послуги охорони</t>
  </si>
  <si>
    <t>ВИКОНАВЧИЙ КОМІТЕТ МАРІУПОЛЬСЬКОЇ МІСЬКОЇ РАДИ</t>
  </si>
  <si>
    <t>72210000-0 «Послуги з розробки пакетів програмного забезпечення»
Послуги з адміністрування (обслуговування) програмного забезпечення 
«IT-Enterprise», включаючи доопрацювання та розвиток функціональності модулів ІС «IT-Enterprise»</t>
  </si>
  <si>
    <t>18.01.2024</t>
  </si>
  <si>
    <t>30210000-4: Машини для обробки
Планшет для здійснення заходів з надання допомоги військовослужбовцям</t>
  </si>
  <si>
    <t>32340000-8: Мікрофони та гучномовці
Навушники для здійснення заходів з надання допомоги військовослужбовцям</t>
  </si>
  <si>
    <t>підтримка 
військовослужбовців</t>
  </si>
  <si>
    <t>ФОП "Пирковець Тамара Олександрівна"</t>
  </si>
  <si>
    <t>ТОВ "ЮНІОТРА­НСБІЛДІНГ"</t>
  </si>
  <si>
    <t>АТ "ДТЕК ДОНЕЦЬКІ ЕЛЕКТРОМЕРЕЖІ"</t>
  </si>
  <si>
    <t>Послуги з диспетчерського обслуговування ліфтів в багатоквартирних житлових будинках в м. Покровськ Донецької області</t>
  </si>
  <si>
    <t xml:space="preserve">ДК 021:2015:09320000-8: Пара, гаряча вода та пов’язана продукція
</t>
  </si>
  <si>
    <t xml:space="preserve"> ДК 021:2015:15880000-0: Спеціальні продукти харчування, збагачені поживними речовинами
</t>
  </si>
  <si>
    <t>житлове господарство</t>
  </si>
  <si>
    <t>Андріївська сільська рада</t>
  </si>
  <si>
    <t>Бензин А-95 та дизельне паливо</t>
  </si>
  <si>
    <t xml:space="preserve">місцевий бюджет/
кошти від господарської діяльності </t>
  </si>
  <si>
    <t>місцевий бюджет/
кошти від господарської діяльності</t>
  </si>
  <si>
    <t>станом на 01.02.2024</t>
  </si>
  <si>
    <t>ТОВ "ЗБУТ-ЕНЕРГО ПЛЮС"</t>
  </si>
  <si>
    <t>Гродівська ЗОШ І-ІІІ ступенів Гродівської селищної ради Покровського району Донецької області</t>
  </si>
  <si>
    <t>Постачання теплової енергії, ДК 021:2015: 09320000-8 — Пара, гаряча вода та пов’язана продукція</t>
  </si>
  <si>
    <t>ФОП Опенчук В.І.</t>
  </si>
  <si>
    <t>ТОВ Донецькі енерготичні послуги</t>
  </si>
  <si>
    <t xml:space="preserve">розробка проектної документації </t>
  </si>
  <si>
    <t>Приватне підприємство "Іноваційна наукова-технічна єкспертна компанія"</t>
  </si>
  <si>
    <t>КНП “Центр ПМСД Селидівської міської ради”</t>
  </si>
  <si>
    <t>Спеціальні продукти харчування для дітей хворих на фенілкетонурію (Харчовий продукт для спеціальних медичних цілей, призначений для дітей віком від 1 року та старше, хворих на фенілкетонурію; Харчовий продукт для спеціальних медичних цілей, призначений для дітей віком від 15 років та старше, хворих на фенілкетонурію)</t>
  </si>
  <si>
    <t>Дизельне пальне ДК 021:2015:09130000-9 Нафта і дистиляти</t>
  </si>
  <si>
    <t>ФОП Чикова Катерина Юріївна</t>
  </si>
  <si>
    <t xml:space="preserve">ТОВАРИСТВО З ОБМЕЖЕНОЮ ВІДПОВІДАЛЬНІСТЮ "УКРПЕТРОЛЦЕНТР" </t>
  </si>
  <si>
    <t>КПСМНЗ "Школа мистецтв м.Слов'янська"</t>
  </si>
  <si>
    <t xml:space="preserve">Послуги з утримання кладовища по вул.Літературна, м.Слов'янськ (ДК 021:2015: 98370000-7 - Поховальні та супутні послуги ) (послуги, пов'язані з призначенням та обліком місць поховань на кладовище вул.Літературна ) </t>
  </si>
  <si>
    <t>24.01 2024</t>
  </si>
  <si>
    <t>КП "КОНТОРА ПОХОРОННОГО ОБСЛУГОВУВАННЯ"</t>
  </si>
  <si>
    <t xml:space="preserve">Послуги з утримання кладовища по вул.Д. Галицького, м.Слов'янськ (ДК 021:2015: 98370000-7 - Поховальні та супутні послуги ) (послуги, пов'язані з призначенням та обліком місць поховань на кладовище вул.Д. Галицького) </t>
  </si>
  <si>
    <t>Дизельне паливо, Бензин А-95. ДК 021:2015: 09130000-9 - Нафта і дистиляти</t>
  </si>
  <si>
    <t>інші</t>
  </si>
  <si>
    <t>30.01.2024</t>
  </si>
  <si>
    <t>ТОВ "ДОНЕЦЬКІ ЕНЕРГЕТИЧНІ ПОСЛУГИ", 
договір № 695 від 29.01.2024</t>
  </si>
  <si>
    <t>ТОВ "ДОНЕЦЬКІ ЕНЕРГЕТИЧНІ ПОСЛУГИ", 
договір № 695л від 29.01.2024</t>
  </si>
  <si>
    <t>Східний центр комплексної реабілітації для осіб  з інвалідністю Дружківської міської ради</t>
  </si>
  <si>
    <t>ТОВ "ЛОККАРД"</t>
  </si>
  <si>
    <t>ТОВ "ТД "ІФС"</t>
  </si>
  <si>
    <t>Комунальне підприємство "Управління капітального будівництва" Дружківської міської ради</t>
  </si>
  <si>
    <t>Аварійне відновлення, капітальний ремонт багатоповерхової житлової будівлі за адресою: м. Дружківка, вул. Віталія Пилипенка, 106 (1,2,3 під’їзди) 1 черга (будівля постраждала внаслідок бойових дій) (Код ДК 021:2015: 45453000-7 - Капітальний ремонт і реставрація)</t>
  </si>
  <si>
    <t>Дружківська загальноосвітня школа І-ІІІ ступенів №1</t>
  </si>
  <si>
    <t>ДК 021:2015 09310000-5 «Електрична енергія»</t>
  </si>
  <si>
    <t>Дружківська загальноосвітня школа І-ІІІ ступенів №17</t>
  </si>
  <si>
    <t>Дошкільний навчальний заклад ясла-садок комбінованого типу №2 "Теремок"</t>
  </si>
  <si>
    <t>ДК 021:2015 09320000-8 «Пара, гаряча вода та пов’язана продукція»</t>
  </si>
  <si>
    <t>ОКПО «Донецьктеплокомуненерго»</t>
  </si>
  <si>
    <t>Центр дитячої та юнацької творчості</t>
  </si>
  <si>
    <t>Відділ освіти Дружківської міської ради</t>
  </si>
  <si>
    <t>ДК 021:2015  65310000-9 – «Розподіл електричної енергії»</t>
  </si>
  <si>
    <t>АТ "ДТЕК Донецькі електромережі"</t>
  </si>
  <si>
    <t>ДПЗД "Укрінтеренерго"</t>
  </si>
  <si>
    <t>Ліквідація несанкціонованих сміттєзвалищ, вивіз сміття на території Дружківської міської територіальної громади</t>
  </si>
  <si>
    <t>Благоустрій міста: придбання контейнерів та урн для вивізу сміття</t>
  </si>
  <si>
    <t>Придбання матеріалу, для виконання заходів із запобігання виникнення надхвичайних ситуацій природного характеру (ожеледиця) та ліквідації їх наслідків (виготовлення протиожеледної суміші для зимового експлуатаційного утримання доріг комунальної власності), а саме сіль технічна</t>
  </si>
  <si>
    <t>Бензин А-95 Євро5 (09132000-3), Дизельне паливо Євро5 (09134200-9) ДК 021:2015 «Єдиний закупівельний словник» — 09130000-9 - Нафта і дистиляти</t>
  </si>
  <si>
    <t>Оливи та мастила (09210000-4 Мастильні засоби)</t>
  </si>
  <si>
    <t>ТОВ «ЯСНО Енергоефективність»</t>
  </si>
  <si>
    <t>АЗС «Параллель»</t>
  </si>
  <si>
    <t>інженерні споруди</t>
  </si>
  <si>
    <t>Виконавчий комітет Лиманської міської ради</t>
  </si>
  <si>
    <t>09310000-5   Електрична енергія ,  Електрична енергія</t>
  </si>
  <si>
    <t>ТОВ "Донецькі енергетичні послуги", 
договір №1680 від 18.01.2024</t>
  </si>
  <si>
    <t>ФОП "УРАКОВА НАТАЛІЯ СЕРГІЇВНА"</t>
  </si>
  <si>
    <t>ТОВ "РТЕ ЮКРЕЙН"</t>
  </si>
  <si>
    <t>закупівлі не відбулися</t>
  </si>
  <si>
    <t>ТОВ Донкомплєкт</t>
  </si>
  <si>
    <t>КП "ПОКРОВСЬКТЕПЛОМЕРЕЖА"</t>
  </si>
  <si>
    <t>Розподіл електричної  енергії (код ДК 021:2015 - 65310000-9 Розподіл електричної енергії)</t>
  </si>
  <si>
    <t>Покровська міська рада Донецької області</t>
  </si>
  <si>
    <t>Послуги з розподілу електричної енергії.
ДК 021:2015: 65310000-9 — Розподіл електричної енергії</t>
  </si>
  <si>
    <t>АКЦІОНЕРНЕ ТОВАРИСТВО "ДТЕК ДОНЕЦЬКІ ЕЛЕКТРОМЕРЕЖІ"</t>
  </si>
  <si>
    <t>Поточний ремонт і технічне обслуговування легкових автоДК 021:2015:50110000-9  Послуги з ремонту і технічного обслуговування мототранспортних засобів і супутнього обладнання</t>
  </si>
  <si>
    <t>655, 0</t>
  </si>
  <si>
    <t>Послуги з теплопостачанняДК 021:2015: 09320000-8 — Пара, гаряча вода та пов’язана продукція</t>
  </si>
  <si>
    <t>Комунальне некомерційне підприємство "Покровська клінічна лікарня інтенсивного лікування" Покровської міської ради Донецької області</t>
  </si>
  <si>
    <t>«Пара, гаряча вода та пов’язана продукція за кодом CPV за ДК 021:2015 – 09320000-8 (Послуги з постачання теплової енергії в Заклад дошкільної освіти №4 "Берізка" Покровської міської ради Донецької області)»</t>
  </si>
  <si>
    <t>АТ "Українська залізниця"</t>
  </si>
  <si>
    <t>КП БОКГ Мирнограджської міької ради</t>
  </si>
  <si>
    <t xml:space="preserve">Пісок будівельий з доставкою </t>
  </si>
  <si>
    <t>Сіль для промислового перероблення</t>
  </si>
  <si>
    <t>Управління соціального захисту населення Мирноградської міської ради</t>
  </si>
  <si>
    <t>Відокремлений підрозділ Обласного комунального підприємства "Донецьктеплокомуненерго"" Центр продажу послуг та клієнтського обслуговування"</t>
  </si>
  <si>
    <t xml:space="preserve">ТОВАРИСТВО З ОБМЕЖЕНОЮ ВІДПОВІДАЛЬНІСТЮ "ЕНЕРГОЦЕНТР ПЛЮС"
</t>
  </si>
  <si>
    <t>послуги з розподілу електричної енергії</t>
  </si>
  <si>
    <t xml:space="preserve">АКЦІОНЕРНЕ ТОВАРИСТВО «ДТЕК ДОНЕЦЬКІ ЕЛЕКТРОМЕРЕЖІ» </t>
  </si>
  <si>
    <t>ТОВ "БТ "РЕНЕСАНС"</t>
  </si>
  <si>
    <t>ТОВ "КРАМАТОРСЬКТЕПЛОЕНЕРГО"</t>
  </si>
  <si>
    <t>ТОВ "ЛОКАРД"</t>
  </si>
  <si>
    <t>Послуги з відведення стічних вод ((код ДК 021:2015 – 90430000-0), послуги з централізованого водовідведення)</t>
  </si>
  <si>
    <t>КВП "Краматорський водоканал"</t>
  </si>
  <si>
    <t>Розподіл води за кодом ДК 021:2015 – 65110000-7 (послуги з централізованого водопостачання код ДК 021:2015- 65111000-4)</t>
  </si>
  <si>
    <t xml:space="preserve">Комунальне підприємство електромереж зовнішнього освітлення "Міськсвітло" </t>
  </si>
  <si>
    <t>Бензин, дизельне паливо та газ нафтовий скраплений (за кодом ДК 021:2015: 09130000-9 Нафта і дистиляти)</t>
  </si>
  <si>
    <t>КНП "Міська лікарня № 3" Краматорської міської ради</t>
  </si>
  <si>
    <t>ДК 021:2015: 90510000-5 Утилізація сміття та поводження зі сміттям (послуги з управління побутовими відходами – послуги зі збирання, перевезення та розміщення відходів)</t>
  </si>
  <si>
    <t>КОМУНАЛЬНЕ АВТОТРАНСПОРТНЕ ПІДПРИЄМСТВО 052810</t>
  </si>
  <si>
    <t>Реактиви та витратні матеріали для аналізатора серії YUMIZEN код ДК 021:2015 – 33690000-3: «Лікарські засоби різні»</t>
  </si>
  <si>
    <t xml:space="preserve"> ФОП "Растворцев Артем Валерійович"</t>
  </si>
  <si>
    <t>Алюмінієві конструкції міжкімнатні двері (ДК 021:2015: 44220000-2 Столярні вироби; 44221000-5 Вікна, двері та супутні вироби )</t>
  </si>
  <si>
    <t xml:space="preserve"> </t>
  </si>
  <si>
    <t>ДК 021:2015:65110000-7 Розподіл води (Послуги з централізованого водопостачання)</t>
  </si>
  <si>
    <t>КОМУНАЛЬНЕ ВИРОБНИЧЕ ПІДПРИЄМСТВО "КРАМАТОРСЬКИЙ ВОДОКАНАЛ"</t>
  </si>
  <si>
    <t>ДК 021:2015:90430000-0 Послуги з відведення стічних вод (Послуги з централізованого водовідведення)</t>
  </si>
  <si>
    <t>Капітальний ремонт житлового будинку по просп.Незалежності,58 в м.Краматорськ, пошкодженого внаслідок збройної агресії ДК 021:2015:45453000-7 Капітальний ремонт і реставрація.</t>
  </si>
  <si>
    <t>Поточний ремонт асфальтового покриття на автошляхах територіальної громади, внутрішньоквартальних проїздах та тротуарах, а саме, ліквідація вибоїн пневмоструменевим методом (ДК 021:2015 45230000-8 Будівництво трубопроводів, ліній зв’язку та електропередач, шосе, доріг, аеродромів і залізних доріг, вирівнювання поверхонь)</t>
  </si>
  <si>
    <t>Пара, гаряча вода та пов’язана продукція (постачання теплової енергії)(ДК 021:2015- 09320000-8)</t>
  </si>
  <si>
    <t>Технічне обслуговування та ремонт автмобілів</t>
  </si>
  <si>
    <t>Відділ освіти Черкаської селищної ради</t>
  </si>
  <si>
    <t>Паливні пелети з лушпиння соняшника ДК:021:2015:09110000-3 Тверде паливо</t>
  </si>
  <si>
    <t>Житлово-комунальне підприємство Маріупольської
 міської ради «Азовжитлокомплекс»| 32320791</t>
  </si>
  <si>
    <t>45450000-6 Інші завершальні будівельні роботи
Поточний ремонт приміщень будівлі за адресою: Хмельницьке шосе,85, м. Вінниця, Вінницька область для здійснення заходів з надання підтримки внутрішньо переміщеним та/або евакуйованим особам</t>
  </si>
  <si>
    <t>Автотранспортне комунальне підприємство "Комунальник"</t>
  </si>
  <si>
    <t>ПРИВАТНЕ ПІДПРИЄМСТВО "ОККО-СЕРВІС",
договір від 10.01.2024 №40ТЛБЗ-402/24</t>
  </si>
  <si>
    <t>Електрична енергія, ДК 021:2015: 09310000-5</t>
  </si>
  <si>
    <t>від02.02.2024 №1/217/0/41-24/04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</si>
</sst>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"/>
  </numFmts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A"/>
      <name val="Times New Roman"/>
      <family val="1"/>
      <charset val="204"/>
    </font>
    <font>
      <sz val="10"/>
      <color rgb="FF000000"/>
      <name val="Times New Roman"/>
      <family val="1"/>
    </font>
    <font>
      <sz val="10"/>
      <color rgb="FF777777"/>
      <name val="Times New Roman"/>
      <family val="1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12" fillId="0" borderId="0"/>
  </cellStyleXfs>
  <cellXfs count="93">
    <xf numFmtId="0" fontId="0" fillId="0" borderId="0" xfId="0"/>
    <xf numFmtId="0" fontId="5" fillId="0" borderId="0" xfId="0" applyFont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0" fontId="8" fillId="4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 vertical="top" wrapText="1"/>
    </xf>
    <xf numFmtId="164" fontId="8" fillId="5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164" fontId="5" fillId="3" borderId="1" xfId="0" applyNumberFormat="1" applyFont="1" applyFill="1" applyBorder="1" applyAlignment="1">
      <alignment horizontal="center" vertical="top" wrapText="1"/>
    </xf>
    <xf numFmtId="0" fontId="5" fillId="3" borderId="0" xfId="0" applyFont="1" applyFill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4" fillId="5" borderId="1" xfId="0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14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2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Alignment="1">
      <alignment vertical="top" wrapText="1"/>
    </xf>
    <xf numFmtId="164" fontId="8" fillId="4" borderId="0" xfId="0" applyNumberFormat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center" vertical="top" wrapText="1"/>
    </xf>
    <xf numFmtId="3" fontId="6" fillId="4" borderId="1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 wrapText="1"/>
    </xf>
    <xf numFmtId="164" fontId="9" fillId="4" borderId="1" xfId="0" applyNumberFormat="1" applyFont="1" applyFill="1" applyBorder="1" applyAlignment="1">
      <alignment horizontal="center" vertical="top" wrapText="1"/>
    </xf>
    <xf numFmtId="4" fontId="4" fillId="4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left" vertical="top" wrapText="1"/>
    </xf>
    <xf numFmtId="164" fontId="9" fillId="5" borderId="1" xfId="0" applyNumberFormat="1" applyFont="1" applyFill="1" applyBorder="1" applyAlignment="1">
      <alignment horizontal="center" vertical="top" wrapText="1"/>
    </xf>
    <xf numFmtId="4" fontId="4" fillId="5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vertical="top" wrapText="1"/>
    </xf>
    <xf numFmtId="14" fontId="4" fillId="5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3" fontId="8" fillId="5" borderId="1" xfId="0" applyNumberFormat="1" applyFont="1" applyFill="1" applyBorder="1" applyAlignment="1">
      <alignment horizontal="center" vertical="top" wrapText="1"/>
    </xf>
    <xf numFmtId="0" fontId="13" fillId="3" borderId="0" xfId="0" applyFont="1" applyFill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14" fillId="3" borderId="0" xfId="0" applyFont="1" applyFill="1" applyAlignment="1">
      <alignment vertical="top" wrapText="1"/>
    </xf>
    <xf numFmtId="0" fontId="0" fillId="3" borderId="0" xfId="0" applyFill="1"/>
    <xf numFmtId="0" fontId="5" fillId="3" borderId="0" xfId="0" applyFont="1" applyFill="1" applyAlignment="1">
      <alignment horizontal="center" vertical="top" wrapText="1"/>
    </xf>
    <xf numFmtId="14" fontId="5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top"/>
    </xf>
    <xf numFmtId="0" fontId="15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9" fillId="3" borderId="1" xfId="0" applyFont="1" applyFill="1" applyBorder="1" applyAlignment="1">
      <alignment horizontal="center" vertical="top" wrapText="1"/>
    </xf>
    <xf numFmtId="165" fontId="14" fillId="3" borderId="1" xfId="0" applyNumberFormat="1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</cellXfs>
  <cellStyles count="6">
    <cellStyle name="Гиперссылка 2" xfId="1" xr:uid="{00000000-0005-0000-0000-000000000000}"/>
    <cellStyle name="Звичайний" xfId="0" builtinId="0"/>
    <cellStyle name="Звичайний 2" xfId="3" xr:uid="{00000000-0005-0000-0000-000001000000}"/>
    <cellStyle name="Звичайний 3" xfId="4" xr:uid="{00000000-0005-0000-0000-000002000000}"/>
    <cellStyle name="Обычный 2" xfId="2" xr:uid="{00000000-0005-0000-0000-000004000000}"/>
    <cellStyle name="Обычный 2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167</xdr:row>
      <xdr:rowOff>0</xdr:rowOff>
    </xdr:from>
    <xdr:to>
      <xdr:col>4</xdr:col>
      <xdr:colOff>304800</xdr:colOff>
      <xdr:row>168</xdr:row>
      <xdr:rowOff>197055</xdr:rowOff>
    </xdr:to>
    <xdr:sp macro="" textlink="">
      <xdr:nvSpPr>
        <xdr:cNvPr id="2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5E295A06-C80A-47F1-89BF-3C1D43B2E74A}"/>
            </a:ext>
          </a:extLst>
        </xdr:cNvPr>
        <xdr:cNvSpPr>
          <a:spLocks noChangeAspect="1" noChangeArrowheads="1"/>
        </xdr:cNvSpPr>
      </xdr:nvSpPr>
      <xdr:spPr bwMode="auto">
        <a:xfrm>
          <a:off x="4312920" y="522564360"/>
          <a:ext cx="304800" cy="1367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167</xdr:row>
      <xdr:rowOff>0</xdr:rowOff>
    </xdr:from>
    <xdr:to>
      <xdr:col>4</xdr:col>
      <xdr:colOff>304800</xdr:colOff>
      <xdr:row>168</xdr:row>
      <xdr:rowOff>194464</xdr:rowOff>
    </xdr:to>
    <xdr:sp macro="" textlink="">
      <xdr:nvSpPr>
        <xdr:cNvPr id="3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92E0D0F1-5619-4E71-8B10-832D38D481A0}"/>
            </a:ext>
          </a:extLst>
        </xdr:cNvPr>
        <xdr:cNvSpPr>
          <a:spLocks noChangeAspect="1" noChangeArrowheads="1"/>
        </xdr:cNvSpPr>
      </xdr:nvSpPr>
      <xdr:spPr bwMode="auto">
        <a:xfrm>
          <a:off x="4312920" y="522564360"/>
          <a:ext cx="304800" cy="1558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167</xdr:row>
      <xdr:rowOff>0</xdr:rowOff>
    </xdr:from>
    <xdr:to>
      <xdr:col>4</xdr:col>
      <xdr:colOff>304800</xdr:colOff>
      <xdr:row>168</xdr:row>
      <xdr:rowOff>194464</xdr:rowOff>
    </xdr:to>
    <xdr:sp macro="" textlink="">
      <xdr:nvSpPr>
        <xdr:cNvPr id="4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692621C6-D9F9-496C-BBE5-528101C0A809}"/>
            </a:ext>
          </a:extLst>
        </xdr:cNvPr>
        <xdr:cNvSpPr>
          <a:spLocks noChangeAspect="1" noChangeArrowheads="1"/>
        </xdr:cNvSpPr>
      </xdr:nvSpPr>
      <xdr:spPr bwMode="auto">
        <a:xfrm>
          <a:off x="4312920" y="522564360"/>
          <a:ext cx="304800" cy="1558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44</xdr:row>
      <xdr:rowOff>148762</xdr:rowOff>
    </xdr:to>
    <xdr:sp macro="" textlink="">
      <xdr:nvSpPr>
        <xdr:cNvPr id="2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2C676AD7-F649-4282-B2DD-934413025BE3}"/>
            </a:ext>
          </a:extLst>
        </xdr:cNvPr>
        <xdr:cNvSpPr>
          <a:spLocks noChangeAspect="1" noChangeArrowheads="1"/>
        </xdr:cNvSpPr>
      </xdr:nvSpPr>
      <xdr:spPr bwMode="auto">
        <a:xfrm>
          <a:off x="4312920" y="522564360"/>
          <a:ext cx="304800" cy="1367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45</xdr:row>
      <xdr:rowOff>135718</xdr:rowOff>
    </xdr:to>
    <xdr:sp macro="" textlink="">
      <xdr:nvSpPr>
        <xdr:cNvPr id="3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7D7159EC-ADED-4E39-A836-264923AF171D}"/>
            </a:ext>
          </a:extLst>
        </xdr:cNvPr>
        <xdr:cNvSpPr>
          <a:spLocks noChangeAspect="1" noChangeArrowheads="1"/>
        </xdr:cNvSpPr>
      </xdr:nvSpPr>
      <xdr:spPr bwMode="auto">
        <a:xfrm>
          <a:off x="4312920" y="522564360"/>
          <a:ext cx="304800" cy="1558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y.zakupivli.pro/cabinet/purchases/state_plan/view/27521279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H309"/>
  <sheetViews>
    <sheetView tabSelected="1" view="pageBreakPreview" zoomScale="60" zoomScaleNormal="60" workbookViewId="0">
      <selection activeCell="H3" sqref="H3:I3"/>
    </sheetView>
  </sheetViews>
  <sheetFormatPr defaultColWidth="8.88671875" defaultRowHeight="15.6" x14ac:dyDescent="0.3"/>
  <cols>
    <col min="1" max="1" width="5.33203125" style="38" customWidth="1"/>
    <col min="2" max="2" width="26.88671875" style="39" customWidth="1"/>
    <col min="3" max="3" width="19.6640625" style="38" customWidth="1"/>
    <col min="4" max="4" width="11" style="38" customWidth="1"/>
    <col min="5" max="5" width="31" style="39" customWidth="1"/>
    <col min="6" max="6" width="14" style="38" customWidth="1"/>
    <col min="7" max="7" width="15" style="40" customWidth="1"/>
    <col min="8" max="8" width="14" style="38" customWidth="1"/>
    <col min="9" max="9" width="26.44140625" style="38" customWidth="1"/>
    <col min="10" max="16384" width="8.88671875" style="41"/>
  </cols>
  <sheetData>
    <row r="1" spans="1:9" x14ac:dyDescent="0.3">
      <c r="H1" s="89" t="s">
        <v>80</v>
      </c>
      <c r="I1" s="89"/>
    </row>
    <row r="2" spans="1:9" ht="31.95" customHeight="1" x14ac:dyDescent="0.3">
      <c r="H2" s="89" t="s">
        <v>4</v>
      </c>
      <c r="I2" s="89"/>
    </row>
    <row r="3" spans="1:9" x14ac:dyDescent="0.3">
      <c r="H3" s="89" t="s">
        <v>568</v>
      </c>
      <c r="I3" s="89"/>
    </row>
    <row r="4" spans="1:9" ht="52.2" customHeight="1" x14ac:dyDescent="0.3">
      <c r="A4" s="90" t="s">
        <v>68</v>
      </c>
      <c r="B4" s="90"/>
      <c r="C4" s="90"/>
      <c r="D4" s="90"/>
      <c r="E4" s="90"/>
      <c r="F4" s="90"/>
      <c r="G4" s="90"/>
      <c r="H4" s="90"/>
      <c r="I4" s="90"/>
    </row>
    <row r="5" spans="1:9" x14ac:dyDescent="0.3">
      <c r="A5" s="42"/>
      <c r="B5" s="43"/>
      <c r="C5" s="42"/>
      <c r="D5" s="42"/>
      <c r="E5" s="43"/>
      <c r="F5" s="42"/>
      <c r="G5" s="44"/>
      <c r="H5" s="91" t="s">
        <v>466</v>
      </c>
      <c r="I5" s="91"/>
    </row>
    <row r="6" spans="1:9" ht="34.950000000000003" customHeight="1" x14ac:dyDescent="0.3">
      <c r="A6" s="87" t="s">
        <v>0</v>
      </c>
      <c r="B6" s="87" t="s">
        <v>65</v>
      </c>
      <c r="C6" s="87" t="s">
        <v>66</v>
      </c>
      <c r="D6" s="87" t="s">
        <v>101</v>
      </c>
      <c r="E6" s="87" t="s">
        <v>1</v>
      </c>
      <c r="F6" s="87" t="s">
        <v>67</v>
      </c>
      <c r="G6" s="88" t="s">
        <v>55</v>
      </c>
      <c r="H6" s="87" t="s">
        <v>3</v>
      </c>
      <c r="I6" s="87" t="s">
        <v>102</v>
      </c>
    </row>
    <row r="7" spans="1:9" x14ac:dyDescent="0.3">
      <c r="A7" s="87"/>
      <c r="B7" s="87"/>
      <c r="C7" s="87"/>
      <c r="D7" s="87"/>
      <c r="E7" s="87"/>
      <c r="F7" s="87"/>
      <c r="G7" s="88"/>
      <c r="H7" s="87"/>
      <c r="I7" s="87"/>
    </row>
    <row r="8" spans="1:9" ht="30" customHeight="1" x14ac:dyDescent="0.3">
      <c r="A8" s="87"/>
      <c r="B8" s="87"/>
      <c r="C8" s="87"/>
      <c r="D8" s="87"/>
      <c r="E8" s="45" t="s">
        <v>2</v>
      </c>
      <c r="F8" s="87"/>
      <c r="G8" s="46" t="s">
        <v>5</v>
      </c>
      <c r="H8" s="87"/>
      <c r="I8" s="87"/>
    </row>
    <row r="9" spans="1:9" x14ac:dyDescent="0.3">
      <c r="A9" s="83">
        <v>1</v>
      </c>
      <c r="B9" s="83">
        <v>2</v>
      </c>
      <c r="C9" s="83">
        <v>3</v>
      </c>
      <c r="D9" s="83">
        <v>4</v>
      </c>
      <c r="E9" s="83">
        <v>5</v>
      </c>
      <c r="F9" s="83">
        <v>6</v>
      </c>
      <c r="G9" s="47">
        <v>7</v>
      </c>
      <c r="H9" s="83">
        <v>8</v>
      </c>
      <c r="I9" s="83">
        <v>9</v>
      </c>
    </row>
    <row r="10" spans="1:9" ht="19.95" customHeight="1" x14ac:dyDescent="0.3">
      <c r="A10" s="48"/>
      <c r="B10" s="49" t="s">
        <v>53</v>
      </c>
      <c r="C10" s="50"/>
      <c r="D10" s="50"/>
      <c r="E10" s="51"/>
      <c r="F10" s="48"/>
      <c r="G10" s="52">
        <f>SUM(G13:G301)</f>
        <v>427360.15990999981</v>
      </c>
      <c r="H10" s="53"/>
      <c r="I10" s="53"/>
    </row>
    <row r="11" spans="1:9" ht="20.399999999999999" customHeight="1" x14ac:dyDescent="0.3">
      <c r="A11" s="54"/>
      <c r="B11" s="55" t="s">
        <v>59</v>
      </c>
      <c r="C11" s="56"/>
      <c r="D11" s="56"/>
      <c r="E11" s="57"/>
      <c r="F11" s="54"/>
      <c r="G11" s="58"/>
      <c r="H11" s="59"/>
      <c r="I11" s="59"/>
    </row>
    <row r="12" spans="1:9" ht="21.6" customHeight="1" x14ac:dyDescent="0.3">
      <c r="A12" s="60"/>
      <c r="B12" s="61" t="s">
        <v>12</v>
      </c>
      <c r="C12" s="62" t="s">
        <v>72</v>
      </c>
      <c r="D12" s="62"/>
      <c r="E12" s="63"/>
      <c r="F12" s="60"/>
      <c r="G12" s="22"/>
      <c r="H12" s="60"/>
      <c r="I12" s="60"/>
    </row>
    <row r="13" spans="1:9" ht="21.6" customHeight="1" x14ac:dyDescent="0.3">
      <c r="A13" s="60"/>
      <c r="B13" s="61" t="s">
        <v>45</v>
      </c>
      <c r="C13" s="62" t="s">
        <v>72</v>
      </c>
      <c r="D13" s="62"/>
      <c r="E13" s="63"/>
      <c r="F13" s="60"/>
      <c r="G13" s="30"/>
      <c r="H13" s="60"/>
      <c r="I13" s="60"/>
    </row>
    <row r="14" spans="1:9" ht="21.6" customHeight="1" x14ac:dyDescent="0.3">
      <c r="A14" s="60"/>
      <c r="B14" s="61" t="s">
        <v>7</v>
      </c>
      <c r="C14" s="62" t="s">
        <v>72</v>
      </c>
      <c r="D14" s="62"/>
      <c r="E14" s="63"/>
      <c r="F14" s="60"/>
      <c r="G14" s="22"/>
      <c r="H14" s="60"/>
      <c r="I14" s="60"/>
    </row>
    <row r="15" spans="1:9" ht="21.6" customHeight="1" x14ac:dyDescent="0.3">
      <c r="A15" s="60"/>
      <c r="B15" s="61" t="s">
        <v>29</v>
      </c>
      <c r="C15" s="62" t="s">
        <v>72</v>
      </c>
      <c r="D15" s="62"/>
      <c r="E15" s="63"/>
      <c r="F15" s="60"/>
      <c r="G15" s="30"/>
      <c r="H15" s="60"/>
      <c r="I15" s="60"/>
    </row>
    <row r="16" spans="1:9" ht="21.6" customHeight="1" x14ac:dyDescent="0.3">
      <c r="A16" s="62"/>
      <c r="B16" s="61" t="s">
        <v>13</v>
      </c>
      <c r="C16" s="62"/>
      <c r="D16" s="62"/>
      <c r="E16" s="61"/>
      <c r="F16" s="62"/>
      <c r="G16" s="30"/>
      <c r="H16" s="62"/>
      <c r="I16" s="62"/>
    </row>
    <row r="17" spans="1:9" ht="37.200000000000003" customHeight="1" x14ac:dyDescent="0.3">
      <c r="A17" s="19">
        <v>1</v>
      </c>
      <c r="B17" s="21" t="s">
        <v>315</v>
      </c>
      <c r="C17" s="69" t="s">
        <v>191</v>
      </c>
      <c r="D17" s="19" t="s">
        <v>69</v>
      </c>
      <c r="E17" s="21" t="s">
        <v>316</v>
      </c>
      <c r="F17" s="25">
        <v>45323</v>
      </c>
      <c r="G17" s="20">
        <v>300</v>
      </c>
      <c r="H17" s="19" t="s">
        <v>6</v>
      </c>
      <c r="I17" s="19"/>
    </row>
    <row r="18" spans="1:9" ht="16.95" customHeight="1" x14ac:dyDescent="0.3">
      <c r="A18" s="60"/>
      <c r="B18" s="61" t="s">
        <v>31</v>
      </c>
      <c r="C18" s="62"/>
      <c r="D18" s="62"/>
      <c r="E18" s="63"/>
      <c r="F18" s="60"/>
      <c r="G18" s="30"/>
      <c r="H18" s="60"/>
      <c r="I18" s="60"/>
    </row>
    <row r="19" spans="1:9" s="64" customFormat="1" ht="95.4" customHeight="1" x14ac:dyDescent="0.3">
      <c r="A19" s="19">
        <v>1</v>
      </c>
      <c r="B19" s="21" t="s">
        <v>221</v>
      </c>
      <c r="C19" s="19" t="s">
        <v>225</v>
      </c>
      <c r="D19" s="19" t="s">
        <v>69</v>
      </c>
      <c r="E19" s="21" t="s">
        <v>222</v>
      </c>
      <c r="F19" s="25">
        <v>45301</v>
      </c>
      <c r="G19" s="20">
        <v>3550.62</v>
      </c>
      <c r="H19" s="19" t="s">
        <v>223</v>
      </c>
      <c r="I19" s="19" t="s">
        <v>224</v>
      </c>
    </row>
    <row r="20" spans="1:9" s="18" customFormat="1" ht="79.2" customHeight="1" x14ac:dyDescent="0.3">
      <c r="A20" s="19">
        <v>2</v>
      </c>
      <c r="B20" s="21" t="s">
        <v>565</v>
      </c>
      <c r="C20" s="19" t="s">
        <v>78</v>
      </c>
      <c r="D20" s="19" t="s">
        <v>69</v>
      </c>
      <c r="E20" s="21" t="s">
        <v>222</v>
      </c>
      <c r="F20" s="25">
        <v>45301</v>
      </c>
      <c r="G20" s="20">
        <v>255</v>
      </c>
      <c r="H20" s="19" t="s">
        <v>6</v>
      </c>
      <c r="I20" s="19" t="s">
        <v>566</v>
      </c>
    </row>
    <row r="21" spans="1:9" ht="16.2" x14ac:dyDescent="0.3">
      <c r="A21" s="60"/>
      <c r="B21" s="61" t="s">
        <v>60</v>
      </c>
      <c r="C21" s="62"/>
      <c r="D21" s="62"/>
      <c r="E21" s="63"/>
      <c r="F21" s="60"/>
      <c r="G21" s="30"/>
      <c r="H21" s="60"/>
      <c r="I21" s="60"/>
    </row>
    <row r="22" spans="1:9" s="18" customFormat="1" ht="48" customHeight="1" x14ac:dyDescent="0.3">
      <c r="A22" s="19">
        <v>1</v>
      </c>
      <c r="B22" s="21" t="s">
        <v>390</v>
      </c>
      <c r="C22" s="15" t="s">
        <v>78</v>
      </c>
      <c r="D22" s="19" t="s">
        <v>69</v>
      </c>
      <c r="E22" s="21" t="s">
        <v>391</v>
      </c>
      <c r="F22" s="25">
        <v>45309</v>
      </c>
      <c r="G22" s="20">
        <v>972</v>
      </c>
      <c r="H22" s="19" t="s">
        <v>6</v>
      </c>
      <c r="I22" s="15"/>
    </row>
    <row r="23" spans="1:9" ht="17.399999999999999" customHeight="1" x14ac:dyDescent="0.3">
      <c r="A23" s="54"/>
      <c r="B23" s="55" t="s">
        <v>61</v>
      </c>
      <c r="C23" s="56"/>
      <c r="D23" s="56"/>
      <c r="E23" s="57"/>
      <c r="F23" s="54"/>
      <c r="G23" s="23"/>
      <c r="H23" s="54"/>
      <c r="I23" s="54"/>
    </row>
    <row r="24" spans="1:9" ht="16.2" x14ac:dyDescent="0.3">
      <c r="A24" s="60"/>
      <c r="B24" s="61" t="s">
        <v>15</v>
      </c>
      <c r="C24" s="62" t="s">
        <v>72</v>
      </c>
      <c r="D24" s="62"/>
      <c r="E24" s="63"/>
      <c r="F24" s="60"/>
      <c r="G24" s="22"/>
      <c r="H24" s="60"/>
      <c r="I24" s="60"/>
    </row>
    <row r="25" spans="1:9" ht="16.2" x14ac:dyDescent="0.3">
      <c r="A25" s="60"/>
      <c r="B25" s="61" t="s">
        <v>32</v>
      </c>
      <c r="C25" s="62" t="s">
        <v>72</v>
      </c>
      <c r="D25" s="62"/>
      <c r="E25" s="63"/>
      <c r="F25" s="60"/>
      <c r="G25" s="22"/>
      <c r="H25" s="60"/>
      <c r="I25" s="60"/>
    </row>
    <row r="26" spans="1:9" s="18" customFormat="1" ht="78" x14ac:dyDescent="0.3">
      <c r="A26" s="15">
        <v>1</v>
      </c>
      <c r="B26" s="21" t="s">
        <v>441</v>
      </c>
      <c r="C26" s="19" t="s">
        <v>443</v>
      </c>
      <c r="D26" s="19" t="s">
        <v>69</v>
      </c>
      <c r="E26" s="21" t="s">
        <v>442</v>
      </c>
      <c r="F26" s="25">
        <v>45303</v>
      </c>
      <c r="G26" s="20">
        <v>3150</v>
      </c>
      <c r="H26" s="19" t="s">
        <v>6</v>
      </c>
      <c r="I26" s="15" t="s">
        <v>350</v>
      </c>
    </row>
    <row r="27" spans="1:9" ht="16.2" x14ac:dyDescent="0.3">
      <c r="A27" s="60"/>
      <c r="B27" s="61" t="s">
        <v>16</v>
      </c>
      <c r="C27" s="62" t="s">
        <v>72</v>
      </c>
      <c r="D27" s="62"/>
      <c r="E27" s="63"/>
      <c r="F27" s="60"/>
      <c r="G27" s="22"/>
      <c r="H27" s="60"/>
      <c r="I27" s="60"/>
    </row>
    <row r="28" spans="1:9" ht="16.2" x14ac:dyDescent="0.3">
      <c r="A28" s="60"/>
      <c r="B28" s="61" t="s">
        <v>48</v>
      </c>
      <c r="C28" s="62" t="s">
        <v>72</v>
      </c>
      <c r="D28" s="62"/>
      <c r="E28" s="63"/>
      <c r="F28" s="60"/>
      <c r="G28" s="30"/>
      <c r="H28" s="60"/>
      <c r="I28" s="60"/>
    </row>
    <row r="29" spans="1:9" ht="16.2" x14ac:dyDescent="0.3">
      <c r="A29" s="60"/>
      <c r="B29" s="61" t="s">
        <v>35</v>
      </c>
      <c r="C29" s="62" t="s">
        <v>72</v>
      </c>
      <c r="D29" s="62"/>
      <c r="E29" s="63"/>
      <c r="F29" s="60"/>
      <c r="G29" s="22"/>
      <c r="H29" s="60"/>
      <c r="I29" s="60"/>
    </row>
    <row r="30" spans="1:9" ht="16.2" x14ac:dyDescent="0.3">
      <c r="A30" s="60"/>
      <c r="B30" s="61" t="s">
        <v>39</v>
      </c>
      <c r="C30" s="62" t="s">
        <v>72</v>
      </c>
      <c r="D30" s="62"/>
      <c r="E30" s="63"/>
      <c r="F30" s="60"/>
      <c r="G30" s="22"/>
      <c r="H30" s="60"/>
      <c r="I30" s="60"/>
    </row>
    <row r="31" spans="1:9" ht="16.2" x14ac:dyDescent="0.3">
      <c r="A31" s="60"/>
      <c r="B31" s="61" t="s">
        <v>83</v>
      </c>
      <c r="C31" s="62" t="s">
        <v>72</v>
      </c>
      <c r="D31" s="62"/>
      <c r="E31" s="63"/>
      <c r="F31" s="60"/>
      <c r="G31" s="22"/>
      <c r="H31" s="60"/>
      <c r="I31" s="60"/>
    </row>
    <row r="32" spans="1:9" ht="16.2" x14ac:dyDescent="0.3">
      <c r="A32" s="60"/>
      <c r="B32" s="61" t="s">
        <v>50</v>
      </c>
      <c r="C32" s="62" t="s">
        <v>72</v>
      </c>
      <c r="D32" s="62"/>
      <c r="E32" s="63"/>
      <c r="F32" s="60"/>
      <c r="G32" s="22"/>
      <c r="H32" s="60"/>
      <c r="I32" s="60"/>
    </row>
    <row r="33" spans="1:9" x14ac:dyDescent="0.3">
      <c r="A33" s="54"/>
      <c r="B33" s="55" t="s">
        <v>62</v>
      </c>
      <c r="C33" s="56"/>
      <c r="D33" s="56"/>
      <c r="E33" s="57"/>
      <c r="F33" s="65"/>
      <c r="G33" s="23"/>
      <c r="H33" s="54"/>
      <c r="I33" s="54"/>
    </row>
    <row r="34" spans="1:9" ht="16.2" x14ac:dyDescent="0.3">
      <c r="A34" s="60"/>
      <c r="B34" s="61" t="s">
        <v>20</v>
      </c>
      <c r="C34" s="62"/>
      <c r="D34" s="62"/>
      <c r="E34" s="63"/>
      <c r="F34" s="60"/>
      <c r="G34" s="30"/>
      <c r="H34" s="60"/>
      <c r="I34" s="60"/>
    </row>
    <row r="35" spans="1:9" s="73" customFormat="1" ht="80.400000000000006" customHeight="1" x14ac:dyDescent="0.3">
      <c r="A35" s="19">
        <v>1</v>
      </c>
      <c r="B35" s="21" t="s">
        <v>265</v>
      </c>
      <c r="C35" s="19" t="s">
        <v>109</v>
      </c>
      <c r="D35" s="19" t="s">
        <v>69</v>
      </c>
      <c r="E35" s="21" t="s">
        <v>233</v>
      </c>
      <c r="F35" s="25" t="s">
        <v>185</v>
      </c>
      <c r="G35" s="20">
        <v>834.8</v>
      </c>
      <c r="H35" s="19" t="s">
        <v>6</v>
      </c>
      <c r="I35" s="19" t="s">
        <v>234</v>
      </c>
    </row>
    <row r="36" spans="1:9" s="73" customFormat="1" ht="96" customHeight="1" x14ac:dyDescent="0.3">
      <c r="A36" s="19">
        <v>2</v>
      </c>
      <c r="B36" s="21" t="s">
        <v>235</v>
      </c>
      <c r="C36" s="19" t="s">
        <v>109</v>
      </c>
      <c r="D36" s="19" t="s">
        <v>69</v>
      </c>
      <c r="E36" s="21" t="s">
        <v>236</v>
      </c>
      <c r="F36" s="25" t="s">
        <v>185</v>
      </c>
      <c r="G36" s="20">
        <v>1215.0419999999999</v>
      </c>
      <c r="H36" s="19" t="s">
        <v>6</v>
      </c>
      <c r="I36" s="19" t="s">
        <v>237</v>
      </c>
    </row>
    <row r="37" spans="1:9" s="73" customFormat="1" ht="93.6" x14ac:dyDescent="0.3">
      <c r="A37" s="19">
        <v>3</v>
      </c>
      <c r="B37" s="21" t="s">
        <v>264</v>
      </c>
      <c r="C37" s="19" t="s">
        <v>231</v>
      </c>
      <c r="D37" s="19" t="s">
        <v>238</v>
      </c>
      <c r="E37" s="21" t="s">
        <v>239</v>
      </c>
      <c r="F37" s="25">
        <v>45296</v>
      </c>
      <c r="G37" s="20">
        <v>8568.5110000000004</v>
      </c>
      <c r="H37" s="19" t="s">
        <v>6</v>
      </c>
      <c r="I37" s="19"/>
    </row>
    <row r="38" spans="1:9" s="73" customFormat="1" ht="95.25" customHeight="1" x14ac:dyDescent="0.3">
      <c r="A38" s="19">
        <v>4</v>
      </c>
      <c r="B38" s="21" t="s">
        <v>264</v>
      </c>
      <c r="C38" s="19" t="s">
        <v>231</v>
      </c>
      <c r="D38" s="19" t="s">
        <v>238</v>
      </c>
      <c r="E38" s="21" t="s">
        <v>240</v>
      </c>
      <c r="F38" s="25">
        <v>45296</v>
      </c>
      <c r="G38" s="20">
        <v>8033.4719999999998</v>
      </c>
      <c r="H38" s="19" t="s">
        <v>6</v>
      </c>
      <c r="I38" s="19" t="s">
        <v>539</v>
      </c>
    </row>
    <row r="39" spans="1:9" s="73" customFormat="1" ht="94.5" customHeight="1" x14ac:dyDescent="0.3">
      <c r="A39" s="19">
        <v>5</v>
      </c>
      <c r="B39" s="21" t="s">
        <v>264</v>
      </c>
      <c r="C39" s="19" t="s">
        <v>231</v>
      </c>
      <c r="D39" s="19" t="s">
        <v>238</v>
      </c>
      <c r="E39" s="21" t="s">
        <v>241</v>
      </c>
      <c r="F39" s="25">
        <v>45295</v>
      </c>
      <c r="G39" s="20">
        <v>7208.9830000000002</v>
      </c>
      <c r="H39" s="19" t="s">
        <v>6</v>
      </c>
      <c r="I39" s="19" t="s">
        <v>539</v>
      </c>
    </row>
    <row r="40" spans="1:9" s="73" customFormat="1" ht="65.25" customHeight="1" x14ac:dyDescent="0.3">
      <c r="A40" s="19">
        <v>6</v>
      </c>
      <c r="B40" s="21" t="s">
        <v>242</v>
      </c>
      <c r="C40" s="19" t="s">
        <v>109</v>
      </c>
      <c r="D40" s="19" t="s">
        <v>69</v>
      </c>
      <c r="E40" s="21" t="s">
        <v>243</v>
      </c>
      <c r="F40" s="25">
        <v>45292</v>
      </c>
      <c r="G40" s="20">
        <v>1128.979</v>
      </c>
      <c r="H40" s="19" t="s">
        <v>6</v>
      </c>
      <c r="I40" s="19" t="s">
        <v>244</v>
      </c>
    </row>
    <row r="41" spans="1:9" s="73" customFormat="1" ht="32.25" customHeight="1" x14ac:dyDescent="0.3">
      <c r="A41" s="19">
        <v>7</v>
      </c>
      <c r="B41" s="21" t="s">
        <v>242</v>
      </c>
      <c r="C41" s="19" t="s">
        <v>78</v>
      </c>
      <c r="D41" s="19" t="s">
        <v>69</v>
      </c>
      <c r="E41" s="21" t="s">
        <v>245</v>
      </c>
      <c r="F41" s="25" t="s">
        <v>185</v>
      </c>
      <c r="G41" s="20">
        <v>215</v>
      </c>
      <c r="H41" s="19" t="s">
        <v>52</v>
      </c>
      <c r="I41" s="19" t="s">
        <v>371</v>
      </c>
    </row>
    <row r="42" spans="1:9" s="73" customFormat="1" ht="33.75" customHeight="1" x14ac:dyDescent="0.3">
      <c r="A42" s="19">
        <v>8</v>
      </c>
      <c r="B42" s="21" t="s">
        <v>242</v>
      </c>
      <c r="C42" s="19" t="s">
        <v>78</v>
      </c>
      <c r="D42" s="19" t="s">
        <v>69</v>
      </c>
      <c r="E42" s="21" t="s">
        <v>246</v>
      </c>
      <c r="F42" s="25" t="s">
        <v>185</v>
      </c>
      <c r="G42" s="20">
        <v>1125</v>
      </c>
      <c r="H42" s="19" t="s">
        <v>52</v>
      </c>
      <c r="I42" s="19" t="s">
        <v>371</v>
      </c>
    </row>
    <row r="43" spans="1:9" s="73" customFormat="1" ht="33.75" customHeight="1" x14ac:dyDescent="0.3">
      <c r="A43" s="19">
        <v>9</v>
      </c>
      <c r="B43" s="21" t="s">
        <v>242</v>
      </c>
      <c r="C43" s="19" t="s">
        <v>109</v>
      </c>
      <c r="D43" s="19" t="s">
        <v>69</v>
      </c>
      <c r="E43" s="21" t="s">
        <v>559</v>
      </c>
      <c r="F43" s="25">
        <v>45292</v>
      </c>
      <c r="G43" s="20">
        <v>2586.9299999999998</v>
      </c>
      <c r="H43" s="19" t="s">
        <v>6</v>
      </c>
      <c r="I43" s="19" t="s">
        <v>375</v>
      </c>
    </row>
    <row r="44" spans="1:9" s="73" customFormat="1" ht="65.400000000000006" customHeight="1" x14ac:dyDescent="0.3">
      <c r="A44" s="19">
        <v>10</v>
      </c>
      <c r="B44" s="21" t="s">
        <v>247</v>
      </c>
      <c r="C44" s="19" t="s">
        <v>109</v>
      </c>
      <c r="D44" s="19" t="s">
        <v>69</v>
      </c>
      <c r="E44" s="21" t="s">
        <v>262</v>
      </c>
      <c r="F44" s="25" t="s">
        <v>185</v>
      </c>
      <c r="G44" s="20">
        <v>573.20000000000005</v>
      </c>
      <c r="H44" s="19" t="s">
        <v>6</v>
      </c>
      <c r="I44" s="19" t="s">
        <v>244</v>
      </c>
    </row>
    <row r="45" spans="1:9" s="73" customFormat="1" ht="338.4" customHeight="1" x14ac:dyDescent="0.3">
      <c r="A45" s="19">
        <v>11</v>
      </c>
      <c r="B45" s="21" t="s">
        <v>393</v>
      </c>
      <c r="C45" s="19" t="s">
        <v>112</v>
      </c>
      <c r="D45" s="19" t="s">
        <v>70</v>
      </c>
      <c r="E45" s="21" t="s">
        <v>394</v>
      </c>
      <c r="F45" s="25" t="s">
        <v>185</v>
      </c>
      <c r="G45" s="20">
        <v>360</v>
      </c>
      <c r="H45" s="19" t="s">
        <v>6</v>
      </c>
      <c r="I45" s="19" t="s">
        <v>248</v>
      </c>
    </row>
    <row r="46" spans="1:9" s="73" customFormat="1" ht="122.25" customHeight="1" x14ac:dyDescent="0.3">
      <c r="A46" s="19">
        <v>12</v>
      </c>
      <c r="B46" s="21" t="s">
        <v>249</v>
      </c>
      <c r="C46" s="19" t="s">
        <v>263</v>
      </c>
      <c r="D46" s="19" t="s">
        <v>70</v>
      </c>
      <c r="E46" s="21" t="s">
        <v>250</v>
      </c>
      <c r="F46" s="25">
        <v>45308</v>
      </c>
      <c r="G46" s="20">
        <v>21000</v>
      </c>
      <c r="H46" s="19" t="s">
        <v>6</v>
      </c>
      <c r="I46" s="19"/>
    </row>
    <row r="47" spans="1:9" s="73" customFormat="1" ht="156.6" customHeight="1" x14ac:dyDescent="0.3">
      <c r="A47" s="19">
        <v>13</v>
      </c>
      <c r="B47" s="21" t="s">
        <v>249</v>
      </c>
      <c r="C47" s="19" t="s">
        <v>263</v>
      </c>
      <c r="D47" s="19" t="s">
        <v>70</v>
      </c>
      <c r="E47" s="21" t="s">
        <v>382</v>
      </c>
      <c r="F47" s="25">
        <v>45322</v>
      </c>
      <c r="G47" s="20">
        <v>20000</v>
      </c>
      <c r="H47" s="19" t="s">
        <v>6</v>
      </c>
      <c r="I47" s="81"/>
    </row>
    <row r="48" spans="1:9" s="73" customFormat="1" ht="67.2" customHeight="1" x14ac:dyDescent="0.3">
      <c r="A48" s="19">
        <v>14</v>
      </c>
      <c r="B48" s="21" t="s">
        <v>249</v>
      </c>
      <c r="C48" s="19" t="s">
        <v>109</v>
      </c>
      <c r="D48" s="19" t="s">
        <v>69</v>
      </c>
      <c r="E48" s="21" t="s">
        <v>383</v>
      </c>
      <c r="F48" s="25">
        <v>45310</v>
      </c>
      <c r="G48" s="20">
        <v>228.3</v>
      </c>
      <c r="H48" s="19" t="s">
        <v>6</v>
      </c>
      <c r="I48" s="84" t="s">
        <v>540</v>
      </c>
    </row>
    <row r="49" spans="1:9" s="73" customFormat="1" ht="122.4" customHeight="1" x14ac:dyDescent="0.3">
      <c r="A49" s="19">
        <v>15</v>
      </c>
      <c r="B49" s="21" t="s">
        <v>249</v>
      </c>
      <c r="C49" s="19" t="s">
        <v>263</v>
      </c>
      <c r="D49" s="19" t="s">
        <v>70</v>
      </c>
      <c r="E49" s="21" t="s">
        <v>251</v>
      </c>
      <c r="F49" s="25" t="s">
        <v>185</v>
      </c>
      <c r="G49" s="20">
        <v>4000</v>
      </c>
      <c r="H49" s="19" t="s">
        <v>6</v>
      </c>
      <c r="I49" s="19"/>
    </row>
    <row r="50" spans="1:9" s="73" customFormat="1" ht="124.95" customHeight="1" x14ac:dyDescent="0.3">
      <c r="A50" s="19">
        <v>16</v>
      </c>
      <c r="B50" s="21" t="s">
        <v>249</v>
      </c>
      <c r="C50" s="19" t="s">
        <v>263</v>
      </c>
      <c r="D50" s="19" t="s">
        <v>238</v>
      </c>
      <c r="E50" s="21" t="s">
        <v>252</v>
      </c>
      <c r="F50" s="25" t="s">
        <v>185</v>
      </c>
      <c r="G50" s="20">
        <v>5000</v>
      </c>
      <c r="H50" s="19" t="s">
        <v>6</v>
      </c>
      <c r="I50" s="19"/>
    </row>
    <row r="51" spans="1:9" s="73" customFormat="1" ht="111.6" customHeight="1" x14ac:dyDescent="0.3">
      <c r="A51" s="19">
        <v>17</v>
      </c>
      <c r="B51" s="21" t="s">
        <v>249</v>
      </c>
      <c r="C51" s="19" t="s">
        <v>461</v>
      </c>
      <c r="D51" s="19" t="s">
        <v>238</v>
      </c>
      <c r="E51" s="21" t="s">
        <v>557</v>
      </c>
      <c r="F51" s="25">
        <v>45323</v>
      </c>
      <c r="G51" s="20">
        <v>582.9</v>
      </c>
      <c r="H51" s="19" t="s">
        <v>6</v>
      </c>
      <c r="I51" s="19"/>
    </row>
    <row r="52" spans="1:9" s="73" customFormat="1" ht="183.6" customHeight="1" x14ac:dyDescent="0.3">
      <c r="A52" s="19">
        <v>18</v>
      </c>
      <c r="B52" s="21" t="s">
        <v>249</v>
      </c>
      <c r="C52" s="19" t="s">
        <v>263</v>
      </c>
      <c r="D52" s="19" t="s">
        <v>70</v>
      </c>
      <c r="E52" s="21" t="s">
        <v>558</v>
      </c>
      <c r="F52" s="25">
        <v>45320</v>
      </c>
      <c r="G52" s="20">
        <v>3000</v>
      </c>
      <c r="H52" s="19" t="s">
        <v>6</v>
      </c>
      <c r="I52" s="19"/>
    </row>
    <row r="53" spans="1:9" s="73" customFormat="1" ht="50.4" customHeight="1" x14ac:dyDescent="0.3">
      <c r="A53" s="19">
        <v>19</v>
      </c>
      <c r="B53" s="21" t="s">
        <v>253</v>
      </c>
      <c r="C53" s="19" t="s">
        <v>109</v>
      </c>
      <c r="D53" s="19" t="s">
        <v>69</v>
      </c>
      <c r="E53" s="21" t="s">
        <v>254</v>
      </c>
      <c r="F53" s="25" t="s">
        <v>185</v>
      </c>
      <c r="G53" s="20">
        <v>282.245</v>
      </c>
      <c r="H53" s="19" t="s">
        <v>6</v>
      </c>
      <c r="I53" s="19" t="s">
        <v>244</v>
      </c>
    </row>
    <row r="54" spans="1:9" s="73" customFormat="1" ht="49.95" customHeight="1" x14ac:dyDescent="0.3">
      <c r="A54" s="19">
        <v>20</v>
      </c>
      <c r="B54" s="21" t="s">
        <v>253</v>
      </c>
      <c r="C54" s="19" t="s">
        <v>109</v>
      </c>
      <c r="D54" s="19" t="s">
        <v>69</v>
      </c>
      <c r="E54" s="21" t="s">
        <v>254</v>
      </c>
      <c r="F54" s="25" t="s">
        <v>185</v>
      </c>
      <c r="G54" s="20">
        <v>5545.9920000000002</v>
      </c>
      <c r="H54" s="19" t="s">
        <v>6</v>
      </c>
      <c r="I54" s="19" t="s">
        <v>255</v>
      </c>
    </row>
    <row r="55" spans="1:9" s="73" customFormat="1" ht="33.6" customHeight="1" x14ac:dyDescent="0.3">
      <c r="A55" s="19">
        <v>21</v>
      </c>
      <c r="B55" s="21" t="s">
        <v>253</v>
      </c>
      <c r="C55" s="19" t="s">
        <v>108</v>
      </c>
      <c r="D55" s="19" t="s">
        <v>70</v>
      </c>
      <c r="E55" s="21" t="s">
        <v>256</v>
      </c>
      <c r="F55" s="25" t="s">
        <v>185</v>
      </c>
      <c r="G55" s="20">
        <v>371.41199999999998</v>
      </c>
      <c r="H55" s="19" t="s">
        <v>6</v>
      </c>
      <c r="I55" s="19" t="s">
        <v>257</v>
      </c>
    </row>
    <row r="56" spans="1:9" s="73" customFormat="1" ht="34.950000000000003" customHeight="1" x14ac:dyDescent="0.3">
      <c r="A56" s="19">
        <v>22</v>
      </c>
      <c r="B56" s="21" t="s">
        <v>253</v>
      </c>
      <c r="C56" s="19" t="s">
        <v>132</v>
      </c>
      <c r="D56" s="19" t="s">
        <v>70</v>
      </c>
      <c r="E56" s="21" t="s">
        <v>258</v>
      </c>
      <c r="F56" s="25" t="s">
        <v>185</v>
      </c>
      <c r="G56" s="20">
        <v>264.25200000000001</v>
      </c>
      <c r="H56" s="19" t="s">
        <v>6</v>
      </c>
      <c r="I56" s="19" t="s">
        <v>257</v>
      </c>
    </row>
    <row r="57" spans="1:9" s="73" customFormat="1" ht="63.75" customHeight="1" x14ac:dyDescent="0.3">
      <c r="A57" s="19">
        <v>23</v>
      </c>
      <c r="B57" s="21" t="s">
        <v>253</v>
      </c>
      <c r="C57" s="19" t="s">
        <v>109</v>
      </c>
      <c r="D57" s="19" t="s">
        <v>70</v>
      </c>
      <c r="E57" s="21" t="s">
        <v>376</v>
      </c>
      <c r="F57" s="25" t="s">
        <v>185</v>
      </c>
      <c r="G57" s="20">
        <v>282.70100000000002</v>
      </c>
      <c r="H57" s="19" t="s">
        <v>6</v>
      </c>
      <c r="I57" s="19" t="s">
        <v>244</v>
      </c>
    </row>
    <row r="58" spans="1:9" s="73" customFormat="1" ht="63.75" customHeight="1" x14ac:dyDescent="0.3">
      <c r="A58" s="19">
        <v>24</v>
      </c>
      <c r="B58" s="21" t="s">
        <v>253</v>
      </c>
      <c r="C58" s="19" t="s">
        <v>109</v>
      </c>
      <c r="D58" s="19" t="s">
        <v>70</v>
      </c>
      <c r="E58" s="21" t="s">
        <v>377</v>
      </c>
      <c r="F58" s="25" t="s">
        <v>185</v>
      </c>
      <c r="G58" s="20">
        <v>522.79999999999995</v>
      </c>
      <c r="H58" s="19" t="s">
        <v>6</v>
      </c>
      <c r="I58" s="19" t="s">
        <v>378</v>
      </c>
    </row>
    <row r="59" spans="1:9" s="73" customFormat="1" ht="63.75" customHeight="1" x14ac:dyDescent="0.3">
      <c r="A59" s="19">
        <v>25</v>
      </c>
      <c r="B59" s="21" t="s">
        <v>253</v>
      </c>
      <c r="C59" s="19" t="s">
        <v>109</v>
      </c>
      <c r="D59" s="19" t="s">
        <v>69</v>
      </c>
      <c r="E59" s="21" t="s">
        <v>379</v>
      </c>
      <c r="F59" s="25" t="s">
        <v>185</v>
      </c>
      <c r="G59" s="20">
        <v>6965.7550000000001</v>
      </c>
      <c r="H59" s="19" t="s">
        <v>6</v>
      </c>
      <c r="I59" s="19" t="s">
        <v>378</v>
      </c>
    </row>
    <row r="60" spans="1:9" s="73" customFormat="1" ht="61.2" customHeight="1" x14ac:dyDescent="0.3">
      <c r="A60" s="19">
        <v>26</v>
      </c>
      <c r="B60" s="21" t="s">
        <v>253</v>
      </c>
      <c r="C60" s="19" t="s">
        <v>220</v>
      </c>
      <c r="D60" s="19" t="s">
        <v>69</v>
      </c>
      <c r="E60" s="21" t="s">
        <v>380</v>
      </c>
      <c r="F60" s="25" t="s">
        <v>185</v>
      </c>
      <c r="G60" s="20">
        <v>310</v>
      </c>
      <c r="H60" s="19" t="s">
        <v>52</v>
      </c>
      <c r="I60" s="19" t="s">
        <v>384</v>
      </c>
    </row>
    <row r="61" spans="1:9" s="73" customFormat="1" ht="46.8" x14ac:dyDescent="0.3">
      <c r="A61" s="19">
        <v>27</v>
      </c>
      <c r="B61" s="21" t="s">
        <v>253</v>
      </c>
      <c r="C61" s="19" t="s">
        <v>220</v>
      </c>
      <c r="D61" s="19" t="s">
        <v>69</v>
      </c>
      <c r="E61" s="21" t="s">
        <v>381</v>
      </c>
      <c r="F61" s="25">
        <v>45301</v>
      </c>
      <c r="G61" s="20">
        <v>300</v>
      </c>
      <c r="H61" s="19" t="s">
        <v>52</v>
      </c>
      <c r="I61" s="19" t="s">
        <v>384</v>
      </c>
    </row>
    <row r="62" spans="1:9" s="73" customFormat="1" ht="61.2" customHeight="1" x14ac:dyDescent="0.3">
      <c r="A62" s="19">
        <v>28</v>
      </c>
      <c r="B62" s="21" t="s">
        <v>253</v>
      </c>
      <c r="C62" s="19" t="s">
        <v>220</v>
      </c>
      <c r="D62" s="19" t="s">
        <v>69</v>
      </c>
      <c r="E62" s="21" t="s">
        <v>550</v>
      </c>
      <c r="F62" s="25">
        <v>45309</v>
      </c>
      <c r="G62" s="20">
        <v>365</v>
      </c>
      <c r="H62" s="19" t="s">
        <v>52</v>
      </c>
      <c r="I62" s="19" t="s">
        <v>551</v>
      </c>
    </row>
    <row r="63" spans="1:9" s="73" customFormat="1" ht="78.599999999999994" customHeight="1" x14ac:dyDescent="0.3">
      <c r="A63" s="19">
        <v>29</v>
      </c>
      <c r="B63" s="21" t="s">
        <v>253</v>
      </c>
      <c r="C63" s="19" t="s">
        <v>220</v>
      </c>
      <c r="D63" s="19" t="s">
        <v>69</v>
      </c>
      <c r="E63" s="21" t="s">
        <v>552</v>
      </c>
      <c r="F63" s="25">
        <v>45314</v>
      </c>
      <c r="G63" s="20">
        <v>260</v>
      </c>
      <c r="H63" s="19" t="s">
        <v>52</v>
      </c>
      <c r="I63" s="19" t="s">
        <v>553</v>
      </c>
    </row>
    <row r="64" spans="1:9" s="73" customFormat="1" ht="78" x14ac:dyDescent="0.3">
      <c r="A64" s="19">
        <v>30</v>
      </c>
      <c r="B64" s="21" t="s">
        <v>253</v>
      </c>
      <c r="C64" s="19" t="s">
        <v>108</v>
      </c>
      <c r="D64" s="19" t="s">
        <v>70</v>
      </c>
      <c r="E64" s="21" t="s">
        <v>554</v>
      </c>
      <c r="F64" s="25" t="s">
        <v>185</v>
      </c>
      <c r="G64" s="20">
        <v>372.226</v>
      </c>
      <c r="H64" s="19" t="s">
        <v>6</v>
      </c>
      <c r="I64" s="19" t="s">
        <v>555</v>
      </c>
    </row>
    <row r="65" spans="1:9" s="73" customFormat="1" ht="78" x14ac:dyDescent="0.3">
      <c r="A65" s="19">
        <v>31</v>
      </c>
      <c r="B65" s="21" t="s">
        <v>253</v>
      </c>
      <c r="C65" s="19" t="s">
        <v>132</v>
      </c>
      <c r="D65" s="19" t="s">
        <v>70</v>
      </c>
      <c r="E65" s="21" t="s">
        <v>556</v>
      </c>
      <c r="F65" s="25" t="s">
        <v>185</v>
      </c>
      <c r="G65" s="20">
        <v>264.86399999999998</v>
      </c>
      <c r="H65" s="19" t="s">
        <v>6</v>
      </c>
      <c r="I65" s="19" t="s">
        <v>555</v>
      </c>
    </row>
    <row r="66" spans="1:9" s="73" customFormat="1" ht="46.95" customHeight="1" x14ac:dyDescent="0.3">
      <c r="A66" s="19">
        <v>32</v>
      </c>
      <c r="B66" s="21" t="s">
        <v>259</v>
      </c>
      <c r="C66" s="19" t="s">
        <v>109</v>
      </c>
      <c r="D66" s="19" t="s">
        <v>69</v>
      </c>
      <c r="E66" s="21" t="s">
        <v>260</v>
      </c>
      <c r="F66" s="25" t="s">
        <v>185</v>
      </c>
      <c r="G66" s="20" t="s">
        <v>261</v>
      </c>
      <c r="H66" s="19" t="s">
        <v>6</v>
      </c>
      <c r="I66" s="19" t="s">
        <v>244</v>
      </c>
    </row>
    <row r="67" spans="1:9" s="73" customFormat="1" ht="36" customHeight="1" x14ac:dyDescent="0.3">
      <c r="A67" s="19">
        <v>33</v>
      </c>
      <c r="B67" s="21" t="s">
        <v>259</v>
      </c>
      <c r="C67" s="19" t="s">
        <v>78</v>
      </c>
      <c r="D67" s="19" t="s">
        <v>69</v>
      </c>
      <c r="E67" s="21" t="s">
        <v>232</v>
      </c>
      <c r="F67" s="25" t="s">
        <v>185</v>
      </c>
      <c r="G67" s="20">
        <v>313.2</v>
      </c>
      <c r="H67" s="19" t="s">
        <v>6</v>
      </c>
      <c r="I67" s="19" t="s">
        <v>541</v>
      </c>
    </row>
    <row r="68" spans="1:9" s="73" customFormat="1" ht="33.6" customHeight="1" x14ac:dyDescent="0.3">
      <c r="A68" s="19">
        <v>34</v>
      </c>
      <c r="B68" s="21" t="s">
        <v>372</v>
      </c>
      <c r="C68" s="19" t="s">
        <v>73</v>
      </c>
      <c r="D68" s="19" t="s">
        <v>69</v>
      </c>
      <c r="E68" s="21" t="s">
        <v>373</v>
      </c>
      <c r="F68" s="25" t="s">
        <v>185</v>
      </c>
      <c r="G68" s="20">
        <v>212.5</v>
      </c>
      <c r="H68" s="19" t="s">
        <v>6</v>
      </c>
      <c r="I68" s="19" t="s">
        <v>81</v>
      </c>
    </row>
    <row r="69" spans="1:9" s="73" customFormat="1" ht="60.6" customHeight="1" x14ac:dyDescent="0.3">
      <c r="A69" s="19">
        <v>35</v>
      </c>
      <c r="B69" s="21" t="s">
        <v>374</v>
      </c>
      <c r="C69" s="19" t="s">
        <v>109</v>
      </c>
      <c r="D69" s="19" t="s">
        <v>69</v>
      </c>
      <c r="E69" s="21" t="s">
        <v>392</v>
      </c>
      <c r="F69" s="25" t="s">
        <v>185</v>
      </c>
      <c r="G69" s="20">
        <v>2187.4270000000001</v>
      </c>
      <c r="H69" s="19" t="s">
        <v>6</v>
      </c>
      <c r="I69" s="19" t="s">
        <v>375</v>
      </c>
    </row>
    <row r="70" spans="1:9" s="73" customFormat="1" ht="60.6" customHeight="1" x14ac:dyDescent="0.3">
      <c r="A70" s="19">
        <v>36</v>
      </c>
      <c r="B70" s="21" t="s">
        <v>374</v>
      </c>
      <c r="C70" s="19" t="s">
        <v>132</v>
      </c>
      <c r="D70" s="19" t="s">
        <v>70</v>
      </c>
      <c r="E70" s="21" t="s">
        <v>542</v>
      </c>
      <c r="F70" s="25" t="s">
        <v>185</v>
      </c>
      <c r="G70" s="20">
        <v>276.85300000000001</v>
      </c>
      <c r="H70" s="19" t="s">
        <v>6</v>
      </c>
      <c r="I70" s="19" t="s">
        <v>543</v>
      </c>
    </row>
    <row r="71" spans="1:9" s="73" customFormat="1" ht="60.6" customHeight="1" x14ac:dyDescent="0.3">
      <c r="A71" s="19">
        <v>37</v>
      </c>
      <c r="B71" s="21" t="s">
        <v>374</v>
      </c>
      <c r="C71" s="19" t="s">
        <v>108</v>
      </c>
      <c r="D71" s="19" t="s">
        <v>70</v>
      </c>
      <c r="E71" s="21" t="s">
        <v>544</v>
      </c>
      <c r="F71" s="25" t="s">
        <v>185</v>
      </c>
      <c r="G71" s="20">
        <v>389.13600000000002</v>
      </c>
      <c r="H71" s="19" t="s">
        <v>6</v>
      </c>
      <c r="I71" s="19" t="s">
        <v>543</v>
      </c>
    </row>
    <row r="72" spans="1:9" s="18" customFormat="1" ht="61.95" customHeight="1" x14ac:dyDescent="0.3">
      <c r="A72" s="19">
        <v>38</v>
      </c>
      <c r="B72" s="21" t="s">
        <v>545</v>
      </c>
      <c r="C72" s="19" t="s">
        <v>78</v>
      </c>
      <c r="D72" s="19" t="s">
        <v>69</v>
      </c>
      <c r="E72" s="21" t="s">
        <v>546</v>
      </c>
      <c r="F72" s="25" t="s">
        <v>185</v>
      </c>
      <c r="G72" s="20">
        <v>2207.5</v>
      </c>
      <c r="H72" s="19" t="s">
        <v>6</v>
      </c>
      <c r="I72" s="19"/>
    </row>
    <row r="73" spans="1:9" s="18" customFormat="1" ht="107.4" customHeight="1" x14ac:dyDescent="0.3">
      <c r="A73" s="19">
        <v>39</v>
      </c>
      <c r="B73" s="21" t="s">
        <v>547</v>
      </c>
      <c r="C73" s="19" t="s">
        <v>312</v>
      </c>
      <c r="D73" s="19" t="s">
        <v>70</v>
      </c>
      <c r="E73" s="21" t="s">
        <v>548</v>
      </c>
      <c r="F73" s="25" t="s">
        <v>185</v>
      </c>
      <c r="G73" s="20">
        <v>223.464</v>
      </c>
      <c r="H73" s="19" t="s">
        <v>6</v>
      </c>
      <c r="I73" s="19" t="s">
        <v>549</v>
      </c>
    </row>
    <row r="74" spans="1:9" ht="17.399999999999999" customHeight="1" x14ac:dyDescent="0.3">
      <c r="A74" s="60"/>
      <c r="B74" s="61" t="s">
        <v>44</v>
      </c>
      <c r="C74" s="62"/>
      <c r="D74" s="62"/>
      <c r="E74" s="63"/>
      <c r="F74" s="60"/>
      <c r="G74" s="30"/>
      <c r="H74" s="60"/>
      <c r="I74" s="60"/>
    </row>
    <row r="75" spans="1:9" s="71" customFormat="1" ht="34.200000000000003" customHeight="1" x14ac:dyDescent="0.3">
      <c r="A75" s="19">
        <v>1</v>
      </c>
      <c r="B75" s="21" t="s">
        <v>462</v>
      </c>
      <c r="C75" s="19" t="s">
        <v>78</v>
      </c>
      <c r="D75" s="19" t="s">
        <v>69</v>
      </c>
      <c r="E75" s="21" t="s">
        <v>463</v>
      </c>
      <c r="F75" s="25">
        <v>45309</v>
      </c>
      <c r="G75" s="20">
        <v>324</v>
      </c>
      <c r="H75" s="19" t="s">
        <v>6</v>
      </c>
      <c r="I75" s="19" t="s">
        <v>371</v>
      </c>
    </row>
    <row r="76" spans="1:9" s="71" customFormat="1" ht="34.200000000000003" customHeight="1" x14ac:dyDescent="0.3">
      <c r="A76" s="19">
        <v>2</v>
      </c>
      <c r="B76" s="21" t="s">
        <v>462</v>
      </c>
      <c r="C76" s="19" t="s">
        <v>485</v>
      </c>
      <c r="D76" s="19" t="s">
        <v>70</v>
      </c>
      <c r="E76" s="21" t="s">
        <v>560</v>
      </c>
      <c r="F76" s="25">
        <v>45316</v>
      </c>
      <c r="G76" s="20">
        <v>300</v>
      </c>
      <c r="H76" s="19" t="s">
        <v>6</v>
      </c>
      <c r="I76" s="19"/>
    </row>
    <row r="77" spans="1:9" ht="16.2" x14ac:dyDescent="0.3">
      <c r="A77" s="60"/>
      <c r="B77" s="61" t="s">
        <v>18</v>
      </c>
      <c r="C77" s="62" t="s">
        <v>72</v>
      </c>
      <c r="D77" s="62"/>
      <c r="E77" s="63"/>
      <c r="F77" s="60"/>
      <c r="G77" s="30"/>
      <c r="H77" s="60"/>
      <c r="I77" s="60"/>
    </row>
    <row r="78" spans="1:9" s="18" customFormat="1" ht="76.95" customHeight="1" x14ac:dyDescent="0.3">
      <c r="A78" s="19">
        <v>1</v>
      </c>
      <c r="B78" s="21" t="s">
        <v>167</v>
      </c>
      <c r="C78" s="19" t="s">
        <v>109</v>
      </c>
      <c r="D78" s="19" t="s">
        <v>69</v>
      </c>
      <c r="E78" s="21" t="s">
        <v>168</v>
      </c>
      <c r="F78" s="25">
        <v>45301</v>
      </c>
      <c r="G78" s="20">
        <v>6527.14</v>
      </c>
      <c r="H78" s="19" t="s">
        <v>6</v>
      </c>
      <c r="I78" s="19" t="s">
        <v>169</v>
      </c>
    </row>
    <row r="79" spans="1:9" s="18" customFormat="1" ht="166.5" customHeight="1" x14ac:dyDescent="0.3">
      <c r="A79" s="19">
        <v>2</v>
      </c>
      <c r="B79" s="21" t="s">
        <v>167</v>
      </c>
      <c r="C79" s="19" t="s">
        <v>285</v>
      </c>
      <c r="D79" s="19" t="s">
        <v>70</v>
      </c>
      <c r="E79" s="21" t="s">
        <v>286</v>
      </c>
      <c r="F79" s="25">
        <v>45296</v>
      </c>
      <c r="G79" s="20">
        <v>314.08</v>
      </c>
      <c r="H79" s="19" t="s">
        <v>287</v>
      </c>
      <c r="I79" s="19" t="s">
        <v>422</v>
      </c>
    </row>
    <row r="80" spans="1:9" s="18" customFormat="1" ht="78" x14ac:dyDescent="0.3">
      <c r="A80" s="19">
        <v>3</v>
      </c>
      <c r="B80" s="21" t="s">
        <v>167</v>
      </c>
      <c r="C80" s="19" t="s">
        <v>132</v>
      </c>
      <c r="D80" s="19" t="s">
        <v>70</v>
      </c>
      <c r="E80" s="21" t="s">
        <v>401</v>
      </c>
      <c r="F80" s="25">
        <v>45309</v>
      </c>
      <c r="G80" s="20">
        <v>201.29499999999999</v>
      </c>
      <c r="H80" s="19" t="s">
        <v>464</v>
      </c>
      <c r="I80" s="19" t="s">
        <v>402</v>
      </c>
    </row>
    <row r="81" spans="1:9" s="18" customFormat="1" ht="78" x14ac:dyDescent="0.3">
      <c r="A81" s="19">
        <v>4</v>
      </c>
      <c r="B81" s="21" t="s">
        <v>167</v>
      </c>
      <c r="C81" s="19" t="s">
        <v>108</v>
      </c>
      <c r="D81" s="19" t="s">
        <v>70</v>
      </c>
      <c r="E81" s="21" t="s">
        <v>403</v>
      </c>
      <c r="F81" s="25">
        <v>45309</v>
      </c>
      <c r="G81" s="20">
        <v>217.81</v>
      </c>
      <c r="H81" s="19" t="s">
        <v>465</v>
      </c>
      <c r="I81" s="19" t="s">
        <v>402</v>
      </c>
    </row>
    <row r="82" spans="1:9" s="18" customFormat="1" ht="109.2" customHeight="1" x14ac:dyDescent="0.3">
      <c r="A82" s="19">
        <v>5</v>
      </c>
      <c r="B82" s="21" t="s">
        <v>167</v>
      </c>
      <c r="C82" s="19" t="s">
        <v>78</v>
      </c>
      <c r="D82" s="19" t="s">
        <v>69</v>
      </c>
      <c r="E82" s="21" t="s">
        <v>404</v>
      </c>
      <c r="F82" s="25">
        <v>45313</v>
      </c>
      <c r="G82" s="20">
        <v>312</v>
      </c>
      <c r="H82" s="19" t="s">
        <v>52</v>
      </c>
      <c r="I82" s="19" t="s">
        <v>490</v>
      </c>
    </row>
    <row r="83" spans="1:9" s="18" customFormat="1" ht="78" x14ac:dyDescent="0.3">
      <c r="A83" s="19">
        <v>6</v>
      </c>
      <c r="B83" s="21" t="s">
        <v>167</v>
      </c>
      <c r="C83" s="19" t="s">
        <v>109</v>
      </c>
      <c r="D83" s="19" t="s">
        <v>69</v>
      </c>
      <c r="E83" s="21" t="s">
        <v>168</v>
      </c>
      <c r="F83" s="25">
        <v>45313</v>
      </c>
      <c r="G83" s="20">
        <v>10430.393</v>
      </c>
      <c r="H83" s="19" t="s">
        <v>465</v>
      </c>
      <c r="I83" s="19" t="s">
        <v>169</v>
      </c>
    </row>
    <row r="84" spans="1:9" s="18" customFormat="1" ht="79.2" customHeight="1" x14ac:dyDescent="0.3">
      <c r="A84" s="19">
        <v>7</v>
      </c>
      <c r="B84" s="21" t="s">
        <v>167</v>
      </c>
      <c r="C84" s="19" t="s">
        <v>109</v>
      </c>
      <c r="D84" s="19" t="s">
        <v>70</v>
      </c>
      <c r="E84" s="21" t="s">
        <v>405</v>
      </c>
      <c r="F84" s="25">
        <v>45313</v>
      </c>
      <c r="G84" s="20">
        <v>411.27100000000002</v>
      </c>
      <c r="H84" s="19" t="s">
        <v>6</v>
      </c>
      <c r="I84" s="19" t="s">
        <v>169</v>
      </c>
    </row>
    <row r="85" spans="1:9" s="18" customFormat="1" ht="74.400000000000006" customHeight="1" x14ac:dyDescent="0.3">
      <c r="A85" s="19">
        <v>8</v>
      </c>
      <c r="B85" s="21" t="s">
        <v>406</v>
      </c>
      <c r="C85" s="19" t="s">
        <v>109</v>
      </c>
      <c r="D85" s="19" t="s">
        <v>69</v>
      </c>
      <c r="E85" s="21" t="s">
        <v>407</v>
      </c>
      <c r="F85" s="25">
        <v>45308</v>
      </c>
      <c r="G85" s="20">
        <v>1544.979</v>
      </c>
      <c r="H85" s="19" t="s">
        <v>6</v>
      </c>
      <c r="I85" s="19" t="s">
        <v>169</v>
      </c>
    </row>
    <row r="86" spans="1:9" s="18" customFormat="1" ht="79.5" customHeight="1" x14ac:dyDescent="0.3">
      <c r="A86" s="19">
        <v>9</v>
      </c>
      <c r="B86" s="21" t="s">
        <v>406</v>
      </c>
      <c r="C86" s="19" t="s">
        <v>109</v>
      </c>
      <c r="D86" s="19" t="s">
        <v>69</v>
      </c>
      <c r="E86" s="21" t="s">
        <v>408</v>
      </c>
      <c r="F86" s="25">
        <v>45308</v>
      </c>
      <c r="G86" s="20">
        <v>324.92099999999999</v>
      </c>
      <c r="H86" s="19" t="s">
        <v>6</v>
      </c>
      <c r="I86" s="19" t="s">
        <v>169</v>
      </c>
    </row>
    <row r="87" spans="1:9" s="18" customFormat="1" ht="80.400000000000006" customHeight="1" x14ac:dyDescent="0.3">
      <c r="A87" s="19">
        <v>10</v>
      </c>
      <c r="B87" s="21" t="s">
        <v>170</v>
      </c>
      <c r="C87" s="19" t="s">
        <v>109</v>
      </c>
      <c r="D87" s="19" t="s">
        <v>69</v>
      </c>
      <c r="E87" s="21" t="s">
        <v>171</v>
      </c>
      <c r="F87" s="25">
        <v>45299</v>
      </c>
      <c r="G87" s="20">
        <v>570</v>
      </c>
      <c r="H87" s="19" t="s">
        <v>6</v>
      </c>
      <c r="I87" s="19" t="s">
        <v>169</v>
      </c>
    </row>
    <row r="88" spans="1:9" s="18" customFormat="1" ht="76.95" customHeight="1" x14ac:dyDescent="0.3">
      <c r="A88" s="19">
        <v>11</v>
      </c>
      <c r="B88" s="21" t="s">
        <v>489</v>
      </c>
      <c r="C88" s="19" t="s">
        <v>109</v>
      </c>
      <c r="D88" s="19" t="s">
        <v>69</v>
      </c>
      <c r="E88" s="21" t="s">
        <v>171</v>
      </c>
      <c r="F88" s="25">
        <v>45306</v>
      </c>
      <c r="G88" s="20">
        <v>463.69</v>
      </c>
      <c r="H88" s="19" t="s">
        <v>6</v>
      </c>
      <c r="I88" s="19" t="s">
        <v>169</v>
      </c>
    </row>
    <row r="89" spans="1:9" s="18" customFormat="1" ht="44.4" customHeight="1" x14ac:dyDescent="0.3">
      <c r="A89" s="19">
        <v>12</v>
      </c>
      <c r="B89" s="21" t="s">
        <v>172</v>
      </c>
      <c r="C89" s="19" t="s">
        <v>73</v>
      </c>
      <c r="D89" s="19" t="s">
        <v>69</v>
      </c>
      <c r="E89" s="21" t="s">
        <v>173</v>
      </c>
      <c r="F89" s="25">
        <v>45300</v>
      </c>
      <c r="G89" s="20">
        <v>406.07</v>
      </c>
      <c r="H89" s="19" t="s">
        <v>6</v>
      </c>
      <c r="I89" s="19" t="s">
        <v>81</v>
      </c>
    </row>
    <row r="90" spans="1:9" s="18" customFormat="1" ht="78.599999999999994" customHeight="1" x14ac:dyDescent="0.3">
      <c r="A90" s="19">
        <v>13</v>
      </c>
      <c r="B90" s="21" t="s">
        <v>172</v>
      </c>
      <c r="C90" s="19" t="s">
        <v>109</v>
      </c>
      <c r="D90" s="19" t="s">
        <v>69</v>
      </c>
      <c r="E90" s="21" t="s">
        <v>174</v>
      </c>
      <c r="F90" s="78">
        <v>45300</v>
      </c>
      <c r="G90" s="20">
        <v>201.6</v>
      </c>
      <c r="H90" s="19" t="s">
        <v>6</v>
      </c>
      <c r="I90" s="19" t="s">
        <v>169</v>
      </c>
    </row>
    <row r="91" spans="1:9" s="18" customFormat="1" ht="49.2" customHeight="1" x14ac:dyDescent="0.3">
      <c r="A91" s="19">
        <v>14</v>
      </c>
      <c r="B91" s="21" t="s">
        <v>278</v>
      </c>
      <c r="C91" s="15" t="s">
        <v>78</v>
      </c>
      <c r="D91" s="19" t="s">
        <v>69</v>
      </c>
      <c r="E91" s="21" t="s">
        <v>279</v>
      </c>
      <c r="F91" s="78">
        <v>45301</v>
      </c>
      <c r="G91" s="20">
        <v>213.8</v>
      </c>
      <c r="H91" s="19" t="s">
        <v>6</v>
      </c>
      <c r="I91" s="19" t="s">
        <v>280</v>
      </c>
    </row>
    <row r="92" spans="1:9" s="18" customFormat="1" ht="48.6" customHeight="1" x14ac:dyDescent="0.3">
      <c r="A92" s="19">
        <v>15</v>
      </c>
      <c r="B92" s="21" t="s">
        <v>278</v>
      </c>
      <c r="C92" s="15" t="s">
        <v>78</v>
      </c>
      <c r="D92" s="19" t="s">
        <v>69</v>
      </c>
      <c r="E92" s="21" t="s">
        <v>279</v>
      </c>
      <c r="F92" s="78">
        <v>45307</v>
      </c>
      <c r="G92" s="20">
        <v>2800</v>
      </c>
      <c r="H92" s="19" t="s">
        <v>6</v>
      </c>
      <c r="I92" s="19"/>
    </row>
    <row r="93" spans="1:9" s="18" customFormat="1" ht="158.4" customHeight="1" x14ac:dyDescent="0.3">
      <c r="A93" s="19">
        <v>16</v>
      </c>
      <c r="B93" s="21" t="s">
        <v>278</v>
      </c>
      <c r="C93" s="15" t="s">
        <v>317</v>
      </c>
      <c r="D93" s="19" t="s">
        <v>69</v>
      </c>
      <c r="E93" s="21" t="s">
        <v>507</v>
      </c>
      <c r="F93" s="78">
        <v>45309</v>
      </c>
      <c r="G93" s="20">
        <v>355</v>
      </c>
      <c r="H93" s="19" t="s">
        <v>6</v>
      </c>
      <c r="I93" s="15"/>
    </row>
    <row r="94" spans="1:9" s="18" customFormat="1" ht="93.6" x14ac:dyDescent="0.3">
      <c r="A94" s="19">
        <v>17</v>
      </c>
      <c r="B94" s="21" t="s">
        <v>278</v>
      </c>
      <c r="C94" s="15" t="s">
        <v>78</v>
      </c>
      <c r="D94" s="19" t="s">
        <v>69</v>
      </c>
      <c r="E94" s="21" t="s">
        <v>508</v>
      </c>
      <c r="F94" s="78">
        <v>45310</v>
      </c>
      <c r="G94" s="20">
        <v>971.25</v>
      </c>
      <c r="H94" s="19" t="s">
        <v>6</v>
      </c>
      <c r="I94" s="15"/>
    </row>
    <row r="95" spans="1:9" s="18" customFormat="1" ht="44.4" customHeight="1" x14ac:dyDescent="0.3">
      <c r="A95" s="19">
        <v>18</v>
      </c>
      <c r="B95" s="21" t="s">
        <v>278</v>
      </c>
      <c r="C95" s="15" t="s">
        <v>485</v>
      </c>
      <c r="D95" s="19" t="s">
        <v>69</v>
      </c>
      <c r="E95" s="21" t="s">
        <v>509</v>
      </c>
      <c r="F95" s="78">
        <v>45314</v>
      </c>
      <c r="G95" s="20">
        <v>395</v>
      </c>
      <c r="H95" s="19" t="s">
        <v>6</v>
      </c>
      <c r="I95" s="15"/>
    </row>
    <row r="96" spans="1:9" s="18" customFormat="1" ht="63.6" customHeight="1" x14ac:dyDescent="0.3">
      <c r="A96" s="19">
        <v>19</v>
      </c>
      <c r="B96" s="21" t="s">
        <v>281</v>
      </c>
      <c r="C96" s="15" t="s">
        <v>73</v>
      </c>
      <c r="D96" s="19" t="s">
        <v>70</v>
      </c>
      <c r="E96" s="21" t="s">
        <v>282</v>
      </c>
      <c r="F96" s="78">
        <v>45303</v>
      </c>
      <c r="G96" s="20">
        <v>1874</v>
      </c>
      <c r="H96" s="19" t="s">
        <v>6</v>
      </c>
      <c r="I96" s="19" t="s">
        <v>283</v>
      </c>
    </row>
    <row r="97" spans="1:9" s="18" customFormat="1" ht="99.75" customHeight="1" x14ac:dyDescent="0.3">
      <c r="A97" s="19">
        <v>20</v>
      </c>
      <c r="B97" s="21" t="s">
        <v>284</v>
      </c>
      <c r="C97" s="15" t="s">
        <v>165</v>
      </c>
      <c r="D97" s="19" t="s">
        <v>70</v>
      </c>
      <c r="E97" s="21" t="s">
        <v>505</v>
      </c>
      <c r="F97" s="78">
        <v>45317</v>
      </c>
      <c r="G97" s="20">
        <v>500</v>
      </c>
      <c r="H97" s="19" t="s">
        <v>6</v>
      </c>
      <c r="I97" s="15"/>
    </row>
    <row r="98" spans="1:9" s="18" customFormat="1" ht="47.4" customHeight="1" x14ac:dyDescent="0.3">
      <c r="A98" s="19">
        <v>21</v>
      </c>
      <c r="B98" s="21" t="s">
        <v>284</v>
      </c>
      <c r="C98" s="15" t="s">
        <v>165</v>
      </c>
      <c r="D98" s="19" t="s">
        <v>70</v>
      </c>
      <c r="E98" s="21" t="s">
        <v>506</v>
      </c>
      <c r="F98" s="78">
        <v>45317</v>
      </c>
      <c r="G98" s="20">
        <v>550</v>
      </c>
      <c r="H98" s="19" t="s">
        <v>6</v>
      </c>
      <c r="I98" s="15"/>
    </row>
    <row r="99" spans="1:9" s="18" customFormat="1" ht="49.5" customHeight="1" x14ac:dyDescent="0.3">
      <c r="A99" s="19">
        <v>22</v>
      </c>
      <c r="B99" s="21" t="s">
        <v>412</v>
      </c>
      <c r="C99" s="15" t="s">
        <v>78</v>
      </c>
      <c r="D99" s="15" t="s">
        <v>69</v>
      </c>
      <c r="E99" s="21" t="s">
        <v>409</v>
      </c>
      <c r="F99" s="78">
        <v>45303</v>
      </c>
      <c r="G99" s="20">
        <v>851.7</v>
      </c>
      <c r="H99" s="19" t="s">
        <v>6</v>
      </c>
      <c r="I99" s="19" t="s">
        <v>491</v>
      </c>
    </row>
    <row r="100" spans="1:9" s="18" customFormat="1" ht="46.95" customHeight="1" x14ac:dyDescent="0.3">
      <c r="A100" s="19">
        <v>23</v>
      </c>
      <c r="B100" s="21" t="s">
        <v>412</v>
      </c>
      <c r="C100" s="15" t="s">
        <v>73</v>
      </c>
      <c r="D100" s="15" t="s">
        <v>69</v>
      </c>
      <c r="E100" s="21" t="s">
        <v>410</v>
      </c>
      <c r="F100" s="78">
        <v>45301</v>
      </c>
      <c r="G100" s="20">
        <v>3128.16</v>
      </c>
      <c r="H100" s="19" t="s">
        <v>6</v>
      </c>
      <c r="I100" s="19" t="s">
        <v>411</v>
      </c>
    </row>
    <row r="101" spans="1:9" s="18" customFormat="1" ht="172.2" customHeight="1" x14ac:dyDescent="0.3">
      <c r="A101" s="19">
        <v>24</v>
      </c>
      <c r="B101" s="21" t="s">
        <v>492</v>
      </c>
      <c r="C101" s="15" t="s">
        <v>461</v>
      </c>
      <c r="D101" s="15" t="s">
        <v>238</v>
      </c>
      <c r="E101" s="21" t="s">
        <v>493</v>
      </c>
      <c r="F101" s="78">
        <v>45309</v>
      </c>
      <c r="G101" s="20">
        <v>6696.1779999999999</v>
      </c>
      <c r="H101" s="19" t="s">
        <v>6</v>
      </c>
      <c r="I101" s="19"/>
    </row>
    <row r="102" spans="1:9" s="18" customFormat="1" ht="46.8" x14ac:dyDescent="0.3">
      <c r="A102" s="19">
        <v>25</v>
      </c>
      <c r="B102" s="21" t="s">
        <v>494</v>
      </c>
      <c r="C102" s="15" t="s">
        <v>73</v>
      </c>
      <c r="D102" s="15" t="s">
        <v>69</v>
      </c>
      <c r="E102" s="21" t="s">
        <v>495</v>
      </c>
      <c r="F102" s="78">
        <v>45309</v>
      </c>
      <c r="G102" s="20">
        <v>314.94299999999998</v>
      </c>
      <c r="H102" s="19" t="s">
        <v>6</v>
      </c>
      <c r="I102" s="19" t="s">
        <v>81</v>
      </c>
    </row>
    <row r="103" spans="1:9" s="18" customFormat="1" ht="46.8" x14ac:dyDescent="0.3">
      <c r="A103" s="19">
        <v>26</v>
      </c>
      <c r="B103" s="21" t="s">
        <v>496</v>
      </c>
      <c r="C103" s="15" t="s">
        <v>73</v>
      </c>
      <c r="D103" s="15" t="s">
        <v>69</v>
      </c>
      <c r="E103" s="21" t="s">
        <v>495</v>
      </c>
      <c r="F103" s="78">
        <v>45309</v>
      </c>
      <c r="G103" s="20">
        <v>423.38600000000002</v>
      </c>
      <c r="H103" s="19" t="s">
        <v>6</v>
      </c>
      <c r="I103" s="19" t="s">
        <v>81</v>
      </c>
    </row>
    <row r="104" spans="1:9" s="18" customFormat="1" ht="62.4" x14ac:dyDescent="0.3">
      <c r="A104" s="19">
        <v>27</v>
      </c>
      <c r="B104" s="21" t="s">
        <v>497</v>
      </c>
      <c r="C104" s="15" t="s">
        <v>109</v>
      </c>
      <c r="D104" s="15" t="s">
        <v>69</v>
      </c>
      <c r="E104" s="21" t="s">
        <v>498</v>
      </c>
      <c r="F104" s="78">
        <v>45313</v>
      </c>
      <c r="G104" s="20">
        <v>729.26599999999996</v>
      </c>
      <c r="H104" s="19" t="s">
        <v>6</v>
      </c>
      <c r="I104" s="19" t="s">
        <v>499</v>
      </c>
    </row>
    <row r="105" spans="1:9" s="18" customFormat="1" ht="62.4" x14ac:dyDescent="0.3">
      <c r="A105" s="19">
        <v>28</v>
      </c>
      <c r="B105" s="21" t="s">
        <v>497</v>
      </c>
      <c r="C105" s="15" t="s">
        <v>73</v>
      </c>
      <c r="D105" s="15" t="s">
        <v>69</v>
      </c>
      <c r="E105" s="21" t="s">
        <v>495</v>
      </c>
      <c r="F105" s="78">
        <v>45308</v>
      </c>
      <c r="G105" s="20">
        <v>399.31799999999998</v>
      </c>
      <c r="H105" s="19" t="s">
        <v>6</v>
      </c>
      <c r="I105" s="19" t="s">
        <v>81</v>
      </c>
    </row>
    <row r="106" spans="1:9" s="18" customFormat="1" ht="46.8" x14ac:dyDescent="0.3">
      <c r="A106" s="19">
        <v>29</v>
      </c>
      <c r="B106" s="21" t="s">
        <v>500</v>
      </c>
      <c r="C106" s="15" t="s">
        <v>109</v>
      </c>
      <c r="D106" s="15" t="s">
        <v>69</v>
      </c>
      <c r="E106" s="21" t="s">
        <v>498</v>
      </c>
      <c r="F106" s="78">
        <v>45307</v>
      </c>
      <c r="G106" s="20">
        <v>253.215</v>
      </c>
      <c r="H106" s="19" t="s">
        <v>6</v>
      </c>
      <c r="I106" s="19" t="s">
        <v>499</v>
      </c>
    </row>
    <row r="107" spans="1:9" s="18" customFormat="1" ht="46.8" x14ac:dyDescent="0.3">
      <c r="A107" s="19">
        <v>30</v>
      </c>
      <c r="B107" s="21" t="s">
        <v>501</v>
      </c>
      <c r="C107" s="15" t="s">
        <v>109</v>
      </c>
      <c r="D107" s="15" t="s">
        <v>69</v>
      </c>
      <c r="E107" s="21" t="s">
        <v>498</v>
      </c>
      <c r="F107" s="78">
        <v>45320</v>
      </c>
      <c r="G107" s="20">
        <v>335.02300000000002</v>
      </c>
      <c r="H107" s="19" t="s">
        <v>6</v>
      </c>
      <c r="I107" s="19" t="s">
        <v>499</v>
      </c>
    </row>
    <row r="108" spans="1:9" s="18" customFormat="1" ht="32.4" customHeight="1" x14ac:dyDescent="0.3">
      <c r="A108" s="19">
        <v>31</v>
      </c>
      <c r="B108" s="21" t="s">
        <v>501</v>
      </c>
      <c r="C108" s="15" t="s">
        <v>73</v>
      </c>
      <c r="D108" s="15" t="s">
        <v>69</v>
      </c>
      <c r="E108" s="21" t="s">
        <v>502</v>
      </c>
      <c r="F108" s="78">
        <v>45321</v>
      </c>
      <c r="G108" s="20">
        <v>694.5</v>
      </c>
      <c r="H108" s="19" t="s">
        <v>6</v>
      </c>
      <c r="I108" s="19" t="s">
        <v>503</v>
      </c>
    </row>
    <row r="109" spans="1:9" s="18" customFormat="1" ht="33.6" customHeight="1" x14ac:dyDescent="0.3">
      <c r="A109" s="19">
        <v>32</v>
      </c>
      <c r="B109" s="21" t="s">
        <v>501</v>
      </c>
      <c r="C109" s="15" t="s">
        <v>73</v>
      </c>
      <c r="D109" s="15" t="s">
        <v>69</v>
      </c>
      <c r="E109" s="21" t="s">
        <v>502</v>
      </c>
      <c r="F109" s="78">
        <v>45321</v>
      </c>
      <c r="G109" s="20">
        <v>245</v>
      </c>
      <c r="H109" s="19" t="s">
        <v>6</v>
      </c>
      <c r="I109" s="19" t="s">
        <v>503</v>
      </c>
    </row>
    <row r="110" spans="1:9" s="18" customFormat="1" ht="33.6" customHeight="1" x14ac:dyDescent="0.3">
      <c r="A110" s="19">
        <v>33</v>
      </c>
      <c r="B110" s="21" t="s">
        <v>501</v>
      </c>
      <c r="C110" s="15" t="s">
        <v>73</v>
      </c>
      <c r="D110" s="15" t="s">
        <v>69</v>
      </c>
      <c r="E110" s="21" t="s">
        <v>495</v>
      </c>
      <c r="F110" s="78">
        <v>45321</v>
      </c>
      <c r="G110" s="20">
        <v>700</v>
      </c>
      <c r="H110" s="19" t="s">
        <v>6</v>
      </c>
      <c r="I110" s="19" t="s">
        <v>504</v>
      </c>
    </row>
    <row r="111" spans="1:9" ht="19.2" customHeight="1" x14ac:dyDescent="0.3">
      <c r="A111" s="60"/>
      <c r="B111" s="61" t="s">
        <v>46</v>
      </c>
      <c r="C111" s="62" t="s">
        <v>72</v>
      </c>
      <c r="D111" s="62"/>
      <c r="E111" s="63"/>
      <c r="F111" s="60"/>
      <c r="G111" s="30"/>
      <c r="H111" s="60"/>
      <c r="I111" s="60"/>
    </row>
    <row r="112" spans="1:9" ht="16.2" x14ac:dyDescent="0.3">
      <c r="A112" s="60"/>
      <c r="B112" s="61" t="s">
        <v>19</v>
      </c>
      <c r="C112" s="62"/>
      <c r="D112" s="62"/>
      <c r="E112" s="63"/>
      <c r="F112" s="60"/>
      <c r="G112" s="30"/>
      <c r="H112" s="60"/>
      <c r="I112" s="60"/>
    </row>
    <row r="113" spans="1:9" s="64" customFormat="1" ht="93.6" x14ac:dyDescent="0.3">
      <c r="A113" s="19">
        <v>1</v>
      </c>
      <c r="B113" s="21" t="s">
        <v>86</v>
      </c>
      <c r="C113" s="19" t="s">
        <v>109</v>
      </c>
      <c r="D113" s="19" t="s">
        <v>70</v>
      </c>
      <c r="E113" s="21" t="s">
        <v>110</v>
      </c>
      <c r="F113" s="25">
        <v>45293</v>
      </c>
      <c r="G113" s="20">
        <v>6306</v>
      </c>
      <c r="H113" s="19" t="s">
        <v>77</v>
      </c>
      <c r="I113" s="19" t="s">
        <v>244</v>
      </c>
    </row>
    <row r="114" spans="1:9" s="64" customFormat="1" ht="81" customHeight="1" x14ac:dyDescent="0.3">
      <c r="A114" s="19">
        <v>2</v>
      </c>
      <c r="B114" s="21" t="s">
        <v>86</v>
      </c>
      <c r="C114" s="19" t="s">
        <v>73</v>
      </c>
      <c r="D114" s="19" t="s">
        <v>70</v>
      </c>
      <c r="E114" s="21" t="s">
        <v>87</v>
      </c>
      <c r="F114" s="25">
        <v>45293</v>
      </c>
      <c r="G114" s="20" t="s">
        <v>111</v>
      </c>
      <c r="H114" s="19" t="s">
        <v>77</v>
      </c>
      <c r="I114" s="19" t="s">
        <v>206</v>
      </c>
    </row>
    <row r="115" spans="1:9" s="71" customFormat="1" ht="126.6" customHeight="1" x14ac:dyDescent="0.3">
      <c r="A115" s="19">
        <v>3</v>
      </c>
      <c r="B115" s="21" t="s">
        <v>86</v>
      </c>
      <c r="C115" s="19" t="s">
        <v>312</v>
      </c>
      <c r="D115" s="19" t="s">
        <v>70</v>
      </c>
      <c r="E115" s="21" t="s">
        <v>175</v>
      </c>
      <c r="F115" s="25">
        <v>45299</v>
      </c>
      <c r="G115" s="20">
        <v>359.3</v>
      </c>
      <c r="H115" s="19" t="s">
        <v>77</v>
      </c>
      <c r="I115" s="19" t="s">
        <v>176</v>
      </c>
    </row>
    <row r="116" spans="1:9" s="71" customFormat="1" ht="63" customHeight="1" x14ac:dyDescent="0.3">
      <c r="A116" s="19">
        <v>4</v>
      </c>
      <c r="B116" s="21" t="s">
        <v>86</v>
      </c>
      <c r="C116" s="19" t="s">
        <v>78</v>
      </c>
      <c r="D116" s="19" t="s">
        <v>183</v>
      </c>
      <c r="E116" s="21" t="s">
        <v>413</v>
      </c>
      <c r="F116" s="25">
        <v>45309</v>
      </c>
      <c r="G116" s="20">
        <v>300</v>
      </c>
      <c r="H116" s="19" t="s">
        <v>77</v>
      </c>
      <c r="I116" s="19" t="s">
        <v>414</v>
      </c>
    </row>
    <row r="117" spans="1:9" s="71" customFormat="1" ht="172.95" customHeight="1" x14ac:dyDescent="0.3">
      <c r="A117" s="19">
        <v>5</v>
      </c>
      <c r="B117" s="21" t="s">
        <v>288</v>
      </c>
      <c r="C117" s="19" t="s">
        <v>291</v>
      </c>
      <c r="D117" s="19" t="s">
        <v>70</v>
      </c>
      <c r="E117" s="21" t="s">
        <v>289</v>
      </c>
      <c r="F117" s="25">
        <v>45306</v>
      </c>
      <c r="G117" s="20">
        <v>419.2</v>
      </c>
      <c r="H117" s="19" t="s">
        <v>77</v>
      </c>
      <c r="I117" s="19" t="s">
        <v>290</v>
      </c>
    </row>
    <row r="118" spans="1:9" ht="16.2" x14ac:dyDescent="0.3">
      <c r="A118" s="60"/>
      <c r="B118" s="61" t="s">
        <v>22</v>
      </c>
      <c r="C118" s="62"/>
      <c r="D118" s="62"/>
      <c r="E118" s="63"/>
      <c r="F118" s="60"/>
      <c r="G118" s="30"/>
      <c r="H118" s="60"/>
      <c r="I118" s="60"/>
    </row>
    <row r="119" spans="1:9" s="18" customFormat="1" ht="62.4" x14ac:dyDescent="0.3">
      <c r="A119" s="19">
        <v>1</v>
      </c>
      <c r="B119" s="21" t="s">
        <v>513</v>
      </c>
      <c r="C119" s="19" t="s">
        <v>73</v>
      </c>
      <c r="D119" s="19" t="s">
        <v>69</v>
      </c>
      <c r="E119" s="21" t="s">
        <v>514</v>
      </c>
      <c r="F119" s="78">
        <v>45309</v>
      </c>
      <c r="G119" s="20">
        <v>399.9</v>
      </c>
      <c r="H119" s="19" t="s">
        <v>6</v>
      </c>
      <c r="I119" s="19" t="s">
        <v>515</v>
      </c>
    </row>
    <row r="120" spans="1:9" s="18" customFormat="1" ht="31.2" x14ac:dyDescent="0.3">
      <c r="A120" s="19">
        <v>2</v>
      </c>
      <c r="B120" s="21" t="s">
        <v>513</v>
      </c>
      <c r="C120" s="19" t="s">
        <v>73</v>
      </c>
      <c r="D120" s="19" t="s">
        <v>69</v>
      </c>
      <c r="E120" s="21" t="s">
        <v>514</v>
      </c>
      <c r="F120" s="24" t="s">
        <v>105</v>
      </c>
      <c r="G120" s="20">
        <v>241.2</v>
      </c>
      <c r="H120" s="19" t="s">
        <v>6</v>
      </c>
      <c r="I120" s="19" t="s">
        <v>81</v>
      </c>
    </row>
    <row r="121" spans="1:9" s="18" customFormat="1" ht="36" customHeight="1" x14ac:dyDescent="0.3">
      <c r="A121" s="19">
        <v>3</v>
      </c>
      <c r="B121" s="21" t="s">
        <v>438</v>
      </c>
      <c r="C121" s="19" t="s">
        <v>78</v>
      </c>
      <c r="D121" s="19" t="s">
        <v>69</v>
      </c>
      <c r="E121" s="21" t="s">
        <v>439</v>
      </c>
      <c r="F121" s="25">
        <v>45309</v>
      </c>
      <c r="G121" s="20">
        <v>550</v>
      </c>
      <c r="H121" s="19" t="s">
        <v>6</v>
      </c>
      <c r="I121" s="19" t="s">
        <v>440</v>
      </c>
    </row>
    <row r="122" spans="1:9" ht="16.2" x14ac:dyDescent="0.3">
      <c r="A122" s="60"/>
      <c r="B122" s="61" t="s">
        <v>8</v>
      </c>
      <c r="C122" s="62" t="s">
        <v>72</v>
      </c>
      <c r="D122" s="62"/>
      <c r="E122" s="63"/>
      <c r="F122" s="60"/>
      <c r="G122" s="30"/>
      <c r="H122" s="60"/>
      <c r="I122" s="60"/>
    </row>
    <row r="123" spans="1:9" ht="16.2" x14ac:dyDescent="0.3">
      <c r="A123" s="60"/>
      <c r="B123" s="61" t="s">
        <v>37</v>
      </c>
      <c r="C123" s="62" t="s">
        <v>72</v>
      </c>
      <c r="D123" s="62"/>
      <c r="E123" s="63"/>
      <c r="F123" s="60"/>
      <c r="G123" s="30"/>
      <c r="H123" s="60"/>
      <c r="I123" s="60"/>
    </row>
    <row r="124" spans="1:9" ht="16.2" x14ac:dyDescent="0.3">
      <c r="A124" s="60"/>
      <c r="B124" s="61" t="s">
        <v>38</v>
      </c>
      <c r="C124" s="62" t="s">
        <v>72</v>
      </c>
      <c r="D124" s="62"/>
      <c r="E124" s="63"/>
      <c r="F124" s="60"/>
      <c r="G124" s="30"/>
      <c r="H124" s="60"/>
      <c r="I124" s="60"/>
    </row>
    <row r="125" spans="1:9" s="71" customFormat="1" ht="49.95" customHeight="1" x14ac:dyDescent="0.3">
      <c r="A125" s="19">
        <v>1</v>
      </c>
      <c r="B125" s="21" t="s">
        <v>229</v>
      </c>
      <c r="C125" s="19" t="s">
        <v>78</v>
      </c>
      <c r="D125" s="19" t="s">
        <v>69</v>
      </c>
      <c r="E125" s="21" t="s">
        <v>230</v>
      </c>
      <c r="F125" s="25">
        <v>45300</v>
      </c>
      <c r="G125" s="20">
        <v>2332</v>
      </c>
      <c r="H125" s="19" t="s">
        <v>6</v>
      </c>
      <c r="I125" s="19"/>
    </row>
    <row r="126" spans="1:9" s="71" customFormat="1" ht="49.2" customHeight="1" x14ac:dyDescent="0.3">
      <c r="A126" s="19">
        <v>2</v>
      </c>
      <c r="B126" s="21" t="s">
        <v>229</v>
      </c>
      <c r="C126" s="19" t="s">
        <v>109</v>
      </c>
      <c r="D126" s="19" t="s">
        <v>69</v>
      </c>
      <c r="E126" s="21" t="s">
        <v>385</v>
      </c>
      <c r="F126" s="25">
        <v>45306</v>
      </c>
      <c r="G126" s="20">
        <v>1622.9</v>
      </c>
      <c r="H126" s="19" t="s">
        <v>6</v>
      </c>
      <c r="I126" s="19" t="s">
        <v>386</v>
      </c>
    </row>
    <row r="127" spans="1:9" ht="16.2" x14ac:dyDescent="0.3">
      <c r="A127" s="60"/>
      <c r="B127" s="61" t="s">
        <v>28</v>
      </c>
      <c r="C127" s="62"/>
      <c r="D127" s="62"/>
      <c r="E127" s="63"/>
      <c r="F127" s="60"/>
      <c r="G127" s="30"/>
      <c r="H127" s="60"/>
      <c r="I127" s="60"/>
    </row>
    <row r="128" spans="1:9" s="18" customFormat="1" ht="48.45" customHeight="1" x14ac:dyDescent="0.3">
      <c r="A128" s="19">
        <v>1</v>
      </c>
      <c r="B128" s="21" t="s">
        <v>177</v>
      </c>
      <c r="C128" s="19" t="s">
        <v>73</v>
      </c>
      <c r="D128" s="19" t="s">
        <v>69</v>
      </c>
      <c r="E128" s="21" t="s">
        <v>178</v>
      </c>
      <c r="F128" s="25">
        <v>45296</v>
      </c>
      <c r="G128" s="20">
        <v>458.25900000000001</v>
      </c>
      <c r="H128" s="19" t="s">
        <v>6</v>
      </c>
      <c r="I128" s="19" t="s">
        <v>510</v>
      </c>
    </row>
    <row r="129" spans="1:1020" s="18" customFormat="1" ht="50.7" customHeight="1" x14ac:dyDescent="0.3">
      <c r="A129" s="19">
        <v>2</v>
      </c>
      <c r="B129" s="21" t="s">
        <v>177</v>
      </c>
      <c r="C129" s="19" t="s">
        <v>78</v>
      </c>
      <c r="D129" s="19" t="s">
        <v>69</v>
      </c>
      <c r="E129" s="21" t="s">
        <v>179</v>
      </c>
      <c r="F129" s="25">
        <v>45296</v>
      </c>
      <c r="G129" s="20">
        <v>463.02499999999998</v>
      </c>
      <c r="H129" s="19" t="s">
        <v>6</v>
      </c>
      <c r="I129" s="19" t="s">
        <v>511</v>
      </c>
    </row>
    <row r="130" spans="1:1020" s="18" customFormat="1" ht="60.45" customHeight="1" x14ac:dyDescent="0.3">
      <c r="A130" s="19">
        <v>3</v>
      </c>
      <c r="B130" s="21" t="s">
        <v>180</v>
      </c>
      <c r="C130" s="19" t="s">
        <v>78</v>
      </c>
      <c r="D130" s="19" t="s">
        <v>69</v>
      </c>
      <c r="E130" s="21" t="s">
        <v>181</v>
      </c>
      <c r="F130" s="25">
        <v>45299</v>
      </c>
      <c r="G130" s="20">
        <v>400</v>
      </c>
      <c r="H130" s="19" t="s">
        <v>6</v>
      </c>
      <c r="I130" s="19" t="s">
        <v>182</v>
      </c>
    </row>
    <row r="131" spans="1:1020" s="18" customFormat="1" ht="75.45" customHeight="1" x14ac:dyDescent="0.3">
      <c r="A131" s="19">
        <v>4</v>
      </c>
      <c r="B131" s="21" t="s">
        <v>395</v>
      </c>
      <c r="C131" s="19" t="s">
        <v>73</v>
      </c>
      <c r="D131" s="19" t="s">
        <v>183</v>
      </c>
      <c r="E131" s="21" t="s">
        <v>184</v>
      </c>
      <c r="F131" s="25" t="s">
        <v>185</v>
      </c>
      <c r="G131" s="20">
        <v>799.76099999999997</v>
      </c>
      <c r="H131" s="19" t="s">
        <v>6</v>
      </c>
      <c r="I131" s="19" t="s">
        <v>471</v>
      </c>
    </row>
    <row r="132" spans="1:1020" s="18" customFormat="1" ht="48.6" customHeight="1" x14ac:dyDescent="0.3">
      <c r="A132" s="19">
        <v>5</v>
      </c>
      <c r="B132" s="21" t="s">
        <v>177</v>
      </c>
      <c r="C132" s="19" t="s">
        <v>512</v>
      </c>
      <c r="D132" s="19" t="s">
        <v>70</v>
      </c>
      <c r="E132" s="21" t="s">
        <v>472</v>
      </c>
      <c r="F132" s="24" t="s">
        <v>128</v>
      </c>
      <c r="G132" s="20">
        <v>1860</v>
      </c>
      <c r="H132" s="19" t="s">
        <v>6</v>
      </c>
      <c r="I132" s="19" t="s">
        <v>473</v>
      </c>
    </row>
    <row r="133" spans="1:1020" s="64" customFormat="1" ht="16.2" x14ac:dyDescent="0.3">
      <c r="A133" s="60"/>
      <c r="B133" s="61" t="s">
        <v>30</v>
      </c>
      <c r="C133" s="62"/>
      <c r="D133" s="62"/>
      <c r="E133" s="63"/>
      <c r="F133" s="60"/>
      <c r="G133" s="30"/>
      <c r="H133" s="60"/>
      <c r="I133" s="60"/>
    </row>
    <row r="134" spans="1:1020" s="64" customFormat="1" ht="46.8" x14ac:dyDescent="0.3">
      <c r="A134" s="19">
        <v>1</v>
      </c>
      <c r="B134" s="21" t="s">
        <v>58</v>
      </c>
      <c r="C134" s="19" t="s">
        <v>74</v>
      </c>
      <c r="D134" s="19" t="s">
        <v>69</v>
      </c>
      <c r="E134" s="21" t="s">
        <v>133</v>
      </c>
      <c r="F134" s="25" t="s">
        <v>105</v>
      </c>
      <c r="G134" s="20">
        <v>1318</v>
      </c>
      <c r="H134" s="19" t="s">
        <v>6</v>
      </c>
      <c r="I134" s="19" t="s">
        <v>134</v>
      </c>
    </row>
    <row r="135" spans="1:1020" s="64" customFormat="1" ht="46.8" x14ac:dyDescent="0.3">
      <c r="A135" s="19">
        <v>2</v>
      </c>
      <c r="B135" s="21" t="s">
        <v>58</v>
      </c>
      <c r="C135" s="19" t="s">
        <v>74</v>
      </c>
      <c r="D135" s="19" t="s">
        <v>69</v>
      </c>
      <c r="E135" s="21" t="s">
        <v>133</v>
      </c>
      <c r="F135" s="25" t="s">
        <v>105</v>
      </c>
      <c r="G135" s="20">
        <v>1325</v>
      </c>
      <c r="H135" s="19" t="s">
        <v>6</v>
      </c>
      <c r="I135" s="19" t="s">
        <v>135</v>
      </c>
    </row>
    <row r="136" spans="1:1020" s="64" customFormat="1" ht="78" x14ac:dyDescent="0.3">
      <c r="A136" s="19">
        <v>3</v>
      </c>
      <c r="B136" s="21" t="s">
        <v>85</v>
      </c>
      <c r="C136" s="19" t="s">
        <v>132</v>
      </c>
      <c r="D136" s="19" t="s">
        <v>70</v>
      </c>
      <c r="E136" s="21" t="s">
        <v>136</v>
      </c>
      <c r="F136" s="25">
        <v>45294</v>
      </c>
      <c r="G136" s="20">
        <v>650.16</v>
      </c>
      <c r="H136" s="19" t="s">
        <v>6</v>
      </c>
      <c r="I136" s="19" t="s">
        <v>138</v>
      </c>
    </row>
    <row r="137" spans="1:1020" ht="78" x14ac:dyDescent="0.3">
      <c r="A137" s="19">
        <v>4</v>
      </c>
      <c r="B137" s="21" t="s">
        <v>85</v>
      </c>
      <c r="C137" s="19" t="s">
        <v>108</v>
      </c>
      <c r="D137" s="19" t="s">
        <v>70</v>
      </c>
      <c r="E137" s="21" t="s">
        <v>137</v>
      </c>
      <c r="F137" s="25">
        <v>45294</v>
      </c>
      <c r="G137" s="20">
        <v>554.02800000000002</v>
      </c>
      <c r="H137" s="19" t="s">
        <v>6</v>
      </c>
      <c r="I137" s="19" t="s">
        <v>139</v>
      </c>
    </row>
    <row r="138" spans="1:1020" s="76" customFormat="1" ht="138.6" customHeight="1" x14ac:dyDescent="0.3">
      <c r="A138" s="19">
        <v>5</v>
      </c>
      <c r="B138" s="21" t="s">
        <v>186</v>
      </c>
      <c r="C138" s="19" t="s">
        <v>191</v>
      </c>
      <c r="D138" s="19" t="s">
        <v>70</v>
      </c>
      <c r="E138" s="21" t="s">
        <v>187</v>
      </c>
      <c r="F138" s="25" t="s">
        <v>188</v>
      </c>
      <c r="G138" s="20">
        <v>399.98</v>
      </c>
      <c r="H138" s="19" t="s">
        <v>6</v>
      </c>
      <c r="I138" s="19" t="s">
        <v>292</v>
      </c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  <c r="BR138" s="75"/>
      <c r="BS138" s="75"/>
      <c r="BT138" s="75"/>
      <c r="BU138" s="75"/>
      <c r="BV138" s="75"/>
      <c r="BW138" s="75"/>
      <c r="BX138" s="75"/>
      <c r="BY138" s="75"/>
      <c r="BZ138" s="75"/>
      <c r="CA138" s="75"/>
      <c r="CB138" s="75"/>
      <c r="CC138" s="75"/>
      <c r="CD138" s="75"/>
      <c r="CE138" s="75"/>
      <c r="CF138" s="75"/>
      <c r="CG138" s="75"/>
      <c r="CH138" s="75"/>
      <c r="CI138" s="75"/>
      <c r="CJ138" s="75"/>
      <c r="CK138" s="75"/>
      <c r="CL138" s="75"/>
      <c r="CM138" s="75"/>
      <c r="CN138" s="75"/>
      <c r="CO138" s="75"/>
      <c r="CP138" s="75"/>
      <c r="CQ138" s="75"/>
      <c r="CR138" s="75"/>
      <c r="CS138" s="75"/>
      <c r="CT138" s="75"/>
      <c r="CU138" s="75"/>
      <c r="CV138" s="75"/>
      <c r="CW138" s="75"/>
      <c r="CX138" s="75"/>
      <c r="CY138" s="75"/>
      <c r="CZ138" s="75"/>
      <c r="DA138" s="75"/>
      <c r="DB138" s="75"/>
      <c r="DC138" s="75"/>
      <c r="DD138" s="75"/>
      <c r="DE138" s="75"/>
      <c r="DF138" s="75"/>
      <c r="DG138" s="75"/>
      <c r="DH138" s="75"/>
      <c r="DI138" s="75"/>
      <c r="DJ138" s="75"/>
      <c r="DK138" s="75"/>
      <c r="DL138" s="75"/>
      <c r="DM138" s="75"/>
      <c r="DN138" s="75"/>
      <c r="DO138" s="75"/>
      <c r="DP138" s="75"/>
      <c r="DQ138" s="75"/>
      <c r="DR138" s="75"/>
      <c r="DS138" s="75"/>
      <c r="DT138" s="75"/>
      <c r="DU138" s="75"/>
      <c r="DV138" s="75"/>
      <c r="DW138" s="75"/>
      <c r="DX138" s="75"/>
      <c r="DY138" s="75"/>
      <c r="DZ138" s="75"/>
      <c r="EA138" s="75"/>
      <c r="EB138" s="75"/>
      <c r="EC138" s="75"/>
      <c r="ED138" s="75"/>
      <c r="EE138" s="75"/>
      <c r="EF138" s="75"/>
      <c r="EG138" s="75"/>
      <c r="EH138" s="75"/>
      <c r="EI138" s="75"/>
      <c r="EJ138" s="75"/>
      <c r="EK138" s="75"/>
      <c r="EL138" s="75"/>
      <c r="EM138" s="75"/>
      <c r="EN138" s="75"/>
      <c r="EO138" s="75"/>
      <c r="EP138" s="75"/>
      <c r="EQ138" s="75"/>
      <c r="ER138" s="75"/>
      <c r="ES138" s="75"/>
      <c r="ET138" s="75"/>
      <c r="EU138" s="75"/>
      <c r="EV138" s="75"/>
      <c r="EW138" s="75"/>
      <c r="EX138" s="75"/>
      <c r="EY138" s="75"/>
      <c r="EZ138" s="75"/>
      <c r="FA138" s="75"/>
      <c r="FB138" s="75"/>
      <c r="FC138" s="75"/>
      <c r="FD138" s="75"/>
      <c r="FE138" s="75"/>
      <c r="FF138" s="75"/>
      <c r="FG138" s="75"/>
      <c r="FH138" s="75"/>
      <c r="FI138" s="75"/>
      <c r="FJ138" s="75"/>
      <c r="FK138" s="75"/>
      <c r="FL138" s="75"/>
      <c r="FM138" s="75"/>
      <c r="FN138" s="75"/>
      <c r="FO138" s="75"/>
      <c r="FP138" s="75"/>
      <c r="FQ138" s="75"/>
      <c r="FR138" s="75"/>
      <c r="FS138" s="75"/>
      <c r="FT138" s="75"/>
      <c r="FU138" s="75"/>
      <c r="FV138" s="75"/>
      <c r="FW138" s="75"/>
      <c r="FX138" s="75"/>
      <c r="FY138" s="75"/>
      <c r="FZ138" s="75"/>
      <c r="GA138" s="75"/>
      <c r="GB138" s="75"/>
      <c r="GC138" s="75"/>
      <c r="GD138" s="75"/>
      <c r="GE138" s="75"/>
      <c r="GF138" s="75"/>
      <c r="GG138" s="75"/>
      <c r="GH138" s="75"/>
      <c r="GI138" s="75"/>
      <c r="GJ138" s="75"/>
      <c r="GK138" s="75"/>
      <c r="GL138" s="75"/>
      <c r="GM138" s="75"/>
      <c r="GN138" s="75"/>
      <c r="GO138" s="75"/>
      <c r="GP138" s="75"/>
      <c r="GQ138" s="75"/>
      <c r="GR138" s="75"/>
      <c r="GS138" s="75"/>
      <c r="GT138" s="75"/>
      <c r="GU138" s="75"/>
      <c r="GV138" s="75"/>
      <c r="GW138" s="75"/>
      <c r="GX138" s="75"/>
      <c r="GY138" s="75"/>
      <c r="GZ138" s="75"/>
      <c r="HA138" s="75"/>
      <c r="HB138" s="75"/>
      <c r="HC138" s="75"/>
      <c r="HD138" s="75"/>
      <c r="HE138" s="75"/>
      <c r="HF138" s="75"/>
      <c r="HG138" s="75"/>
      <c r="HH138" s="75"/>
      <c r="HI138" s="75"/>
      <c r="HJ138" s="75"/>
      <c r="HK138" s="75"/>
      <c r="HL138" s="75"/>
      <c r="HM138" s="75"/>
      <c r="HN138" s="75"/>
      <c r="HO138" s="75"/>
      <c r="HP138" s="75"/>
      <c r="HQ138" s="75"/>
      <c r="HR138" s="75"/>
      <c r="HS138" s="75"/>
      <c r="HT138" s="75"/>
      <c r="HU138" s="75"/>
      <c r="HV138" s="75"/>
      <c r="HW138" s="75"/>
      <c r="HX138" s="75"/>
      <c r="HY138" s="75"/>
      <c r="HZ138" s="75"/>
      <c r="IA138" s="75"/>
      <c r="IB138" s="75"/>
      <c r="IC138" s="75"/>
      <c r="ID138" s="75"/>
      <c r="IE138" s="75"/>
      <c r="IF138" s="75"/>
      <c r="IG138" s="75"/>
      <c r="IH138" s="75"/>
      <c r="II138" s="75"/>
      <c r="IJ138" s="75"/>
      <c r="IK138" s="75"/>
      <c r="IL138" s="75"/>
      <c r="IM138" s="75"/>
      <c r="IN138" s="75"/>
      <c r="IO138" s="75"/>
      <c r="IP138" s="75"/>
      <c r="IQ138" s="75"/>
      <c r="IR138" s="75"/>
      <c r="IS138" s="75"/>
      <c r="IT138" s="75"/>
      <c r="IU138" s="75"/>
      <c r="IV138" s="75"/>
      <c r="IW138" s="75"/>
      <c r="IX138" s="75"/>
      <c r="IY138" s="75"/>
      <c r="IZ138" s="75"/>
      <c r="JA138" s="75"/>
      <c r="JB138" s="75"/>
      <c r="JC138" s="75"/>
      <c r="JD138" s="75"/>
      <c r="JE138" s="75"/>
      <c r="JF138" s="75"/>
      <c r="JG138" s="75"/>
      <c r="JH138" s="75"/>
      <c r="JI138" s="75"/>
      <c r="JJ138" s="75"/>
      <c r="JK138" s="75"/>
      <c r="JL138" s="75"/>
      <c r="JM138" s="75"/>
      <c r="JN138" s="75"/>
      <c r="JO138" s="75"/>
      <c r="JP138" s="75"/>
      <c r="JQ138" s="75"/>
      <c r="JR138" s="75"/>
      <c r="JS138" s="75"/>
      <c r="JT138" s="75"/>
      <c r="JU138" s="75"/>
      <c r="JV138" s="75"/>
      <c r="JW138" s="75"/>
      <c r="JX138" s="75"/>
      <c r="JY138" s="75"/>
      <c r="JZ138" s="75"/>
      <c r="KA138" s="75"/>
      <c r="KB138" s="75"/>
      <c r="KC138" s="75"/>
      <c r="KD138" s="75"/>
      <c r="KE138" s="75"/>
      <c r="KF138" s="75"/>
      <c r="KG138" s="75"/>
      <c r="KH138" s="75"/>
      <c r="KI138" s="75"/>
      <c r="KJ138" s="75"/>
      <c r="KK138" s="75"/>
      <c r="KL138" s="75"/>
      <c r="KM138" s="75"/>
      <c r="KN138" s="75"/>
      <c r="KO138" s="75"/>
      <c r="KP138" s="75"/>
      <c r="KQ138" s="75"/>
      <c r="KR138" s="75"/>
      <c r="KS138" s="75"/>
      <c r="KT138" s="75"/>
      <c r="KU138" s="75"/>
      <c r="KV138" s="75"/>
      <c r="KW138" s="75"/>
      <c r="KX138" s="75"/>
      <c r="KY138" s="75"/>
      <c r="KZ138" s="75"/>
      <c r="LA138" s="75"/>
      <c r="LB138" s="75"/>
      <c r="LC138" s="75"/>
      <c r="LD138" s="75"/>
      <c r="LE138" s="75"/>
      <c r="LF138" s="75"/>
      <c r="LG138" s="75"/>
      <c r="LH138" s="75"/>
      <c r="LI138" s="75"/>
      <c r="LJ138" s="75"/>
      <c r="LK138" s="75"/>
      <c r="LL138" s="75"/>
      <c r="LM138" s="75"/>
      <c r="LN138" s="75"/>
      <c r="LO138" s="75"/>
      <c r="LP138" s="75"/>
      <c r="LQ138" s="75"/>
      <c r="LR138" s="75"/>
      <c r="LS138" s="75"/>
      <c r="LT138" s="75"/>
      <c r="LU138" s="75"/>
      <c r="LV138" s="75"/>
      <c r="LW138" s="75"/>
      <c r="LX138" s="75"/>
      <c r="LY138" s="75"/>
      <c r="LZ138" s="75"/>
      <c r="MA138" s="75"/>
      <c r="MB138" s="75"/>
      <c r="MC138" s="75"/>
      <c r="MD138" s="75"/>
      <c r="ME138" s="75"/>
      <c r="MF138" s="75"/>
      <c r="MG138" s="75"/>
      <c r="MH138" s="75"/>
      <c r="MI138" s="75"/>
      <c r="MJ138" s="75"/>
      <c r="MK138" s="75"/>
      <c r="ML138" s="75"/>
      <c r="MM138" s="75"/>
      <c r="MN138" s="75"/>
      <c r="MO138" s="75"/>
      <c r="MP138" s="75"/>
      <c r="MQ138" s="75"/>
      <c r="MR138" s="75"/>
      <c r="MS138" s="75"/>
      <c r="MT138" s="75"/>
      <c r="MU138" s="75"/>
      <c r="MV138" s="75"/>
      <c r="MW138" s="75"/>
      <c r="MX138" s="75"/>
      <c r="MY138" s="75"/>
      <c r="MZ138" s="75"/>
      <c r="NA138" s="75"/>
      <c r="NB138" s="75"/>
      <c r="NC138" s="75"/>
      <c r="ND138" s="75"/>
      <c r="NE138" s="75"/>
      <c r="NF138" s="75"/>
      <c r="NG138" s="75"/>
      <c r="NH138" s="75"/>
      <c r="NI138" s="75"/>
      <c r="NJ138" s="75"/>
      <c r="NK138" s="75"/>
      <c r="NL138" s="75"/>
      <c r="NM138" s="75"/>
      <c r="NN138" s="75"/>
      <c r="NO138" s="75"/>
      <c r="NP138" s="75"/>
      <c r="NQ138" s="75"/>
      <c r="NR138" s="75"/>
      <c r="NS138" s="75"/>
      <c r="NT138" s="75"/>
      <c r="NU138" s="75"/>
      <c r="NV138" s="75"/>
      <c r="NW138" s="75"/>
      <c r="NX138" s="75"/>
      <c r="NY138" s="75"/>
      <c r="NZ138" s="75"/>
      <c r="OA138" s="75"/>
      <c r="OB138" s="75"/>
      <c r="OC138" s="75"/>
      <c r="OD138" s="75"/>
      <c r="OE138" s="75"/>
      <c r="OF138" s="75"/>
      <c r="OG138" s="75"/>
      <c r="OH138" s="75"/>
      <c r="OI138" s="75"/>
      <c r="OJ138" s="75"/>
      <c r="OK138" s="75"/>
      <c r="OL138" s="75"/>
      <c r="OM138" s="75"/>
      <c r="ON138" s="75"/>
      <c r="OO138" s="75"/>
      <c r="OP138" s="75"/>
      <c r="OQ138" s="75"/>
      <c r="OR138" s="75"/>
      <c r="OS138" s="75"/>
      <c r="OT138" s="75"/>
      <c r="OU138" s="75"/>
      <c r="OV138" s="75"/>
      <c r="OW138" s="75"/>
      <c r="OX138" s="75"/>
      <c r="OY138" s="75"/>
      <c r="OZ138" s="75"/>
      <c r="PA138" s="75"/>
      <c r="PB138" s="75"/>
      <c r="PC138" s="75"/>
      <c r="PD138" s="75"/>
      <c r="PE138" s="75"/>
      <c r="PF138" s="75"/>
      <c r="PG138" s="75"/>
      <c r="PH138" s="75"/>
      <c r="PI138" s="75"/>
      <c r="PJ138" s="75"/>
      <c r="PK138" s="75"/>
      <c r="PL138" s="75"/>
      <c r="PM138" s="75"/>
      <c r="PN138" s="75"/>
      <c r="PO138" s="75"/>
      <c r="PP138" s="75"/>
      <c r="PQ138" s="75"/>
      <c r="PR138" s="75"/>
      <c r="PS138" s="75"/>
      <c r="PT138" s="75"/>
      <c r="PU138" s="75"/>
      <c r="PV138" s="75"/>
      <c r="PW138" s="75"/>
      <c r="PX138" s="75"/>
      <c r="PY138" s="75"/>
      <c r="PZ138" s="75"/>
      <c r="QA138" s="75"/>
      <c r="QB138" s="75"/>
      <c r="QC138" s="75"/>
      <c r="QD138" s="75"/>
      <c r="QE138" s="75"/>
      <c r="QF138" s="75"/>
      <c r="QG138" s="75"/>
      <c r="QH138" s="75"/>
      <c r="QI138" s="75"/>
      <c r="QJ138" s="75"/>
      <c r="QK138" s="75"/>
      <c r="QL138" s="75"/>
      <c r="QM138" s="75"/>
      <c r="QN138" s="75"/>
      <c r="QO138" s="75"/>
      <c r="QP138" s="75"/>
      <c r="QQ138" s="75"/>
      <c r="QR138" s="75"/>
      <c r="QS138" s="75"/>
      <c r="QT138" s="75"/>
      <c r="QU138" s="75"/>
      <c r="QV138" s="75"/>
      <c r="QW138" s="75"/>
      <c r="QX138" s="75"/>
      <c r="QY138" s="75"/>
      <c r="QZ138" s="75"/>
      <c r="RA138" s="75"/>
      <c r="RB138" s="75"/>
      <c r="RC138" s="75"/>
      <c r="RD138" s="75"/>
      <c r="RE138" s="75"/>
      <c r="RF138" s="75"/>
      <c r="RG138" s="75"/>
      <c r="RH138" s="75"/>
      <c r="RI138" s="75"/>
      <c r="RJ138" s="75"/>
      <c r="RK138" s="75"/>
      <c r="RL138" s="75"/>
      <c r="RM138" s="75"/>
      <c r="RN138" s="75"/>
      <c r="RO138" s="75"/>
      <c r="RP138" s="75"/>
      <c r="RQ138" s="75"/>
      <c r="RR138" s="75"/>
      <c r="RS138" s="75"/>
      <c r="RT138" s="75"/>
      <c r="RU138" s="75"/>
      <c r="RV138" s="75"/>
      <c r="RW138" s="75"/>
      <c r="RX138" s="75"/>
      <c r="RY138" s="75"/>
      <c r="RZ138" s="75"/>
      <c r="SA138" s="75"/>
      <c r="SB138" s="75"/>
      <c r="SC138" s="75"/>
      <c r="SD138" s="75"/>
      <c r="SE138" s="75"/>
      <c r="SF138" s="75"/>
      <c r="SG138" s="75"/>
      <c r="SH138" s="75"/>
      <c r="SI138" s="75"/>
      <c r="SJ138" s="75"/>
      <c r="SK138" s="75"/>
      <c r="SL138" s="75"/>
      <c r="SM138" s="75"/>
      <c r="SN138" s="75"/>
      <c r="SO138" s="75"/>
      <c r="SP138" s="75"/>
      <c r="SQ138" s="75"/>
      <c r="SR138" s="75"/>
      <c r="SS138" s="75"/>
      <c r="ST138" s="75"/>
      <c r="SU138" s="75"/>
      <c r="SV138" s="75"/>
      <c r="SW138" s="75"/>
      <c r="SX138" s="75"/>
      <c r="SY138" s="75"/>
      <c r="SZ138" s="75"/>
      <c r="TA138" s="75"/>
      <c r="TB138" s="75"/>
      <c r="TC138" s="75"/>
      <c r="TD138" s="75"/>
      <c r="TE138" s="75"/>
      <c r="TF138" s="75"/>
      <c r="TG138" s="75"/>
      <c r="TH138" s="75"/>
      <c r="TI138" s="75"/>
      <c r="TJ138" s="75"/>
      <c r="TK138" s="75"/>
      <c r="TL138" s="75"/>
      <c r="TM138" s="75"/>
      <c r="TN138" s="75"/>
      <c r="TO138" s="75"/>
      <c r="TP138" s="75"/>
      <c r="TQ138" s="75"/>
      <c r="TR138" s="75"/>
      <c r="TS138" s="75"/>
      <c r="TT138" s="75"/>
      <c r="TU138" s="75"/>
      <c r="TV138" s="75"/>
      <c r="TW138" s="75"/>
      <c r="TX138" s="75"/>
      <c r="TY138" s="75"/>
      <c r="TZ138" s="75"/>
      <c r="UA138" s="75"/>
      <c r="UB138" s="75"/>
      <c r="UC138" s="75"/>
      <c r="UD138" s="75"/>
      <c r="UE138" s="75"/>
      <c r="UF138" s="75"/>
      <c r="UG138" s="75"/>
      <c r="UH138" s="75"/>
      <c r="UI138" s="75"/>
      <c r="UJ138" s="75"/>
      <c r="UK138" s="75"/>
      <c r="UL138" s="75"/>
      <c r="UM138" s="75"/>
      <c r="UN138" s="75"/>
      <c r="UO138" s="75"/>
      <c r="UP138" s="75"/>
      <c r="UQ138" s="75"/>
      <c r="UR138" s="75"/>
      <c r="US138" s="75"/>
      <c r="UT138" s="75"/>
      <c r="UU138" s="75"/>
      <c r="UV138" s="75"/>
      <c r="UW138" s="75"/>
      <c r="UX138" s="75"/>
      <c r="UY138" s="75"/>
      <c r="UZ138" s="75"/>
      <c r="VA138" s="75"/>
      <c r="VB138" s="75"/>
      <c r="VC138" s="75"/>
      <c r="VD138" s="75"/>
      <c r="VE138" s="75"/>
      <c r="VF138" s="75"/>
      <c r="VG138" s="75"/>
      <c r="VH138" s="75"/>
      <c r="VI138" s="75"/>
      <c r="VJ138" s="75"/>
      <c r="VK138" s="75"/>
      <c r="VL138" s="75"/>
      <c r="VM138" s="75"/>
      <c r="VN138" s="75"/>
      <c r="VO138" s="75"/>
      <c r="VP138" s="75"/>
      <c r="VQ138" s="75"/>
      <c r="VR138" s="75"/>
      <c r="VS138" s="75"/>
      <c r="VT138" s="75"/>
      <c r="VU138" s="75"/>
      <c r="VV138" s="75"/>
      <c r="VW138" s="75"/>
      <c r="VX138" s="75"/>
      <c r="VY138" s="75"/>
      <c r="VZ138" s="75"/>
      <c r="WA138" s="75"/>
      <c r="WB138" s="75"/>
      <c r="WC138" s="75"/>
      <c r="WD138" s="75"/>
      <c r="WE138" s="75"/>
      <c r="WF138" s="75"/>
      <c r="WG138" s="75"/>
      <c r="WH138" s="75"/>
      <c r="WI138" s="75"/>
      <c r="WJ138" s="75"/>
      <c r="WK138" s="75"/>
      <c r="WL138" s="75"/>
      <c r="WM138" s="75"/>
      <c r="WN138" s="75"/>
      <c r="WO138" s="75"/>
      <c r="WP138" s="75"/>
      <c r="WQ138" s="75"/>
      <c r="WR138" s="75"/>
      <c r="WS138" s="75"/>
      <c r="WT138" s="75"/>
      <c r="WU138" s="75"/>
      <c r="WV138" s="75"/>
      <c r="WW138" s="75"/>
      <c r="WX138" s="75"/>
      <c r="WY138" s="75"/>
      <c r="WZ138" s="75"/>
      <c r="XA138" s="75"/>
      <c r="XB138" s="75"/>
      <c r="XC138" s="75"/>
      <c r="XD138" s="75"/>
      <c r="XE138" s="75"/>
      <c r="XF138" s="75"/>
      <c r="XG138" s="75"/>
      <c r="XH138" s="75"/>
      <c r="XI138" s="75"/>
      <c r="XJ138" s="75"/>
      <c r="XK138" s="75"/>
      <c r="XL138" s="75"/>
      <c r="XM138" s="75"/>
      <c r="XN138" s="75"/>
      <c r="XO138" s="75"/>
      <c r="XP138" s="75"/>
      <c r="XQ138" s="75"/>
      <c r="XR138" s="75"/>
      <c r="XS138" s="75"/>
      <c r="XT138" s="75"/>
      <c r="XU138" s="75"/>
      <c r="XV138" s="75"/>
      <c r="XW138" s="75"/>
      <c r="XX138" s="75"/>
      <c r="XY138" s="75"/>
      <c r="XZ138" s="75"/>
      <c r="YA138" s="75"/>
      <c r="YB138" s="75"/>
      <c r="YC138" s="75"/>
      <c r="YD138" s="75"/>
      <c r="YE138" s="75"/>
      <c r="YF138" s="75"/>
      <c r="YG138" s="75"/>
      <c r="YH138" s="75"/>
      <c r="YI138" s="75"/>
      <c r="YJ138" s="75"/>
      <c r="YK138" s="75"/>
      <c r="YL138" s="75"/>
      <c r="YM138" s="75"/>
      <c r="YN138" s="75"/>
      <c r="YO138" s="75"/>
      <c r="YP138" s="75"/>
      <c r="YQ138" s="75"/>
      <c r="YR138" s="75"/>
      <c r="YS138" s="75"/>
      <c r="YT138" s="75"/>
      <c r="YU138" s="75"/>
      <c r="YV138" s="75"/>
      <c r="YW138" s="75"/>
      <c r="YX138" s="75"/>
      <c r="YY138" s="75"/>
      <c r="YZ138" s="75"/>
      <c r="ZA138" s="75"/>
      <c r="ZB138" s="75"/>
      <c r="ZC138" s="75"/>
      <c r="ZD138" s="75"/>
      <c r="ZE138" s="75"/>
      <c r="ZF138" s="75"/>
      <c r="ZG138" s="75"/>
      <c r="ZH138" s="75"/>
      <c r="ZI138" s="75"/>
      <c r="ZJ138" s="75"/>
      <c r="ZK138" s="75"/>
      <c r="ZL138" s="75"/>
      <c r="ZM138" s="75"/>
      <c r="ZN138" s="75"/>
      <c r="ZO138" s="75"/>
      <c r="ZP138" s="75"/>
      <c r="ZQ138" s="75"/>
      <c r="ZR138" s="75"/>
      <c r="ZS138" s="75"/>
      <c r="ZT138" s="75"/>
      <c r="ZU138" s="75"/>
      <c r="ZV138" s="75"/>
      <c r="ZW138" s="75"/>
      <c r="ZX138" s="75"/>
      <c r="ZY138" s="75"/>
      <c r="ZZ138" s="75"/>
      <c r="AAA138" s="75"/>
      <c r="AAB138" s="75"/>
      <c r="AAC138" s="75"/>
      <c r="AAD138" s="75"/>
      <c r="AAE138" s="75"/>
      <c r="AAF138" s="75"/>
      <c r="AAG138" s="75"/>
      <c r="AAH138" s="75"/>
      <c r="AAI138" s="75"/>
      <c r="AAJ138" s="75"/>
      <c r="AAK138" s="75"/>
      <c r="AAL138" s="75"/>
      <c r="AAM138" s="75"/>
      <c r="AAN138" s="75"/>
      <c r="AAO138" s="75"/>
      <c r="AAP138" s="75"/>
      <c r="AAQ138" s="75"/>
      <c r="AAR138" s="75"/>
      <c r="AAS138" s="75"/>
      <c r="AAT138" s="75"/>
      <c r="AAU138" s="75"/>
      <c r="AAV138" s="75"/>
      <c r="AAW138" s="75"/>
      <c r="AAX138" s="75"/>
      <c r="AAY138" s="75"/>
      <c r="AAZ138" s="75"/>
      <c r="ABA138" s="75"/>
      <c r="ABB138" s="75"/>
      <c r="ABC138" s="75"/>
      <c r="ABD138" s="75"/>
      <c r="ABE138" s="75"/>
      <c r="ABF138" s="75"/>
      <c r="ABG138" s="75"/>
      <c r="ABH138" s="75"/>
      <c r="ABI138" s="75"/>
      <c r="ABJ138" s="75"/>
      <c r="ABK138" s="75"/>
      <c r="ABL138" s="75"/>
      <c r="ABM138" s="75"/>
      <c r="ABN138" s="75"/>
      <c r="ABO138" s="75"/>
      <c r="ABP138" s="75"/>
      <c r="ABQ138" s="75"/>
      <c r="ABR138" s="75"/>
      <c r="ABS138" s="75"/>
      <c r="ABT138" s="75"/>
      <c r="ABU138" s="75"/>
      <c r="ABV138" s="75"/>
      <c r="ABW138" s="75"/>
      <c r="ABX138" s="75"/>
      <c r="ABY138" s="75"/>
      <c r="ABZ138" s="75"/>
      <c r="ACA138" s="75"/>
      <c r="ACB138" s="75"/>
      <c r="ACC138" s="75"/>
      <c r="ACD138" s="75"/>
      <c r="ACE138" s="75"/>
      <c r="ACF138" s="75"/>
      <c r="ACG138" s="75"/>
      <c r="ACH138" s="75"/>
      <c r="ACI138" s="75"/>
      <c r="ACJ138" s="75"/>
      <c r="ACK138" s="75"/>
      <c r="ACL138" s="75"/>
      <c r="ACM138" s="75"/>
      <c r="ACN138" s="75"/>
      <c r="ACO138" s="75"/>
      <c r="ACP138" s="75"/>
      <c r="ACQ138" s="75"/>
      <c r="ACR138" s="75"/>
      <c r="ACS138" s="75"/>
      <c r="ACT138" s="75"/>
      <c r="ACU138" s="75"/>
      <c r="ACV138" s="75"/>
      <c r="ACW138" s="75"/>
      <c r="ACX138" s="75"/>
      <c r="ACY138" s="75"/>
      <c r="ACZ138" s="75"/>
      <c r="ADA138" s="75"/>
      <c r="ADB138" s="75"/>
      <c r="ADC138" s="75"/>
      <c r="ADD138" s="75"/>
      <c r="ADE138" s="75"/>
      <c r="ADF138" s="75"/>
      <c r="ADG138" s="75"/>
      <c r="ADH138" s="75"/>
      <c r="ADI138" s="75"/>
      <c r="ADJ138" s="75"/>
      <c r="ADK138" s="75"/>
      <c r="ADL138" s="75"/>
      <c r="ADM138" s="75"/>
      <c r="ADN138" s="75"/>
      <c r="ADO138" s="75"/>
      <c r="ADP138" s="75"/>
      <c r="ADQ138" s="75"/>
      <c r="ADR138" s="75"/>
      <c r="ADS138" s="75"/>
      <c r="ADT138" s="75"/>
      <c r="ADU138" s="75"/>
      <c r="ADV138" s="75"/>
      <c r="ADW138" s="75"/>
      <c r="ADX138" s="75"/>
      <c r="ADY138" s="75"/>
      <c r="ADZ138" s="75"/>
      <c r="AEA138" s="75"/>
      <c r="AEB138" s="75"/>
      <c r="AEC138" s="75"/>
      <c r="AED138" s="75"/>
      <c r="AEE138" s="75"/>
      <c r="AEF138" s="75"/>
      <c r="AEG138" s="75"/>
      <c r="AEH138" s="75"/>
      <c r="AEI138" s="75"/>
      <c r="AEJ138" s="75"/>
      <c r="AEK138" s="75"/>
      <c r="AEL138" s="75"/>
      <c r="AEM138" s="75"/>
      <c r="AEN138" s="75"/>
      <c r="AEO138" s="75"/>
      <c r="AEP138" s="75"/>
      <c r="AEQ138" s="75"/>
      <c r="AER138" s="75"/>
      <c r="AES138" s="75"/>
      <c r="AET138" s="75"/>
      <c r="AEU138" s="75"/>
      <c r="AEV138" s="75"/>
      <c r="AEW138" s="75"/>
      <c r="AEX138" s="75"/>
      <c r="AEY138" s="75"/>
      <c r="AEZ138" s="75"/>
      <c r="AFA138" s="75"/>
      <c r="AFB138" s="75"/>
      <c r="AFC138" s="75"/>
      <c r="AFD138" s="75"/>
      <c r="AFE138" s="75"/>
      <c r="AFF138" s="75"/>
      <c r="AFG138" s="75"/>
      <c r="AFH138" s="75"/>
      <c r="AFI138" s="75"/>
      <c r="AFJ138" s="75"/>
      <c r="AFK138" s="75"/>
      <c r="AFL138" s="75"/>
      <c r="AFM138" s="75"/>
      <c r="AFN138" s="75"/>
      <c r="AFO138" s="75"/>
      <c r="AFP138" s="75"/>
      <c r="AFQ138" s="75"/>
      <c r="AFR138" s="75"/>
      <c r="AFS138" s="75"/>
      <c r="AFT138" s="75"/>
      <c r="AFU138" s="75"/>
      <c r="AFV138" s="75"/>
      <c r="AFW138" s="75"/>
      <c r="AFX138" s="75"/>
      <c r="AFY138" s="75"/>
      <c r="AFZ138" s="75"/>
      <c r="AGA138" s="75"/>
      <c r="AGB138" s="75"/>
      <c r="AGC138" s="75"/>
      <c r="AGD138" s="75"/>
      <c r="AGE138" s="75"/>
      <c r="AGF138" s="75"/>
      <c r="AGG138" s="75"/>
      <c r="AGH138" s="75"/>
      <c r="AGI138" s="75"/>
      <c r="AGJ138" s="75"/>
      <c r="AGK138" s="75"/>
      <c r="AGL138" s="75"/>
      <c r="AGM138" s="75"/>
      <c r="AGN138" s="75"/>
      <c r="AGO138" s="75"/>
      <c r="AGP138" s="75"/>
      <c r="AGQ138" s="75"/>
      <c r="AGR138" s="75"/>
      <c r="AGS138" s="75"/>
      <c r="AGT138" s="75"/>
      <c r="AGU138" s="75"/>
      <c r="AGV138" s="75"/>
      <c r="AGW138" s="75"/>
      <c r="AGX138" s="75"/>
      <c r="AGY138" s="75"/>
      <c r="AGZ138" s="75"/>
      <c r="AHA138" s="75"/>
      <c r="AHB138" s="75"/>
      <c r="AHC138" s="75"/>
      <c r="AHD138" s="75"/>
      <c r="AHE138" s="75"/>
      <c r="AHF138" s="75"/>
      <c r="AHG138" s="75"/>
      <c r="AHH138" s="75"/>
      <c r="AHI138" s="75"/>
      <c r="AHJ138" s="75"/>
      <c r="AHK138" s="75"/>
      <c r="AHL138" s="75"/>
      <c r="AHM138" s="75"/>
      <c r="AHN138" s="75"/>
      <c r="AHO138" s="75"/>
      <c r="AHP138" s="75"/>
      <c r="AHQ138" s="75"/>
      <c r="AHR138" s="75"/>
      <c r="AHS138" s="75"/>
      <c r="AHT138" s="75"/>
      <c r="AHU138" s="75"/>
      <c r="AHV138" s="75"/>
      <c r="AHW138" s="75"/>
      <c r="AHX138" s="75"/>
      <c r="AHY138" s="75"/>
      <c r="AHZ138" s="75"/>
      <c r="AIA138" s="75"/>
      <c r="AIB138" s="75"/>
      <c r="AIC138" s="75"/>
      <c r="AID138" s="75"/>
      <c r="AIE138" s="75"/>
      <c r="AIF138" s="75"/>
      <c r="AIG138" s="75"/>
      <c r="AIH138" s="75"/>
      <c r="AII138" s="75"/>
      <c r="AIJ138" s="75"/>
      <c r="AIK138" s="75"/>
      <c r="AIL138" s="75"/>
      <c r="AIM138" s="75"/>
      <c r="AIN138" s="75"/>
      <c r="AIO138" s="75"/>
      <c r="AIP138" s="75"/>
      <c r="AIQ138" s="75"/>
      <c r="AIR138" s="75"/>
      <c r="AIS138" s="75"/>
      <c r="AIT138" s="75"/>
      <c r="AIU138" s="75"/>
      <c r="AIV138" s="75"/>
      <c r="AIW138" s="75"/>
      <c r="AIX138" s="75"/>
      <c r="AIY138" s="75"/>
      <c r="AIZ138" s="75"/>
      <c r="AJA138" s="75"/>
      <c r="AJB138" s="75"/>
      <c r="AJC138" s="75"/>
      <c r="AJD138" s="75"/>
      <c r="AJE138" s="75"/>
      <c r="AJF138" s="75"/>
      <c r="AJG138" s="75"/>
      <c r="AJH138" s="75"/>
      <c r="AJI138" s="75"/>
      <c r="AJJ138" s="75"/>
      <c r="AJK138" s="75"/>
      <c r="AJL138" s="75"/>
      <c r="AJM138" s="75"/>
      <c r="AJN138" s="75"/>
      <c r="AJO138" s="75"/>
      <c r="AJP138" s="75"/>
      <c r="AJQ138" s="75"/>
      <c r="AJR138" s="75"/>
      <c r="AJS138" s="75"/>
      <c r="AJT138" s="75"/>
      <c r="AJU138" s="75"/>
      <c r="AJV138" s="75"/>
      <c r="AJW138" s="75"/>
      <c r="AJX138" s="75"/>
      <c r="AJY138" s="75"/>
      <c r="AJZ138" s="75"/>
      <c r="AKA138" s="75"/>
      <c r="AKB138" s="75"/>
      <c r="AKC138" s="75"/>
      <c r="AKD138" s="75"/>
      <c r="AKE138" s="75"/>
      <c r="AKF138" s="75"/>
      <c r="AKG138" s="75"/>
      <c r="AKH138" s="75"/>
      <c r="AKI138" s="75"/>
      <c r="AKJ138" s="75"/>
      <c r="AKK138" s="75"/>
      <c r="AKL138" s="75"/>
      <c r="AKM138" s="75"/>
      <c r="AKN138" s="75"/>
      <c r="AKO138" s="75"/>
      <c r="AKP138" s="75"/>
      <c r="AKQ138" s="75"/>
      <c r="AKR138" s="75"/>
      <c r="AKS138" s="75"/>
      <c r="AKT138" s="75"/>
      <c r="AKU138" s="75"/>
      <c r="AKV138" s="75"/>
      <c r="AKW138" s="75"/>
      <c r="AKX138" s="75"/>
      <c r="AKY138" s="75"/>
      <c r="AKZ138" s="75"/>
      <c r="ALA138" s="75"/>
      <c r="ALB138" s="75"/>
      <c r="ALC138" s="75"/>
      <c r="ALD138" s="75"/>
      <c r="ALE138" s="75"/>
      <c r="ALF138" s="75"/>
      <c r="ALG138" s="75"/>
      <c r="ALH138" s="75"/>
      <c r="ALI138" s="75"/>
      <c r="ALJ138" s="75"/>
      <c r="ALK138" s="75"/>
      <c r="ALL138" s="75"/>
      <c r="ALM138" s="75"/>
      <c r="ALN138" s="75"/>
      <c r="ALO138" s="75"/>
      <c r="ALP138" s="75"/>
      <c r="ALQ138" s="75"/>
      <c r="ALR138" s="75"/>
      <c r="ALS138" s="75"/>
      <c r="ALT138" s="75"/>
      <c r="ALU138" s="75"/>
      <c r="ALV138" s="75"/>
      <c r="ALW138" s="75"/>
      <c r="ALX138" s="75"/>
      <c r="ALY138" s="75"/>
      <c r="ALZ138" s="75"/>
      <c r="AMA138" s="75"/>
      <c r="AMB138" s="75"/>
      <c r="AMC138" s="75"/>
      <c r="AMD138" s="75"/>
      <c r="AME138" s="75"/>
    </row>
    <row r="139" spans="1:1020" s="76" customFormat="1" ht="78" x14ac:dyDescent="0.3">
      <c r="A139" s="19">
        <v>6</v>
      </c>
      <c r="B139" s="21" t="s">
        <v>85</v>
      </c>
      <c r="C139" s="19" t="s">
        <v>109</v>
      </c>
      <c r="D139" s="19" t="s">
        <v>69</v>
      </c>
      <c r="E139" s="21" t="s">
        <v>189</v>
      </c>
      <c r="F139" s="25" t="s">
        <v>190</v>
      </c>
      <c r="G139" s="20">
        <v>3531.6970000000001</v>
      </c>
      <c r="H139" s="19" t="s">
        <v>6</v>
      </c>
      <c r="I139" s="19" t="s">
        <v>244</v>
      </c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5"/>
      <c r="BV139" s="75"/>
      <c r="BW139" s="75"/>
      <c r="BX139" s="75"/>
      <c r="BY139" s="75"/>
      <c r="BZ139" s="75"/>
      <c r="CA139" s="75"/>
      <c r="CB139" s="75"/>
      <c r="CC139" s="75"/>
      <c r="CD139" s="75"/>
      <c r="CE139" s="75"/>
      <c r="CF139" s="75"/>
      <c r="CG139" s="75"/>
      <c r="CH139" s="75"/>
      <c r="CI139" s="75"/>
      <c r="CJ139" s="75"/>
      <c r="CK139" s="75"/>
      <c r="CL139" s="75"/>
      <c r="CM139" s="75"/>
      <c r="CN139" s="75"/>
      <c r="CO139" s="75"/>
      <c r="CP139" s="75"/>
      <c r="CQ139" s="75"/>
      <c r="CR139" s="75"/>
      <c r="CS139" s="75"/>
      <c r="CT139" s="75"/>
      <c r="CU139" s="75"/>
      <c r="CV139" s="75"/>
      <c r="CW139" s="75"/>
      <c r="CX139" s="75"/>
      <c r="CY139" s="75"/>
      <c r="CZ139" s="75"/>
      <c r="DA139" s="75"/>
      <c r="DB139" s="75"/>
      <c r="DC139" s="75"/>
      <c r="DD139" s="75"/>
      <c r="DE139" s="75"/>
      <c r="DF139" s="75"/>
      <c r="DG139" s="75"/>
      <c r="DH139" s="75"/>
      <c r="DI139" s="75"/>
      <c r="DJ139" s="75"/>
      <c r="DK139" s="75"/>
      <c r="DL139" s="75"/>
      <c r="DM139" s="75"/>
      <c r="DN139" s="75"/>
      <c r="DO139" s="75"/>
      <c r="DP139" s="75"/>
      <c r="DQ139" s="75"/>
      <c r="DR139" s="75"/>
      <c r="DS139" s="75"/>
      <c r="DT139" s="75"/>
      <c r="DU139" s="75"/>
      <c r="DV139" s="75"/>
      <c r="DW139" s="75"/>
      <c r="DX139" s="75"/>
      <c r="DY139" s="75"/>
      <c r="DZ139" s="75"/>
      <c r="EA139" s="75"/>
      <c r="EB139" s="75"/>
      <c r="EC139" s="75"/>
      <c r="ED139" s="75"/>
      <c r="EE139" s="75"/>
      <c r="EF139" s="75"/>
      <c r="EG139" s="75"/>
      <c r="EH139" s="75"/>
      <c r="EI139" s="75"/>
      <c r="EJ139" s="75"/>
      <c r="EK139" s="75"/>
      <c r="EL139" s="75"/>
      <c r="EM139" s="75"/>
      <c r="EN139" s="75"/>
      <c r="EO139" s="75"/>
      <c r="EP139" s="75"/>
      <c r="EQ139" s="75"/>
      <c r="ER139" s="75"/>
      <c r="ES139" s="75"/>
      <c r="ET139" s="75"/>
      <c r="EU139" s="75"/>
      <c r="EV139" s="75"/>
      <c r="EW139" s="75"/>
      <c r="EX139" s="75"/>
      <c r="EY139" s="75"/>
      <c r="EZ139" s="75"/>
      <c r="FA139" s="75"/>
      <c r="FB139" s="75"/>
      <c r="FC139" s="75"/>
      <c r="FD139" s="75"/>
      <c r="FE139" s="75"/>
      <c r="FF139" s="75"/>
      <c r="FG139" s="75"/>
      <c r="FH139" s="75"/>
      <c r="FI139" s="75"/>
      <c r="FJ139" s="75"/>
      <c r="FK139" s="75"/>
      <c r="FL139" s="75"/>
      <c r="FM139" s="75"/>
      <c r="FN139" s="75"/>
      <c r="FO139" s="75"/>
      <c r="FP139" s="75"/>
      <c r="FQ139" s="75"/>
      <c r="FR139" s="75"/>
      <c r="FS139" s="75"/>
      <c r="FT139" s="75"/>
      <c r="FU139" s="75"/>
      <c r="FV139" s="75"/>
      <c r="FW139" s="75"/>
      <c r="FX139" s="75"/>
      <c r="FY139" s="75"/>
      <c r="FZ139" s="75"/>
      <c r="GA139" s="75"/>
      <c r="GB139" s="75"/>
      <c r="GC139" s="75"/>
      <c r="GD139" s="75"/>
      <c r="GE139" s="75"/>
      <c r="GF139" s="75"/>
      <c r="GG139" s="75"/>
      <c r="GH139" s="75"/>
      <c r="GI139" s="75"/>
      <c r="GJ139" s="75"/>
      <c r="GK139" s="75"/>
      <c r="GL139" s="75"/>
      <c r="GM139" s="75"/>
      <c r="GN139" s="75"/>
      <c r="GO139" s="75"/>
      <c r="GP139" s="75"/>
      <c r="GQ139" s="75"/>
      <c r="GR139" s="75"/>
      <c r="GS139" s="75"/>
      <c r="GT139" s="75"/>
      <c r="GU139" s="75"/>
      <c r="GV139" s="75"/>
      <c r="GW139" s="75"/>
      <c r="GX139" s="75"/>
      <c r="GY139" s="75"/>
      <c r="GZ139" s="75"/>
      <c r="HA139" s="75"/>
      <c r="HB139" s="75"/>
      <c r="HC139" s="75"/>
      <c r="HD139" s="75"/>
      <c r="HE139" s="75"/>
      <c r="HF139" s="75"/>
      <c r="HG139" s="75"/>
      <c r="HH139" s="75"/>
      <c r="HI139" s="75"/>
      <c r="HJ139" s="75"/>
      <c r="HK139" s="75"/>
      <c r="HL139" s="75"/>
      <c r="HM139" s="75"/>
      <c r="HN139" s="75"/>
      <c r="HO139" s="75"/>
      <c r="HP139" s="75"/>
      <c r="HQ139" s="75"/>
      <c r="HR139" s="75"/>
      <c r="HS139" s="75"/>
      <c r="HT139" s="75"/>
      <c r="HU139" s="75"/>
      <c r="HV139" s="75"/>
      <c r="HW139" s="75"/>
      <c r="HX139" s="75"/>
      <c r="HY139" s="75"/>
      <c r="HZ139" s="75"/>
      <c r="IA139" s="75"/>
      <c r="IB139" s="75"/>
      <c r="IC139" s="75"/>
      <c r="ID139" s="75"/>
      <c r="IE139" s="75"/>
      <c r="IF139" s="75"/>
      <c r="IG139" s="75"/>
      <c r="IH139" s="75"/>
      <c r="II139" s="75"/>
      <c r="IJ139" s="75"/>
      <c r="IK139" s="75"/>
      <c r="IL139" s="75"/>
      <c r="IM139" s="75"/>
      <c r="IN139" s="75"/>
      <c r="IO139" s="75"/>
      <c r="IP139" s="75"/>
      <c r="IQ139" s="75"/>
      <c r="IR139" s="75"/>
      <c r="IS139" s="75"/>
      <c r="IT139" s="75"/>
      <c r="IU139" s="75"/>
      <c r="IV139" s="75"/>
      <c r="IW139" s="75"/>
      <c r="IX139" s="75"/>
      <c r="IY139" s="75"/>
      <c r="IZ139" s="75"/>
      <c r="JA139" s="75"/>
      <c r="JB139" s="75"/>
      <c r="JC139" s="75"/>
      <c r="JD139" s="75"/>
      <c r="JE139" s="75"/>
      <c r="JF139" s="75"/>
      <c r="JG139" s="75"/>
      <c r="JH139" s="75"/>
      <c r="JI139" s="75"/>
      <c r="JJ139" s="75"/>
      <c r="JK139" s="75"/>
      <c r="JL139" s="75"/>
      <c r="JM139" s="75"/>
      <c r="JN139" s="75"/>
      <c r="JO139" s="75"/>
      <c r="JP139" s="75"/>
      <c r="JQ139" s="75"/>
      <c r="JR139" s="75"/>
      <c r="JS139" s="75"/>
      <c r="JT139" s="75"/>
      <c r="JU139" s="75"/>
      <c r="JV139" s="75"/>
      <c r="JW139" s="75"/>
      <c r="JX139" s="75"/>
      <c r="JY139" s="75"/>
      <c r="JZ139" s="75"/>
      <c r="KA139" s="75"/>
      <c r="KB139" s="75"/>
      <c r="KC139" s="75"/>
      <c r="KD139" s="75"/>
      <c r="KE139" s="75"/>
      <c r="KF139" s="75"/>
      <c r="KG139" s="75"/>
      <c r="KH139" s="75"/>
      <c r="KI139" s="75"/>
      <c r="KJ139" s="75"/>
      <c r="KK139" s="75"/>
      <c r="KL139" s="75"/>
      <c r="KM139" s="75"/>
      <c r="KN139" s="75"/>
      <c r="KO139" s="75"/>
      <c r="KP139" s="75"/>
      <c r="KQ139" s="75"/>
      <c r="KR139" s="75"/>
      <c r="KS139" s="75"/>
      <c r="KT139" s="75"/>
      <c r="KU139" s="75"/>
      <c r="KV139" s="75"/>
      <c r="KW139" s="75"/>
      <c r="KX139" s="75"/>
      <c r="KY139" s="75"/>
      <c r="KZ139" s="75"/>
      <c r="LA139" s="75"/>
      <c r="LB139" s="75"/>
      <c r="LC139" s="75"/>
      <c r="LD139" s="75"/>
      <c r="LE139" s="75"/>
      <c r="LF139" s="75"/>
      <c r="LG139" s="75"/>
      <c r="LH139" s="75"/>
      <c r="LI139" s="75"/>
      <c r="LJ139" s="75"/>
      <c r="LK139" s="75"/>
      <c r="LL139" s="75"/>
      <c r="LM139" s="75"/>
      <c r="LN139" s="75"/>
      <c r="LO139" s="75"/>
      <c r="LP139" s="75"/>
      <c r="LQ139" s="75"/>
      <c r="LR139" s="75"/>
      <c r="LS139" s="75"/>
      <c r="LT139" s="75"/>
      <c r="LU139" s="75"/>
      <c r="LV139" s="75"/>
      <c r="LW139" s="75"/>
      <c r="LX139" s="75"/>
      <c r="LY139" s="75"/>
      <c r="LZ139" s="75"/>
      <c r="MA139" s="75"/>
      <c r="MB139" s="75"/>
      <c r="MC139" s="75"/>
      <c r="MD139" s="75"/>
      <c r="ME139" s="75"/>
      <c r="MF139" s="75"/>
      <c r="MG139" s="75"/>
      <c r="MH139" s="75"/>
      <c r="MI139" s="75"/>
      <c r="MJ139" s="75"/>
      <c r="MK139" s="75"/>
      <c r="ML139" s="75"/>
      <c r="MM139" s="75"/>
      <c r="MN139" s="75"/>
      <c r="MO139" s="75"/>
      <c r="MP139" s="75"/>
      <c r="MQ139" s="75"/>
      <c r="MR139" s="75"/>
      <c r="MS139" s="75"/>
      <c r="MT139" s="75"/>
      <c r="MU139" s="75"/>
      <c r="MV139" s="75"/>
      <c r="MW139" s="75"/>
      <c r="MX139" s="75"/>
      <c r="MY139" s="75"/>
      <c r="MZ139" s="75"/>
      <c r="NA139" s="75"/>
      <c r="NB139" s="75"/>
      <c r="NC139" s="75"/>
      <c r="ND139" s="75"/>
      <c r="NE139" s="75"/>
      <c r="NF139" s="75"/>
      <c r="NG139" s="75"/>
      <c r="NH139" s="75"/>
      <c r="NI139" s="75"/>
      <c r="NJ139" s="75"/>
      <c r="NK139" s="75"/>
      <c r="NL139" s="75"/>
      <c r="NM139" s="75"/>
      <c r="NN139" s="75"/>
      <c r="NO139" s="75"/>
      <c r="NP139" s="75"/>
      <c r="NQ139" s="75"/>
      <c r="NR139" s="75"/>
      <c r="NS139" s="75"/>
      <c r="NT139" s="75"/>
      <c r="NU139" s="75"/>
      <c r="NV139" s="75"/>
      <c r="NW139" s="75"/>
      <c r="NX139" s="75"/>
      <c r="NY139" s="75"/>
      <c r="NZ139" s="75"/>
      <c r="OA139" s="75"/>
      <c r="OB139" s="75"/>
      <c r="OC139" s="75"/>
      <c r="OD139" s="75"/>
      <c r="OE139" s="75"/>
      <c r="OF139" s="75"/>
      <c r="OG139" s="75"/>
      <c r="OH139" s="75"/>
      <c r="OI139" s="75"/>
      <c r="OJ139" s="75"/>
      <c r="OK139" s="75"/>
      <c r="OL139" s="75"/>
      <c r="OM139" s="75"/>
      <c r="ON139" s="75"/>
      <c r="OO139" s="75"/>
      <c r="OP139" s="75"/>
      <c r="OQ139" s="75"/>
      <c r="OR139" s="75"/>
      <c r="OS139" s="75"/>
      <c r="OT139" s="75"/>
      <c r="OU139" s="75"/>
      <c r="OV139" s="75"/>
      <c r="OW139" s="75"/>
      <c r="OX139" s="75"/>
      <c r="OY139" s="75"/>
      <c r="OZ139" s="75"/>
      <c r="PA139" s="75"/>
      <c r="PB139" s="75"/>
      <c r="PC139" s="75"/>
      <c r="PD139" s="75"/>
      <c r="PE139" s="75"/>
      <c r="PF139" s="75"/>
      <c r="PG139" s="75"/>
      <c r="PH139" s="75"/>
      <c r="PI139" s="75"/>
      <c r="PJ139" s="75"/>
      <c r="PK139" s="75"/>
      <c r="PL139" s="75"/>
      <c r="PM139" s="75"/>
      <c r="PN139" s="75"/>
      <c r="PO139" s="75"/>
      <c r="PP139" s="75"/>
      <c r="PQ139" s="75"/>
      <c r="PR139" s="75"/>
      <c r="PS139" s="75"/>
      <c r="PT139" s="75"/>
      <c r="PU139" s="75"/>
      <c r="PV139" s="75"/>
      <c r="PW139" s="75"/>
      <c r="PX139" s="75"/>
      <c r="PY139" s="75"/>
      <c r="PZ139" s="75"/>
      <c r="QA139" s="75"/>
      <c r="QB139" s="75"/>
      <c r="QC139" s="75"/>
      <c r="QD139" s="75"/>
      <c r="QE139" s="75"/>
      <c r="QF139" s="75"/>
      <c r="QG139" s="75"/>
      <c r="QH139" s="75"/>
      <c r="QI139" s="75"/>
      <c r="QJ139" s="75"/>
      <c r="QK139" s="75"/>
      <c r="QL139" s="75"/>
      <c r="QM139" s="75"/>
      <c r="QN139" s="75"/>
      <c r="QO139" s="75"/>
      <c r="QP139" s="75"/>
      <c r="QQ139" s="75"/>
      <c r="QR139" s="75"/>
      <c r="QS139" s="75"/>
      <c r="QT139" s="75"/>
      <c r="QU139" s="75"/>
      <c r="QV139" s="75"/>
      <c r="QW139" s="75"/>
      <c r="QX139" s="75"/>
      <c r="QY139" s="75"/>
      <c r="QZ139" s="75"/>
      <c r="RA139" s="75"/>
      <c r="RB139" s="75"/>
      <c r="RC139" s="75"/>
      <c r="RD139" s="75"/>
      <c r="RE139" s="75"/>
      <c r="RF139" s="75"/>
      <c r="RG139" s="75"/>
      <c r="RH139" s="75"/>
      <c r="RI139" s="75"/>
      <c r="RJ139" s="75"/>
      <c r="RK139" s="75"/>
      <c r="RL139" s="75"/>
      <c r="RM139" s="75"/>
      <c r="RN139" s="75"/>
      <c r="RO139" s="75"/>
      <c r="RP139" s="75"/>
      <c r="RQ139" s="75"/>
      <c r="RR139" s="75"/>
      <c r="RS139" s="75"/>
      <c r="RT139" s="75"/>
      <c r="RU139" s="75"/>
      <c r="RV139" s="75"/>
      <c r="RW139" s="75"/>
      <c r="RX139" s="75"/>
      <c r="RY139" s="75"/>
      <c r="RZ139" s="75"/>
      <c r="SA139" s="75"/>
      <c r="SB139" s="75"/>
      <c r="SC139" s="75"/>
      <c r="SD139" s="75"/>
      <c r="SE139" s="75"/>
      <c r="SF139" s="75"/>
      <c r="SG139" s="75"/>
      <c r="SH139" s="75"/>
      <c r="SI139" s="75"/>
      <c r="SJ139" s="75"/>
      <c r="SK139" s="75"/>
      <c r="SL139" s="75"/>
      <c r="SM139" s="75"/>
      <c r="SN139" s="75"/>
      <c r="SO139" s="75"/>
      <c r="SP139" s="75"/>
      <c r="SQ139" s="75"/>
      <c r="SR139" s="75"/>
      <c r="SS139" s="75"/>
      <c r="ST139" s="75"/>
      <c r="SU139" s="75"/>
      <c r="SV139" s="75"/>
      <c r="SW139" s="75"/>
      <c r="SX139" s="75"/>
      <c r="SY139" s="75"/>
      <c r="SZ139" s="75"/>
      <c r="TA139" s="75"/>
      <c r="TB139" s="75"/>
      <c r="TC139" s="75"/>
      <c r="TD139" s="75"/>
      <c r="TE139" s="75"/>
      <c r="TF139" s="75"/>
      <c r="TG139" s="75"/>
      <c r="TH139" s="75"/>
      <c r="TI139" s="75"/>
      <c r="TJ139" s="75"/>
      <c r="TK139" s="75"/>
      <c r="TL139" s="75"/>
      <c r="TM139" s="75"/>
      <c r="TN139" s="75"/>
      <c r="TO139" s="75"/>
      <c r="TP139" s="75"/>
      <c r="TQ139" s="75"/>
      <c r="TR139" s="75"/>
      <c r="TS139" s="75"/>
      <c r="TT139" s="75"/>
      <c r="TU139" s="75"/>
      <c r="TV139" s="75"/>
      <c r="TW139" s="75"/>
      <c r="TX139" s="75"/>
      <c r="TY139" s="75"/>
      <c r="TZ139" s="75"/>
      <c r="UA139" s="75"/>
      <c r="UB139" s="75"/>
      <c r="UC139" s="75"/>
      <c r="UD139" s="75"/>
      <c r="UE139" s="75"/>
      <c r="UF139" s="75"/>
      <c r="UG139" s="75"/>
      <c r="UH139" s="75"/>
      <c r="UI139" s="75"/>
      <c r="UJ139" s="75"/>
      <c r="UK139" s="75"/>
      <c r="UL139" s="75"/>
      <c r="UM139" s="75"/>
      <c r="UN139" s="75"/>
      <c r="UO139" s="75"/>
      <c r="UP139" s="75"/>
      <c r="UQ139" s="75"/>
      <c r="UR139" s="75"/>
      <c r="US139" s="75"/>
      <c r="UT139" s="75"/>
      <c r="UU139" s="75"/>
      <c r="UV139" s="75"/>
      <c r="UW139" s="75"/>
      <c r="UX139" s="75"/>
      <c r="UY139" s="75"/>
      <c r="UZ139" s="75"/>
      <c r="VA139" s="75"/>
      <c r="VB139" s="75"/>
      <c r="VC139" s="75"/>
      <c r="VD139" s="75"/>
      <c r="VE139" s="75"/>
      <c r="VF139" s="75"/>
      <c r="VG139" s="75"/>
      <c r="VH139" s="75"/>
      <c r="VI139" s="75"/>
      <c r="VJ139" s="75"/>
      <c r="VK139" s="75"/>
      <c r="VL139" s="75"/>
      <c r="VM139" s="75"/>
      <c r="VN139" s="75"/>
      <c r="VO139" s="75"/>
      <c r="VP139" s="75"/>
      <c r="VQ139" s="75"/>
      <c r="VR139" s="75"/>
      <c r="VS139" s="75"/>
      <c r="VT139" s="75"/>
      <c r="VU139" s="75"/>
      <c r="VV139" s="75"/>
      <c r="VW139" s="75"/>
      <c r="VX139" s="75"/>
      <c r="VY139" s="75"/>
      <c r="VZ139" s="75"/>
      <c r="WA139" s="75"/>
      <c r="WB139" s="75"/>
      <c r="WC139" s="75"/>
      <c r="WD139" s="75"/>
      <c r="WE139" s="75"/>
      <c r="WF139" s="75"/>
      <c r="WG139" s="75"/>
      <c r="WH139" s="75"/>
      <c r="WI139" s="75"/>
      <c r="WJ139" s="75"/>
      <c r="WK139" s="75"/>
      <c r="WL139" s="75"/>
      <c r="WM139" s="75"/>
      <c r="WN139" s="75"/>
      <c r="WO139" s="75"/>
      <c r="WP139" s="75"/>
      <c r="WQ139" s="75"/>
      <c r="WR139" s="75"/>
      <c r="WS139" s="75"/>
      <c r="WT139" s="75"/>
      <c r="WU139" s="75"/>
      <c r="WV139" s="75"/>
      <c r="WW139" s="75"/>
      <c r="WX139" s="75"/>
      <c r="WY139" s="75"/>
      <c r="WZ139" s="75"/>
      <c r="XA139" s="75"/>
      <c r="XB139" s="75"/>
      <c r="XC139" s="75"/>
      <c r="XD139" s="75"/>
      <c r="XE139" s="75"/>
      <c r="XF139" s="75"/>
      <c r="XG139" s="75"/>
      <c r="XH139" s="75"/>
      <c r="XI139" s="75"/>
      <c r="XJ139" s="75"/>
      <c r="XK139" s="75"/>
      <c r="XL139" s="75"/>
      <c r="XM139" s="75"/>
      <c r="XN139" s="75"/>
      <c r="XO139" s="75"/>
      <c r="XP139" s="75"/>
      <c r="XQ139" s="75"/>
      <c r="XR139" s="75"/>
      <c r="XS139" s="75"/>
      <c r="XT139" s="75"/>
      <c r="XU139" s="75"/>
      <c r="XV139" s="75"/>
      <c r="XW139" s="75"/>
      <c r="XX139" s="75"/>
      <c r="XY139" s="75"/>
      <c r="XZ139" s="75"/>
      <c r="YA139" s="75"/>
      <c r="YB139" s="75"/>
      <c r="YC139" s="75"/>
      <c r="YD139" s="75"/>
      <c r="YE139" s="75"/>
      <c r="YF139" s="75"/>
      <c r="YG139" s="75"/>
      <c r="YH139" s="75"/>
      <c r="YI139" s="75"/>
      <c r="YJ139" s="75"/>
      <c r="YK139" s="75"/>
      <c r="YL139" s="75"/>
      <c r="YM139" s="75"/>
      <c r="YN139" s="75"/>
      <c r="YO139" s="75"/>
      <c r="YP139" s="75"/>
      <c r="YQ139" s="75"/>
      <c r="YR139" s="75"/>
      <c r="YS139" s="75"/>
      <c r="YT139" s="75"/>
      <c r="YU139" s="75"/>
      <c r="YV139" s="75"/>
      <c r="YW139" s="75"/>
      <c r="YX139" s="75"/>
      <c r="YY139" s="75"/>
      <c r="YZ139" s="75"/>
      <c r="ZA139" s="75"/>
      <c r="ZB139" s="75"/>
      <c r="ZC139" s="75"/>
      <c r="ZD139" s="75"/>
      <c r="ZE139" s="75"/>
      <c r="ZF139" s="75"/>
      <c r="ZG139" s="75"/>
      <c r="ZH139" s="75"/>
      <c r="ZI139" s="75"/>
      <c r="ZJ139" s="75"/>
      <c r="ZK139" s="75"/>
      <c r="ZL139" s="75"/>
      <c r="ZM139" s="75"/>
      <c r="ZN139" s="75"/>
      <c r="ZO139" s="75"/>
      <c r="ZP139" s="75"/>
      <c r="ZQ139" s="75"/>
      <c r="ZR139" s="75"/>
      <c r="ZS139" s="75"/>
      <c r="ZT139" s="75"/>
      <c r="ZU139" s="75"/>
      <c r="ZV139" s="75"/>
      <c r="ZW139" s="75"/>
      <c r="ZX139" s="75"/>
      <c r="ZY139" s="75"/>
      <c r="ZZ139" s="75"/>
      <c r="AAA139" s="75"/>
      <c r="AAB139" s="75"/>
      <c r="AAC139" s="75"/>
      <c r="AAD139" s="75"/>
      <c r="AAE139" s="75"/>
      <c r="AAF139" s="75"/>
      <c r="AAG139" s="75"/>
      <c r="AAH139" s="75"/>
      <c r="AAI139" s="75"/>
      <c r="AAJ139" s="75"/>
      <c r="AAK139" s="75"/>
      <c r="AAL139" s="75"/>
      <c r="AAM139" s="75"/>
      <c r="AAN139" s="75"/>
      <c r="AAO139" s="75"/>
      <c r="AAP139" s="75"/>
      <c r="AAQ139" s="75"/>
      <c r="AAR139" s="75"/>
      <c r="AAS139" s="75"/>
      <c r="AAT139" s="75"/>
      <c r="AAU139" s="75"/>
      <c r="AAV139" s="75"/>
      <c r="AAW139" s="75"/>
      <c r="AAX139" s="75"/>
      <c r="AAY139" s="75"/>
      <c r="AAZ139" s="75"/>
      <c r="ABA139" s="75"/>
      <c r="ABB139" s="75"/>
      <c r="ABC139" s="75"/>
      <c r="ABD139" s="75"/>
      <c r="ABE139" s="75"/>
      <c r="ABF139" s="75"/>
      <c r="ABG139" s="75"/>
      <c r="ABH139" s="75"/>
      <c r="ABI139" s="75"/>
      <c r="ABJ139" s="75"/>
      <c r="ABK139" s="75"/>
      <c r="ABL139" s="75"/>
      <c r="ABM139" s="75"/>
      <c r="ABN139" s="75"/>
      <c r="ABO139" s="75"/>
      <c r="ABP139" s="75"/>
      <c r="ABQ139" s="75"/>
      <c r="ABR139" s="75"/>
      <c r="ABS139" s="75"/>
      <c r="ABT139" s="75"/>
      <c r="ABU139" s="75"/>
      <c r="ABV139" s="75"/>
      <c r="ABW139" s="75"/>
      <c r="ABX139" s="75"/>
      <c r="ABY139" s="75"/>
      <c r="ABZ139" s="75"/>
      <c r="ACA139" s="75"/>
      <c r="ACB139" s="75"/>
      <c r="ACC139" s="75"/>
      <c r="ACD139" s="75"/>
      <c r="ACE139" s="75"/>
      <c r="ACF139" s="75"/>
      <c r="ACG139" s="75"/>
      <c r="ACH139" s="75"/>
      <c r="ACI139" s="75"/>
      <c r="ACJ139" s="75"/>
      <c r="ACK139" s="75"/>
      <c r="ACL139" s="75"/>
      <c r="ACM139" s="75"/>
      <c r="ACN139" s="75"/>
      <c r="ACO139" s="75"/>
      <c r="ACP139" s="75"/>
      <c r="ACQ139" s="75"/>
      <c r="ACR139" s="75"/>
      <c r="ACS139" s="75"/>
      <c r="ACT139" s="75"/>
      <c r="ACU139" s="75"/>
      <c r="ACV139" s="75"/>
      <c r="ACW139" s="75"/>
      <c r="ACX139" s="75"/>
      <c r="ACY139" s="75"/>
      <c r="ACZ139" s="75"/>
      <c r="ADA139" s="75"/>
      <c r="ADB139" s="75"/>
      <c r="ADC139" s="75"/>
      <c r="ADD139" s="75"/>
      <c r="ADE139" s="75"/>
      <c r="ADF139" s="75"/>
      <c r="ADG139" s="75"/>
      <c r="ADH139" s="75"/>
      <c r="ADI139" s="75"/>
      <c r="ADJ139" s="75"/>
      <c r="ADK139" s="75"/>
      <c r="ADL139" s="75"/>
      <c r="ADM139" s="75"/>
      <c r="ADN139" s="75"/>
      <c r="ADO139" s="75"/>
      <c r="ADP139" s="75"/>
      <c r="ADQ139" s="75"/>
      <c r="ADR139" s="75"/>
      <c r="ADS139" s="75"/>
      <c r="ADT139" s="75"/>
      <c r="ADU139" s="75"/>
      <c r="ADV139" s="75"/>
      <c r="ADW139" s="75"/>
      <c r="ADX139" s="75"/>
      <c r="ADY139" s="75"/>
      <c r="ADZ139" s="75"/>
      <c r="AEA139" s="75"/>
      <c r="AEB139" s="75"/>
      <c r="AEC139" s="75"/>
      <c r="AED139" s="75"/>
      <c r="AEE139" s="75"/>
      <c r="AEF139" s="75"/>
      <c r="AEG139" s="75"/>
      <c r="AEH139" s="75"/>
      <c r="AEI139" s="75"/>
      <c r="AEJ139" s="75"/>
      <c r="AEK139" s="75"/>
      <c r="AEL139" s="75"/>
      <c r="AEM139" s="75"/>
      <c r="AEN139" s="75"/>
      <c r="AEO139" s="75"/>
      <c r="AEP139" s="75"/>
      <c r="AEQ139" s="75"/>
      <c r="AER139" s="75"/>
      <c r="AES139" s="75"/>
      <c r="AET139" s="75"/>
      <c r="AEU139" s="75"/>
      <c r="AEV139" s="75"/>
      <c r="AEW139" s="75"/>
      <c r="AEX139" s="75"/>
      <c r="AEY139" s="75"/>
      <c r="AEZ139" s="75"/>
      <c r="AFA139" s="75"/>
      <c r="AFB139" s="75"/>
      <c r="AFC139" s="75"/>
      <c r="AFD139" s="75"/>
      <c r="AFE139" s="75"/>
      <c r="AFF139" s="75"/>
      <c r="AFG139" s="75"/>
      <c r="AFH139" s="75"/>
      <c r="AFI139" s="75"/>
      <c r="AFJ139" s="75"/>
      <c r="AFK139" s="75"/>
      <c r="AFL139" s="75"/>
      <c r="AFM139" s="75"/>
      <c r="AFN139" s="75"/>
      <c r="AFO139" s="75"/>
      <c r="AFP139" s="75"/>
      <c r="AFQ139" s="75"/>
      <c r="AFR139" s="75"/>
      <c r="AFS139" s="75"/>
      <c r="AFT139" s="75"/>
      <c r="AFU139" s="75"/>
      <c r="AFV139" s="75"/>
      <c r="AFW139" s="75"/>
      <c r="AFX139" s="75"/>
      <c r="AFY139" s="75"/>
      <c r="AFZ139" s="75"/>
      <c r="AGA139" s="75"/>
      <c r="AGB139" s="75"/>
      <c r="AGC139" s="75"/>
      <c r="AGD139" s="75"/>
      <c r="AGE139" s="75"/>
      <c r="AGF139" s="75"/>
      <c r="AGG139" s="75"/>
      <c r="AGH139" s="75"/>
      <c r="AGI139" s="75"/>
      <c r="AGJ139" s="75"/>
      <c r="AGK139" s="75"/>
      <c r="AGL139" s="75"/>
      <c r="AGM139" s="75"/>
      <c r="AGN139" s="75"/>
      <c r="AGO139" s="75"/>
      <c r="AGP139" s="75"/>
      <c r="AGQ139" s="75"/>
      <c r="AGR139" s="75"/>
      <c r="AGS139" s="75"/>
      <c r="AGT139" s="75"/>
      <c r="AGU139" s="75"/>
      <c r="AGV139" s="75"/>
      <c r="AGW139" s="75"/>
      <c r="AGX139" s="75"/>
      <c r="AGY139" s="75"/>
      <c r="AGZ139" s="75"/>
      <c r="AHA139" s="75"/>
      <c r="AHB139" s="75"/>
      <c r="AHC139" s="75"/>
      <c r="AHD139" s="75"/>
      <c r="AHE139" s="75"/>
      <c r="AHF139" s="75"/>
      <c r="AHG139" s="75"/>
      <c r="AHH139" s="75"/>
      <c r="AHI139" s="75"/>
      <c r="AHJ139" s="75"/>
      <c r="AHK139" s="75"/>
      <c r="AHL139" s="75"/>
      <c r="AHM139" s="75"/>
      <c r="AHN139" s="75"/>
      <c r="AHO139" s="75"/>
      <c r="AHP139" s="75"/>
      <c r="AHQ139" s="75"/>
      <c r="AHR139" s="75"/>
      <c r="AHS139" s="75"/>
      <c r="AHT139" s="75"/>
      <c r="AHU139" s="75"/>
      <c r="AHV139" s="75"/>
      <c r="AHW139" s="75"/>
      <c r="AHX139" s="75"/>
      <c r="AHY139" s="75"/>
      <c r="AHZ139" s="75"/>
      <c r="AIA139" s="75"/>
      <c r="AIB139" s="75"/>
      <c r="AIC139" s="75"/>
      <c r="AID139" s="75"/>
      <c r="AIE139" s="75"/>
      <c r="AIF139" s="75"/>
      <c r="AIG139" s="75"/>
      <c r="AIH139" s="75"/>
      <c r="AII139" s="75"/>
      <c r="AIJ139" s="75"/>
      <c r="AIK139" s="75"/>
      <c r="AIL139" s="75"/>
      <c r="AIM139" s="75"/>
      <c r="AIN139" s="75"/>
      <c r="AIO139" s="75"/>
      <c r="AIP139" s="75"/>
      <c r="AIQ139" s="75"/>
      <c r="AIR139" s="75"/>
      <c r="AIS139" s="75"/>
      <c r="AIT139" s="75"/>
      <c r="AIU139" s="75"/>
      <c r="AIV139" s="75"/>
      <c r="AIW139" s="75"/>
      <c r="AIX139" s="75"/>
      <c r="AIY139" s="75"/>
      <c r="AIZ139" s="75"/>
      <c r="AJA139" s="75"/>
      <c r="AJB139" s="75"/>
      <c r="AJC139" s="75"/>
      <c r="AJD139" s="75"/>
      <c r="AJE139" s="75"/>
      <c r="AJF139" s="75"/>
      <c r="AJG139" s="75"/>
      <c r="AJH139" s="75"/>
      <c r="AJI139" s="75"/>
      <c r="AJJ139" s="75"/>
      <c r="AJK139" s="75"/>
      <c r="AJL139" s="75"/>
      <c r="AJM139" s="75"/>
      <c r="AJN139" s="75"/>
      <c r="AJO139" s="75"/>
      <c r="AJP139" s="75"/>
      <c r="AJQ139" s="75"/>
      <c r="AJR139" s="75"/>
      <c r="AJS139" s="75"/>
      <c r="AJT139" s="75"/>
      <c r="AJU139" s="75"/>
      <c r="AJV139" s="75"/>
      <c r="AJW139" s="75"/>
      <c r="AJX139" s="75"/>
      <c r="AJY139" s="75"/>
      <c r="AJZ139" s="75"/>
      <c r="AKA139" s="75"/>
      <c r="AKB139" s="75"/>
      <c r="AKC139" s="75"/>
      <c r="AKD139" s="75"/>
      <c r="AKE139" s="75"/>
      <c r="AKF139" s="75"/>
      <c r="AKG139" s="75"/>
      <c r="AKH139" s="75"/>
      <c r="AKI139" s="75"/>
      <c r="AKJ139" s="75"/>
      <c r="AKK139" s="75"/>
      <c r="AKL139" s="75"/>
      <c r="AKM139" s="75"/>
      <c r="AKN139" s="75"/>
      <c r="AKO139" s="75"/>
      <c r="AKP139" s="75"/>
      <c r="AKQ139" s="75"/>
      <c r="AKR139" s="75"/>
      <c r="AKS139" s="75"/>
      <c r="AKT139" s="75"/>
      <c r="AKU139" s="75"/>
      <c r="AKV139" s="75"/>
      <c r="AKW139" s="75"/>
      <c r="AKX139" s="75"/>
      <c r="AKY139" s="75"/>
      <c r="AKZ139" s="75"/>
      <c r="ALA139" s="75"/>
      <c r="ALB139" s="75"/>
      <c r="ALC139" s="75"/>
      <c r="ALD139" s="75"/>
      <c r="ALE139" s="75"/>
      <c r="ALF139" s="75"/>
      <c r="ALG139" s="75"/>
      <c r="ALH139" s="75"/>
      <c r="ALI139" s="75"/>
      <c r="ALJ139" s="75"/>
      <c r="ALK139" s="75"/>
      <c r="ALL139" s="75"/>
      <c r="ALM139" s="75"/>
      <c r="ALN139" s="75"/>
      <c r="ALO139" s="75"/>
      <c r="ALP139" s="75"/>
      <c r="ALQ139" s="75"/>
      <c r="ALR139" s="75"/>
      <c r="ALS139" s="75"/>
      <c r="ALT139" s="75"/>
      <c r="ALU139" s="75"/>
      <c r="ALV139" s="75"/>
      <c r="ALW139" s="75"/>
      <c r="ALX139" s="75"/>
      <c r="ALY139" s="75"/>
      <c r="ALZ139" s="75"/>
      <c r="AMA139" s="75"/>
      <c r="AMB139" s="75"/>
      <c r="AMC139" s="75"/>
      <c r="AMD139" s="75"/>
      <c r="AME139" s="75"/>
    </row>
    <row r="140" spans="1:1020" s="76" customFormat="1" ht="124.2" customHeight="1" x14ac:dyDescent="0.3">
      <c r="A140" s="19">
        <v>7</v>
      </c>
      <c r="B140" s="21" t="s">
        <v>186</v>
      </c>
      <c r="C140" s="19" t="s">
        <v>311</v>
      </c>
      <c r="D140" s="19" t="s">
        <v>70</v>
      </c>
      <c r="E140" s="21" t="s">
        <v>293</v>
      </c>
      <c r="F140" s="25" t="s">
        <v>294</v>
      </c>
      <c r="G140" s="20">
        <v>244.7</v>
      </c>
      <c r="H140" s="19" t="s">
        <v>6</v>
      </c>
      <c r="I140" s="19" t="s">
        <v>420</v>
      </c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  <c r="BR140" s="75"/>
      <c r="BS140" s="75"/>
      <c r="BT140" s="75"/>
      <c r="BU140" s="75"/>
      <c r="BV140" s="75"/>
      <c r="BW140" s="75"/>
      <c r="BX140" s="75"/>
      <c r="BY140" s="75"/>
      <c r="BZ140" s="75"/>
      <c r="CA140" s="75"/>
      <c r="CB140" s="75"/>
      <c r="CC140" s="75"/>
      <c r="CD140" s="75"/>
      <c r="CE140" s="75"/>
      <c r="CF140" s="75"/>
      <c r="CG140" s="75"/>
      <c r="CH140" s="75"/>
      <c r="CI140" s="75"/>
      <c r="CJ140" s="75"/>
      <c r="CK140" s="75"/>
      <c r="CL140" s="75"/>
      <c r="CM140" s="75"/>
      <c r="CN140" s="75"/>
      <c r="CO140" s="75"/>
      <c r="CP140" s="75"/>
      <c r="CQ140" s="75"/>
      <c r="CR140" s="75"/>
      <c r="CS140" s="75"/>
      <c r="CT140" s="75"/>
      <c r="CU140" s="75"/>
      <c r="CV140" s="75"/>
      <c r="CW140" s="75"/>
      <c r="CX140" s="75"/>
      <c r="CY140" s="75"/>
      <c r="CZ140" s="75"/>
      <c r="DA140" s="75"/>
      <c r="DB140" s="75"/>
      <c r="DC140" s="75"/>
      <c r="DD140" s="75"/>
      <c r="DE140" s="75"/>
      <c r="DF140" s="75"/>
      <c r="DG140" s="75"/>
      <c r="DH140" s="75"/>
      <c r="DI140" s="75"/>
      <c r="DJ140" s="75"/>
      <c r="DK140" s="75"/>
      <c r="DL140" s="75"/>
      <c r="DM140" s="75"/>
      <c r="DN140" s="75"/>
      <c r="DO140" s="75"/>
      <c r="DP140" s="75"/>
      <c r="DQ140" s="75"/>
      <c r="DR140" s="75"/>
      <c r="DS140" s="75"/>
      <c r="DT140" s="75"/>
      <c r="DU140" s="75"/>
      <c r="DV140" s="75"/>
      <c r="DW140" s="75"/>
      <c r="DX140" s="75"/>
      <c r="DY140" s="75"/>
      <c r="DZ140" s="75"/>
      <c r="EA140" s="75"/>
      <c r="EB140" s="75"/>
      <c r="EC140" s="75"/>
      <c r="ED140" s="75"/>
      <c r="EE140" s="75"/>
      <c r="EF140" s="75"/>
      <c r="EG140" s="75"/>
      <c r="EH140" s="75"/>
      <c r="EI140" s="75"/>
      <c r="EJ140" s="75"/>
      <c r="EK140" s="75"/>
      <c r="EL140" s="75"/>
      <c r="EM140" s="75"/>
      <c r="EN140" s="75"/>
      <c r="EO140" s="75"/>
      <c r="EP140" s="75"/>
      <c r="EQ140" s="75"/>
      <c r="ER140" s="75"/>
      <c r="ES140" s="75"/>
      <c r="ET140" s="75"/>
      <c r="EU140" s="75"/>
      <c r="EV140" s="75"/>
      <c r="EW140" s="75"/>
      <c r="EX140" s="75"/>
      <c r="EY140" s="75"/>
      <c r="EZ140" s="75"/>
      <c r="FA140" s="75"/>
      <c r="FB140" s="75"/>
      <c r="FC140" s="75"/>
      <c r="FD140" s="75"/>
      <c r="FE140" s="75"/>
      <c r="FF140" s="75"/>
      <c r="FG140" s="75"/>
      <c r="FH140" s="75"/>
      <c r="FI140" s="75"/>
      <c r="FJ140" s="75"/>
      <c r="FK140" s="75"/>
      <c r="FL140" s="75"/>
      <c r="FM140" s="75"/>
      <c r="FN140" s="75"/>
      <c r="FO140" s="75"/>
      <c r="FP140" s="75"/>
      <c r="FQ140" s="75"/>
      <c r="FR140" s="75"/>
      <c r="FS140" s="75"/>
      <c r="FT140" s="75"/>
      <c r="FU140" s="75"/>
      <c r="FV140" s="75"/>
      <c r="FW140" s="75"/>
      <c r="FX140" s="75"/>
      <c r="FY140" s="75"/>
      <c r="FZ140" s="75"/>
      <c r="GA140" s="75"/>
      <c r="GB140" s="75"/>
      <c r="GC140" s="75"/>
      <c r="GD140" s="75"/>
      <c r="GE140" s="75"/>
      <c r="GF140" s="75"/>
      <c r="GG140" s="75"/>
      <c r="GH140" s="75"/>
      <c r="GI140" s="75"/>
      <c r="GJ140" s="75"/>
      <c r="GK140" s="75"/>
      <c r="GL140" s="75"/>
      <c r="GM140" s="75"/>
      <c r="GN140" s="75"/>
      <c r="GO140" s="75"/>
      <c r="GP140" s="75"/>
      <c r="GQ140" s="75"/>
      <c r="GR140" s="75"/>
      <c r="GS140" s="75"/>
      <c r="GT140" s="75"/>
      <c r="GU140" s="75"/>
      <c r="GV140" s="75"/>
      <c r="GW140" s="75"/>
      <c r="GX140" s="75"/>
      <c r="GY140" s="75"/>
      <c r="GZ140" s="75"/>
      <c r="HA140" s="75"/>
      <c r="HB140" s="75"/>
      <c r="HC140" s="75"/>
      <c r="HD140" s="75"/>
      <c r="HE140" s="75"/>
      <c r="HF140" s="75"/>
      <c r="HG140" s="75"/>
      <c r="HH140" s="75"/>
      <c r="HI140" s="75"/>
      <c r="HJ140" s="75"/>
      <c r="HK140" s="75"/>
      <c r="HL140" s="75"/>
      <c r="HM140" s="75"/>
      <c r="HN140" s="75"/>
      <c r="HO140" s="75"/>
      <c r="HP140" s="75"/>
      <c r="HQ140" s="75"/>
      <c r="HR140" s="75"/>
      <c r="HS140" s="75"/>
      <c r="HT140" s="75"/>
      <c r="HU140" s="75"/>
      <c r="HV140" s="75"/>
      <c r="HW140" s="75"/>
      <c r="HX140" s="75"/>
      <c r="HY140" s="75"/>
      <c r="HZ140" s="75"/>
      <c r="IA140" s="75"/>
      <c r="IB140" s="75"/>
      <c r="IC140" s="75"/>
      <c r="ID140" s="75"/>
      <c r="IE140" s="75"/>
      <c r="IF140" s="75"/>
      <c r="IG140" s="75"/>
      <c r="IH140" s="75"/>
      <c r="II140" s="75"/>
      <c r="IJ140" s="75"/>
      <c r="IK140" s="75"/>
      <c r="IL140" s="75"/>
      <c r="IM140" s="75"/>
      <c r="IN140" s="75"/>
      <c r="IO140" s="75"/>
      <c r="IP140" s="75"/>
      <c r="IQ140" s="75"/>
      <c r="IR140" s="75"/>
      <c r="IS140" s="75"/>
      <c r="IT140" s="75"/>
      <c r="IU140" s="75"/>
      <c r="IV140" s="75"/>
      <c r="IW140" s="75"/>
      <c r="IX140" s="75"/>
      <c r="IY140" s="75"/>
      <c r="IZ140" s="75"/>
      <c r="JA140" s="75"/>
      <c r="JB140" s="75"/>
      <c r="JC140" s="75"/>
      <c r="JD140" s="75"/>
      <c r="JE140" s="75"/>
      <c r="JF140" s="75"/>
      <c r="JG140" s="75"/>
      <c r="JH140" s="75"/>
      <c r="JI140" s="75"/>
      <c r="JJ140" s="75"/>
      <c r="JK140" s="75"/>
      <c r="JL140" s="75"/>
      <c r="JM140" s="75"/>
      <c r="JN140" s="75"/>
      <c r="JO140" s="75"/>
      <c r="JP140" s="75"/>
      <c r="JQ140" s="75"/>
      <c r="JR140" s="75"/>
      <c r="JS140" s="75"/>
      <c r="JT140" s="75"/>
      <c r="JU140" s="75"/>
      <c r="JV140" s="75"/>
      <c r="JW140" s="75"/>
      <c r="JX140" s="75"/>
      <c r="JY140" s="75"/>
      <c r="JZ140" s="75"/>
      <c r="KA140" s="75"/>
      <c r="KB140" s="75"/>
      <c r="KC140" s="75"/>
      <c r="KD140" s="75"/>
      <c r="KE140" s="75"/>
      <c r="KF140" s="75"/>
      <c r="KG140" s="75"/>
      <c r="KH140" s="75"/>
      <c r="KI140" s="75"/>
      <c r="KJ140" s="75"/>
      <c r="KK140" s="75"/>
      <c r="KL140" s="75"/>
      <c r="KM140" s="75"/>
      <c r="KN140" s="75"/>
      <c r="KO140" s="75"/>
      <c r="KP140" s="75"/>
      <c r="KQ140" s="75"/>
      <c r="KR140" s="75"/>
      <c r="KS140" s="75"/>
      <c r="KT140" s="75"/>
      <c r="KU140" s="75"/>
      <c r="KV140" s="75"/>
      <c r="KW140" s="75"/>
      <c r="KX140" s="75"/>
      <c r="KY140" s="75"/>
      <c r="KZ140" s="75"/>
      <c r="LA140" s="75"/>
      <c r="LB140" s="75"/>
      <c r="LC140" s="75"/>
      <c r="LD140" s="75"/>
      <c r="LE140" s="75"/>
      <c r="LF140" s="75"/>
      <c r="LG140" s="75"/>
      <c r="LH140" s="75"/>
      <c r="LI140" s="75"/>
      <c r="LJ140" s="75"/>
      <c r="LK140" s="75"/>
      <c r="LL140" s="75"/>
      <c r="LM140" s="75"/>
      <c r="LN140" s="75"/>
      <c r="LO140" s="75"/>
      <c r="LP140" s="75"/>
      <c r="LQ140" s="75"/>
      <c r="LR140" s="75"/>
      <c r="LS140" s="75"/>
      <c r="LT140" s="75"/>
      <c r="LU140" s="75"/>
      <c r="LV140" s="75"/>
      <c r="LW140" s="75"/>
      <c r="LX140" s="75"/>
      <c r="LY140" s="75"/>
      <c r="LZ140" s="75"/>
      <c r="MA140" s="75"/>
      <c r="MB140" s="75"/>
      <c r="MC140" s="75"/>
      <c r="MD140" s="75"/>
      <c r="ME140" s="75"/>
      <c r="MF140" s="75"/>
      <c r="MG140" s="75"/>
      <c r="MH140" s="75"/>
      <c r="MI140" s="75"/>
      <c r="MJ140" s="75"/>
      <c r="MK140" s="75"/>
      <c r="ML140" s="75"/>
      <c r="MM140" s="75"/>
      <c r="MN140" s="75"/>
      <c r="MO140" s="75"/>
      <c r="MP140" s="75"/>
      <c r="MQ140" s="75"/>
      <c r="MR140" s="75"/>
      <c r="MS140" s="75"/>
      <c r="MT140" s="75"/>
      <c r="MU140" s="75"/>
      <c r="MV140" s="75"/>
      <c r="MW140" s="75"/>
      <c r="MX140" s="75"/>
      <c r="MY140" s="75"/>
      <c r="MZ140" s="75"/>
      <c r="NA140" s="75"/>
      <c r="NB140" s="75"/>
      <c r="NC140" s="75"/>
      <c r="ND140" s="75"/>
      <c r="NE140" s="75"/>
      <c r="NF140" s="75"/>
      <c r="NG140" s="75"/>
      <c r="NH140" s="75"/>
      <c r="NI140" s="75"/>
      <c r="NJ140" s="75"/>
      <c r="NK140" s="75"/>
      <c r="NL140" s="75"/>
      <c r="NM140" s="75"/>
      <c r="NN140" s="75"/>
      <c r="NO140" s="75"/>
      <c r="NP140" s="75"/>
      <c r="NQ140" s="75"/>
      <c r="NR140" s="75"/>
      <c r="NS140" s="75"/>
      <c r="NT140" s="75"/>
      <c r="NU140" s="75"/>
      <c r="NV140" s="75"/>
      <c r="NW140" s="75"/>
      <c r="NX140" s="75"/>
      <c r="NY140" s="75"/>
      <c r="NZ140" s="75"/>
      <c r="OA140" s="75"/>
      <c r="OB140" s="75"/>
      <c r="OC140" s="75"/>
      <c r="OD140" s="75"/>
      <c r="OE140" s="75"/>
      <c r="OF140" s="75"/>
      <c r="OG140" s="75"/>
      <c r="OH140" s="75"/>
      <c r="OI140" s="75"/>
      <c r="OJ140" s="75"/>
      <c r="OK140" s="75"/>
      <c r="OL140" s="75"/>
      <c r="OM140" s="75"/>
      <c r="ON140" s="75"/>
      <c r="OO140" s="75"/>
      <c r="OP140" s="75"/>
      <c r="OQ140" s="75"/>
      <c r="OR140" s="75"/>
      <c r="OS140" s="75"/>
      <c r="OT140" s="75"/>
      <c r="OU140" s="75"/>
      <c r="OV140" s="75"/>
      <c r="OW140" s="75"/>
      <c r="OX140" s="75"/>
      <c r="OY140" s="75"/>
      <c r="OZ140" s="75"/>
      <c r="PA140" s="75"/>
      <c r="PB140" s="75"/>
      <c r="PC140" s="75"/>
      <c r="PD140" s="75"/>
      <c r="PE140" s="75"/>
      <c r="PF140" s="75"/>
      <c r="PG140" s="75"/>
      <c r="PH140" s="75"/>
      <c r="PI140" s="75"/>
      <c r="PJ140" s="75"/>
      <c r="PK140" s="75"/>
      <c r="PL140" s="75"/>
      <c r="PM140" s="75"/>
      <c r="PN140" s="75"/>
      <c r="PO140" s="75"/>
      <c r="PP140" s="75"/>
      <c r="PQ140" s="75"/>
      <c r="PR140" s="75"/>
      <c r="PS140" s="75"/>
      <c r="PT140" s="75"/>
      <c r="PU140" s="75"/>
      <c r="PV140" s="75"/>
      <c r="PW140" s="75"/>
      <c r="PX140" s="75"/>
      <c r="PY140" s="75"/>
      <c r="PZ140" s="75"/>
      <c r="QA140" s="75"/>
      <c r="QB140" s="75"/>
      <c r="QC140" s="75"/>
      <c r="QD140" s="75"/>
      <c r="QE140" s="75"/>
      <c r="QF140" s="75"/>
      <c r="QG140" s="75"/>
      <c r="QH140" s="75"/>
      <c r="QI140" s="75"/>
      <c r="QJ140" s="75"/>
      <c r="QK140" s="75"/>
      <c r="QL140" s="75"/>
      <c r="QM140" s="75"/>
      <c r="QN140" s="75"/>
      <c r="QO140" s="75"/>
      <c r="QP140" s="75"/>
      <c r="QQ140" s="75"/>
      <c r="QR140" s="75"/>
      <c r="QS140" s="75"/>
      <c r="QT140" s="75"/>
      <c r="QU140" s="75"/>
      <c r="QV140" s="75"/>
      <c r="QW140" s="75"/>
      <c r="QX140" s="75"/>
      <c r="QY140" s="75"/>
      <c r="QZ140" s="75"/>
      <c r="RA140" s="75"/>
      <c r="RB140" s="75"/>
      <c r="RC140" s="75"/>
      <c r="RD140" s="75"/>
      <c r="RE140" s="75"/>
      <c r="RF140" s="75"/>
      <c r="RG140" s="75"/>
      <c r="RH140" s="75"/>
      <c r="RI140" s="75"/>
      <c r="RJ140" s="75"/>
      <c r="RK140" s="75"/>
      <c r="RL140" s="75"/>
      <c r="RM140" s="75"/>
      <c r="RN140" s="75"/>
      <c r="RO140" s="75"/>
      <c r="RP140" s="75"/>
      <c r="RQ140" s="75"/>
      <c r="RR140" s="75"/>
      <c r="RS140" s="75"/>
      <c r="RT140" s="75"/>
      <c r="RU140" s="75"/>
      <c r="RV140" s="75"/>
      <c r="RW140" s="75"/>
      <c r="RX140" s="75"/>
      <c r="RY140" s="75"/>
      <c r="RZ140" s="75"/>
      <c r="SA140" s="75"/>
      <c r="SB140" s="75"/>
      <c r="SC140" s="75"/>
      <c r="SD140" s="75"/>
      <c r="SE140" s="75"/>
      <c r="SF140" s="75"/>
      <c r="SG140" s="75"/>
      <c r="SH140" s="75"/>
      <c r="SI140" s="75"/>
      <c r="SJ140" s="75"/>
      <c r="SK140" s="75"/>
      <c r="SL140" s="75"/>
      <c r="SM140" s="75"/>
      <c r="SN140" s="75"/>
      <c r="SO140" s="75"/>
      <c r="SP140" s="75"/>
      <c r="SQ140" s="75"/>
      <c r="SR140" s="75"/>
      <c r="SS140" s="75"/>
      <c r="ST140" s="75"/>
      <c r="SU140" s="75"/>
      <c r="SV140" s="75"/>
      <c r="SW140" s="75"/>
      <c r="SX140" s="75"/>
      <c r="SY140" s="75"/>
      <c r="SZ140" s="75"/>
      <c r="TA140" s="75"/>
      <c r="TB140" s="75"/>
      <c r="TC140" s="75"/>
      <c r="TD140" s="75"/>
      <c r="TE140" s="75"/>
      <c r="TF140" s="75"/>
      <c r="TG140" s="75"/>
      <c r="TH140" s="75"/>
      <c r="TI140" s="75"/>
      <c r="TJ140" s="75"/>
      <c r="TK140" s="75"/>
      <c r="TL140" s="75"/>
      <c r="TM140" s="75"/>
      <c r="TN140" s="75"/>
      <c r="TO140" s="75"/>
      <c r="TP140" s="75"/>
      <c r="TQ140" s="75"/>
      <c r="TR140" s="75"/>
      <c r="TS140" s="75"/>
      <c r="TT140" s="75"/>
      <c r="TU140" s="75"/>
      <c r="TV140" s="75"/>
      <c r="TW140" s="75"/>
      <c r="TX140" s="75"/>
      <c r="TY140" s="75"/>
      <c r="TZ140" s="75"/>
      <c r="UA140" s="75"/>
      <c r="UB140" s="75"/>
      <c r="UC140" s="75"/>
      <c r="UD140" s="75"/>
      <c r="UE140" s="75"/>
      <c r="UF140" s="75"/>
      <c r="UG140" s="75"/>
      <c r="UH140" s="75"/>
      <c r="UI140" s="75"/>
      <c r="UJ140" s="75"/>
      <c r="UK140" s="75"/>
      <c r="UL140" s="75"/>
      <c r="UM140" s="75"/>
      <c r="UN140" s="75"/>
      <c r="UO140" s="75"/>
      <c r="UP140" s="75"/>
      <c r="UQ140" s="75"/>
      <c r="UR140" s="75"/>
      <c r="US140" s="75"/>
      <c r="UT140" s="75"/>
      <c r="UU140" s="75"/>
      <c r="UV140" s="75"/>
      <c r="UW140" s="75"/>
      <c r="UX140" s="75"/>
      <c r="UY140" s="75"/>
      <c r="UZ140" s="75"/>
      <c r="VA140" s="75"/>
      <c r="VB140" s="75"/>
      <c r="VC140" s="75"/>
      <c r="VD140" s="75"/>
      <c r="VE140" s="75"/>
      <c r="VF140" s="75"/>
      <c r="VG140" s="75"/>
      <c r="VH140" s="75"/>
      <c r="VI140" s="75"/>
      <c r="VJ140" s="75"/>
      <c r="VK140" s="75"/>
      <c r="VL140" s="75"/>
      <c r="VM140" s="75"/>
      <c r="VN140" s="75"/>
      <c r="VO140" s="75"/>
      <c r="VP140" s="75"/>
      <c r="VQ140" s="75"/>
      <c r="VR140" s="75"/>
      <c r="VS140" s="75"/>
      <c r="VT140" s="75"/>
      <c r="VU140" s="75"/>
      <c r="VV140" s="75"/>
      <c r="VW140" s="75"/>
      <c r="VX140" s="75"/>
      <c r="VY140" s="75"/>
      <c r="VZ140" s="75"/>
      <c r="WA140" s="75"/>
      <c r="WB140" s="75"/>
      <c r="WC140" s="75"/>
      <c r="WD140" s="75"/>
      <c r="WE140" s="75"/>
      <c r="WF140" s="75"/>
      <c r="WG140" s="75"/>
      <c r="WH140" s="75"/>
      <c r="WI140" s="75"/>
      <c r="WJ140" s="75"/>
      <c r="WK140" s="75"/>
      <c r="WL140" s="75"/>
      <c r="WM140" s="75"/>
      <c r="WN140" s="75"/>
      <c r="WO140" s="75"/>
      <c r="WP140" s="75"/>
      <c r="WQ140" s="75"/>
      <c r="WR140" s="75"/>
      <c r="WS140" s="75"/>
      <c r="WT140" s="75"/>
      <c r="WU140" s="75"/>
      <c r="WV140" s="75"/>
      <c r="WW140" s="75"/>
      <c r="WX140" s="75"/>
      <c r="WY140" s="75"/>
      <c r="WZ140" s="75"/>
      <c r="XA140" s="75"/>
      <c r="XB140" s="75"/>
      <c r="XC140" s="75"/>
      <c r="XD140" s="75"/>
      <c r="XE140" s="75"/>
      <c r="XF140" s="75"/>
      <c r="XG140" s="75"/>
      <c r="XH140" s="75"/>
      <c r="XI140" s="75"/>
      <c r="XJ140" s="75"/>
      <c r="XK140" s="75"/>
      <c r="XL140" s="75"/>
      <c r="XM140" s="75"/>
      <c r="XN140" s="75"/>
      <c r="XO140" s="75"/>
      <c r="XP140" s="75"/>
      <c r="XQ140" s="75"/>
      <c r="XR140" s="75"/>
      <c r="XS140" s="75"/>
      <c r="XT140" s="75"/>
      <c r="XU140" s="75"/>
      <c r="XV140" s="75"/>
      <c r="XW140" s="75"/>
      <c r="XX140" s="75"/>
      <c r="XY140" s="75"/>
      <c r="XZ140" s="75"/>
      <c r="YA140" s="75"/>
      <c r="YB140" s="75"/>
      <c r="YC140" s="75"/>
      <c r="YD140" s="75"/>
      <c r="YE140" s="75"/>
      <c r="YF140" s="75"/>
      <c r="YG140" s="75"/>
      <c r="YH140" s="75"/>
      <c r="YI140" s="75"/>
      <c r="YJ140" s="75"/>
      <c r="YK140" s="75"/>
      <c r="YL140" s="75"/>
      <c r="YM140" s="75"/>
      <c r="YN140" s="75"/>
      <c r="YO140" s="75"/>
      <c r="YP140" s="75"/>
      <c r="YQ140" s="75"/>
      <c r="YR140" s="75"/>
      <c r="YS140" s="75"/>
      <c r="YT140" s="75"/>
      <c r="YU140" s="75"/>
      <c r="YV140" s="75"/>
      <c r="YW140" s="75"/>
      <c r="YX140" s="75"/>
      <c r="YY140" s="75"/>
      <c r="YZ140" s="75"/>
      <c r="ZA140" s="75"/>
      <c r="ZB140" s="75"/>
      <c r="ZC140" s="75"/>
      <c r="ZD140" s="75"/>
      <c r="ZE140" s="75"/>
      <c r="ZF140" s="75"/>
      <c r="ZG140" s="75"/>
      <c r="ZH140" s="75"/>
      <c r="ZI140" s="75"/>
      <c r="ZJ140" s="75"/>
      <c r="ZK140" s="75"/>
      <c r="ZL140" s="75"/>
      <c r="ZM140" s="75"/>
      <c r="ZN140" s="75"/>
      <c r="ZO140" s="75"/>
      <c r="ZP140" s="75"/>
      <c r="ZQ140" s="75"/>
      <c r="ZR140" s="75"/>
      <c r="ZS140" s="75"/>
      <c r="ZT140" s="75"/>
      <c r="ZU140" s="75"/>
      <c r="ZV140" s="75"/>
      <c r="ZW140" s="75"/>
      <c r="ZX140" s="75"/>
      <c r="ZY140" s="75"/>
      <c r="ZZ140" s="75"/>
      <c r="AAA140" s="75"/>
      <c r="AAB140" s="75"/>
      <c r="AAC140" s="75"/>
      <c r="AAD140" s="75"/>
      <c r="AAE140" s="75"/>
      <c r="AAF140" s="75"/>
      <c r="AAG140" s="75"/>
      <c r="AAH140" s="75"/>
      <c r="AAI140" s="75"/>
      <c r="AAJ140" s="75"/>
      <c r="AAK140" s="75"/>
      <c r="AAL140" s="75"/>
      <c r="AAM140" s="75"/>
      <c r="AAN140" s="75"/>
      <c r="AAO140" s="75"/>
      <c r="AAP140" s="75"/>
      <c r="AAQ140" s="75"/>
      <c r="AAR140" s="75"/>
      <c r="AAS140" s="75"/>
      <c r="AAT140" s="75"/>
      <c r="AAU140" s="75"/>
      <c r="AAV140" s="75"/>
      <c r="AAW140" s="75"/>
      <c r="AAX140" s="75"/>
      <c r="AAY140" s="75"/>
      <c r="AAZ140" s="75"/>
      <c r="ABA140" s="75"/>
      <c r="ABB140" s="75"/>
      <c r="ABC140" s="75"/>
      <c r="ABD140" s="75"/>
      <c r="ABE140" s="75"/>
      <c r="ABF140" s="75"/>
      <c r="ABG140" s="75"/>
      <c r="ABH140" s="75"/>
      <c r="ABI140" s="75"/>
      <c r="ABJ140" s="75"/>
      <c r="ABK140" s="75"/>
      <c r="ABL140" s="75"/>
      <c r="ABM140" s="75"/>
      <c r="ABN140" s="75"/>
      <c r="ABO140" s="75"/>
      <c r="ABP140" s="75"/>
      <c r="ABQ140" s="75"/>
      <c r="ABR140" s="75"/>
      <c r="ABS140" s="75"/>
      <c r="ABT140" s="75"/>
      <c r="ABU140" s="75"/>
      <c r="ABV140" s="75"/>
      <c r="ABW140" s="75"/>
      <c r="ABX140" s="75"/>
      <c r="ABY140" s="75"/>
      <c r="ABZ140" s="75"/>
      <c r="ACA140" s="75"/>
      <c r="ACB140" s="75"/>
      <c r="ACC140" s="75"/>
      <c r="ACD140" s="75"/>
      <c r="ACE140" s="75"/>
      <c r="ACF140" s="75"/>
      <c r="ACG140" s="75"/>
      <c r="ACH140" s="75"/>
      <c r="ACI140" s="75"/>
      <c r="ACJ140" s="75"/>
      <c r="ACK140" s="75"/>
      <c r="ACL140" s="75"/>
      <c r="ACM140" s="75"/>
      <c r="ACN140" s="75"/>
      <c r="ACO140" s="75"/>
      <c r="ACP140" s="75"/>
      <c r="ACQ140" s="75"/>
      <c r="ACR140" s="75"/>
      <c r="ACS140" s="75"/>
      <c r="ACT140" s="75"/>
      <c r="ACU140" s="75"/>
      <c r="ACV140" s="75"/>
      <c r="ACW140" s="75"/>
      <c r="ACX140" s="75"/>
      <c r="ACY140" s="75"/>
      <c r="ACZ140" s="75"/>
      <c r="ADA140" s="75"/>
      <c r="ADB140" s="75"/>
      <c r="ADC140" s="75"/>
      <c r="ADD140" s="75"/>
      <c r="ADE140" s="75"/>
      <c r="ADF140" s="75"/>
      <c r="ADG140" s="75"/>
      <c r="ADH140" s="75"/>
      <c r="ADI140" s="75"/>
      <c r="ADJ140" s="75"/>
      <c r="ADK140" s="75"/>
      <c r="ADL140" s="75"/>
      <c r="ADM140" s="75"/>
      <c r="ADN140" s="75"/>
      <c r="ADO140" s="75"/>
      <c r="ADP140" s="75"/>
      <c r="ADQ140" s="75"/>
      <c r="ADR140" s="75"/>
      <c r="ADS140" s="75"/>
      <c r="ADT140" s="75"/>
      <c r="ADU140" s="75"/>
      <c r="ADV140" s="75"/>
      <c r="ADW140" s="75"/>
      <c r="ADX140" s="75"/>
      <c r="ADY140" s="75"/>
      <c r="ADZ140" s="75"/>
      <c r="AEA140" s="75"/>
      <c r="AEB140" s="75"/>
      <c r="AEC140" s="75"/>
      <c r="AED140" s="75"/>
      <c r="AEE140" s="75"/>
      <c r="AEF140" s="75"/>
      <c r="AEG140" s="75"/>
      <c r="AEH140" s="75"/>
      <c r="AEI140" s="75"/>
      <c r="AEJ140" s="75"/>
      <c r="AEK140" s="75"/>
      <c r="AEL140" s="75"/>
      <c r="AEM140" s="75"/>
      <c r="AEN140" s="75"/>
      <c r="AEO140" s="75"/>
      <c r="AEP140" s="75"/>
      <c r="AEQ140" s="75"/>
      <c r="AER140" s="75"/>
      <c r="AES140" s="75"/>
      <c r="AET140" s="75"/>
      <c r="AEU140" s="75"/>
      <c r="AEV140" s="75"/>
      <c r="AEW140" s="75"/>
      <c r="AEX140" s="75"/>
      <c r="AEY140" s="75"/>
      <c r="AEZ140" s="75"/>
      <c r="AFA140" s="75"/>
      <c r="AFB140" s="75"/>
      <c r="AFC140" s="75"/>
      <c r="AFD140" s="75"/>
      <c r="AFE140" s="75"/>
      <c r="AFF140" s="75"/>
      <c r="AFG140" s="75"/>
      <c r="AFH140" s="75"/>
      <c r="AFI140" s="75"/>
      <c r="AFJ140" s="75"/>
      <c r="AFK140" s="75"/>
      <c r="AFL140" s="75"/>
      <c r="AFM140" s="75"/>
      <c r="AFN140" s="75"/>
      <c r="AFO140" s="75"/>
      <c r="AFP140" s="75"/>
      <c r="AFQ140" s="75"/>
      <c r="AFR140" s="75"/>
      <c r="AFS140" s="75"/>
      <c r="AFT140" s="75"/>
      <c r="AFU140" s="75"/>
      <c r="AFV140" s="75"/>
      <c r="AFW140" s="75"/>
      <c r="AFX140" s="75"/>
      <c r="AFY140" s="75"/>
      <c r="AFZ140" s="75"/>
      <c r="AGA140" s="75"/>
      <c r="AGB140" s="75"/>
      <c r="AGC140" s="75"/>
      <c r="AGD140" s="75"/>
      <c r="AGE140" s="75"/>
      <c r="AGF140" s="75"/>
      <c r="AGG140" s="75"/>
      <c r="AGH140" s="75"/>
      <c r="AGI140" s="75"/>
      <c r="AGJ140" s="75"/>
      <c r="AGK140" s="75"/>
      <c r="AGL140" s="75"/>
      <c r="AGM140" s="75"/>
      <c r="AGN140" s="75"/>
      <c r="AGO140" s="75"/>
      <c r="AGP140" s="75"/>
      <c r="AGQ140" s="75"/>
      <c r="AGR140" s="75"/>
      <c r="AGS140" s="75"/>
      <c r="AGT140" s="75"/>
      <c r="AGU140" s="75"/>
      <c r="AGV140" s="75"/>
      <c r="AGW140" s="75"/>
      <c r="AGX140" s="75"/>
      <c r="AGY140" s="75"/>
      <c r="AGZ140" s="75"/>
      <c r="AHA140" s="75"/>
      <c r="AHB140" s="75"/>
      <c r="AHC140" s="75"/>
      <c r="AHD140" s="75"/>
      <c r="AHE140" s="75"/>
      <c r="AHF140" s="75"/>
      <c r="AHG140" s="75"/>
      <c r="AHH140" s="75"/>
      <c r="AHI140" s="75"/>
      <c r="AHJ140" s="75"/>
      <c r="AHK140" s="75"/>
      <c r="AHL140" s="75"/>
      <c r="AHM140" s="75"/>
      <c r="AHN140" s="75"/>
      <c r="AHO140" s="75"/>
      <c r="AHP140" s="75"/>
      <c r="AHQ140" s="75"/>
      <c r="AHR140" s="75"/>
      <c r="AHS140" s="75"/>
      <c r="AHT140" s="75"/>
      <c r="AHU140" s="75"/>
      <c r="AHV140" s="75"/>
      <c r="AHW140" s="75"/>
      <c r="AHX140" s="75"/>
      <c r="AHY140" s="75"/>
      <c r="AHZ140" s="75"/>
      <c r="AIA140" s="75"/>
      <c r="AIB140" s="75"/>
      <c r="AIC140" s="75"/>
      <c r="AID140" s="75"/>
      <c r="AIE140" s="75"/>
      <c r="AIF140" s="75"/>
      <c r="AIG140" s="75"/>
      <c r="AIH140" s="75"/>
      <c r="AII140" s="75"/>
      <c r="AIJ140" s="75"/>
      <c r="AIK140" s="75"/>
      <c r="AIL140" s="75"/>
      <c r="AIM140" s="75"/>
      <c r="AIN140" s="75"/>
      <c r="AIO140" s="75"/>
      <c r="AIP140" s="75"/>
      <c r="AIQ140" s="75"/>
      <c r="AIR140" s="75"/>
      <c r="AIS140" s="75"/>
      <c r="AIT140" s="75"/>
      <c r="AIU140" s="75"/>
      <c r="AIV140" s="75"/>
      <c r="AIW140" s="75"/>
      <c r="AIX140" s="75"/>
      <c r="AIY140" s="75"/>
      <c r="AIZ140" s="75"/>
      <c r="AJA140" s="75"/>
      <c r="AJB140" s="75"/>
      <c r="AJC140" s="75"/>
      <c r="AJD140" s="75"/>
      <c r="AJE140" s="75"/>
      <c r="AJF140" s="75"/>
      <c r="AJG140" s="75"/>
      <c r="AJH140" s="75"/>
      <c r="AJI140" s="75"/>
      <c r="AJJ140" s="75"/>
      <c r="AJK140" s="75"/>
      <c r="AJL140" s="75"/>
      <c r="AJM140" s="75"/>
      <c r="AJN140" s="75"/>
      <c r="AJO140" s="75"/>
      <c r="AJP140" s="75"/>
      <c r="AJQ140" s="75"/>
      <c r="AJR140" s="75"/>
      <c r="AJS140" s="75"/>
      <c r="AJT140" s="75"/>
      <c r="AJU140" s="75"/>
      <c r="AJV140" s="75"/>
      <c r="AJW140" s="75"/>
      <c r="AJX140" s="75"/>
      <c r="AJY140" s="75"/>
      <c r="AJZ140" s="75"/>
      <c r="AKA140" s="75"/>
      <c r="AKB140" s="75"/>
      <c r="AKC140" s="75"/>
      <c r="AKD140" s="75"/>
      <c r="AKE140" s="75"/>
      <c r="AKF140" s="75"/>
      <c r="AKG140" s="75"/>
      <c r="AKH140" s="75"/>
      <c r="AKI140" s="75"/>
      <c r="AKJ140" s="75"/>
      <c r="AKK140" s="75"/>
      <c r="AKL140" s="75"/>
      <c r="AKM140" s="75"/>
      <c r="AKN140" s="75"/>
      <c r="AKO140" s="75"/>
      <c r="AKP140" s="75"/>
      <c r="AKQ140" s="75"/>
      <c r="AKR140" s="75"/>
      <c r="AKS140" s="75"/>
      <c r="AKT140" s="75"/>
      <c r="AKU140" s="75"/>
      <c r="AKV140" s="75"/>
      <c r="AKW140" s="75"/>
      <c r="AKX140" s="75"/>
      <c r="AKY140" s="75"/>
      <c r="AKZ140" s="75"/>
      <c r="ALA140" s="75"/>
      <c r="ALB140" s="75"/>
      <c r="ALC140" s="75"/>
      <c r="ALD140" s="75"/>
      <c r="ALE140" s="75"/>
      <c r="ALF140" s="75"/>
      <c r="ALG140" s="75"/>
      <c r="ALH140" s="75"/>
      <c r="ALI140" s="75"/>
      <c r="ALJ140" s="75"/>
      <c r="ALK140" s="75"/>
      <c r="ALL140" s="75"/>
      <c r="ALM140" s="75"/>
      <c r="ALN140" s="75"/>
      <c r="ALO140" s="75"/>
      <c r="ALP140" s="75"/>
      <c r="ALQ140" s="75"/>
      <c r="ALR140" s="75"/>
      <c r="ALS140" s="75"/>
      <c r="ALT140" s="75"/>
      <c r="ALU140" s="75"/>
      <c r="ALV140" s="75"/>
      <c r="ALW140" s="75"/>
      <c r="ALX140" s="75"/>
      <c r="ALY140" s="75"/>
      <c r="ALZ140" s="75"/>
      <c r="AMA140" s="75"/>
      <c r="AMB140" s="75"/>
      <c r="AMC140" s="75"/>
      <c r="AMD140" s="75"/>
      <c r="AME140" s="75"/>
      <c r="AMF140" s="75"/>
    </row>
    <row r="141" spans="1:1020" s="76" customFormat="1" ht="126" customHeight="1" x14ac:dyDescent="0.3">
      <c r="A141" s="19">
        <v>8</v>
      </c>
      <c r="B141" s="21" t="s">
        <v>186</v>
      </c>
      <c r="C141" s="19" t="s">
        <v>311</v>
      </c>
      <c r="D141" s="19" t="s">
        <v>70</v>
      </c>
      <c r="E141" s="21" t="s">
        <v>295</v>
      </c>
      <c r="F141" s="25">
        <v>45300</v>
      </c>
      <c r="G141" s="20">
        <v>231.07</v>
      </c>
      <c r="H141" s="19" t="s">
        <v>6</v>
      </c>
      <c r="I141" s="19" t="s">
        <v>420</v>
      </c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75"/>
      <c r="BR141" s="75"/>
      <c r="BS141" s="75"/>
      <c r="BT141" s="75"/>
      <c r="BU141" s="75"/>
      <c r="BV141" s="75"/>
      <c r="BW141" s="75"/>
      <c r="BX141" s="75"/>
      <c r="BY141" s="75"/>
      <c r="BZ141" s="75"/>
      <c r="CA141" s="75"/>
      <c r="CB141" s="75"/>
      <c r="CC141" s="75"/>
      <c r="CD141" s="75"/>
      <c r="CE141" s="75"/>
      <c r="CF141" s="75"/>
      <c r="CG141" s="75"/>
      <c r="CH141" s="75"/>
      <c r="CI141" s="75"/>
      <c r="CJ141" s="75"/>
      <c r="CK141" s="75"/>
      <c r="CL141" s="75"/>
      <c r="CM141" s="75"/>
      <c r="CN141" s="75"/>
      <c r="CO141" s="75"/>
      <c r="CP141" s="75"/>
      <c r="CQ141" s="75"/>
      <c r="CR141" s="75"/>
      <c r="CS141" s="75"/>
      <c r="CT141" s="75"/>
      <c r="CU141" s="75"/>
      <c r="CV141" s="75"/>
      <c r="CW141" s="75"/>
      <c r="CX141" s="75"/>
      <c r="CY141" s="75"/>
      <c r="CZ141" s="75"/>
      <c r="DA141" s="75"/>
      <c r="DB141" s="75"/>
      <c r="DC141" s="75"/>
      <c r="DD141" s="75"/>
      <c r="DE141" s="75"/>
      <c r="DF141" s="75"/>
      <c r="DG141" s="75"/>
      <c r="DH141" s="75"/>
      <c r="DI141" s="75"/>
      <c r="DJ141" s="75"/>
      <c r="DK141" s="75"/>
      <c r="DL141" s="75"/>
      <c r="DM141" s="75"/>
      <c r="DN141" s="75"/>
      <c r="DO141" s="75"/>
      <c r="DP141" s="75"/>
      <c r="DQ141" s="75"/>
      <c r="DR141" s="75"/>
      <c r="DS141" s="75"/>
      <c r="DT141" s="75"/>
      <c r="DU141" s="75"/>
      <c r="DV141" s="75"/>
      <c r="DW141" s="75"/>
      <c r="DX141" s="75"/>
      <c r="DY141" s="75"/>
      <c r="DZ141" s="75"/>
      <c r="EA141" s="75"/>
      <c r="EB141" s="75"/>
      <c r="EC141" s="75"/>
      <c r="ED141" s="75"/>
      <c r="EE141" s="75"/>
      <c r="EF141" s="75"/>
      <c r="EG141" s="75"/>
      <c r="EH141" s="75"/>
      <c r="EI141" s="75"/>
      <c r="EJ141" s="75"/>
      <c r="EK141" s="75"/>
      <c r="EL141" s="75"/>
      <c r="EM141" s="75"/>
      <c r="EN141" s="75"/>
      <c r="EO141" s="75"/>
      <c r="EP141" s="75"/>
      <c r="EQ141" s="75"/>
      <c r="ER141" s="75"/>
      <c r="ES141" s="75"/>
      <c r="ET141" s="75"/>
      <c r="EU141" s="75"/>
      <c r="EV141" s="75"/>
      <c r="EW141" s="75"/>
      <c r="EX141" s="75"/>
      <c r="EY141" s="75"/>
      <c r="EZ141" s="75"/>
      <c r="FA141" s="75"/>
      <c r="FB141" s="75"/>
      <c r="FC141" s="75"/>
      <c r="FD141" s="75"/>
      <c r="FE141" s="75"/>
      <c r="FF141" s="75"/>
      <c r="FG141" s="75"/>
      <c r="FH141" s="75"/>
      <c r="FI141" s="75"/>
      <c r="FJ141" s="75"/>
      <c r="FK141" s="75"/>
      <c r="FL141" s="75"/>
      <c r="FM141" s="75"/>
      <c r="FN141" s="75"/>
      <c r="FO141" s="75"/>
      <c r="FP141" s="75"/>
      <c r="FQ141" s="75"/>
      <c r="FR141" s="75"/>
      <c r="FS141" s="75"/>
      <c r="FT141" s="75"/>
      <c r="FU141" s="75"/>
      <c r="FV141" s="75"/>
      <c r="FW141" s="75"/>
      <c r="FX141" s="75"/>
      <c r="FY141" s="75"/>
      <c r="FZ141" s="75"/>
      <c r="GA141" s="75"/>
      <c r="GB141" s="75"/>
      <c r="GC141" s="75"/>
      <c r="GD141" s="75"/>
      <c r="GE141" s="75"/>
      <c r="GF141" s="75"/>
      <c r="GG141" s="75"/>
      <c r="GH141" s="75"/>
      <c r="GI141" s="75"/>
      <c r="GJ141" s="75"/>
      <c r="GK141" s="75"/>
      <c r="GL141" s="75"/>
      <c r="GM141" s="75"/>
      <c r="GN141" s="75"/>
      <c r="GO141" s="75"/>
      <c r="GP141" s="75"/>
      <c r="GQ141" s="75"/>
      <c r="GR141" s="75"/>
      <c r="GS141" s="75"/>
      <c r="GT141" s="75"/>
      <c r="GU141" s="75"/>
      <c r="GV141" s="75"/>
      <c r="GW141" s="75"/>
      <c r="GX141" s="75"/>
      <c r="GY141" s="75"/>
      <c r="GZ141" s="75"/>
      <c r="HA141" s="75"/>
      <c r="HB141" s="75"/>
      <c r="HC141" s="75"/>
      <c r="HD141" s="75"/>
      <c r="HE141" s="75"/>
      <c r="HF141" s="75"/>
      <c r="HG141" s="75"/>
      <c r="HH141" s="75"/>
      <c r="HI141" s="75"/>
      <c r="HJ141" s="75"/>
      <c r="HK141" s="75"/>
      <c r="HL141" s="75"/>
      <c r="HM141" s="75"/>
      <c r="HN141" s="75"/>
      <c r="HO141" s="75"/>
      <c r="HP141" s="75"/>
      <c r="HQ141" s="75"/>
      <c r="HR141" s="75"/>
      <c r="HS141" s="75"/>
      <c r="HT141" s="75"/>
      <c r="HU141" s="75"/>
      <c r="HV141" s="75"/>
      <c r="HW141" s="75"/>
      <c r="HX141" s="75"/>
      <c r="HY141" s="75"/>
      <c r="HZ141" s="75"/>
      <c r="IA141" s="75"/>
      <c r="IB141" s="75"/>
      <c r="IC141" s="75"/>
      <c r="ID141" s="75"/>
      <c r="IE141" s="75"/>
      <c r="IF141" s="75"/>
      <c r="IG141" s="75"/>
      <c r="IH141" s="75"/>
      <c r="II141" s="75"/>
      <c r="IJ141" s="75"/>
      <c r="IK141" s="75"/>
      <c r="IL141" s="75"/>
      <c r="IM141" s="75"/>
      <c r="IN141" s="75"/>
      <c r="IO141" s="75"/>
      <c r="IP141" s="75"/>
      <c r="IQ141" s="75"/>
      <c r="IR141" s="75"/>
      <c r="IS141" s="75"/>
      <c r="IT141" s="75"/>
      <c r="IU141" s="75"/>
      <c r="IV141" s="75"/>
      <c r="IW141" s="75"/>
      <c r="IX141" s="75"/>
      <c r="IY141" s="75"/>
      <c r="IZ141" s="75"/>
      <c r="JA141" s="75"/>
      <c r="JB141" s="75"/>
      <c r="JC141" s="75"/>
      <c r="JD141" s="75"/>
      <c r="JE141" s="75"/>
      <c r="JF141" s="75"/>
      <c r="JG141" s="75"/>
      <c r="JH141" s="75"/>
      <c r="JI141" s="75"/>
      <c r="JJ141" s="75"/>
      <c r="JK141" s="75"/>
      <c r="JL141" s="75"/>
      <c r="JM141" s="75"/>
      <c r="JN141" s="75"/>
      <c r="JO141" s="75"/>
      <c r="JP141" s="75"/>
      <c r="JQ141" s="75"/>
      <c r="JR141" s="75"/>
      <c r="JS141" s="75"/>
      <c r="JT141" s="75"/>
      <c r="JU141" s="75"/>
      <c r="JV141" s="75"/>
      <c r="JW141" s="75"/>
      <c r="JX141" s="75"/>
      <c r="JY141" s="75"/>
      <c r="JZ141" s="75"/>
      <c r="KA141" s="75"/>
      <c r="KB141" s="75"/>
      <c r="KC141" s="75"/>
      <c r="KD141" s="75"/>
      <c r="KE141" s="75"/>
      <c r="KF141" s="75"/>
      <c r="KG141" s="75"/>
      <c r="KH141" s="75"/>
      <c r="KI141" s="75"/>
      <c r="KJ141" s="75"/>
      <c r="KK141" s="75"/>
      <c r="KL141" s="75"/>
      <c r="KM141" s="75"/>
      <c r="KN141" s="75"/>
      <c r="KO141" s="75"/>
      <c r="KP141" s="75"/>
      <c r="KQ141" s="75"/>
      <c r="KR141" s="75"/>
      <c r="KS141" s="75"/>
      <c r="KT141" s="75"/>
      <c r="KU141" s="75"/>
      <c r="KV141" s="75"/>
      <c r="KW141" s="75"/>
      <c r="KX141" s="75"/>
      <c r="KY141" s="75"/>
      <c r="KZ141" s="75"/>
      <c r="LA141" s="75"/>
      <c r="LB141" s="75"/>
      <c r="LC141" s="75"/>
      <c r="LD141" s="75"/>
      <c r="LE141" s="75"/>
      <c r="LF141" s="75"/>
      <c r="LG141" s="75"/>
      <c r="LH141" s="75"/>
      <c r="LI141" s="75"/>
      <c r="LJ141" s="75"/>
      <c r="LK141" s="75"/>
      <c r="LL141" s="75"/>
      <c r="LM141" s="75"/>
      <c r="LN141" s="75"/>
      <c r="LO141" s="75"/>
      <c r="LP141" s="75"/>
      <c r="LQ141" s="75"/>
      <c r="LR141" s="75"/>
      <c r="LS141" s="75"/>
      <c r="LT141" s="75"/>
      <c r="LU141" s="75"/>
      <c r="LV141" s="75"/>
      <c r="LW141" s="75"/>
      <c r="LX141" s="75"/>
      <c r="LY141" s="75"/>
      <c r="LZ141" s="75"/>
      <c r="MA141" s="75"/>
      <c r="MB141" s="75"/>
      <c r="MC141" s="75"/>
      <c r="MD141" s="75"/>
      <c r="ME141" s="75"/>
      <c r="MF141" s="75"/>
      <c r="MG141" s="75"/>
      <c r="MH141" s="75"/>
      <c r="MI141" s="75"/>
      <c r="MJ141" s="75"/>
      <c r="MK141" s="75"/>
      <c r="ML141" s="75"/>
      <c r="MM141" s="75"/>
      <c r="MN141" s="75"/>
      <c r="MO141" s="75"/>
      <c r="MP141" s="75"/>
      <c r="MQ141" s="75"/>
      <c r="MR141" s="75"/>
      <c r="MS141" s="75"/>
      <c r="MT141" s="75"/>
      <c r="MU141" s="75"/>
      <c r="MV141" s="75"/>
      <c r="MW141" s="75"/>
      <c r="MX141" s="75"/>
      <c r="MY141" s="75"/>
      <c r="MZ141" s="75"/>
      <c r="NA141" s="75"/>
      <c r="NB141" s="75"/>
      <c r="NC141" s="75"/>
      <c r="ND141" s="75"/>
      <c r="NE141" s="75"/>
      <c r="NF141" s="75"/>
      <c r="NG141" s="75"/>
      <c r="NH141" s="75"/>
      <c r="NI141" s="75"/>
      <c r="NJ141" s="75"/>
      <c r="NK141" s="75"/>
      <c r="NL141" s="75"/>
      <c r="NM141" s="75"/>
      <c r="NN141" s="75"/>
      <c r="NO141" s="75"/>
      <c r="NP141" s="75"/>
      <c r="NQ141" s="75"/>
      <c r="NR141" s="75"/>
      <c r="NS141" s="75"/>
      <c r="NT141" s="75"/>
      <c r="NU141" s="75"/>
      <c r="NV141" s="75"/>
      <c r="NW141" s="75"/>
      <c r="NX141" s="75"/>
      <c r="NY141" s="75"/>
      <c r="NZ141" s="75"/>
      <c r="OA141" s="75"/>
      <c r="OB141" s="75"/>
      <c r="OC141" s="75"/>
      <c r="OD141" s="75"/>
      <c r="OE141" s="75"/>
      <c r="OF141" s="75"/>
      <c r="OG141" s="75"/>
      <c r="OH141" s="75"/>
      <c r="OI141" s="75"/>
      <c r="OJ141" s="75"/>
      <c r="OK141" s="75"/>
      <c r="OL141" s="75"/>
      <c r="OM141" s="75"/>
      <c r="ON141" s="75"/>
      <c r="OO141" s="75"/>
      <c r="OP141" s="75"/>
      <c r="OQ141" s="75"/>
      <c r="OR141" s="75"/>
      <c r="OS141" s="75"/>
      <c r="OT141" s="75"/>
      <c r="OU141" s="75"/>
      <c r="OV141" s="75"/>
      <c r="OW141" s="75"/>
      <c r="OX141" s="75"/>
      <c r="OY141" s="75"/>
      <c r="OZ141" s="75"/>
      <c r="PA141" s="75"/>
      <c r="PB141" s="75"/>
      <c r="PC141" s="75"/>
      <c r="PD141" s="75"/>
      <c r="PE141" s="75"/>
      <c r="PF141" s="75"/>
      <c r="PG141" s="75"/>
      <c r="PH141" s="75"/>
      <c r="PI141" s="75"/>
      <c r="PJ141" s="75"/>
      <c r="PK141" s="75"/>
      <c r="PL141" s="75"/>
      <c r="PM141" s="75"/>
      <c r="PN141" s="75"/>
      <c r="PO141" s="75"/>
      <c r="PP141" s="75"/>
      <c r="PQ141" s="75"/>
      <c r="PR141" s="75"/>
      <c r="PS141" s="75"/>
      <c r="PT141" s="75"/>
      <c r="PU141" s="75"/>
      <c r="PV141" s="75"/>
      <c r="PW141" s="75"/>
      <c r="PX141" s="75"/>
      <c r="PY141" s="75"/>
      <c r="PZ141" s="75"/>
      <c r="QA141" s="75"/>
      <c r="QB141" s="75"/>
      <c r="QC141" s="75"/>
      <c r="QD141" s="75"/>
      <c r="QE141" s="75"/>
      <c r="QF141" s="75"/>
      <c r="QG141" s="75"/>
      <c r="QH141" s="75"/>
      <c r="QI141" s="75"/>
      <c r="QJ141" s="75"/>
      <c r="QK141" s="75"/>
      <c r="QL141" s="75"/>
      <c r="QM141" s="75"/>
      <c r="QN141" s="75"/>
      <c r="QO141" s="75"/>
      <c r="QP141" s="75"/>
      <c r="QQ141" s="75"/>
      <c r="QR141" s="75"/>
      <c r="QS141" s="75"/>
      <c r="QT141" s="75"/>
      <c r="QU141" s="75"/>
      <c r="QV141" s="75"/>
      <c r="QW141" s="75"/>
      <c r="QX141" s="75"/>
      <c r="QY141" s="75"/>
      <c r="QZ141" s="75"/>
      <c r="RA141" s="75"/>
      <c r="RB141" s="75"/>
      <c r="RC141" s="75"/>
      <c r="RD141" s="75"/>
      <c r="RE141" s="75"/>
      <c r="RF141" s="75"/>
      <c r="RG141" s="75"/>
      <c r="RH141" s="75"/>
      <c r="RI141" s="75"/>
      <c r="RJ141" s="75"/>
      <c r="RK141" s="75"/>
      <c r="RL141" s="75"/>
      <c r="RM141" s="75"/>
      <c r="RN141" s="75"/>
      <c r="RO141" s="75"/>
      <c r="RP141" s="75"/>
      <c r="RQ141" s="75"/>
      <c r="RR141" s="75"/>
      <c r="RS141" s="75"/>
      <c r="RT141" s="75"/>
      <c r="RU141" s="75"/>
      <c r="RV141" s="75"/>
      <c r="RW141" s="75"/>
      <c r="RX141" s="75"/>
      <c r="RY141" s="75"/>
      <c r="RZ141" s="75"/>
      <c r="SA141" s="75"/>
      <c r="SB141" s="75"/>
      <c r="SC141" s="75"/>
      <c r="SD141" s="75"/>
      <c r="SE141" s="75"/>
      <c r="SF141" s="75"/>
      <c r="SG141" s="75"/>
      <c r="SH141" s="75"/>
      <c r="SI141" s="75"/>
      <c r="SJ141" s="75"/>
      <c r="SK141" s="75"/>
      <c r="SL141" s="75"/>
      <c r="SM141" s="75"/>
      <c r="SN141" s="75"/>
      <c r="SO141" s="75"/>
      <c r="SP141" s="75"/>
      <c r="SQ141" s="75"/>
      <c r="SR141" s="75"/>
      <c r="SS141" s="75"/>
      <c r="ST141" s="75"/>
      <c r="SU141" s="75"/>
      <c r="SV141" s="75"/>
      <c r="SW141" s="75"/>
      <c r="SX141" s="75"/>
      <c r="SY141" s="75"/>
      <c r="SZ141" s="75"/>
      <c r="TA141" s="75"/>
      <c r="TB141" s="75"/>
      <c r="TC141" s="75"/>
      <c r="TD141" s="75"/>
      <c r="TE141" s="75"/>
      <c r="TF141" s="75"/>
      <c r="TG141" s="75"/>
      <c r="TH141" s="75"/>
      <c r="TI141" s="75"/>
      <c r="TJ141" s="75"/>
      <c r="TK141" s="75"/>
      <c r="TL141" s="75"/>
      <c r="TM141" s="75"/>
      <c r="TN141" s="75"/>
      <c r="TO141" s="75"/>
      <c r="TP141" s="75"/>
      <c r="TQ141" s="75"/>
      <c r="TR141" s="75"/>
      <c r="TS141" s="75"/>
      <c r="TT141" s="75"/>
      <c r="TU141" s="75"/>
      <c r="TV141" s="75"/>
      <c r="TW141" s="75"/>
      <c r="TX141" s="75"/>
      <c r="TY141" s="75"/>
      <c r="TZ141" s="75"/>
      <c r="UA141" s="75"/>
      <c r="UB141" s="75"/>
      <c r="UC141" s="75"/>
      <c r="UD141" s="75"/>
      <c r="UE141" s="75"/>
      <c r="UF141" s="75"/>
      <c r="UG141" s="75"/>
      <c r="UH141" s="75"/>
      <c r="UI141" s="75"/>
      <c r="UJ141" s="75"/>
      <c r="UK141" s="75"/>
      <c r="UL141" s="75"/>
      <c r="UM141" s="75"/>
      <c r="UN141" s="75"/>
      <c r="UO141" s="75"/>
      <c r="UP141" s="75"/>
      <c r="UQ141" s="75"/>
      <c r="UR141" s="75"/>
      <c r="US141" s="75"/>
      <c r="UT141" s="75"/>
      <c r="UU141" s="75"/>
      <c r="UV141" s="75"/>
      <c r="UW141" s="75"/>
      <c r="UX141" s="75"/>
      <c r="UY141" s="75"/>
      <c r="UZ141" s="75"/>
      <c r="VA141" s="75"/>
      <c r="VB141" s="75"/>
      <c r="VC141" s="75"/>
      <c r="VD141" s="75"/>
      <c r="VE141" s="75"/>
      <c r="VF141" s="75"/>
      <c r="VG141" s="75"/>
      <c r="VH141" s="75"/>
      <c r="VI141" s="75"/>
      <c r="VJ141" s="75"/>
      <c r="VK141" s="75"/>
      <c r="VL141" s="75"/>
      <c r="VM141" s="75"/>
      <c r="VN141" s="75"/>
      <c r="VO141" s="75"/>
      <c r="VP141" s="75"/>
      <c r="VQ141" s="75"/>
      <c r="VR141" s="75"/>
      <c r="VS141" s="75"/>
      <c r="VT141" s="75"/>
      <c r="VU141" s="75"/>
      <c r="VV141" s="75"/>
      <c r="VW141" s="75"/>
      <c r="VX141" s="75"/>
      <c r="VY141" s="75"/>
      <c r="VZ141" s="75"/>
      <c r="WA141" s="75"/>
      <c r="WB141" s="75"/>
      <c r="WC141" s="75"/>
      <c r="WD141" s="75"/>
      <c r="WE141" s="75"/>
      <c r="WF141" s="75"/>
      <c r="WG141" s="75"/>
      <c r="WH141" s="75"/>
      <c r="WI141" s="75"/>
      <c r="WJ141" s="75"/>
      <c r="WK141" s="75"/>
      <c r="WL141" s="75"/>
      <c r="WM141" s="75"/>
      <c r="WN141" s="75"/>
      <c r="WO141" s="75"/>
      <c r="WP141" s="75"/>
      <c r="WQ141" s="75"/>
      <c r="WR141" s="75"/>
      <c r="WS141" s="75"/>
      <c r="WT141" s="75"/>
      <c r="WU141" s="75"/>
      <c r="WV141" s="75"/>
      <c r="WW141" s="75"/>
      <c r="WX141" s="75"/>
      <c r="WY141" s="75"/>
      <c r="WZ141" s="75"/>
      <c r="XA141" s="75"/>
      <c r="XB141" s="75"/>
      <c r="XC141" s="75"/>
      <c r="XD141" s="75"/>
      <c r="XE141" s="75"/>
      <c r="XF141" s="75"/>
      <c r="XG141" s="75"/>
      <c r="XH141" s="75"/>
      <c r="XI141" s="75"/>
      <c r="XJ141" s="75"/>
      <c r="XK141" s="75"/>
      <c r="XL141" s="75"/>
      <c r="XM141" s="75"/>
      <c r="XN141" s="75"/>
      <c r="XO141" s="75"/>
      <c r="XP141" s="75"/>
      <c r="XQ141" s="75"/>
      <c r="XR141" s="75"/>
      <c r="XS141" s="75"/>
      <c r="XT141" s="75"/>
      <c r="XU141" s="75"/>
      <c r="XV141" s="75"/>
      <c r="XW141" s="75"/>
      <c r="XX141" s="75"/>
      <c r="XY141" s="75"/>
      <c r="XZ141" s="75"/>
      <c r="YA141" s="75"/>
      <c r="YB141" s="75"/>
      <c r="YC141" s="75"/>
      <c r="YD141" s="75"/>
      <c r="YE141" s="75"/>
      <c r="YF141" s="75"/>
      <c r="YG141" s="75"/>
      <c r="YH141" s="75"/>
      <c r="YI141" s="75"/>
      <c r="YJ141" s="75"/>
      <c r="YK141" s="75"/>
      <c r="YL141" s="75"/>
      <c r="YM141" s="75"/>
      <c r="YN141" s="75"/>
      <c r="YO141" s="75"/>
      <c r="YP141" s="75"/>
      <c r="YQ141" s="75"/>
      <c r="YR141" s="75"/>
      <c r="YS141" s="75"/>
      <c r="YT141" s="75"/>
      <c r="YU141" s="75"/>
      <c r="YV141" s="75"/>
      <c r="YW141" s="75"/>
      <c r="YX141" s="75"/>
      <c r="YY141" s="75"/>
      <c r="YZ141" s="75"/>
      <c r="ZA141" s="75"/>
      <c r="ZB141" s="75"/>
      <c r="ZC141" s="75"/>
      <c r="ZD141" s="75"/>
      <c r="ZE141" s="75"/>
      <c r="ZF141" s="75"/>
      <c r="ZG141" s="75"/>
      <c r="ZH141" s="75"/>
      <c r="ZI141" s="75"/>
      <c r="ZJ141" s="75"/>
      <c r="ZK141" s="75"/>
      <c r="ZL141" s="75"/>
      <c r="ZM141" s="75"/>
      <c r="ZN141" s="75"/>
      <c r="ZO141" s="75"/>
      <c r="ZP141" s="75"/>
      <c r="ZQ141" s="75"/>
      <c r="ZR141" s="75"/>
      <c r="ZS141" s="75"/>
      <c r="ZT141" s="75"/>
      <c r="ZU141" s="75"/>
      <c r="ZV141" s="75"/>
      <c r="ZW141" s="75"/>
      <c r="ZX141" s="75"/>
      <c r="ZY141" s="75"/>
      <c r="ZZ141" s="75"/>
      <c r="AAA141" s="75"/>
      <c r="AAB141" s="75"/>
      <c r="AAC141" s="75"/>
      <c r="AAD141" s="75"/>
      <c r="AAE141" s="75"/>
      <c r="AAF141" s="75"/>
      <c r="AAG141" s="75"/>
      <c r="AAH141" s="75"/>
      <c r="AAI141" s="75"/>
      <c r="AAJ141" s="75"/>
      <c r="AAK141" s="75"/>
      <c r="AAL141" s="75"/>
      <c r="AAM141" s="75"/>
      <c r="AAN141" s="75"/>
      <c r="AAO141" s="75"/>
      <c r="AAP141" s="75"/>
      <c r="AAQ141" s="75"/>
      <c r="AAR141" s="75"/>
      <c r="AAS141" s="75"/>
      <c r="AAT141" s="75"/>
      <c r="AAU141" s="75"/>
      <c r="AAV141" s="75"/>
      <c r="AAW141" s="75"/>
      <c r="AAX141" s="75"/>
      <c r="AAY141" s="75"/>
      <c r="AAZ141" s="75"/>
      <c r="ABA141" s="75"/>
      <c r="ABB141" s="75"/>
      <c r="ABC141" s="75"/>
      <c r="ABD141" s="75"/>
      <c r="ABE141" s="75"/>
      <c r="ABF141" s="75"/>
      <c r="ABG141" s="75"/>
      <c r="ABH141" s="75"/>
      <c r="ABI141" s="75"/>
      <c r="ABJ141" s="75"/>
      <c r="ABK141" s="75"/>
      <c r="ABL141" s="75"/>
      <c r="ABM141" s="75"/>
      <c r="ABN141" s="75"/>
      <c r="ABO141" s="75"/>
      <c r="ABP141" s="75"/>
      <c r="ABQ141" s="75"/>
      <c r="ABR141" s="75"/>
      <c r="ABS141" s="75"/>
      <c r="ABT141" s="75"/>
      <c r="ABU141" s="75"/>
      <c r="ABV141" s="75"/>
      <c r="ABW141" s="75"/>
      <c r="ABX141" s="75"/>
      <c r="ABY141" s="75"/>
      <c r="ABZ141" s="75"/>
      <c r="ACA141" s="75"/>
      <c r="ACB141" s="75"/>
      <c r="ACC141" s="75"/>
      <c r="ACD141" s="75"/>
      <c r="ACE141" s="75"/>
      <c r="ACF141" s="75"/>
      <c r="ACG141" s="75"/>
      <c r="ACH141" s="75"/>
      <c r="ACI141" s="75"/>
      <c r="ACJ141" s="75"/>
      <c r="ACK141" s="75"/>
      <c r="ACL141" s="75"/>
      <c r="ACM141" s="75"/>
      <c r="ACN141" s="75"/>
      <c r="ACO141" s="75"/>
      <c r="ACP141" s="75"/>
      <c r="ACQ141" s="75"/>
      <c r="ACR141" s="75"/>
      <c r="ACS141" s="75"/>
      <c r="ACT141" s="75"/>
      <c r="ACU141" s="75"/>
      <c r="ACV141" s="75"/>
      <c r="ACW141" s="75"/>
      <c r="ACX141" s="75"/>
      <c r="ACY141" s="75"/>
      <c r="ACZ141" s="75"/>
      <c r="ADA141" s="75"/>
      <c r="ADB141" s="75"/>
      <c r="ADC141" s="75"/>
      <c r="ADD141" s="75"/>
      <c r="ADE141" s="75"/>
      <c r="ADF141" s="75"/>
      <c r="ADG141" s="75"/>
      <c r="ADH141" s="75"/>
      <c r="ADI141" s="75"/>
      <c r="ADJ141" s="75"/>
      <c r="ADK141" s="75"/>
      <c r="ADL141" s="75"/>
      <c r="ADM141" s="75"/>
      <c r="ADN141" s="75"/>
      <c r="ADO141" s="75"/>
      <c r="ADP141" s="75"/>
      <c r="ADQ141" s="75"/>
      <c r="ADR141" s="75"/>
      <c r="ADS141" s="75"/>
      <c r="ADT141" s="75"/>
      <c r="ADU141" s="75"/>
      <c r="ADV141" s="75"/>
      <c r="ADW141" s="75"/>
      <c r="ADX141" s="75"/>
      <c r="ADY141" s="75"/>
      <c r="ADZ141" s="75"/>
      <c r="AEA141" s="75"/>
      <c r="AEB141" s="75"/>
      <c r="AEC141" s="75"/>
      <c r="AED141" s="75"/>
      <c r="AEE141" s="75"/>
      <c r="AEF141" s="75"/>
      <c r="AEG141" s="75"/>
      <c r="AEH141" s="75"/>
      <c r="AEI141" s="75"/>
      <c r="AEJ141" s="75"/>
      <c r="AEK141" s="75"/>
      <c r="AEL141" s="75"/>
      <c r="AEM141" s="75"/>
      <c r="AEN141" s="75"/>
      <c r="AEO141" s="75"/>
      <c r="AEP141" s="75"/>
      <c r="AEQ141" s="75"/>
      <c r="AER141" s="75"/>
      <c r="AES141" s="75"/>
      <c r="AET141" s="75"/>
      <c r="AEU141" s="75"/>
      <c r="AEV141" s="75"/>
      <c r="AEW141" s="75"/>
      <c r="AEX141" s="75"/>
      <c r="AEY141" s="75"/>
      <c r="AEZ141" s="75"/>
      <c r="AFA141" s="75"/>
      <c r="AFB141" s="75"/>
      <c r="AFC141" s="75"/>
      <c r="AFD141" s="75"/>
      <c r="AFE141" s="75"/>
      <c r="AFF141" s="75"/>
      <c r="AFG141" s="75"/>
      <c r="AFH141" s="75"/>
      <c r="AFI141" s="75"/>
      <c r="AFJ141" s="75"/>
      <c r="AFK141" s="75"/>
      <c r="AFL141" s="75"/>
      <c r="AFM141" s="75"/>
      <c r="AFN141" s="75"/>
      <c r="AFO141" s="75"/>
      <c r="AFP141" s="75"/>
      <c r="AFQ141" s="75"/>
      <c r="AFR141" s="75"/>
      <c r="AFS141" s="75"/>
      <c r="AFT141" s="75"/>
      <c r="AFU141" s="75"/>
      <c r="AFV141" s="75"/>
      <c r="AFW141" s="75"/>
      <c r="AFX141" s="75"/>
      <c r="AFY141" s="75"/>
      <c r="AFZ141" s="75"/>
      <c r="AGA141" s="75"/>
      <c r="AGB141" s="75"/>
      <c r="AGC141" s="75"/>
      <c r="AGD141" s="75"/>
      <c r="AGE141" s="75"/>
      <c r="AGF141" s="75"/>
      <c r="AGG141" s="75"/>
      <c r="AGH141" s="75"/>
      <c r="AGI141" s="75"/>
      <c r="AGJ141" s="75"/>
      <c r="AGK141" s="75"/>
      <c r="AGL141" s="75"/>
      <c r="AGM141" s="75"/>
      <c r="AGN141" s="75"/>
      <c r="AGO141" s="75"/>
      <c r="AGP141" s="75"/>
      <c r="AGQ141" s="75"/>
      <c r="AGR141" s="75"/>
      <c r="AGS141" s="75"/>
      <c r="AGT141" s="75"/>
      <c r="AGU141" s="75"/>
      <c r="AGV141" s="75"/>
      <c r="AGW141" s="75"/>
      <c r="AGX141" s="75"/>
      <c r="AGY141" s="75"/>
      <c r="AGZ141" s="75"/>
      <c r="AHA141" s="75"/>
      <c r="AHB141" s="75"/>
      <c r="AHC141" s="75"/>
      <c r="AHD141" s="75"/>
      <c r="AHE141" s="75"/>
      <c r="AHF141" s="75"/>
      <c r="AHG141" s="75"/>
      <c r="AHH141" s="75"/>
      <c r="AHI141" s="75"/>
      <c r="AHJ141" s="75"/>
      <c r="AHK141" s="75"/>
      <c r="AHL141" s="75"/>
      <c r="AHM141" s="75"/>
      <c r="AHN141" s="75"/>
      <c r="AHO141" s="75"/>
      <c r="AHP141" s="75"/>
      <c r="AHQ141" s="75"/>
      <c r="AHR141" s="75"/>
      <c r="AHS141" s="75"/>
      <c r="AHT141" s="75"/>
      <c r="AHU141" s="75"/>
      <c r="AHV141" s="75"/>
      <c r="AHW141" s="75"/>
      <c r="AHX141" s="75"/>
      <c r="AHY141" s="75"/>
      <c r="AHZ141" s="75"/>
      <c r="AIA141" s="75"/>
      <c r="AIB141" s="75"/>
      <c r="AIC141" s="75"/>
      <c r="AID141" s="75"/>
      <c r="AIE141" s="75"/>
      <c r="AIF141" s="75"/>
      <c r="AIG141" s="75"/>
      <c r="AIH141" s="75"/>
      <c r="AII141" s="75"/>
      <c r="AIJ141" s="75"/>
      <c r="AIK141" s="75"/>
      <c r="AIL141" s="75"/>
      <c r="AIM141" s="75"/>
      <c r="AIN141" s="75"/>
      <c r="AIO141" s="75"/>
      <c r="AIP141" s="75"/>
      <c r="AIQ141" s="75"/>
      <c r="AIR141" s="75"/>
      <c r="AIS141" s="75"/>
      <c r="AIT141" s="75"/>
      <c r="AIU141" s="75"/>
      <c r="AIV141" s="75"/>
      <c r="AIW141" s="75"/>
      <c r="AIX141" s="75"/>
      <c r="AIY141" s="75"/>
      <c r="AIZ141" s="75"/>
      <c r="AJA141" s="75"/>
      <c r="AJB141" s="75"/>
      <c r="AJC141" s="75"/>
      <c r="AJD141" s="75"/>
      <c r="AJE141" s="75"/>
      <c r="AJF141" s="75"/>
      <c r="AJG141" s="75"/>
      <c r="AJH141" s="75"/>
      <c r="AJI141" s="75"/>
      <c r="AJJ141" s="75"/>
      <c r="AJK141" s="75"/>
      <c r="AJL141" s="75"/>
      <c r="AJM141" s="75"/>
      <c r="AJN141" s="75"/>
      <c r="AJO141" s="75"/>
      <c r="AJP141" s="75"/>
      <c r="AJQ141" s="75"/>
      <c r="AJR141" s="75"/>
      <c r="AJS141" s="75"/>
      <c r="AJT141" s="75"/>
      <c r="AJU141" s="75"/>
      <c r="AJV141" s="75"/>
      <c r="AJW141" s="75"/>
      <c r="AJX141" s="75"/>
      <c r="AJY141" s="75"/>
      <c r="AJZ141" s="75"/>
      <c r="AKA141" s="75"/>
      <c r="AKB141" s="75"/>
      <c r="AKC141" s="75"/>
      <c r="AKD141" s="75"/>
      <c r="AKE141" s="75"/>
      <c r="AKF141" s="75"/>
      <c r="AKG141" s="75"/>
      <c r="AKH141" s="75"/>
      <c r="AKI141" s="75"/>
      <c r="AKJ141" s="75"/>
      <c r="AKK141" s="75"/>
      <c r="AKL141" s="75"/>
      <c r="AKM141" s="75"/>
      <c r="AKN141" s="75"/>
      <c r="AKO141" s="75"/>
      <c r="AKP141" s="75"/>
      <c r="AKQ141" s="75"/>
      <c r="AKR141" s="75"/>
      <c r="AKS141" s="75"/>
      <c r="AKT141" s="75"/>
      <c r="AKU141" s="75"/>
      <c r="AKV141" s="75"/>
      <c r="AKW141" s="75"/>
      <c r="AKX141" s="75"/>
      <c r="AKY141" s="75"/>
      <c r="AKZ141" s="75"/>
      <c r="ALA141" s="75"/>
      <c r="ALB141" s="75"/>
      <c r="ALC141" s="75"/>
      <c r="ALD141" s="75"/>
      <c r="ALE141" s="75"/>
      <c r="ALF141" s="75"/>
      <c r="ALG141" s="75"/>
      <c r="ALH141" s="75"/>
      <c r="ALI141" s="75"/>
      <c r="ALJ141" s="75"/>
      <c r="ALK141" s="75"/>
      <c r="ALL141" s="75"/>
      <c r="ALM141" s="75"/>
      <c r="ALN141" s="75"/>
      <c r="ALO141" s="75"/>
      <c r="ALP141" s="75"/>
      <c r="ALQ141" s="75"/>
      <c r="ALR141" s="75"/>
      <c r="ALS141" s="75"/>
      <c r="ALT141" s="75"/>
      <c r="ALU141" s="75"/>
      <c r="ALV141" s="75"/>
      <c r="ALW141" s="75"/>
      <c r="ALX141" s="75"/>
      <c r="ALY141" s="75"/>
      <c r="ALZ141" s="75"/>
      <c r="AMA141" s="75"/>
      <c r="AMB141" s="75"/>
      <c r="AMC141" s="75"/>
      <c r="AMD141" s="75"/>
      <c r="AME141" s="75"/>
      <c r="AMF141" s="75"/>
    </row>
    <row r="142" spans="1:1020" s="76" customFormat="1" ht="93.6" x14ac:dyDescent="0.3">
      <c r="A142" s="19">
        <v>9</v>
      </c>
      <c r="B142" s="21" t="s">
        <v>296</v>
      </c>
      <c r="C142" s="19" t="s">
        <v>312</v>
      </c>
      <c r="D142" s="19" t="s">
        <v>70</v>
      </c>
      <c r="E142" s="21" t="s">
        <v>297</v>
      </c>
      <c r="F142" s="25">
        <v>45301</v>
      </c>
      <c r="G142" s="20">
        <v>2845.8</v>
      </c>
      <c r="H142" s="19" t="s">
        <v>298</v>
      </c>
      <c r="I142" s="19" t="s">
        <v>299</v>
      </c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  <c r="BR142" s="75"/>
      <c r="BS142" s="75"/>
      <c r="BT142" s="75"/>
      <c r="BU142" s="75"/>
      <c r="BV142" s="75"/>
      <c r="BW142" s="75"/>
      <c r="BX142" s="75"/>
      <c r="BY142" s="75"/>
      <c r="BZ142" s="75"/>
      <c r="CA142" s="75"/>
      <c r="CB142" s="75"/>
      <c r="CC142" s="75"/>
      <c r="CD142" s="75"/>
      <c r="CE142" s="75"/>
      <c r="CF142" s="75"/>
      <c r="CG142" s="75"/>
      <c r="CH142" s="75"/>
      <c r="CI142" s="75"/>
      <c r="CJ142" s="75"/>
      <c r="CK142" s="75"/>
      <c r="CL142" s="75"/>
      <c r="CM142" s="75"/>
      <c r="CN142" s="75"/>
      <c r="CO142" s="75"/>
      <c r="CP142" s="75"/>
      <c r="CQ142" s="75"/>
      <c r="CR142" s="75"/>
      <c r="CS142" s="75"/>
      <c r="CT142" s="75"/>
      <c r="CU142" s="75"/>
      <c r="CV142" s="75"/>
      <c r="CW142" s="75"/>
      <c r="CX142" s="75"/>
      <c r="CY142" s="75"/>
      <c r="CZ142" s="75"/>
      <c r="DA142" s="75"/>
      <c r="DB142" s="75"/>
      <c r="DC142" s="75"/>
      <c r="DD142" s="75"/>
      <c r="DE142" s="75"/>
      <c r="DF142" s="75"/>
      <c r="DG142" s="75"/>
      <c r="DH142" s="75"/>
      <c r="DI142" s="75"/>
      <c r="DJ142" s="75"/>
      <c r="DK142" s="75"/>
      <c r="DL142" s="75"/>
      <c r="DM142" s="75"/>
      <c r="DN142" s="75"/>
      <c r="DO142" s="75"/>
      <c r="DP142" s="75"/>
      <c r="DQ142" s="75"/>
      <c r="DR142" s="75"/>
      <c r="DS142" s="75"/>
      <c r="DT142" s="75"/>
      <c r="DU142" s="75"/>
      <c r="DV142" s="75"/>
      <c r="DW142" s="75"/>
      <c r="DX142" s="75"/>
      <c r="DY142" s="75"/>
      <c r="DZ142" s="75"/>
      <c r="EA142" s="75"/>
      <c r="EB142" s="75"/>
      <c r="EC142" s="75"/>
      <c r="ED142" s="75"/>
      <c r="EE142" s="75"/>
      <c r="EF142" s="75"/>
      <c r="EG142" s="75"/>
      <c r="EH142" s="75"/>
      <c r="EI142" s="75"/>
      <c r="EJ142" s="75"/>
      <c r="EK142" s="75"/>
      <c r="EL142" s="75"/>
      <c r="EM142" s="75"/>
      <c r="EN142" s="75"/>
      <c r="EO142" s="75"/>
      <c r="EP142" s="75"/>
      <c r="EQ142" s="75"/>
      <c r="ER142" s="75"/>
      <c r="ES142" s="75"/>
      <c r="ET142" s="75"/>
      <c r="EU142" s="75"/>
      <c r="EV142" s="75"/>
      <c r="EW142" s="75"/>
      <c r="EX142" s="75"/>
      <c r="EY142" s="75"/>
      <c r="EZ142" s="75"/>
      <c r="FA142" s="75"/>
      <c r="FB142" s="75"/>
      <c r="FC142" s="75"/>
      <c r="FD142" s="75"/>
      <c r="FE142" s="75"/>
      <c r="FF142" s="75"/>
      <c r="FG142" s="75"/>
      <c r="FH142" s="75"/>
      <c r="FI142" s="75"/>
      <c r="FJ142" s="75"/>
      <c r="FK142" s="75"/>
      <c r="FL142" s="75"/>
      <c r="FM142" s="75"/>
      <c r="FN142" s="75"/>
      <c r="FO142" s="75"/>
      <c r="FP142" s="75"/>
      <c r="FQ142" s="75"/>
      <c r="FR142" s="75"/>
      <c r="FS142" s="75"/>
      <c r="FT142" s="75"/>
      <c r="FU142" s="75"/>
      <c r="FV142" s="75"/>
      <c r="FW142" s="75"/>
      <c r="FX142" s="75"/>
      <c r="FY142" s="75"/>
      <c r="FZ142" s="75"/>
      <c r="GA142" s="75"/>
      <c r="GB142" s="75"/>
      <c r="GC142" s="75"/>
      <c r="GD142" s="75"/>
      <c r="GE142" s="75"/>
      <c r="GF142" s="75"/>
      <c r="GG142" s="75"/>
      <c r="GH142" s="75"/>
      <c r="GI142" s="75"/>
      <c r="GJ142" s="75"/>
      <c r="GK142" s="75"/>
      <c r="GL142" s="75"/>
      <c r="GM142" s="75"/>
      <c r="GN142" s="75"/>
      <c r="GO142" s="75"/>
      <c r="GP142" s="75"/>
      <c r="GQ142" s="75"/>
      <c r="GR142" s="75"/>
      <c r="GS142" s="75"/>
      <c r="GT142" s="75"/>
      <c r="GU142" s="75"/>
      <c r="GV142" s="75"/>
      <c r="GW142" s="75"/>
      <c r="GX142" s="75"/>
      <c r="GY142" s="75"/>
      <c r="GZ142" s="75"/>
      <c r="HA142" s="75"/>
      <c r="HB142" s="75"/>
      <c r="HC142" s="75"/>
      <c r="HD142" s="75"/>
      <c r="HE142" s="75"/>
      <c r="HF142" s="75"/>
      <c r="HG142" s="75"/>
      <c r="HH142" s="75"/>
      <c r="HI142" s="75"/>
      <c r="HJ142" s="75"/>
      <c r="HK142" s="75"/>
      <c r="HL142" s="75"/>
      <c r="HM142" s="75"/>
      <c r="HN142" s="75"/>
      <c r="HO142" s="75"/>
      <c r="HP142" s="75"/>
      <c r="HQ142" s="75"/>
      <c r="HR142" s="75"/>
      <c r="HS142" s="75"/>
      <c r="HT142" s="75"/>
      <c r="HU142" s="75"/>
      <c r="HV142" s="75"/>
      <c r="HW142" s="75"/>
      <c r="HX142" s="75"/>
      <c r="HY142" s="75"/>
      <c r="HZ142" s="75"/>
      <c r="IA142" s="75"/>
      <c r="IB142" s="75"/>
      <c r="IC142" s="75"/>
      <c r="ID142" s="75"/>
      <c r="IE142" s="75"/>
      <c r="IF142" s="75"/>
      <c r="IG142" s="75"/>
      <c r="IH142" s="75"/>
      <c r="II142" s="75"/>
      <c r="IJ142" s="75"/>
      <c r="IK142" s="75"/>
      <c r="IL142" s="75"/>
      <c r="IM142" s="75"/>
      <c r="IN142" s="75"/>
      <c r="IO142" s="75"/>
      <c r="IP142" s="75"/>
      <c r="IQ142" s="75"/>
      <c r="IR142" s="75"/>
      <c r="IS142" s="75"/>
      <c r="IT142" s="75"/>
      <c r="IU142" s="75"/>
      <c r="IV142" s="75"/>
      <c r="IW142" s="75"/>
      <c r="IX142" s="75"/>
      <c r="IY142" s="75"/>
      <c r="IZ142" s="75"/>
      <c r="JA142" s="75"/>
      <c r="JB142" s="75"/>
      <c r="JC142" s="75"/>
      <c r="JD142" s="75"/>
      <c r="JE142" s="75"/>
      <c r="JF142" s="75"/>
      <c r="JG142" s="75"/>
      <c r="JH142" s="75"/>
      <c r="JI142" s="75"/>
      <c r="JJ142" s="75"/>
      <c r="JK142" s="75"/>
      <c r="JL142" s="75"/>
      <c r="JM142" s="75"/>
      <c r="JN142" s="75"/>
      <c r="JO142" s="75"/>
      <c r="JP142" s="75"/>
      <c r="JQ142" s="75"/>
      <c r="JR142" s="75"/>
      <c r="JS142" s="75"/>
      <c r="JT142" s="75"/>
      <c r="JU142" s="75"/>
      <c r="JV142" s="75"/>
      <c r="JW142" s="75"/>
      <c r="JX142" s="75"/>
      <c r="JY142" s="75"/>
      <c r="JZ142" s="75"/>
      <c r="KA142" s="75"/>
      <c r="KB142" s="75"/>
      <c r="KC142" s="75"/>
      <c r="KD142" s="75"/>
      <c r="KE142" s="75"/>
      <c r="KF142" s="75"/>
      <c r="KG142" s="75"/>
      <c r="KH142" s="75"/>
      <c r="KI142" s="75"/>
      <c r="KJ142" s="75"/>
      <c r="KK142" s="75"/>
      <c r="KL142" s="75"/>
      <c r="KM142" s="75"/>
      <c r="KN142" s="75"/>
      <c r="KO142" s="75"/>
      <c r="KP142" s="75"/>
      <c r="KQ142" s="75"/>
      <c r="KR142" s="75"/>
      <c r="KS142" s="75"/>
      <c r="KT142" s="75"/>
      <c r="KU142" s="75"/>
      <c r="KV142" s="75"/>
      <c r="KW142" s="75"/>
      <c r="KX142" s="75"/>
      <c r="KY142" s="75"/>
      <c r="KZ142" s="75"/>
      <c r="LA142" s="75"/>
      <c r="LB142" s="75"/>
      <c r="LC142" s="75"/>
      <c r="LD142" s="75"/>
      <c r="LE142" s="75"/>
      <c r="LF142" s="75"/>
      <c r="LG142" s="75"/>
      <c r="LH142" s="75"/>
      <c r="LI142" s="75"/>
      <c r="LJ142" s="75"/>
      <c r="LK142" s="75"/>
      <c r="LL142" s="75"/>
      <c r="LM142" s="75"/>
      <c r="LN142" s="75"/>
      <c r="LO142" s="75"/>
      <c r="LP142" s="75"/>
      <c r="LQ142" s="75"/>
      <c r="LR142" s="75"/>
      <c r="LS142" s="75"/>
      <c r="LT142" s="75"/>
      <c r="LU142" s="75"/>
      <c r="LV142" s="75"/>
      <c r="LW142" s="75"/>
      <c r="LX142" s="75"/>
      <c r="LY142" s="75"/>
      <c r="LZ142" s="75"/>
      <c r="MA142" s="75"/>
      <c r="MB142" s="75"/>
      <c r="MC142" s="75"/>
      <c r="MD142" s="75"/>
      <c r="ME142" s="75"/>
      <c r="MF142" s="75"/>
      <c r="MG142" s="75"/>
      <c r="MH142" s="75"/>
      <c r="MI142" s="75"/>
      <c r="MJ142" s="75"/>
      <c r="MK142" s="75"/>
      <c r="ML142" s="75"/>
      <c r="MM142" s="75"/>
      <c r="MN142" s="75"/>
      <c r="MO142" s="75"/>
      <c r="MP142" s="75"/>
      <c r="MQ142" s="75"/>
      <c r="MR142" s="75"/>
      <c r="MS142" s="75"/>
      <c r="MT142" s="75"/>
      <c r="MU142" s="75"/>
      <c r="MV142" s="75"/>
      <c r="MW142" s="75"/>
      <c r="MX142" s="75"/>
      <c r="MY142" s="75"/>
      <c r="MZ142" s="75"/>
      <c r="NA142" s="75"/>
      <c r="NB142" s="75"/>
      <c r="NC142" s="75"/>
      <c r="ND142" s="75"/>
      <c r="NE142" s="75"/>
      <c r="NF142" s="75"/>
      <c r="NG142" s="75"/>
      <c r="NH142" s="75"/>
      <c r="NI142" s="75"/>
      <c r="NJ142" s="75"/>
      <c r="NK142" s="75"/>
      <c r="NL142" s="75"/>
      <c r="NM142" s="75"/>
      <c r="NN142" s="75"/>
      <c r="NO142" s="75"/>
      <c r="NP142" s="75"/>
      <c r="NQ142" s="75"/>
      <c r="NR142" s="75"/>
      <c r="NS142" s="75"/>
      <c r="NT142" s="75"/>
      <c r="NU142" s="75"/>
      <c r="NV142" s="75"/>
      <c r="NW142" s="75"/>
      <c r="NX142" s="75"/>
      <c r="NY142" s="75"/>
      <c r="NZ142" s="75"/>
      <c r="OA142" s="75"/>
      <c r="OB142" s="75"/>
      <c r="OC142" s="75"/>
      <c r="OD142" s="75"/>
      <c r="OE142" s="75"/>
      <c r="OF142" s="75"/>
      <c r="OG142" s="75"/>
      <c r="OH142" s="75"/>
      <c r="OI142" s="75"/>
      <c r="OJ142" s="75"/>
      <c r="OK142" s="75"/>
      <c r="OL142" s="75"/>
      <c r="OM142" s="75"/>
      <c r="ON142" s="75"/>
      <c r="OO142" s="75"/>
      <c r="OP142" s="75"/>
      <c r="OQ142" s="75"/>
      <c r="OR142" s="75"/>
      <c r="OS142" s="75"/>
      <c r="OT142" s="75"/>
      <c r="OU142" s="75"/>
      <c r="OV142" s="75"/>
      <c r="OW142" s="75"/>
      <c r="OX142" s="75"/>
      <c r="OY142" s="75"/>
      <c r="OZ142" s="75"/>
      <c r="PA142" s="75"/>
      <c r="PB142" s="75"/>
      <c r="PC142" s="75"/>
      <c r="PD142" s="75"/>
      <c r="PE142" s="75"/>
      <c r="PF142" s="75"/>
      <c r="PG142" s="75"/>
      <c r="PH142" s="75"/>
      <c r="PI142" s="75"/>
      <c r="PJ142" s="75"/>
      <c r="PK142" s="75"/>
      <c r="PL142" s="75"/>
      <c r="PM142" s="75"/>
      <c r="PN142" s="75"/>
      <c r="PO142" s="75"/>
      <c r="PP142" s="75"/>
      <c r="PQ142" s="75"/>
      <c r="PR142" s="75"/>
      <c r="PS142" s="75"/>
      <c r="PT142" s="75"/>
      <c r="PU142" s="75"/>
      <c r="PV142" s="75"/>
      <c r="PW142" s="75"/>
      <c r="PX142" s="75"/>
      <c r="PY142" s="75"/>
      <c r="PZ142" s="75"/>
      <c r="QA142" s="75"/>
      <c r="QB142" s="75"/>
      <c r="QC142" s="75"/>
      <c r="QD142" s="75"/>
      <c r="QE142" s="75"/>
      <c r="QF142" s="75"/>
      <c r="QG142" s="75"/>
      <c r="QH142" s="75"/>
      <c r="QI142" s="75"/>
      <c r="QJ142" s="75"/>
      <c r="QK142" s="75"/>
      <c r="QL142" s="75"/>
      <c r="QM142" s="75"/>
      <c r="QN142" s="75"/>
      <c r="QO142" s="75"/>
      <c r="QP142" s="75"/>
      <c r="QQ142" s="75"/>
      <c r="QR142" s="75"/>
      <c r="QS142" s="75"/>
      <c r="QT142" s="75"/>
      <c r="QU142" s="75"/>
      <c r="QV142" s="75"/>
      <c r="QW142" s="75"/>
      <c r="QX142" s="75"/>
      <c r="QY142" s="75"/>
      <c r="QZ142" s="75"/>
      <c r="RA142" s="75"/>
      <c r="RB142" s="75"/>
      <c r="RC142" s="75"/>
      <c r="RD142" s="75"/>
      <c r="RE142" s="75"/>
      <c r="RF142" s="75"/>
      <c r="RG142" s="75"/>
      <c r="RH142" s="75"/>
      <c r="RI142" s="75"/>
      <c r="RJ142" s="75"/>
      <c r="RK142" s="75"/>
      <c r="RL142" s="75"/>
      <c r="RM142" s="75"/>
      <c r="RN142" s="75"/>
      <c r="RO142" s="75"/>
      <c r="RP142" s="75"/>
      <c r="RQ142" s="75"/>
      <c r="RR142" s="75"/>
      <c r="RS142" s="75"/>
      <c r="RT142" s="75"/>
      <c r="RU142" s="75"/>
      <c r="RV142" s="75"/>
      <c r="RW142" s="75"/>
      <c r="RX142" s="75"/>
      <c r="RY142" s="75"/>
      <c r="RZ142" s="75"/>
      <c r="SA142" s="75"/>
      <c r="SB142" s="75"/>
      <c r="SC142" s="75"/>
      <c r="SD142" s="75"/>
      <c r="SE142" s="75"/>
      <c r="SF142" s="75"/>
      <c r="SG142" s="75"/>
      <c r="SH142" s="75"/>
      <c r="SI142" s="75"/>
      <c r="SJ142" s="75"/>
      <c r="SK142" s="75"/>
      <c r="SL142" s="75"/>
      <c r="SM142" s="75"/>
      <c r="SN142" s="75"/>
      <c r="SO142" s="75"/>
      <c r="SP142" s="75"/>
      <c r="SQ142" s="75"/>
      <c r="SR142" s="75"/>
      <c r="SS142" s="75"/>
      <c r="ST142" s="75"/>
      <c r="SU142" s="75"/>
      <c r="SV142" s="75"/>
      <c r="SW142" s="75"/>
      <c r="SX142" s="75"/>
      <c r="SY142" s="75"/>
      <c r="SZ142" s="75"/>
      <c r="TA142" s="75"/>
      <c r="TB142" s="75"/>
      <c r="TC142" s="75"/>
      <c r="TD142" s="75"/>
      <c r="TE142" s="75"/>
      <c r="TF142" s="75"/>
      <c r="TG142" s="75"/>
      <c r="TH142" s="75"/>
      <c r="TI142" s="75"/>
      <c r="TJ142" s="75"/>
      <c r="TK142" s="75"/>
      <c r="TL142" s="75"/>
      <c r="TM142" s="75"/>
      <c r="TN142" s="75"/>
      <c r="TO142" s="75"/>
      <c r="TP142" s="75"/>
      <c r="TQ142" s="75"/>
      <c r="TR142" s="75"/>
      <c r="TS142" s="75"/>
      <c r="TT142" s="75"/>
      <c r="TU142" s="75"/>
      <c r="TV142" s="75"/>
      <c r="TW142" s="75"/>
      <c r="TX142" s="75"/>
      <c r="TY142" s="75"/>
      <c r="TZ142" s="75"/>
      <c r="UA142" s="75"/>
      <c r="UB142" s="75"/>
      <c r="UC142" s="75"/>
      <c r="UD142" s="75"/>
      <c r="UE142" s="75"/>
      <c r="UF142" s="75"/>
      <c r="UG142" s="75"/>
      <c r="UH142" s="75"/>
      <c r="UI142" s="75"/>
      <c r="UJ142" s="75"/>
      <c r="UK142" s="75"/>
      <c r="UL142" s="75"/>
      <c r="UM142" s="75"/>
      <c r="UN142" s="75"/>
      <c r="UO142" s="75"/>
      <c r="UP142" s="75"/>
      <c r="UQ142" s="75"/>
      <c r="UR142" s="75"/>
      <c r="US142" s="75"/>
      <c r="UT142" s="75"/>
      <c r="UU142" s="75"/>
      <c r="UV142" s="75"/>
      <c r="UW142" s="75"/>
      <c r="UX142" s="75"/>
      <c r="UY142" s="75"/>
      <c r="UZ142" s="75"/>
      <c r="VA142" s="75"/>
      <c r="VB142" s="75"/>
      <c r="VC142" s="75"/>
      <c r="VD142" s="75"/>
      <c r="VE142" s="75"/>
      <c r="VF142" s="75"/>
      <c r="VG142" s="75"/>
      <c r="VH142" s="75"/>
      <c r="VI142" s="75"/>
      <c r="VJ142" s="75"/>
      <c r="VK142" s="75"/>
      <c r="VL142" s="75"/>
      <c r="VM142" s="75"/>
      <c r="VN142" s="75"/>
      <c r="VO142" s="75"/>
      <c r="VP142" s="75"/>
      <c r="VQ142" s="75"/>
      <c r="VR142" s="75"/>
      <c r="VS142" s="75"/>
      <c r="VT142" s="75"/>
      <c r="VU142" s="75"/>
      <c r="VV142" s="75"/>
      <c r="VW142" s="75"/>
      <c r="VX142" s="75"/>
      <c r="VY142" s="75"/>
      <c r="VZ142" s="75"/>
      <c r="WA142" s="75"/>
      <c r="WB142" s="75"/>
      <c r="WC142" s="75"/>
      <c r="WD142" s="75"/>
      <c r="WE142" s="75"/>
      <c r="WF142" s="75"/>
      <c r="WG142" s="75"/>
      <c r="WH142" s="75"/>
      <c r="WI142" s="75"/>
      <c r="WJ142" s="75"/>
      <c r="WK142" s="75"/>
      <c r="WL142" s="75"/>
      <c r="WM142" s="75"/>
      <c r="WN142" s="75"/>
      <c r="WO142" s="75"/>
      <c r="WP142" s="75"/>
      <c r="WQ142" s="75"/>
      <c r="WR142" s="75"/>
      <c r="WS142" s="75"/>
      <c r="WT142" s="75"/>
      <c r="WU142" s="75"/>
      <c r="WV142" s="75"/>
      <c r="WW142" s="75"/>
      <c r="WX142" s="75"/>
      <c r="WY142" s="75"/>
      <c r="WZ142" s="75"/>
      <c r="XA142" s="75"/>
      <c r="XB142" s="75"/>
      <c r="XC142" s="75"/>
      <c r="XD142" s="75"/>
      <c r="XE142" s="75"/>
      <c r="XF142" s="75"/>
      <c r="XG142" s="75"/>
      <c r="XH142" s="75"/>
      <c r="XI142" s="75"/>
      <c r="XJ142" s="75"/>
      <c r="XK142" s="75"/>
      <c r="XL142" s="75"/>
      <c r="XM142" s="75"/>
      <c r="XN142" s="75"/>
      <c r="XO142" s="75"/>
      <c r="XP142" s="75"/>
      <c r="XQ142" s="75"/>
      <c r="XR142" s="75"/>
      <c r="XS142" s="75"/>
      <c r="XT142" s="75"/>
      <c r="XU142" s="75"/>
      <c r="XV142" s="75"/>
      <c r="XW142" s="75"/>
      <c r="XX142" s="75"/>
      <c r="XY142" s="75"/>
      <c r="XZ142" s="75"/>
      <c r="YA142" s="75"/>
      <c r="YB142" s="75"/>
      <c r="YC142" s="75"/>
      <c r="YD142" s="75"/>
      <c r="YE142" s="75"/>
      <c r="YF142" s="75"/>
      <c r="YG142" s="75"/>
      <c r="YH142" s="75"/>
      <c r="YI142" s="75"/>
      <c r="YJ142" s="75"/>
      <c r="YK142" s="75"/>
      <c r="YL142" s="75"/>
      <c r="YM142" s="75"/>
      <c r="YN142" s="75"/>
      <c r="YO142" s="75"/>
      <c r="YP142" s="75"/>
      <c r="YQ142" s="75"/>
      <c r="YR142" s="75"/>
      <c r="YS142" s="75"/>
      <c r="YT142" s="75"/>
      <c r="YU142" s="75"/>
      <c r="YV142" s="75"/>
      <c r="YW142" s="75"/>
      <c r="YX142" s="75"/>
      <c r="YY142" s="75"/>
      <c r="YZ142" s="75"/>
      <c r="ZA142" s="75"/>
      <c r="ZB142" s="75"/>
      <c r="ZC142" s="75"/>
      <c r="ZD142" s="75"/>
      <c r="ZE142" s="75"/>
      <c r="ZF142" s="75"/>
      <c r="ZG142" s="75"/>
      <c r="ZH142" s="75"/>
      <c r="ZI142" s="75"/>
      <c r="ZJ142" s="75"/>
      <c r="ZK142" s="75"/>
      <c r="ZL142" s="75"/>
      <c r="ZM142" s="75"/>
      <c r="ZN142" s="75"/>
      <c r="ZO142" s="75"/>
      <c r="ZP142" s="75"/>
      <c r="ZQ142" s="75"/>
      <c r="ZR142" s="75"/>
      <c r="ZS142" s="75"/>
      <c r="ZT142" s="75"/>
      <c r="ZU142" s="75"/>
      <c r="ZV142" s="75"/>
      <c r="ZW142" s="75"/>
      <c r="ZX142" s="75"/>
      <c r="ZY142" s="75"/>
      <c r="ZZ142" s="75"/>
      <c r="AAA142" s="75"/>
      <c r="AAB142" s="75"/>
      <c r="AAC142" s="75"/>
      <c r="AAD142" s="75"/>
      <c r="AAE142" s="75"/>
      <c r="AAF142" s="75"/>
      <c r="AAG142" s="75"/>
      <c r="AAH142" s="75"/>
      <c r="AAI142" s="75"/>
      <c r="AAJ142" s="75"/>
      <c r="AAK142" s="75"/>
      <c r="AAL142" s="75"/>
      <c r="AAM142" s="75"/>
      <c r="AAN142" s="75"/>
      <c r="AAO142" s="75"/>
      <c r="AAP142" s="75"/>
      <c r="AAQ142" s="75"/>
      <c r="AAR142" s="75"/>
      <c r="AAS142" s="75"/>
      <c r="AAT142" s="75"/>
      <c r="AAU142" s="75"/>
      <c r="AAV142" s="75"/>
      <c r="AAW142" s="75"/>
      <c r="AAX142" s="75"/>
      <c r="AAY142" s="75"/>
      <c r="AAZ142" s="75"/>
      <c r="ABA142" s="75"/>
      <c r="ABB142" s="75"/>
      <c r="ABC142" s="75"/>
      <c r="ABD142" s="75"/>
      <c r="ABE142" s="75"/>
      <c r="ABF142" s="75"/>
      <c r="ABG142" s="75"/>
      <c r="ABH142" s="75"/>
      <c r="ABI142" s="75"/>
      <c r="ABJ142" s="75"/>
      <c r="ABK142" s="75"/>
      <c r="ABL142" s="75"/>
      <c r="ABM142" s="75"/>
      <c r="ABN142" s="75"/>
      <c r="ABO142" s="75"/>
      <c r="ABP142" s="75"/>
      <c r="ABQ142" s="75"/>
      <c r="ABR142" s="75"/>
      <c r="ABS142" s="75"/>
      <c r="ABT142" s="75"/>
      <c r="ABU142" s="75"/>
      <c r="ABV142" s="75"/>
      <c r="ABW142" s="75"/>
      <c r="ABX142" s="75"/>
      <c r="ABY142" s="75"/>
      <c r="ABZ142" s="75"/>
      <c r="ACA142" s="75"/>
      <c r="ACB142" s="75"/>
      <c r="ACC142" s="75"/>
      <c r="ACD142" s="75"/>
      <c r="ACE142" s="75"/>
      <c r="ACF142" s="75"/>
      <c r="ACG142" s="75"/>
      <c r="ACH142" s="75"/>
      <c r="ACI142" s="75"/>
      <c r="ACJ142" s="75"/>
      <c r="ACK142" s="75"/>
      <c r="ACL142" s="75"/>
      <c r="ACM142" s="75"/>
      <c r="ACN142" s="75"/>
      <c r="ACO142" s="75"/>
      <c r="ACP142" s="75"/>
      <c r="ACQ142" s="75"/>
      <c r="ACR142" s="75"/>
      <c r="ACS142" s="75"/>
      <c r="ACT142" s="75"/>
      <c r="ACU142" s="75"/>
      <c r="ACV142" s="75"/>
      <c r="ACW142" s="75"/>
      <c r="ACX142" s="75"/>
      <c r="ACY142" s="75"/>
      <c r="ACZ142" s="75"/>
      <c r="ADA142" s="75"/>
      <c r="ADB142" s="75"/>
      <c r="ADC142" s="75"/>
      <c r="ADD142" s="75"/>
      <c r="ADE142" s="75"/>
      <c r="ADF142" s="75"/>
      <c r="ADG142" s="75"/>
      <c r="ADH142" s="75"/>
      <c r="ADI142" s="75"/>
      <c r="ADJ142" s="75"/>
      <c r="ADK142" s="75"/>
      <c r="ADL142" s="75"/>
      <c r="ADM142" s="75"/>
      <c r="ADN142" s="75"/>
      <c r="ADO142" s="75"/>
      <c r="ADP142" s="75"/>
      <c r="ADQ142" s="75"/>
      <c r="ADR142" s="75"/>
      <c r="ADS142" s="75"/>
      <c r="ADT142" s="75"/>
      <c r="ADU142" s="75"/>
      <c r="ADV142" s="75"/>
      <c r="ADW142" s="75"/>
      <c r="ADX142" s="75"/>
      <c r="ADY142" s="75"/>
      <c r="ADZ142" s="75"/>
      <c r="AEA142" s="75"/>
      <c r="AEB142" s="75"/>
      <c r="AEC142" s="75"/>
      <c r="AED142" s="75"/>
      <c r="AEE142" s="75"/>
      <c r="AEF142" s="75"/>
      <c r="AEG142" s="75"/>
      <c r="AEH142" s="75"/>
      <c r="AEI142" s="75"/>
      <c r="AEJ142" s="75"/>
      <c r="AEK142" s="75"/>
      <c r="AEL142" s="75"/>
      <c r="AEM142" s="75"/>
      <c r="AEN142" s="75"/>
      <c r="AEO142" s="75"/>
      <c r="AEP142" s="75"/>
      <c r="AEQ142" s="75"/>
      <c r="AER142" s="75"/>
      <c r="AES142" s="75"/>
      <c r="AET142" s="75"/>
      <c r="AEU142" s="75"/>
      <c r="AEV142" s="75"/>
      <c r="AEW142" s="75"/>
      <c r="AEX142" s="75"/>
      <c r="AEY142" s="75"/>
      <c r="AEZ142" s="75"/>
      <c r="AFA142" s="75"/>
      <c r="AFB142" s="75"/>
      <c r="AFC142" s="75"/>
      <c r="AFD142" s="75"/>
      <c r="AFE142" s="75"/>
      <c r="AFF142" s="75"/>
      <c r="AFG142" s="75"/>
      <c r="AFH142" s="75"/>
      <c r="AFI142" s="75"/>
      <c r="AFJ142" s="75"/>
      <c r="AFK142" s="75"/>
      <c r="AFL142" s="75"/>
      <c r="AFM142" s="75"/>
      <c r="AFN142" s="75"/>
      <c r="AFO142" s="75"/>
      <c r="AFP142" s="75"/>
      <c r="AFQ142" s="75"/>
      <c r="AFR142" s="75"/>
      <c r="AFS142" s="75"/>
      <c r="AFT142" s="75"/>
      <c r="AFU142" s="75"/>
      <c r="AFV142" s="75"/>
      <c r="AFW142" s="75"/>
      <c r="AFX142" s="75"/>
      <c r="AFY142" s="75"/>
      <c r="AFZ142" s="75"/>
      <c r="AGA142" s="75"/>
      <c r="AGB142" s="75"/>
      <c r="AGC142" s="75"/>
      <c r="AGD142" s="75"/>
      <c r="AGE142" s="75"/>
      <c r="AGF142" s="75"/>
      <c r="AGG142" s="75"/>
      <c r="AGH142" s="75"/>
      <c r="AGI142" s="75"/>
      <c r="AGJ142" s="75"/>
      <c r="AGK142" s="75"/>
      <c r="AGL142" s="75"/>
      <c r="AGM142" s="75"/>
      <c r="AGN142" s="75"/>
      <c r="AGO142" s="75"/>
      <c r="AGP142" s="75"/>
      <c r="AGQ142" s="75"/>
      <c r="AGR142" s="75"/>
      <c r="AGS142" s="75"/>
      <c r="AGT142" s="75"/>
      <c r="AGU142" s="75"/>
      <c r="AGV142" s="75"/>
      <c r="AGW142" s="75"/>
      <c r="AGX142" s="75"/>
      <c r="AGY142" s="75"/>
      <c r="AGZ142" s="75"/>
      <c r="AHA142" s="75"/>
      <c r="AHB142" s="75"/>
      <c r="AHC142" s="75"/>
      <c r="AHD142" s="75"/>
      <c r="AHE142" s="75"/>
      <c r="AHF142" s="75"/>
      <c r="AHG142" s="75"/>
      <c r="AHH142" s="75"/>
      <c r="AHI142" s="75"/>
      <c r="AHJ142" s="75"/>
      <c r="AHK142" s="75"/>
      <c r="AHL142" s="75"/>
      <c r="AHM142" s="75"/>
      <c r="AHN142" s="75"/>
      <c r="AHO142" s="75"/>
      <c r="AHP142" s="75"/>
      <c r="AHQ142" s="75"/>
      <c r="AHR142" s="75"/>
      <c r="AHS142" s="75"/>
      <c r="AHT142" s="75"/>
      <c r="AHU142" s="75"/>
      <c r="AHV142" s="75"/>
      <c r="AHW142" s="75"/>
      <c r="AHX142" s="75"/>
      <c r="AHY142" s="75"/>
      <c r="AHZ142" s="75"/>
      <c r="AIA142" s="75"/>
      <c r="AIB142" s="75"/>
      <c r="AIC142" s="75"/>
      <c r="AID142" s="75"/>
      <c r="AIE142" s="75"/>
      <c r="AIF142" s="75"/>
      <c r="AIG142" s="75"/>
      <c r="AIH142" s="75"/>
      <c r="AII142" s="75"/>
      <c r="AIJ142" s="75"/>
      <c r="AIK142" s="75"/>
      <c r="AIL142" s="75"/>
      <c r="AIM142" s="75"/>
      <c r="AIN142" s="75"/>
      <c r="AIO142" s="75"/>
      <c r="AIP142" s="75"/>
      <c r="AIQ142" s="75"/>
      <c r="AIR142" s="75"/>
      <c r="AIS142" s="75"/>
      <c r="AIT142" s="75"/>
      <c r="AIU142" s="75"/>
      <c r="AIV142" s="75"/>
      <c r="AIW142" s="75"/>
      <c r="AIX142" s="75"/>
      <c r="AIY142" s="75"/>
      <c r="AIZ142" s="75"/>
      <c r="AJA142" s="75"/>
      <c r="AJB142" s="75"/>
      <c r="AJC142" s="75"/>
      <c r="AJD142" s="75"/>
      <c r="AJE142" s="75"/>
      <c r="AJF142" s="75"/>
      <c r="AJG142" s="75"/>
      <c r="AJH142" s="75"/>
      <c r="AJI142" s="75"/>
      <c r="AJJ142" s="75"/>
      <c r="AJK142" s="75"/>
      <c r="AJL142" s="75"/>
      <c r="AJM142" s="75"/>
      <c r="AJN142" s="75"/>
      <c r="AJO142" s="75"/>
      <c r="AJP142" s="75"/>
      <c r="AJQ142" s="75"/>
      <c r="AJR142" s="75"/>
      <c r="AJS142" s="75"/>
      <c r="AJT142" s="75"/>
      <c r="AJU142" s="75"/>
      <c r="AJV142" s="75"/>
      <c r="AJW142" s="75"/>
      <c r="AJX142" s="75"/>
      <c r="AJY142" s="75"/>
      <c r="AJZ142" s="75"/>
      <c r="AKA142" s="75"/>
      <c r="AKB142" s="75"/>
      <c r="AKC142" s="75"/>
      <c r="AKD142" s="75"/>
      <c r="AKE142" s="75"/>
      <c r="AKF142" s="75"/>
      <c r="AKG142" s="75"/>
      <c r="AKH142" s="75"/>
      <c r="AKI142" s="75"/>
      <c r="AKJ142" s="75"/>
      <c r="AKK142" s="75"/>
      <c r="AKL142" s="75"/>
      <c r="AKM142" s="75"/>
      <c r="AKN142" s="75"/>
      <c r="AKO142" s="75"/>
      <c r="AKP142" s="75"/>
      <c r="AKQ142" s="75"/>
      <c r="AKR142" s="75"/>
      <c r="AKS142" s="75"/>
      <c r="AKT142" s="75"/>
      <c r="AKU142" s="75"/>
      <c r="AKV142" s="75"/>
      <c r="AKW142" s="75"/>
      <c r="AKX142" s="75"/>
      <c r="AKY142" s="75"/>
      <c r="AKZ142" s="75"/>
      <c r="ALA142" s="75"/>
      <c r="ALB142" s="75"/>
      <c r="ALC142" s="75"/>
      <c r="ALD142" s="75"/>
      <c r="ALE142" s="75"/>
      <c r="ALF142" s="75"/>
      <c r="ALG142" s="75"/>
      <c r="ALH142" s="75"/>
      <c r="ALI142" s="75"/>
      <c r="ALJ142" s="75"/>
      <c r="ALK142" s="75"/>
      <c r="ALL142" s="75"/>
      <c r="ALM142" s="75"/>
      <c r="ALN142" s="75"/>
      <c r="ALO142" s="75"/>
      <c r="ALP142" s="75"/>
      <c r="ALQ142" s="75"/>
      <c r="ALR142" s="75"/>
      <c r="ALS142" s="75"/>
      <c r="ALT142" s="75"/>
      <c r="ALU142" s="75"/>
      <c r="ALV142" s="75"/>
      <c r="ALW142" s="75"/>
      <c r="ALX142" s="75"/>
      <c r="ALY142" s="75"/>
      <c r="ALZ142" s="75"/>
      <c r="AMA142" s="75"/>
      <c r="AMB142" s="75"/>
      <c r="AMC142" s="75"/>
      <c r="AMD142" s="75"/>
      <c r="AME142" s="75"/>
      <c r="AMF142" s="75"/>
    </row>
    <row r="143" spans="1:1020" s="76" customFormat="1" ht="92.4" customHeight="1" x14ac:dyDescent="0.3">
      <c r="A143" s="19">
        <v>10</v>
      </c>
      <c r="B143" s="21" t="s">
        <v>85</v>
      </c>
      <c r="C143" s="19" t="s">
        <v>313</v>
      </c>
      <c r="D143" s="19" t="s">
        <v>69</v>
      </c>
      <c r="E143" s="21" t="s">
        <v>300</v>
      </c>
      <c r="F143" s="25">
        <v>45302</v>
      </c>
      <c r="G143" s="20">
        <v>408.24</v>
      </c>
      <c r="H143" s="19" t="s">
        <v>6</v>
      </c>
      <c r="I143" s="19" t="s">
        <v>421</v>
      </c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  <c r="BZ143" s="75"/>
      <c r="CA143" s="75"/>
      <c r="CB143" s="75"/>
      <c r="CC143" s="75"/>
      <c r="CD143" s="75"/>
      <c r="CE143" s="75"/>
      <c r="CF143" s="75"/>
      <c r="CG143" s="75"/>
      <c r="CH143" s="75"/>
      <c r="CI143" s="75"/>
      <c r="CJ143" s="75"/>
      <c r="CK143" s="75"/>
      <c r="CL143" s="75"/>
      <c r="CM143" s="75"/>
      <c r="CN143" s="75"/>
      <c r="CO143" s="75"/>
      <c r="CP143" s="75"/>
      <c r="CQ143" s="75"/>
      <c r="CR143" s="75"/>
      <c r="CS143" s="75"/>
      <c r="CT143" s="75"/>
      <c r="CU143" s="75"/>
      <c r="CV143" s="75"/>
      <c r="CW143" s="75"/>
      <c r="CX143" s="75"/>
      <c r="CY143" s="75"/>
      <c r="CZ143" s="75"/>
      <c r="DA143" s="75"/>
      <c r="DB143" s="75"/>
      <c r="DC143" s="75"/>
      <c r="DD143" s="75"/>
      <c r="DE143" s="75"/>
      <c r="DF143" s="75"/>
      <c r="DG143" s="75"/>
      <c r="DH143" s="75"/>
      <c r="DI143" s="75"/>
      <c r="DJ143" s="75"/>
      <c r="DK143" s="75"/>
      <c r="DL143" s="75"/>
      <c r="DM143" s="75"/>
      <c r="DN143" s="75"/>
      <c r="DO143" s="75"/>
      <c r="DP143" s="75"/>
      <c r="DQ143" s="75"/>
      <c r="DR143" s="75"/>
      <c r="DS143" s="75"/>
      <c r="DT143" s="75"/>
      <c r="DU143" s="75"/>
      <c r="DV143" s="75"/>
      <c r="DW143" s="75"/>
      <c r="DX143" s="75"/>
      <c r="DY143" s="75"/>
      <c r="DZ143" s="75"/>
      <c r="EA143" s="75"/>
      <c r="EB143" s="75"/>
      <c r="EC143" s="75"/>
      <c r="ED143" s="75"/>
      <c r="EE143" s="75"/>
      <c r="EF143" s="75"/>
      <c r="EG143" s="75"/>
      <c r="EH143" s="75"/>
      <c r="EI143" s="75"/>
      <c r="EJ143" s="75"/>
      <c r="EK143" s="75"/>
      <c r="EL143" s="75"/>
      <c r="EM143" s="75"/>
      <c r="EN143" s="75"/>
      <c r="EO143" s="75"/>
      <c r="EP143" s="75"/>
      <c r="EQ143" s="75"/>
      <c r="ER143" s="75"/>
      <c r="ES143" s="75"/>
      <c r="ET143" s="75"/>
      <c r="EU143" s="75"/>
      <c r="EV143" s="75"/>
      <c r="EW143" s="75"/>
      <c r="EX143" s="75"/>
      <c r="EY143" s="75"/>
      <c r="EZ143" s="75"/>
      <c r="FA143" s="75"/>
      <c r="FB143" s="75"/>
      <c r="FC143" s="75"/>
      <c r="FD143" s="75"/>
      <c r="FE143" s="75"/>
      <c r="FF143" s="75"/>
      <c r="FG143" s="75"/>
      <c r="FH143" s="75"/>
      <c r="FI143" s="75"/>
      <c r="FJ143" s="75"/>
      <c r="FK143" s="75"/>
      <c r="FL143" s="75"/>
      <c r="FM143" s="75"/>
      <c r="FN143" s="75"/>
      <c r="FO143" s="75"/>
      <c r="FP143" s="75"/>
      <c r="FQ143" s="75"/>
      <c r="FR143" s="75"/>
      <c r="FS143" s="75"/>
      <c r="FT143" s="75"/>
      <c r="FU143" s="75"/>
      <c r="FV143" s="75"/>
      <c r="FW143" s="75"/>
      <c r="FX143" s="75"/>
      <c r="FY143" s="75"/>
      <c r="FZ143" s="75"/>
      <c r="GA143" s="75"/>
      <c r="GB143" s="75"/>
      <c r="GC143" s="75"/>
      <c r="GD143" s="75"/>
      <c r="GE143" s="75"/>
      <c r="GF143" s="75"/>
      <c r="GG143" s="75"/>
      <c r="GH143" s="75"/>
      <c r="GI143" s="75"/>
      <c r="GJ143" s="75"/>
      <c r="GK143" s="75"/>
      <c r="GL143" s="75"/>
      <c r="GM143" s="75"/>
      <c r="GN143" s="75"/>
      <c r="GO143" s="75"/>
      <c r="GP143" s="75"/>
      <c r="GQ143" s="75"/>
      <c r="GR143" s="75"/>
      <c r="GS143" s="75"/>
      <c r="GT143" s="75"/>
      <c r="GU143" s="75"/>
      <c r="GV143" s="75"/>
      <c r="GW143" s="75"/>
      <c r="GX143" s="75"/>
      <c r="GY143" s="75"/>
      <c r="GZ143" s="75"/>
      <c r="HA143" s="75"/>
      <c r="HB143" s="75"/>
      <c r="HC143" s="75"/>
      <c r="HD143" s="75"/>
      <c r="HE143" s="75"/>
      <c r="HF143" s="75"/>
      <c r="HG143" s="75"/>
      <c r="HH143" s="75"/>
      <c r="HI143" s="75"/>
      <c r="HJ143" s="75"/>
      <c r="HK143" s="75"/>
      <c r="HL143" s="75"/>
      <c r="HM143" s="75"/>
      <c r="HN143" s="75"/>
      <c r="HO143" s="75"/>
      <c r="HP143" s="75"/>
      <c r="HQ143" s="75"/>
      <c r="HR143" s="75"/>
      <c r="HS143" s="75"/>
      <c r="HT143" s="75"/>
      <c r="HU143" s="75"/>
      <c r="HV143" s="75"/>
      <c r="HW143" s="75"/>
      <c r="HX143" s="75"/>
      <c r="HY143" s="75"/>
      <c r="HZ143" s="75"/>
      <c r="IA143" s="75"/>
      <c r="IB143" s="75"/>
      <c r="IC143" s="75"/>
      <c r="ID143" s="75"/>
      <c r="IE143" s="75"/>
      <c r="IF143" s="75"/>
      <c r="IG143" s="75"/>
      <c r="IH143" s="75"/>
      <c r="II143" s="75"/>
      <c r="IJ143" s="75"/>
      <c r="IK143" s="75"/>
      <c r="IL143" s="75"/>
      <c r="IM143" s="75"/>
      <c r="IN143" s="75"/>
      <c r="IO143" s="75"/>
      <c r="IP143" s="75"/>
      <c r="IQ143" s="75"/>
      <c r="IR143" s="75"/>
      <c r="IS143" s="75"/>
      <c r="IT143" s="75"/>
      <c r="IU143" s="75"/>
      <c r="IV143" s="75"/>
      <c r="IW143" s="75"/>
      <c r="IX143" s="75"/>
      <c r="IY143" s="75"/>
      <c r="IZ143" s="75"/>
      <c r="JA143" s="75"/>
      <c r="JB143" s="75"/>
      <c r="JC143" s="75"/>
      <c r="JD143" s="75"/>
      <c r="JE143" s="75"/>
      <c r="JF143" s="75"/>
      <c r="JG143" s="75"/>
      <c r="JH143" s="75"/>
      <c r="JI143" s="75"/>
      <c r="JJ143" s="75"/>
      <c r="JK143" s="75"/>
      <c r="JL143" s="75"/>
      <c r="JM143" s="75"/>
      <c r="JN143" s="75"/>
      <c r="JO143" s="75"/>
      <c r="JP143" s="75"/>
      <c r="JQ143" s="75"/>
      <c r="JR143" s="75"/>
      <c r="JS143" s="75"/>
      <c r="JT143" s="75"/>
      <c r="JU143" s="75"/>
      <c r="JV143" s="75"/>
      <c r="JW143" s="75"/>
      <c r="JX143" s="75"/>
      <c r="JY143" s="75"/>
      <c r="JZ143" s="75"/>
      <c r="KA143" s="75"/>
      <c r="KB143" s="75"/>
      <c r="KC143" s="75"/>
      <c r="KD143" s="75"/>
      <c r="KE143" s="75"/>
      <c r="KF143" s="75"/>
      <c r="KG143" s="75"/>
      <c r="KH143" s="75"/>
      <c r="KI143" s="75"/>
      <c r="KJ143" s="75"/>
      <c r="KK143" s="75"/>
      <c r="KL143" s="75"/>
      <c r="KM143" s="75"/>
      <c r="KN143" s="75"/>
      <c r="KO143" s="75"/>
      <c r="KP143" s="75"/>
      <c r="KQ143" s="75"/>
      <c r="KR143" s="75"/>
      <c r="KS143" s="75"/>
      <c r="KT143" s="75"/>
      <c r="KU143" s="75"/>
      <c r="KV143" s="75"/>
      <c r="KW143" s="75"/>
      <c r="KX143" s="75"/>
      <c r="KY143" s="75"/>
      <c r="KZ143" s="75"/>
      <c r="LA143" s="75"/>
      <c r="LB143" s="75"/>
      <c r="LC143" s="75"/>
      <c r="LD143" s="75"/>
      <c r="LE143" s="75"/>
      <c r="LF143" s="75"/>
      <c r="LG143" s="75"/>
      <c r="LH143" s="75"/>
      <c r="LI143" s="75"/>
      <c r="LJ143" s="75"/>
      <c r="LK143" s="75"/>
      <c r="LL143" s="75"/>
      <c r="LM143" s="75"/>
      <c r="LN143" s="75"/>
      <c r="LO143" s="75"/>
      <c r="LP143" s="75"/>
      <c r="LQ143" s="75"/>
      <c r="LR143" s="75"/>
      <c r="LS143" s="75"/>
      <c r="LT143" s="75"/>
      <c r="LU143" s="75"/>
      <c r="LV143" s="75"/>
      <c r="LW143" s="75"/>
      <c r="LX143" s="75"/>
      <c r="LY143" s="75"/>
      <c r="LZ143" s="75"/>
      <c r="MA143" s="75"/>
      <c r="MB143" s="75"/>
      <c r="MC143" s="75"/>
      <c r="MD143" s="75"/>
      <c r="ME143" s="75"/>
      <c r="MF143" s="75"/>
      <c r="MG143" s="75"/>
      <c r="MH143" s="75"/>
      <c r="MI143" s="75"/>
      <c r="MJ143" s="75"/>
      <c r="MK143" s="75"/>
      <c r="ML143" s="75"/>
      <c r="MM143" s="75"/>
      <c r="MN143" s="75"/>
      <c r="MO143" s="75"/>
      <c r="MP143" s="75"/>
      <c r="MQ143" s="75"/>
      <c r="MR143" s="75"/>
      <c r="MS143" s="75"/>
      <c r="MT143" s="75"/>
      <c r="MU143" s="75"/>
      <c r="MV143" s="75"/>
      <c r="MW143" s="75"/>
      <c r="MX143" s="75"/>
      <c r="MY143" s="75"/>
      <c r="MZ143" s="75"/>
      <c r="NA143" s="75"/>
      <c r="NB143" s="75"/>
      <c r="NC143" s="75"/>
      <c r="ND143" s="75"/>
      <c r="NE143" s="75"/>
      <c r="NF143" s="75"/>
      <c r="NG143" s="75"/>
      <c r="NH143" s="75"/>
      <c r="NI143" s="75"/>
      <c r="NJ143" s="75"/>
      <c r="NK143" s="75"/>
      <c r="NL143" s="75"/>
      <c r="NM143" s="75"/>
      <c r="NN143" s="75"/>
      <c r="NO143" s="75"/>
      <c r="NP143" s="75"/>
      <c r="NQ143" s="75"/>
      <c r="NR143" s="75"/>
      <c r="NS143" s="75"/>
      <c r="NT143" s="75"/>
      <c r="NU143" s="75"/>
      <c r="NV143" s="75"/>
      <c r="NW143" s="75"/>
      <c r="NX143" s="75"/>
      <c r="NY143" s="75"/>
      <c r="NZ143" s="75"/>
      <c r="OA143" s="75"/>
      <c r="OB143" s="75"/>
      <c r="OC143" s="75"/>
      <c r="OD143" s="75"/>
      <c r="OE143" s="75"/>
      <c r="OF143" s="75"/>
      <c r="OG143" s="75"/>
      <c r="OH143" s="75"/>
      <c r="OI143" s="75"/>
      <c r="OJ143" s="75"/>
      <c r="OK143" s="75"/>
      <c r="OL143" s="75"/>
      <c r="OM143" s="75"/>
      <c r="ON143" s="75"/>
      <c r="OO143" s="75"/>
      <c r="OP143" s="75"/>
      <c r="OQ143" s="75"/>
      <c r="OR143" s="75"/>
      <c r="OS143" s="75"/>
      <c r="OT143" s="75"/>
      <c r="OU143" s="75"/>
      <c r="OV143" s="75"/>
      <c r="OW143" s="75"/>
      <c r="OX143" s="75"/>
      <c r="OY143" s="75"/>
      <c r="OZ143" s="75"/>
      <c r="PA143" s="75"/>
      <c r="PB143" s="75"/>
      <c r="PC143" s="75"/>
      <c r="PD143" s="75"/>
      <c r="PE143" s="75"/>
      <c r="PF143" s="75"/>
      <c r="PG143" s="75"/>
      <c r="PH143" s="75"/>
      <c r="PI143" s="75"/>
      <c r="PJ143" s="75"/>
      <c r="PK143" s="75"/>
      <c r="PL143" s="75"/>
      <c r="PM143" s="75"/>
      <c r="PN143" s="75"/>
      <c r="PO143" s="75"/>
      <c r="PP143" s="75"/>
      <c r="PQ143" s="75"/>
      <c r="PR143" s="75"/>
      <c r="PS143" s="75"/>
      <c r="PT143" s="75"/>
      <c r="PU143" s="75"/>
      <c r="PV143" s="75"/>
      <c r="PW143" s="75"/>
      <c r="PX143" s="75"/>
      <c r="PY143" s="75"/>
      <c r="PZ143" s="75"/>
      <c r="QA143" s="75"/>
      <c r="QB143" s="75"/>
      <c r="QC143" s="75"/>
      <c r="QD143" s="75"/>
      <c r="QE143" s="75"/>
      <c r="QF143" s="75"/>
      <c r="QG143" s="75"/>
      <c r="QH143" s="75"/>
      <c r="QI143" s="75"/>
      <c r="QJ143" s="75"/>
      <c r="QK143" s="75"/>
      <c r="QL143" s="75"/>
      <c r="QM143" s="75"/>
      <c r="QN143" s="75"/>
      <c r="QO143" s="75"/>
      <c r="QP143" s="75"/>
      <c r="QQ143" s="75"/>
      <c r="QR143" s="75"/>
      <c r="QS143" s="75"/>
      <c r="QT143" s="75"/>
      <c r="QU143" s="75"/>
      <c r="QV143" s="75"/>
      <c r="QW143" s="75"/>
      <c r="QX143" s="75"/>
      <c r="QY143" s="75"/>
      <c r="QZ143" s="75"/>
      <c r="RA143" s="75"/>
      <c r="RB143" s="75"/>
      <c r="RC143" s="75"/>
      <c r="RD143" s="75"/>
      <c r="RE143" s="75"/>
      <c r="RF143" s="75"/>
      <c r="RG143" s="75"/>
      <c r="RH143" s="75"/>
      <c r="RI143" s="75"/>
      <c r="RJ143" s="75"/>
      <c r="RK143" s="75"/>
      <c r="RL143" s="75"/>
      <c r="RM143" s="75"/>
      <c r="RN143" s="75"/>
      <c r="RO143" s="75"/>
      <c r="RP143" s="75"/>
      <c r="RQ143" s="75"/>
      <c r="RR143" s="75"/>
      <c r="RS143" s="75"/>
      <c r="RT143" s="75"/>
      <c r="RU143" s="75"/>
      <c r="RV143" s="75"/>
      <c r="RW143" s="75"/>
      <c r="RX143" s="75"/>
      <c r="RY143" s="75"/>
      <c r="RZ143" s="75"/>
      <c r="SA143" s="75"/>
      <c r="SB143" s="75"/>
      <c r="SC143" s="75"/>
      <c r="SD143" s="75"/>
      <c r="SE143" s="75"/>
      <c r="SF143" s="75"/>
      <c r="SG143" s="75"/>
      <c r="SH143" s="75"/>
      <c r="SI143" s="75"/>
      <c r="SJ143" s="75"/>
      <c r="SK143" s="75"/>
      <c r="SL143" s="75"/>
      <c r="SM143" s="75"/>
      <c r="SN143" s="75"/>
      <c r="SO143" s="75"/>
      <c r="SP143" s="75"/>
      <c r="SQ143" s="75"/>
      <c r="SR143" s="75"/>
      <c r="SS143" s="75"/>
      <c r="ST143" s="75"/>
      <c r="SU143" s="75"/>
      <c r="SV143" s="75"/>
      <c r="SW143" s="75"/>
      <c r="SX143" s="75"/>
      <c r="SY143" s="75"/>
      <c r="SZ143" s="75"/>
      <c r="TA143" s="75"/>
      <c r="TB143" s="75"/>
      <c r="TC143" s="75"/>
      <c r="TD143" s="75"/>
      <c r="TE143" s="75"/>
      <c r="TF143" s="75"/>
      <c r="TG143" s="75"/>
      <c r="TH143" s="75"/>
      <c r="TI143" s="75"/>
      <c r="TJ143" s="75"/>
      <c r="TK143" s="75"/>
      <c r="TL143" s="75"/>
      <c r="TM143" s="75"/>
      <c r="TN143" s="75"/>
      <c r="TO143" s="75"/>
      <c r="TP143" s="75"/>
      <c r="TQ143" s="75"/>
      <c r="TR143" s="75"/>
      <c r="TS143" s="75"/>
      <c r="TT143" s="75"/>
      <c r="TU143" s="75"/>
      <c r="TV143" s="75"/>
      <c r="TW143" s="75"/>
      <c r="TX143" s="75"/>
      <c r="TY143" s="75"/>
      <c r="TZ143" s="75"/>
      <c r="UA143" s="75"/>
      <c r="UB143" s="75"/>
      <c r="UC143" s="75"/>
      <c r="UD143" s="75"/>
      <c r="UE143" s="75"/>
      <c r="UF143" s="75"/>
      <c r="UG143" s="75"/>
      <c r="UH143" s="75"/>
      <c r="UI143" s="75"/>
      <c r="UJ143" s="75"/>
      <c r="UK143" s="75"/>
      <c r="UL143" s="75"/>
      <c r="UM143" s="75"/>
      <c r="UN143" s="75"/>
      <c r="UO143" s="75"/>
      <c r="UP143" s="75"/>
      <c r="UQ143" s="75"/>
      <c r="UR143" s="75"/>
      <c r="US143" s="75"/>
      <c r="UT143" s="75"/>
      <c r="UU143" s="75"/>
      <c r="UV143" s="75"/>
      <c r="UW143" s="75"/>
      <c r="UX143" s="75"/>
      <c r="UY143" s="75"/>
      <c r="UZ143" s="75"/>
      <c r="VA143" s="75"/>
      <c r="VB143" s="75"/>
      <c r="VC143" s="75"/>
      <c r="VD143" s="75"/>
      <c r="VE143" s="75"/>
      <c r="VF143" s="75"/>
      <c r="VG143" s="75"/>
      <c r="VH143" s="75"/>
      <c r="VI143" s="75"/>
      <c r="VJ143" s="75"/>
      <c r="VK143" s="75"/>
      <c r="VL143" s="75"/>
      <c r="VM143" s="75"/>
      <c r="VN143" s="75"/>
      <c r="VO143" s="75"/>
      <c r="VP143" s="75"/>
      <c r="VQ143" s="75"/>
      <c r="VR143" s="75"/>
      <c r="VS143" s="75"/>
      <c r="VT143" s="75"/>
      <c r="VU143" s="75"/>
      <c r="VV143" s="75"/>
      <c r="VW143" s="75"/>
      <c r="VX143" s="75"/>
      <c r="VY143" s="75"/>
      <c r="VZ143" s="75"/>
      <c r="WA143" s="75"/>
      <c r="WB143" s="75"/>
      <c r="WC143" s="75"/>
      <c r="WD143" s="75"/>
      <c r="WE143" s="75"/>
      <c r="WF143" s="75"/>
      <c r="WG143" s="75"/>
      <c r="WH143" s="75"/>
      <c r="WI143" s="75"/>
      <c r="WJ143" s="75"/>
      <c r="WK143" s="75"/>
      <c r="WL143" s="75"/>
      <c r="WM143" s="75"/>
      <c r="WN143" s="75"/>
      <c r="WO143" s="75"/>
      <c r="WP143" s="75"/>
      <c r="WQ143" s="75"/>
      <c r="WR143" s="75"/>
      <c r="WS143" s="75"/>
      <c r="WT143" s="75"/>
      <c r="WU143" s="75"/>
      <c r="WV143" s="75"/>
      <c r="WW143" s="75"/>
      <c r="WX143" s="75"/>
      <c r="WY143" s="75"/>
      <c r="WZ143" s="75"/>
      <c r="XA143" s="75"/>
      <c r="XB143" s="75"/>
      <c r="XC143" s="75"/>
      <c r="XD143" s="75"/>
      <c r="XE143" s="75"/>
      <c r="XF143" s="75"/>
      <c r="XG143" s="75"/>
      <c r="XH143" s="75"/>
      <c r="XI143" s="75"/>
      <c r="XJ143" s="75"/>
      <c r="XK143" s="75"/>
      <c r="XL143" s="75"/>
      <c r="XM143" s="75"/>
      <c r="XN143" s="75"/>
      <c r="XO143" s="75"/>
      <c r="XP143" s="75"/>
      <c r="XQ143" s="75"/>
      <c r="XR143" s="75"/>
      <c r="XS143" s="75"/>
      <c r="XT143" s="75"/>
      <c r="XU143" s="75"/>
      <c r="XV143" s="75"/>
      <c r="XW143" s="75"/>
      <c r="XX143" s="75"/>
      <c r="XY143" s="75"/>
      <c r="XZ143" s="75"/>
      <c r="YA143" s="75"/>
      <c r="YB143" s="75"/>
      <c r="YC143" s="75"/>
      <c r="YD143" s="75"/>
      <c r="YE143" s="75"/>
      <c r="YF143" s="75"/>
      <c r="YG143" s="75"/>
      <c r="YH143" s="75"/>
      <c r="YI143" s="75"/>
      <c r="YJ143" s="75"/>
      <c r="YK143" s="75"/>
      <c r="YL143" s="75"/>
      <c r="YM143" s="75"/>
      <c r="YN143" s="75"/>
      <c r="YO143" s="75"/>
      <c r="YP143" s="75"/>
      <c r="YQ143" s="75"/>
      <c r="YR143" s="75"/>
      <c r="YS143" s="75"/>
      <c r="YT143" s="75"/>
      <c r="YU143" s="75"/>
      <c r="YV143" s="75"/>
      <c r="YW143" s="75"/>
      <c r="YX143" s="75"/>
      <c r="YY143" s="75"/>
      <c r="YZ143" s="75"/>
      <c r="ZA143" s="75"/>
      <c r="ZB143" s="75"/>
      <c r="ZC143" s="75"/>
      <c r="ZD143" s="75"/>
      <c r="ZE143" s="75"/>
      <c r="ZF143" s="75"/>
      <c r="ZG143" s="75"/>
      <c r="ZH143" s="75"/>
      <c r="ZI143" s="75"/>
      <c r="ZJ143" s="75"/>
      <c r="ZK143" s="75"/>
      <c r="ZL143" s="75"/>
      <c r="ZM143" s="75"/>
      <c r="ZN143" s="75"/>
      <c r="ZO143" s="75"/>
      <c r="ZP143" s="75"/>
      <c r="ZQ143" s="75"/>
      <c r="ZR143" s="75"/>
      <c r="ZS143" s="75"/>
      <c r="ZT143" s="75"/>
      <c r="ZU143" s="75"/>
      <c r="ZV143" s="75"/>
      <c r="ZW143" s="75"/>
      <c r="ZX143" s="75"/>
      <c r="ZY143" s="75"/>
      <c r="ZZ143" s="75"/>
      <c r="AAA143" s="75"/>
      <c r="AAB143" s="75"/>
      <c r="AAC143" s="75"/>
      <c r="AAD143" s="75"/>
      <c r="AAE143" s="75"/>
      <c r="AAF143" s="75"/>
      <c r="AAG143" s="75"/>
      <c r="AAH143" s="75"/>
      <c r="AAI143" s="75"/>
      <c r="AAJ143" s="75"/>
      <c r="AAK143" s="75"/>
      <c r="AAL143" s="75"/>
      <c r="AAM143" s="75"/>
      <c r="AAN143" s="75"/>
      <c r="AAO143" s="75"/>
      <c r="AAP143" s="75"/>
      <c r="AAQ143" s="75"/>
      <c r="AAR143" s="75"/>
      <c r="AAS143" s="75"/>
      <c r="AAT143" s="75"/>
      <c r="AAU143" s="75"/>
      <c r="AAV143" s="75"/>
      <c r="AAW143" s="75"/>
      <c r="AAX143" s="75"/>
      <c r="AAY143" s="75"/>
      <c r="AAZ143" s="75"/>
      <c r="ABA143" s="75"/>
      <c r="ABB143" s="75"/>
      <c r="ABC143" s="75"/>
      <c r="ABD143" s="75"/>
      <c r="ABE143" s="75"/>
      <c r="ABF143" s="75"/>
      <c r="ABG143" s="75"/>
      <c r="ABH143" s="75"/>
      <c r="ABI143" s="75"/>
      <c r="ABJ143" s="75"/>
      <c r="ABK143" s="75"/>
      <c r="ABL143" s="75"/>
      <c r="ABM143" s="75"/>
      <c r="ABN143" s="75"/>
      <c r="ABO143" s="75"/>
      <c r="ABP143" s="75"/>
      <c r="ABQ143" s="75"/>
      <c r="ABR143" s="75"/>
      <c r="ABS143" s="75"/>
      <c r="ABT143" s="75"/>
      <c r="ABU143" s="75"/>
      <c r="ABV143" s="75"/>
      <c r="ABW143" s="75"/>
      <c r="ABX143" s="75"/>
      <c r="ABY143" s="75"/>
      <c r="ABZ143" s="75"/>
      <c r="ACA143" s="75"/>
      <c r="ACB143" s="75"/>
      <c r="ACC143" s="75"/>
      <c r="ACD143" s="75"/>
      <c r="ACE143" s="75"/>
      <c r="ACF143" s="75"/>
      <c r="ACG143" s="75"/>
      <c r="ACH143" s="75"/>
      <c r="ACI143" s="75"/>
      <c r="ACJ143" s="75"/>
      <c r="ACK143" s="75"/>
      <c r="ACL143" s="75"/>
      <c r="ACM143" s="75"/>
      <c r="ACN143" s="75"/>
      <c r="ACO143" s="75"/>
      <c r="ACP143" s="75"/>
      <c r="ACQ143" s="75"/>
      <c r="ACR143" s="75"/>
      <c r="ACS143" s="75"/>
      <c r="ACT143" s="75"/>
      <c r="ACU143" s="75"/>
      <c r="ACV143" s="75"/>
      <c r="ACW143" s="75"/>
      <c r="ACX143" s="75"/>
      <c r="ACY143" s="75"/>
      <c r="ACZ143" s="75"/>
      <c r="ADA143" s="75"/>
      <c r="ADB143" s="75"/>
      <c r="ADC143" s="75"/>
      <c r="ADD143" s="75"/>
      <c r="ADE143" s="75"/>
      <c r="ADF143" s="75"/>
      <c r="ADG143" s="75"/>
      <c r="ADH143" s="75"/>
      <c r="ADI143" s="75"/>
      <c r="ADJ143" s="75"/>
      <c r="ADK143" s="75"/>
      <c r="ADL143" s="75"/>
      <c r="ADM143" s="75"/>
      <c r="ADN143" s="75"/>
      <c r="ADO143" s="75"/>
      <c r="ADP143" s="75"/>
      <c r="ADQ143" s="75"/>
      <c r="ADR143" s="75"/>
      <c r="ADS143" s="75"/>
      <c r="ADT143" s="75"/>
      <c r="ADU143" s="75"/>
      <c r="ADV143" s="75"/>
      <c r="ADW143" s="75"/>
      <c r="ADX143" s="75"/>
      <c r="ADY143" s="75"/>
      <c r="ADZ143" s="75"/>
      <c r="AEA143" s="75"/>
      <c r="AEB143" s="75"/>
      <c r="AEC143" s="75"/>
      <c r="AED143" s="75"/>
      <c r="AEE143" s="75"/>
      <c r="AEF143" s="75"/>
      <c r="AEG143" s="75"/>
      <c r="AEH143" s="75"/>
      <c r="AEI143" s="75"/>
      <c r="AEJ143" s="75"/>
      <c r="AEK143" s="75"/>
      <c r="AEL143" s="75"/>
      <c r="AEM143" s="75"/>
      <c r="AEN143" s="75"/>
      <c r="AEO143" s="75"/>
      <c r="AEP143" s="75"/>
      <c r="AEQ143" s="75"/>
      <c r="AER143" s="75"/>
      <c r="AES143" s="75"/>
      <c r="AET143" s="75"/>
      <c r="AEU143" s="75"/>
      <c r="AEV143" s="75"/>
      <c r="AEW143" s="75"/>
      <c r="AEX143" s="75"/>
      <c r="AEY143" s="75"/>
      <c r="AEZ143" s="75"/>
      <c r="AFA143" s="75"/>
      <c r="AFB143" s="75"/>
      <c r="AFC143" s="75"/>
      <c r="AFD143" s="75"/>
      <c r="AFE143" s="75"/>
      <c r="AFF143" s="75"/>
      <c r="AFG143" s="75"/>
      <c r="AFH143" s="75"/>
      <c r="AFI143" s="75"/>
      <c r="AFJ143" s="75"/>
      <c r="AFK143" s="75"/>
      <c r="AFL143" s="75"/>
      <c r="AFM143" s="75"/>
      <c r="AFN143" s="75"/>
      <c r="AFO143" s="75"/>
      <c r="AFP143" s="75"/>
      <c r="AFQ143" s="75"/>
      <c r="AFR143" s="75"/>
      <c r="AFS143" s="75"/>
      <c r="AFT143" s="75"/>
      <c r="AFU143" s="75"/>
      <c r="AFV143" s="75"/>
      <c r="AFW143" s="75"/>
      <c r="AFX143" s="75"/>
      <c r="AFY143" s="75"/>
      <c r="AFZ143" s="75"/>
      <c r="AGA143" s="75"/>
      <c r="AGB143" s="75"/>
      <c r="AGC143" s="75"/>
      <c r="AGD143" s="75"/>
      <c r="AGE143" s="75"/>
      <c r="AGF143" s="75"/>
      <c r="AGG143" s="75"/>
      <c r="AGH143" s="75"/>
      <c r="AGI143" s="75"/>
      <c r="AGJ143" s="75"/>
      <c r="AGK143" s="75"/>
      <c r="AGL143" s="75"/>
      <c r="AGM143" s="75"/>
      <c r="AGN143" s="75"/>
      <c r="AGO143" s="75"/>
      <c r="AGP143" s="75"/>
      <c r="AGQ143" s="75"/>
      <c r="AGR143" s="75"/>
      <c r="AGS143" s="75"/>
      <c r="AGT143" s="75"/>
      <c r="AGU143" s="75"/>
      <c r="AGV143" s="75"/>
      <c r="AGW143" s="75"/>
      <c r="AGX143" s="75"/>
      <c r="AGY143" s="75"/>
      <c r="AGZ143" s="75"/>
      <c r="AHA143" s="75"/>
      <c r="AHB143" s="75"/>
      <c r="AHC143" s="75"/>
      <c r="AHD143" s="75"/>
      <c r="AHE143" s="75"/>
      <c r="AHF143" s="75"/>
      <c r="AHG143" s="75"/>
      <c r="AHH143" s="75"/>
      <c r="AHI143" s="75"/>
      <c r="AHJ143" s="75"/>
      <c r="AHK143" s="75"/>
      <c r="AHL143" s="75"/>
      <c r="AHM143" s="75"/>
      <c r="AHN143" s="75"/>
      <c r="AHO143" s="75"/>
      <c r="AHP143" s="75"/>
      <c r="AHQ143" s="75"/>
      <c r="AHR143" s="75"/>
      <c r="AHS143" s="75"/>
      <c r="AHT143" s="75"/>
      <c r="AHU143" s="75"/>
      <c r="AHV143" s="75"/>
      <c r="AHW143" s="75"/>
      <c r="AHX143" s="75"/>
      <c r="AHY143" s="75"/>
      <c r="AHZ143" s="75"/>
      <c r="AIA143" s="75"/>
      <c r="AIB143" s="75"/>
      <c r="AIC143" s="75"/>
      <c r="AID143" s="75"/>
      <c r="AIE143" s="75"/>
      <c r="AIF143" s="75"/>
      <c r="AIG143" s="75"/>
      <c r="AIH143" s="75"/>
      <c r="AII143" s="75"/>
      <c r="AIJ143" s="75"/>
      <c r="AIK143" s="75"/>
      <c r="AIL143" s="75"/>
      <c r="AIM143" s="75"/>
      <c r="AIN143" s="75"/>
      <c r="AIO143" s="75"/>
      <c r="AIP143" s="75"/>
      <c r="AIQ143" s="75"/>
      <c r="AIR143" s="75"/>
      <c r="AIS143" s="75"/>
      <c r="AIT143" s="75"/>
      <c r="AIU143" s="75"/>
      <c r="AIV143" s="75"/>
      <c r="AIW143" s="75"/>
      <c r="AIX143" s="75"/>
      <c r="AIY143" s="75"/>
      <c r="AIZ143" s="75"/>
      <c r="AJA143" s="75"/>
      <c r="AJB143" s="75"/>
      <c r="AJC143" s="75"/>
      <c r="AJD143" s="75"/>
      <c r="AJE143" s="75"/>
      <c r="AJF143" s="75"/>
      <c r="AJG143" s="75"/>
      <c r="AJH143" s="75"/>
      <c r="AJI143" s="75"/>
      <c r="AJJ143" s="75"/>
      <c r="AJK143" s="75"/>
      <c r="AJL143" s="75"/>
      <c r="AJM143" s="75"/>
      <c r="AJN143" s="75"/>
      <c r="AJO143" s="75"/>
      <c r="AJP143" s="75"/>
      <c r="AJQ143" s="75"/>
      <c r="AJR143" s="75"/>
      <c r="AJS143" s="75"/>
      <c r="AJT143" s="75"/>
      <c r="AJU143" s="75"/>
      <c r="AJV143" s="75"/>
      <c r="AJW143" s="75"/>
      <c r="AJX143" s="75"/>
      <c r="AJY143" s="75"/>
      <c r="AJZ143" s="75"/>
      <c r="AKA143" s="75"/>
      <c r="AKB143" s="75"/>
      <c r="AKC143" s="75"/>
      <c r="AKD143" s="75"/>
      <c r="AKE143" s="75"/>
      <c r="AKF143" s="75"/>
      <c r="AKG143" s="75"/>
      <c r="AKH143" s="75"/>
      <c r="AKI143" s="75"/>
      <c r="AKJ143" s="75"/>
      <c r="AKK143" s="75"/>
      <c r="AKL143" s="75"/>
      <c r="AKM143" s="75"/>
      <c r="AKN143" s="75"/>
      <c r="AKO143" s="75"/>
      <c r="AKP143" s="75"/>
      <c r="AKQ143" s="75"/>
      <c r="AKR143" s="75"/>
      <c r="AKS143" s="75"/>
      <c r="AKT143" s="75"/>
      <c r="AKU143" s="75"/>
      <c r="AKV143" s="75"/>
      <c r="AKW143" s="75"/>
      <c r="AKX143" s="75"/>
      <c r="AKY143" s="75"/>
      <c r="AKZ143" s="75"/>
      <c r="ALA143" s="75"/>
      <c r="ALB143" s="75"/>
      <c r="ALC143" s="75"/>
      <c r="ALD143" s="75"/>
      <c r="ALE143" s="75"/>
      <c r="ALF143" s="75"/>
      <c r="ALG143" s="75"/>
      <c r="ALH143" s="75"/>
      <c r="ALI143" s="75"/>
      <c r="ALJ143" s="75"/>
      <c r="ALK143" s="75"/>
      <c r="ALL143" s="75"/>
      <c r="ALM143" s="75"/>
      <c r="ALN143" s="75"/>
      <c r="ALO143" s="75"/>
      <c r="ALP143" s="75"/>
      <c r="ALQ143" s="75"/>
      <c r="ALR143" s="75"/>
      <c r="ALS143" s="75"/>
      <c r="ALT143" s="75"/>
      <c r="ALU143" s="75"/>
      <c r="ALV143" s="75"/>
      <c r="ALW143" s="75"/>
      <c r="ALX143" s="75"/>
      <c r="ALY143" s="75"/>
      <c r="ALZ143" s="75"/>
      <c r="AMA143" s="75"/>
      <c r="AMB143" s="75"/>
      <c r="AMC143" s="75"/>
      <c r="AMD143" s="75"/>
      <c r="AME143" s="75"/>
      <c r="AMF143" s="75"/>
    </row>
    <row r="144" spans="1:1020" s="76" customFormat="1" ht="77.400000000000006" customHeight="1" x14ac:dyDescent="0.3">
      <c r="A144" s="19">
        <v>11</v>
      </c>
      <c r="B144" s="21" t="s">
        <v>85</v>
      </c>
      <c r="C144" s="19" t="s">
        <v>313</v>
      </c>
      <c r="D144" s="19" t="s">
        <v>69</v>
      </c>
      <c r="E144" s="21" t="s">
        <v>301</v>
      </c>
      <c r="F144" s="25">
        <v>45303</v>
      </c>
      <c r="G144" s="20">
        <v>405.32</v>
      </c>
      <c r="H144" s="19" t="s">
        <v>6</v>
      </c>
      <c r="I144" s="19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  <c r="BV144" s="75"/>
      <c r="BW144" s="75"/>
      <c r="BX144" s="75"/>
      <c r="BY144" s="75"/>
      <c r="BZ144" s="75"/>
      <c r="CA144" s="75"/>
      <c r="CB144" s="75"/>
      <c r="CC144" s="75"/>
      <c r="CD144" s="75"/>
      <c r="CE144" s="75"/>
      <c r="CF144" s="75"/>
      <c r="CG144" s="75"/>
      <c r="CH144" s="75"/>
      <c r="CI144" s="75"/>
      <c r="CJ144" s="75"/>
      <c r="CK144" s="75"/>
      <c r="CL144" s="75"/>
      <c r="CM144" s="75"/>
      <c r="CN144" s="75"/>
      <c r="CO144" s="75"/>
      <c r="CP144" s="75"/>
      <c r="CQ144" s="75"/>
      <c r="CR144" s="75"/>
      <c r="CS144" s="75"/>
      <c r="CT144" s="75"/>
      <c r="CU144" s="75"/>
      <c r="CV144" s="75"/>
      <c r="CW144" s="75"/>
      <c r="CX144" s="75"/>
      <c r="CY144" s="75"/>
      <c r="CZ144" s="75"/>
      <c r="DA144" s="75"/>
      <c r="DB144" s="75"/>
      <c r="DC144" s="75"/>
      <c r="DD144" s="75"/>
      <c r="DE144" s="75"/>
      <c r="DF144" s="75"/>
      <c r="DG144" s="75"/>
      <c r="DH144" s="75"/>
      <c r="DI144" s="75"/>
      <c r="DJ144" s="75"/>
      <c r="DK144" s="75"/>
      <c r="DL144" s="75"/>
      <c r="DM144" s="75"/>
      <c r="DN144" s="75"/>
      <c r="DO144" s="75"/>
      <c r="DP144" s="75"/>
      <c r="DQ144" s="75"/>
      <c r="DR144" s="75"/>
      <c r="DS144" s="75"/>
      <c r="DT144" s="75"/>
      <c r="DU144" s="75"/>
      <c r="DV144" s="75"/>
      <c r="DW144" s="75"/>
      <c r="DX144" s="75"/>
      <c r="DY144" s="75"/>
      <c r="DZ144" s="75"/>
      <c r="EA144" s="75"/>
      <c r="EB144" s="75"/>
      <c r="EC144" s="75"/>
      <c r="ED144" s="75"/>
      <c r="EE144" s="75"/>
      <c r="EF144" s="75"/>
      <c r="EG144" s="75"/>
      <c r="EH144" s="75"/>
      <c r="EI144" s="75"/>
      <c r="EJ144" s="75"/>
      <c r="EK144" s="75"/>
      <c r="EL144" s="75"/>
      <c r="EM144" s="75"/>
      <c r="EN144" s="75"/>
      <c r="EO144" s="75"/>
      <c r="EP144" s="75"/>
      <c r="EQ144" s="75"/>
      <c r="ER144" s="75"/>
      <c r="ES144" s="75"/>
      <c r="ET144" s="75"/>
      <c r="EU144" s="75"/>
      <c r="EV144" s="75"/>
      <c r="EW144" s="75"/>
      <c r="EX144" s="75"/>
      <c r="EY144" s="75"/>
      <c r="EZ144" s="75"/>
      <c r="FA144" s="75"/>
      <c r="FB144" s="75"/>
      <c r="FC144" s="75"/>
      <c r="FD144" s="75"/>
      <c r="FE144" s="75"/>
      <c r="FF144" s="75"/>
      <c r="FG144" s="75"/>
      <c r="FH144" s="75"/>
      <c r="FI144" s="75"/>
      <c r="FJ144" s="75"/>
      <c r="FK144" s="75"/>
      <c r="FL144" s="75"/>
      <c r="FM144" s="75"/>
      <c r="FN144" s="75"/>
      <c r="FO144" s="75"/>
      <c r="FP144" s="75"/>
      <c r="FQ144" s="75"/>
      <c r="FR144" s="75"/>
      <c r="FS144" s="75"/>
      <c r="FT144" s="75"/>
      <c r="FU144" s="75"/>
      <c r="FV144" s="75"/>
      <c r="FW144" s="75"/>
      <c r="FX144" s="75"/>
      <c r="FY144" s="75"/>
      <c r="FZ144" s="75"/>
      <c r="GA144" s="75"/>
      <c r="GB144" s="75"/>
      <c r="GC144" s="75"/>
      <c r="GD144" s="75"/>
      <c r="GE144" s="75"/>
      <c r="GF144" s="75"/>
      <c r="GG144" s="75"/>
      <c r="GH144" s="75"/>
      <c r="GI144" s="75"/>
      <c r="GJ144" s="75"/>
      <c r="GK144" s="75"/>
      <c r="GL144" s="75"/>
      <c r="GM144" s="75"/>
      <c r="GN144" s="75"/>
      <c r="GO144" s="75"/>
      <c r="GP144" s="75"/>
      <c r="GQ144" s="75"/>
      <c r="GR144" s="75"/>
      <c r="GS144" s="75"/>
      <c r="GT144" s="75"/>
      <c r="GU144" s="75"/>
      <c r="GV144" s="75"/>
      <c r="GW144" s="75"/>
      <c r="GX144" s="75"/>
      <c r="GY144" s="75"/>
      <c r="GZ144" s="75"/>
      <c r="HA144" s="75"/>
      <c r="HB144" s="75"/>
      <c r="HC144" s="75"/>
      <c r="HD144" s="75"/>
      <c r="HE144" s="75"/>
      <c r="HF144" s="75"/>
      <c r="HG144" s="75"/>
      <c r="HH144" s="75"/>
      <c r="HI144" s="75"/>
      <c r="HJ144" s="75"/>
      <c r="HK144" s="75"/>
      <c r="HL144" s="75"/>
      <c r="HM144" s="75"/>
      <c r="HN144" s="75"/>
      <c r="HO144" s="75"/>
      <c r="HP144" s="75"/>
      <c r="HQ144" s="75"/>
      <c r="HR144" s="75"/>
      <c r="HS144" s="75"/>
      <c r="HT144" s="75"/>
      <c r="HU144" s="75"/>
      <c r="HV144" s="75"/>
      <c r="HW144" s="75"/>
      <c r="HX144" s="75"/>
      <c r="HY144" s="75"/>
      <c r="HZ144" s="75"/>
      <c r="IA144" s="75"/>
      <c r="IB144" s="75"/>
      <c r="IC144" s="75"/>
      <c r="ID144" s="75"/>
      <c r="IE144" s="75"/>
      <c r="IF144" s="75"/>
      <c r="IG144" s="75"/>
      <c r="IH144" s="75"/>
      <c r="II144" s="75"/>
      <c r="IJ144" s="75"/>
      <c r="IK144" s="75"/>
      <c r="IL144" s="75"/>
      <c r="IM144" s="75"/>
      <c r="IN144" s="75"/>
      <c r="IO144" s="75"/>
      <c r="IP144" s="75"/>
      <c r="IQ144" s="75"/>
      <c r="IR144" s="75"/>
      <c r="IS144" s="75"/>
      <c r="IT144" s="75"/>
      <c r="IU144" s="75"/>
      <c r="IV144" s="75"/>
      <c r="IW144" s="75"/>
      <c r="IX144" s="75"/>
      <c r="IY144" s="75"/>
      <c r="IZ144" s="75"/>
      <c r="JA144" s="75"/>
      <c r="JB144" s="75"/>
      <c r="JC144" s="75"/>
      <c r="JD144" s="75"/>
      <c r="JE144" s="75"/>
      <c r="JF144" s="75"/>
      <c r="JG144" s="75"/>
      <c r="JH144" s="75"/>
      <c r="JI144" s="75"/>
      <c r="JJ144" s="75"/>
      <c r="JK144" s="75"/>
      <c r="JL144" s="75"/>
      <c r="JM144" s="75"/>
      <c r="JN144" s="75"/>
      <c r="JO144" s="75"/>
      <c r="JP144" s="75"/>
      <c r="JQ144" s="75"/>
      <c r="JR144" s="75"/>
      <c r="JS144" s="75"/>
      <c r="JT144" s="75"/>
      <c r="JU144" s="75"/>
      <c r="JV144" s="75"/>
      <c r="JW144" s="75"/>
      <c r="JX144" s="75"/>
      <c r="JY144" s="75"/>
      <c r="JZ144" s="75"/>
      <c r="KA144" s="75"/>
      <c r="KB144" s="75"/>
      <c r="KC144" s="75"/>
      <c r="KD144" s="75"/>
      <c r="KE144" s="75"/>
      <c r="KF144" s="75"/>
      <c r="KG144" s="75"/>
      <c r="KH144" s="75"/>
      <c r="KI144" s="75"/>
      <c r="KJ144" s="75"/>
      <c r="KK144" s="75"/>
      <c r="KL144" s="75"/>
      <c r="KM144" s="75"/>
      <c r="KN144" s="75"/>
      <c r="KO144" s="75"/>
      <c r="KP144" s="75"/>
      <c r="KQ144" s="75"/>
      <c r="KR144" s="75"/>
      <c r="KS144" s="75"/>
      <c r="KT144" s="75"/>
      <c r="KU144" s="75"/>
      <c r="KV144" s="75"/>
      <c r="KW144" s="75"/>
      <c r="KX144" s="75"/>
      <c r="KY144" s="75"/>
      <c r="KZ144" s="75"/>
      <c r="LA144" s="75"/>
      <c r="LB144" s="75"/>
      <c r="LC144" s="75"/>
      <c r="LD144" s="75"/>
      <c r="LE144" s="75"/>
      <c r="LF144" s="75"/>
      <c r="LG144" s="75"/>
      <c r="LH144" s="75"/>
      <c r="LI144" s="75"/>
      <c r="LJ144" s="75"/>
      <c r="LK144" s="75"/>
      <c r="LL144" s="75"/>
      <c r="LM144" s="75"/>
      <c r="LN144" s="75"/>
      <c r="LO144" s="75"/>
      <c r="LP144" s="75"/>
      <c r="LQ144" s="75"/>
      <c r="LR144" s="75"/>
      <c r="LS144" s="75"/>
      <c r="LT144" s="75"/>
      <c r="LU144" s="75"/>
      <c r="LV144" s="75"/>
      <c r="LW144" s="75"/>
      <c r="LX144" s="75"/>
      <c r="LY144" s="75"/>
      <c r="LZ144" s="75"/>
      <c r="MA144" s="75"/>
      <c r="MB144" s="75"/>
      <c r="MC144" s="75"/>
      <c r="MD144" s="75"/>
      <c r="ME144" s="75"/>
      <c r="MF144" s="75"/>
      <c r="MG144" s="75"/>
      <c r="MH144" s="75"/>
      <c r="MI144" s="75"/>
      <c r="MJ144" s="75"/>
      <c r="MK144" s="75"/>
      <c r="ML144" s="75"/>
      <c r="MM144" s="75"/>
      <c r="MN144" s="75"/>
      <c r="MO144" s="75"/>
      <c r="MP144" s="75"/>
      <c r="MQ144" s="75"/>
      <c r="MR144" s="75"/>
      <c r="MS144" s="75"/>
      <c r="MT144" s="75"/>
      <c r="MU144" s="75"/>
      <c r="MV144" s="75"/>
      <c r="MW144" s="75"/>
      <c r="MX144" s="75"/>
      <c r="MY144" s="75"/>
      <c r="MZ144" s="75"/>
      <c r="NA144" s="75"/>
      <c r="NB144" s="75"/>
      <c r="NC144" s="75"/>
      <c r="ND144" s="75"/>
      <c r="NE144" s="75"/>
      <c r="NF144" s="75"/>
      <c r="NG144" s="75"/>
      <c r="NH144" s="75"/>
      <c r="NI144" s="75"/>
      <c r="NJ144" s="75"/>
      <c r="NK144" s="75"/>
      <c r="NL144" s="75"/>
      <c r="NM144" s="75"/>
      <c r="NN144" s="75"/>
      <c r="NO144" s="75"/>
      <c r="NP144" s="75"/>
      <c r="NQ144" s="75"/>
      <c r="NR144" s="75"/>
      <c r="NS144" s="75"/>
      <c r="NT144" s="75"/>
      <c r="NU144" s="75"/>
      <c r="NV144" s="75"/>
      <c r="NW144" s="75"/>
      <c r="NX144" s="75"/>
      <c r="NY144" s="75"/>
      <c r="NZ144" s="75"/>
      <c r="OA144" s="75"/>
      <c r="OB144" s="75"/>
      <c r="OC144" s="75"/>
      <c r="OD144" s="75"/>
      <c r="OE144" s="75"/>
      <c r="OF144" s="75"/>
      <c r="OG144" s="75"/>
      <c r="OH144" s="75"/>
      <c r="OI144" s="75"/>
      <c r="OJ144" s="75"/>
      <c r="OK144" s="75"/>
      <c r="OL144" s="75"/>
      <c r="OM144" s="75"/>
      <c r="ON144" s="75"/>
      <c r="OO144" s="75"/>
      <c r="OP144" s="75"/>
      <c r="OQ144" s="75"/>
      <c r="OR144" s="75"/>
      <c r="OS144" s="75"/>
      <c r="OT144" s="75"/>
      <c r="OU144" s="75"/>
      <c r="OV144" s="75"/>
      <c r="OW144" s="75"/>
      <c r="OX144" s="75"/>
      <c r="OY144" s="75"/>
      <c r="OZ144" s="75"/>
      <c r="PA144" s="75"/>
      <c r="PB144" s="75"/>
      <c r="PC144" s="75"/>
      <c r="PD144" s="75"/>
      <c r="PE144" s="75"/>
      <c r="PF144" s="75"/>
      <c r="PG144" s="75"/>
      <c r="PH144" s="75"/>
      <c r="PI144" s="75"/>
      <c r="PJ144" s="75"/>
      <c r="PK144" s="75"/>
      <c r="PL144" s="75"/>
      <c r="PM144" s="75"/>
      <c r="PN144" s="75"/>
      <c r="PO144" s="75"/>
      <c r="PP144" s="75"/>
      <c r="PQ144" s="75"/>
      <c r="PR144" s="75"/>
      <c r="PS144" s="75"/>
      <c r="PT144" s="75"/>
      <c r="PU144" s="75"/>
      <c r="PV144" s="75"/>
      <c r="PW144" s="75"/>
      <c r="PX144" s="75"/>
      <c r="PY144" s="75"/>
      <c r="PZ144" s="75"/>
      <c r="QA144" s="75"/>
      <c r="QB144" s="75"/>
      <c r="QC144" s="75"/>
      <c r="QD144" s="75"/>
      <c r="QE144" s="75"/>
      <c r="QF144" s="75"/>
      <c r="QG144" s="75"/>
      <c r="QH144" s="75"/>
      <c r="QI144" s="75"/>
      <c r="QJ144" s="75"/>
      <c r="QK144" s="75"/>
      <c r="QL144" s="75"/>
      <c r="QM144" s="75"/>
      <c r="QN144" s="75"/>
      <c r="QO144" s="75"/>
      <c r="QP144" s="75"/>
      <c r="QQ144" s="75"/>
      <c r="QR144" s="75"/>
      <c r="QS144" s="75"/>
      <c r="QT144" s="75"/>
      <c r="QU144" s="75"/>
      <c r="QV144" s="75"/>
      <c r="QW144" s="75"/>
      <c r="QX144" s="75"/>
      <c r="QY144" s="75"/>
      <c r="QZ144" s="75"/>
      <c r="RA144" s="75"/>
      <c r="RB144" s="75"/>
      <c r="RC144" s="75"/>
      <c r="RD144" s="75"/>
      <c r="RE144" s="75"/>
      <c r="RF144" s="75"/>
      <c r="RG144" s="75"/>
      <c r="RH144" s="75"/>
      <c r="RI144" s="75"/>
      <c r="RJ144" s="75"/>
      <c r="RK144" s="75"/>
      <c r="RL144" s="75"/>
      <c r="RM144" s="75"/>
      <c r="RN144" s="75"/>
      <c r="RO144" s="75"/>
      <c r="RP144" s="75"/>
      <c r="RQ144" s="75"/>
      <c r="RR144" s="75"/>
      <c r="RS144" s="75"/>
      <c r="RT144" s="75"/>
      <c r="RU144" s="75"/>
      <c r="RV144" s="75"/>
      <c r="RW144" s="75"/>
      <c r="RX144" s="75"/>
      <c r="RY144" s="75"/>
      <c r="RZ144" s="75"/>
      <c r="SA144" s="75"/>
      <c r="SB144" s="75"/>
      <c r="SC144" s="75"/>
      <c r="SD144" s="75"/>
      <c r="SE144" s="75"/>
      <c r="SF144" s="75"/>
      <c r="SG144" s="75"/>
      <c r="SH144" s="75"/>
      <c r="SI144" s="75"/>
      <c r="SJ144" s="75"/>
      <c r="SK144" s="75"/>
      <c r="SL144" s="75"/>
      <c r="SM144" s="75"/>
      <c r="SN144" s="75"/>
      <c r="SO144" s="75"/>
      <c r="SP144" s="75"/>
      <c r="SQ144" s="75"/>
      <c r="SR144" s="75"/>
      <c r="SS144" s="75"/>
      <c r="ST144" s="75"/>
      <c r="SU144" s="75"/>
      <c r="SV144" s="75"/>
      <c r="SW144" s="75"/>
      <c r="SX144" s="75"/>
      <c r="SY144" s="75"/>
      <c r="SZ144" s="75"/>
      <c r="TA144" s="75"/>
      <c r="TB144" s="75"/>
      <c r="TC144" s="75"/>
      <c r="TD144" s="75"/>
      <c r="TE144" s="75"/>
      <c r="TF144" s="75"/>
      <c r="TG144" s="75"/>
      <c r="TH144" s="75"/>
      <c r="TI144" s="75"/>
      <c r="TJ144" s="75"/>
      <c r="TK144" s="75"/>
      <c r="TL144" s="75"/>
      <c r="TM144" s="75"/>
      <c r="TN144" s="75"/>
      <c r="TO144" s="75"/>
      <c r="TP144" s="75"/>
      <c r="TQ144" s="75"/>
      <c r="TR144" s="75"/>
      <c r="TS144" s="75"/>
      <c r="TT144" s="75"/>
      <c r="TU144" s="75"/>
      <c r="TV144" s="75"/>
      <c r="TW144" s="75"/>
      <c r="TX144" s="75"/>
      <c r="TY144" s="75"/>
      <c r="TZ144" s="75"/>
      <c r="UA144" s="75"/>
      <c r="UB144" s="75"/>
      <c r="UC144" s="75"/>
      <c r="UD144" s="75"/>
      <c r="UE144" s="75"/>
      <c r="UF144" s="75"/>
      <c r="UG144" s="75"/>
      <c r="UH144" s="75"/>
      <c r="UI144" s="75"/>
      <c r="UJ144" s="75"/>
      <c r="UK144" s="75"/>
      <c r="UL144" s="75"/>
      <c r="UM144" s="75"/>
      <c r="UN144" s="75"/>
      <c r="UO144" s="75"/>
      <c r="UP144" s="75"/>
      <c r="UQ144" s="75"/>
      <c r="UR144" s="75"/>
      <c r="US144" s="75"/>
      <c r="UT144" s="75"/>
      <c r="UU144" s="75"/>
      <c r="UV144" s="75"/>
      <c r="UW144" s="75"/>
      <c r="UX144" s="75"/>
      <c r="UY144" s="75"/>
      <c r="UZ144" s="75"/>
      <c r="VA144" s="75"/>
      <c r="VB144" s="75"/>
      <c r="VC144" s="75"/>
      <c r="VD144" s="75"/>
      <c r="VE144" s="75"/>
      <c r="VF144" s="75"/>
      <c r="VG144" s="75"/>
      <c r="VH144" s="75"/>
      <c r="VI144" s="75"/>
      <c r="VJ144" s="75"/>
      <c r="VK144" s="75"/>
      <c r="VL144" s="75"/>
      <c r="VM144" s="75"/>
      <c r="VN144" s="75"/>
      <c r="VO144" s="75"/>
      <c r="VP144" s="75"/>
      <c r="VQ144" s="75"/>
      <c r="VR144" s="75"/>
      <c r="VS144" s="75"/>
      <c r="VT144" s="75"/>
      <c r="VU144" s="75"/>
      <c r="VV144" s="75"/>
      <c r="VW144" s="75"/>
      <c r="VX144" s="75"/>
      <c r="VY144" s="75"/>
      <c r="VZ144" s="75"/>
      <c r="WA144" s="75"/>
      <c r="WB144" s="75"/>
      <c r="WC144" s="75"/>
      <c r="WD144" s="75"/>
      <c r="WE144" s="75"/>
      <c r="WF144" s="75"/>
      <c r="WG144" s="75"/>
      <c r="WH144" s="75"/>
      <c r="WI144" s="75"/>
      <c r="WJ144" s="75"/>
      <c r="WK144" s="75"/>
      <c r="WL144" s="75"/>
      <c r="WM144" s="75"/>
      <c r="WN144" s="75"/>
      <c r="WO144" s="75"/>
      <c r="WP144" s="75"/>
      <c r="WQ144" s="75"/>
      <c r="WR144" s="75"/>
      <c r="WS144" s="75"/>
      <c r="WT144" s="75"/>
      <c r="WU144" s="75"/>
      <c r="WV144" s="75"/>
      <c r="WW144" s="75"/>
      <c r="WX144" s="75"/>
      <c r="WY144" s="75"/>
      <c r="WZ144" s="75"/>
      <c r="XA144" s="75"/>
      <c r="XB144" s="75"/>
      <c r="XC144" s="75"/>
      <c r="XD144" s="75"/>
      <c r="XE144" s="75"/>
      <c r="XF144" s="75"/>
      <c r="XG144" s="75"/>
      <c r="XH144" s="75"/>
      <c r="XI144" s="75"/>
      <c r="XJ144" s="75"/>
      <c r="XK144" s="75"/>
      <c r="XL144" s="75"/>
      <c r="XM144" s="75"/>
      <c r="XN144" s="75"/>
      <c r="XO144" s="75"/>
      <c r="XP144" s="75"/>
      <c r="XQ144" s="75"/>
      <c r="XR144" s="75"/>
      <c r="XS144" s="75"/>
      <c r="XT144" s="75"/>
      <c r="XU144" s="75"/>
      <c r="XV144" s="75"/>
      <c r="XW144" s="75"/>
      <c r="XX144" s="75"/>
      <c r="XY144" s="75"/>
      <c r="XZ144" s="75"/>
      <c r="YA144" s="75"/>
      <c r="YB144" s="75"/>
      <c r="YC144" s="75"/>
      <c r="YD144" s="75"/>
      <c r="YE144" s="75"/>
      <c r="YF144" s="75"/>
      <c r="YG144" s="75"/>
      <c r="YH144" s="75"/>
      <c r="YI144" s="75"/>
      <c r="YJ144" s="75"/>
      <c r="YK144" s="75"/>
      <c r="YL144" s="75"/>
      <c r="YM144" s="75"/>
      <c r="YN144" s="75"/>
      <c r="YO144" s="75"/>
      <c r="YP144" s="75"/>
      <c r="YQ144" s="75"/>
      <c r="YR144" s="75"/>
      <c r="YS144" s="75"/>
      <c r="YT144" s="75"/>
      <c r="YU144" s="75"/>
      <c r="YV144" s="75"/>
      <c r="YW144" s="75"/>
      <c r="YX144" s="75"/>
      <c r="YY144" s="75"/>
      <c r="YZ144" s="75"/>
      <c r="ZA144" s="75"/>
      <c r="ZB144" s="75"/>
      <c r="ZC144" s="75"/>
      <c r="ZD144" s="75"/>
      <c r="ZE144" s="75"/>
      <c r="ZF144" s="75"/>
      <c r="ZG144" s="75"/>
      <c r="ZH144" s="75"/>
      <c r="ZI144" s="75"/>
      <c r="ZJ144" s="75"/>
      <c r="ZK144" s="75"/>
      <c r="ZL144" s="75"/>
      <c r="ZM144" s="75"/>
      <c r="ZN144" s="75"/>
      <c r="ZO144" s="75"/>
      <c r="ZP144" s="75"/>
      <c r="ZQ144" s="75"/>
      <c r="ZR144" s="75"/>
      <c r="ZS144" s="75"/>
      <c r="ZT144" s="75"/>
      <c r="ZU144" s="75"/>
      <c r="ZV144" s="75"/>
      <c r="ZW144" s="75"/>
      <c r="ZX144" s="75"/>
      <c r="ZY144" s="75"/>
      <c r="ZZ144" s="75"/>
      <c r="AAA144" s="75"/>
      <c r="AAB144" s="75"/>
      <c r="AAC144" s="75"/>
      <c r="AAD144" s="75"/>
      <c r="AAE144" s="75"/>
      <c r="AAF144" s="75"/>
      <c r="AAG144" s="75"/>
      <c r="AAH144" s="75"/>
      <c r="AAI144" s="75"/>
      <c r="AAJ144" s="75"/>
      <c r="AAK144" s="75"/>
      <c r="AAL144" s="75"/>
      <c r="AAM144" s="75"/>
      <c r="AAN144" s="75"/>
      <c r="AAO144" s="75"/>
      <c r="AAP144" s="75"/>
      <c r="AAQ144" s="75"/>
      <c r="AAR144" s="75"/>
      <c r="AAS144" s="75"/>
      <c r="AAT144" s="75"/>
      <c r="AAU144" s="75"/>
      <c r="AAV144" s="75"/>
      <c r="AAW144" s="75"/>
      <c r="AAX144" s="75"/>
      <c r="AAY144" s="75"/>
      <c r="AAZ144" s="75"/>
      <c r="ABA144" s="75"/>
      <c r="ABB144" s="75"/>
      <c r="ABC144" s="75"/>
      <c r="ABD144" s="75"/>
      <c r="ABE144" s="75"/>
      <c r="ABF144" s="75"/>
      <c r="ABG144" s="75"/>
      <c r="ABH144" s="75"/>
      <c r="ABI144" s="75"/>
      <c r="ABJ144" s="75"/>
      <c r="ABK144" s="75"/>
      <c r="ABL144" s="75"/>
      <c r="ABM144" s="75"/>
      <c r="ABN144" s="75"/>
      <c r="ABO144" s="75"/>
      <c r="ABP144" s="75"/>
      <c r="ABQ144" s="75"/>
      <c r="ABR144" s="75"/>
      <c r="ABS144" s="75"/>
      <c r="ABT144" s="75"/>
      <c r="ABU144" s="75"/>
      <c r="ABV144" s="75"/>
      <c r="ABW144" s="75"/>
      <c r="ABX144" s="75"/>
      <c r="ABY144" s="75"/>
      <c r="ABZ144" s="75"/>
      <c r="ACA144" s="75"/>
      <c r="ACB144" s="75"/>
      <c r="ACC144" s="75"/>
      <c r="ACD144" s="75"/>
      <c r="ACE144" s="75"/>
      <c r="ACF144" s="75"/>
      <c r="ACG144" s="75"/>
      <c r="ACH144" s="75"/>
      <c r="ACI144" s="75"/>
      <c r="ACJ144" s="75"/>
      <c r="ACK144" s="75"/>
      <c r="ACL144" s="75"/>
      <c r="ACM144" s="75"/>
      <c r="ACN144" s="75"/>
      <c r="ACO144" s="75"/>
      <c r="ACP144" s="75"/>
      <c r="ACQ144" s="75"/>
      <c r="ACR144" s="75"/>
      <c r="ACS144" s="75"/>
      <c r="ACT144" s="75"/>
      <c r="ACU144" s="75"/>
      <c r="ACV144" s="75"/>
      <c r="ACW144" s="75"/>
      <c r="ACX144" s="75"/>
      <c r="ACY144" s="75"/>
      <c r="ACZ144" s="75"/>
      <c r="ADA144" s="75"/>
      <c r="ADB144" s="75"/>
      <c r="ADC144" s="75"/>
      <c r="ADD144" s="75"/>
      <c r="ADE144" s="75"/>
      <c r="ADF144" s="75"/>
      <c r="ADG144" s="75"/>
      <c r="ADH144" s="75"/>
      <c r="ADI144" s="75"/>
      <c r="ADJ144" s="75"/>
      <c r="ADK144" s="75"/>
      <c r="ADL144" s="75"/>
      <c r="ADM144" s="75"/>
      <c r="ADN144" s="75"/>
      <c r="ADO144" s="75"/>
      <c r="ADP144" s="75"/>
      <c r="ADQ144" s="75"/>
      <c r="ADR144" s="75"/>
      <c r="ADS144" s="75"/>
      <c r="ADT144" s="75"/>
      <c r="ADU144" s="75"/>
      <c r="ADV144" s="75"/>
      <c r="ADW144" s="75"/>
      <c r="ADX144" s="75"/>
      <c r="ADY144" s="75"/>
      <c r="ADZ144" s="75"/>
      <c r="AEA144" s="75"/>
      <c r="AEB144" s="75"/>
      <c r="AEC144" s="75"/>
      <c r="AED144" s="75"/>
      <c r="AEE144" s="75"/>
      <c r="AEF144" s="75"/>
      <c r="AEG144" s="75"/>
      <c r="AEH144" s="75"/>
      <c r="AEI144" s="75"/>
      <c r="AEJ144" s="75"/>
      <c r="AEK144" s="75"/>
      <c r="AEL144" s="75"/>
      <c r="AEM144" s="75"/>
      <c r="AEN144" s="75"/>
      <c r="AEO144" s="75"/>
      <c r="AEP144" s="75"/>
      <c r="AEQ144" s="75"/>
      <c r="AER144" s="75"/>
      <c r="AES144" s="75"/>
      <c r="AET144" s="75"/>
      <c r="AEU144" s="75"/>
      <c r="AEV144" s="75"/>
      <c r="AEW144" s="75"/>
      <c r="AEX144" s="75"/>
      <c r="AEY144" s="75"/>
      <c r="AEZ144" s="75"/>
      <c r="AFA144" s="75"/>
      <c r="AFB144" s="75"/>
      <c r="AFC144" s="75"/>
      <c r="AFD144" s="75"/>
      <c r="AFE144" s="75"/>
      <c r="AFF144" s="75"/>
      <c r="AFG144" s="75"/>
      <c r="AFH144" s="75"/>
      <c r="AFI144" s="75"/>
      <c r="AFJ144" s="75"/>
      <c r="AFK144" s="75"/>
      <c r="AFL144" s="75"/>
      <c r="AFM144" s="75"/>
      <c r="AFN144" s="75"/>
      <c r="AFO144" s="75"/>
      <c r="AFP144" s="75"/>
      <c r="AFQ144" s="75"/>
      <c r="AFR144" s="75"/>
      <c r="AFS144" s="75"/>
      <c r="AFT144" s="75"/>
      <c r="AFU144" s="75"/>
      <c r="AFV144" s="75"/>
      <c r="AFW144" s="75"/>
      <c r="AFX144" s="75"/>
      <c r="AFY144" s="75"/>
      <c r="AFZ144" s="75"/>
      <c r="AGA144" s="75"/>
      <c r="AGB144" s="75"/>
      <c r="AGC144" s="75"/>
      <c r="AGD144" s="75"/>
      <c r="AGE144" s="75"/>
      <c r="AGF144" s="75"/>
      <c r="AGG144" s="75"/>
      <c r="AGH144" s="75"/>
      <c r="AGI144" s="75"/>
      <c r="AGJ144" s="75"/>
      <c r="AGK144" s="75"/>
      <c r="AGL144" s="75"/>
      <c r="AGM144" s="75"/>
      <c r="AGN144" s="75"/>
      <c r="AGO144" s="75"/>
      <c r="AGP144" s="75"/>
      <c r="AGQ144" s="75"/>
      <c r="AGR144" s="75"/>
      <c r="AGS144" s="75"/>
      <c r="AGT144" s="75"/>
      <c r="AGU144" s="75"/>
      <c r="AGV144" s="75"/>
      <c r="AGW144" s="75"/>
      <c r="AGX144" s="75"/>
      <c r="AGY144" s="75"/>
      <c r="AGZ144" s="75"/>
      <c r="AHA144" s="75"/>
      <c r="AHB144" s="75"/>
      <c r="AHC144" s="75"/>
      <c r="AHD144" s="75"/>
      <c r="AHE144" s="75"/>
      <c r="AHF144" s="75"/>
      <c r="AHG144" s="75"/>
      <c r="AHH144" s="75"/>
      <c r="AHI144" s="75"/>
      <c r="AHJ144" s="75"/>
      <c r="AHK144" s="75"/>
      <c r="AHL144" s="75"/>
      <c r="AHM144" s="75"/>
      <c r="AHN144" s="75"/>
      <c r="AHO144" s="75"/>
      <c r="AHP144" s="75"/>
      <c r="AHQ144" s="75"/>
      <c r="AHR144" s="75"/>
      <c r="AHS144" s="75"/>
      <c r="AHT144" s="75"/>
      <c r="AHU144" s="75"/>
      <c r="AHV144" s="75"/>
      <c r="AHW144" s="75"/>
      <c r="AHX144" s="75"/>
      <c r="AHY144" s="75"/>
      <c r="AHZ144" s="75"/>
      <c r="AIA144" s="75"/>
      <c r="AIB144" s="75"/>
      <c r="AIC144" s="75"/>
      <c r="AID144" s="75"/>
      <c r="AIE144" s="75"/>
      <c r="AIF144" s="75"/>
      <c r="AIG144" s="75"/>
      <c r="AIH144" s="75"/>
      <c r="AII144" s="75"/>
      <c r="AIJ144" s="75"/>
      <c r="AIK144" s="75"/>
      <c r="AIL144" s="75"/>
      <c r="AIM144" s="75"/>
      <c r="AIN144" s="75"/>
      <c r="AIO144" s="75"/>
      <c r="AIP144" s="75"/>
      <c r="AIQ144" s="75"/>
      <c r="AIR144" s="75"/>
      <c r="AIS144" s="75"/>
      <c r="AIT144" s="75"/>
      <c r="AIU144" s="75"/>
      <c r="AIV144" s="75"/>
      <c r="AIW144" s="75"/>
      <c r="AIX144" s="75"/>
      <c r="AIY144" s="75"/>
      <c r="AIZ144" s="75"/>
      <c r="AJA144" s="75"/>
      <c r="AJB144" s="75"/>
      <c r="AJC144" s="75"/>
      <c r="AJD144" s="75"/>
      <c r="AJE144" s="75"/>
      <c r="AJF144" s="75"/>
      <c r="AJG144" s="75"/>
      <c r="AJH144" s="75"/>
      <c r="AJI144" s="75"/>
      <c r="AJJ144" s="75"/>
      <c r="AJK144" s="75"/>
      <c r="AJL144" s="75"/>
      <c r="AJM144" s="75"/>
      <c r="AJN144" s="75"/>
      <c r="AJO144" s="75"/>
      <c r="AJP144" s="75"/>
      <c r="AJQ144" s="75"/>
      <c r="AJR144" s="75"/>
      <c r="AJS144" s="75"/>
      <c r="AJT144" s="75"/>
      <c r="AJU144" s="75"/>
      <c r="AJV144" s="75"/>
      <c r="AJW144" s="75"/>
      <c r="AJX144" s="75"/>
      <c r="AJY144" s="75"/>
      <c r="AJZ144" s="75"/>
      <c r="AKA144" s="75"/>
      <c r="AKB144" s="75"/>
      <c r="AKC144" s="75"/>
      <c r="AKD144" s="75"/>
      <c r="AKE144" s="75"/>
      <c r="AKF144" s="75"/>
      <c r="AKG144" s="75"/>
      <c r="AKH144" s="75"/>
      <c r="AKI144" s="75"/>
      <c r="AKJ144" s="75"/>
      <c r="AKK144" s="75"/>
      <c r="AKL144" s="75"/>
      <c r="AKM144" s="75"/>
      <c r="AKN144" s="75"/>
      <c r="AKO144" s="75"/>
      <c r="AKP144" s="75"/>
      <c r="AKQ144" s="75"/>
      <c r="AKR144" s="75"/>
      <c r="AKS144" s="75"/>
      <c r="AKT144" s="75"/>
      <c r="AKU144" s="75"/>
      <c r="AKV144" s="75"/>
      <c r="AKW144" s="75"/>
      <c r="AKX144" s="75"/>
      <c r="AKY144" s="75"/>
      <c r="AKZ144" s="75"/>
      <c r="ALA144" s="75"/>
      <c r="ALB144" s="75"/>
      <c r="ALC144" s="75"/>
      <c r="ALD144" s="75"/>
      <c r="ALE144" s="75"/>
      <c r="ALF144" s="75"/>
      <c r="ALG144" s="75"/>
      <c r="ALH144" s="75"/>
      <c r="ALI144" s="75"/>
      <c r="ALJ144" s="75"/>
      <c r="ALK144" s="75"/>
      <c r="ALL144" s="75"/>
      <c r="ALM144" s="75"/>
      <c r="ALN144" s="75"/>
      <c r="ALO144" s="75"/>
      <c r="ALP144" s="75"/>
      <c r="ALQ144" s="75"/>
      <c r="ALR144" s="75"/>
      <c r="ALS144" s="75"/>
      <c r="ALT144" s="75"/>
      <c r="ALU144" s="75"/>
      <c r="ALV144" s="75"/>
      <c r="ALW144" s="75"/>
      <c r="ALX144" s="75"/>
      <c r="ALY144" s="75"/>
      <c r="ALZ144" s="75"/>
      <c r="AMA144" s="75"/>
      <c r="AMB144" s="75"/>
      <c r="AMC144" s="75"/>
      <c r="AMD144" s="75"/>
      <c r="AME144" s="75"/>
      <c r="AMF144" s="75"/>
    </row>
    <row r="145" spans="1:1022" s="18" customFormat="1" ht="33.6" customHeight="1" x14ac:dyDescent="0.3">
      <c r="A145" s="19">
        <v>12</v>
      </c>
      <c r="B145" s="21" t="s">
        <v>58</v>
      </c>
      <c r="C145" s="19" t="s">
        <v>73</v>
      </c>
      <c r="D145" s="19" t="s">
        <v>69</v>
      </c>
      <c r="E145" s="21" t="s">
        <v>302</v>
      </c>
      <c r="F145" s="25">
        <v>45292</v>
      </c>
      <c r="G145" s="20">
        <v>230</v>
      </c>
      <c r="H145" s="19" t="s">
        <v>6</v>
      </c>
      <c r="I145" s="19" t="s">
        <v>303</v>
      </c>
    </row>
    <row r="146" spans="1:1022" s="74" customFormat="1" ht="49.95" customHeight="1" x14ac:dyDescent="0.3">
      <c r="A146" s="19">
        <v>13</v>
      </c>
      <c r="B146" s="21" t="s">
        <v>304</v>
      </c>
      <c r="C146" s="19" t="s">
        <v>108</v>
      </c>
      <c r="D146" s="19" t="s">
        <v>70</v>
      </c>
      <c r="E146" s="21" t="s">
        <v>305</v>
      </c>
      <c r="F146" s="25">
        <v>45302</v>
      </c>
      <c r="G146" s="20">
        <v>325.5</v>
      </c>
      <c r="H146" s="19" t="s">
        <v>6</v>
      </c>
      <c r="I146" s="19" t="s">
        <v>306</v>
      </c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</row>
    <row r="147" spans="1:1022" s="74" customFormat="1" ht="47.4" customHeight="1" x14ac:dyDescent="0.3">
      <c r="A147" s="19">
        <v>14</v>
      </c>
      <c r="B147" s="21" t="s">
        <v>304</v>
      </c>
      <c r="C147" s="19" t="s">
        <v>74</v>
      </c>
      <c r="D147" s="19" t="s">
        <v>69</v>
      </c>
      <c r="E147" s="21" t="s">
        <v>307</v>
      </c>
      <c r="F147" s="25">
        <v>45302</v>
      </c>
      <c r="G147" s="20">
        <v>7990.8</v>
      </c>
      <c r="H147" s="19" t="s">
        <v>6</v>
      </c>
      <c r="I147" s="19" t="s">
        <v>244</v>
      </c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</row>
    <row r="148" spans="1:1022" s="74" customFormat="1" ht="66.599999999999994" customHeight="1" x14ac:dyDescent="0.3">
      <c r="A148" s="19">
        <v>15</v>
      </c>
      <c r="B148" s="21" t="s">
        <v>304</v>
      </c>
      <c r="C148" s="19" t="s">
        <v>313</v>
      </c>
      <c r="D148" s="19" t="s">
        <v>69</v>
      </c>
      <c r="E148" s="21" t="s">
        <v>308</v>
      </c>
      <c r="F148" s="25">
        <v>45306</v>
      </c>
      <c r="G148" s="20">
        <v>317</v>
      </c>
      <c r="H148" s="19" t="s">
        <v>6</v>
      </c>
      <c r="I148" s="19" t="s">
        <v>422</v>
      </c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</row>
    <row r="149" spans="1:1022" s="74" customFormat="1" ht="262.2" customHeight="1" x14ac:dyDescent="0.3">
      <c r="A149" s="19">
        <v>16</v>
      </c>
      <c r="B149" s="21" t="s">
        <v>304</v>
      </c>
      <c r="C149" s="19" t="s">
        <v>314</v>
      </c>
      <c r="D149" s="19" t="s">
        <v>69</v>
      </c>
      <c r="E149" s="21" t="s">
        <v>309</v>
      </c>
      <c r="F149" s="25">
        <v>45307</v>
      </c>
      <c r="G149" s="20">
        <v>778.5</v>
      </c>
      <c r="H149" s="19" t="s">
        <v>6</v>
      </c>
      <c r="I149" s="19" t="s">
        <v>423</v>
      </c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</row>
    <row r="150" spans="1:1022" s="74" customFormat="1" ht="63" customHeight="1" x14ac:dyDescent="0.3">
      <c r="A150" s="19">
        <v>17</v>
      </c>
      <c r="B150" s="21" t="s">
        <v>304</v>
      </c>
      <c r="C150" s="19" t="s">
        <v>132</v>
      </c>
      <c r="D150" s="19" t="s">
        <v>69</v>
      </c>
      <c r="E150" s="21" t="s">
        <v>310</v>
      </c>
      <c r="F150" s="25">
        <v>45307</v>
      </c>
      <c r="G150" s="20">
        <v>584</v>
      </c>
      <c r="H150" s="19" t="s">
        <v>6</v>
      </c>
      <c r="I150" s="19" t="s">
        <v>306</v>
      </c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</row>
    <row r="151" spans="1:1022" s="18" customFormat="1" ht="94.95" customHeight="1" x14ac:dyDescent="0.3">
      <c r="A151" s="19">
        <v>18</v>
      </c>
      <c r="B151" s="21" t="s">
        <v>85</v>
      </c>
      <c r="C151" s="19" t="s">
        <v>313</v>
      </c>
      <c r="D151" s="19" t="s">
        <v>69</v>
      </c>
      <c r="E151" s="21" t="s">
        <v>300</v>
      </c>
      <c r="F151" s="25">
        <v>45310</v>
      </c>
      <c r="G151" s="20">
        <v>332.64</v>
      </c>
      <c r="H151" s="19" t="s">
        <v>6</v>
      </c>
      <c r="I151" s="19"/>
    </row>
    <row r="152" spans="1:1022" s="18" customFormat="1" ht="79.95" customHeight="1" x14ac:dyDescent="0.3">
      <c r="A152" s="19">
        <v>19</v>
      </c>
      <c r="B152" s="21" t="s">
        <v>304</v>
      </c>
      <c r="C152" s="19" t="s">
        <v>313</v>
      </c>
      <c r="D152" s="19" t="s">
        <v>69</v>
      </c>
      <c r="E152" s="21" t="s">
        <v>424</v>
      </c>
      <c r="F152" s="25">
        <v>45309</v>
      </c>
      <c r="G152" s="20">
        <v>303</v>
      </c>
      <c r="H152" s="19" t="s">
        <v>6</v>
      </c>
      <c r="I152" s="19" t="s">
        <v>425</v>
      </c>
    </row>
    <row r="153" spans="1:1022" s="18" customFormat="1" ht="45.6" customHeight="1" x14ac:dyDescent="0.3">
      <c r="A153" s="19">
        <v>20</v>
      </c>
      <c r="B153" s="21" t="s">
        <v>426</v>
      </c>
      <c r="C153" s="19" t="s">
        <v>220</v>
      </c>
      <c r="D153" s="19" t="s">
        <v>69</v>
      </c>
      <c r="E153" s="21" t="s">
        <v>427</v>
      </c>
      <c r="F153" s="25">
        <v>45307</v>
      </c>
      <c r="G153" s="20">
        <v>274</v>
      </c>
      <c r="H153" s="19" t="s">
        <v>428</v>
      </c>
      <c r="I153" s="19" t="s">
        <v>422</v>
      </c>
    </row>
    <row r="154" spans="1:1022" s="76" customFormat="1" ht="33.6" customHeight="1" x14ac:dyDescent="0.3">
      <c r="A154" s="19">
        <v>21</v>
      </c>
      <c r="B154" s="21" t="s">
        <v>479</v>
      </c>
      <c r="C154" s="19" t="s">
        <v>73</v>
      </c>
      <c r="D154" s="19" t="s">
        <v>69</v>
      </c>
      <c r="E154" s="21" t="s">
        <v>567</v>
      </c>
      <c r="F154" s="25">
        <v>45319</v>
      </c>
      <c r="G154" s="20">
        <v>500.2</v>
      </c>
      <c r="H154" s="19" t="s">
        <v>6</v>
      </c>
      <c r="I154" s="19" t="s">
        <v>303</v>
      </c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  <c r="BV154" s="75"/>
      <c r="BW154" s="75"/>
      <c r="BX154" s="75"/>
      <c r="BY154" s="75"/>
      <c r="BZ154" s="75"/>
      <c r="CA154" s="75"/>
      <c r="CB154" s="75"/>
      <c r="CC154" s="75"/>
      <c r="CD154" s="75"/>
      <c r="CE154" s="75"/>
      <c r="CF154" s="75"/>
      <c r="CG154" s="75"/>
      <c r="CH154" s="75"/>
      <c r="CI154" s="75"/>
      <c r="CJ154" s="75"/>
      <c r="CK154" s="75"/>
      <c r="CL154" s="75"/>
      <c r="CM154" s="75"/>
      <c r="CN154" s="75"/>
      <c r="CO154" s="75"/>
      <c r="CP154" s="75"/>
      <c r="CQ154" s="75"/>
      <c r="CR154" s="75"/>
      <c r="CS154" s="75"/>
      <c r="CT154" s="75"/>
      <c r="CU154" s="75"/>
      <c r="CV154" s="75"/>
      <c r="CW154" s="75"/>
      <c r="CX154" s="75"/>
      <c r="CY154" s="75"/>
      <c r="CZ154" s="75"/>
      <c r="DA154" s="75"/>
      <c r="DB154" s="75"/>
      <c r="DC154" s="75"/>
      <c r="DD154" s="75"/>
      <c r="DE154" s="75"/>
      <c r="DF154" s="75"/>
      <c r="DG154" s="75"/>
      <c r="DH154" s="75"/>
      <c r="DI154" s="75"/>
      <c r="DJ154" s="75"/>
      <c r="DK154" s="75"/>
      <c r="DL154" s="75"/>
      <c r="DM154" s="75"/>
      <c r="DN154" s="75"/>
      <c r="DO154" s="75"/>
      <c r="DP154" s="75"/>
      <c r="DQ154" s="75"/>
      <c r="DR154" s="75"/>
      <c r="DS154" s="75"/>
      <c r="DT154" s="75"/>
      <c r="DU154" s="75"/>
      <c r="DV154" s="75"/>
      <c r="DW154" s="75"/>
      <c r="DX154" s="75"/>
      <c r="DY154" s="75"/>
      <c r="DZ154" s="75"/>
      <c r="EA154" s="75"/>
      <c r="EB154" s="75"/>
      <c r="EC154" s="75"/>
      <c r="ED154" s="75"/>
      <c r="EE154" s="75"/>
      <c r="EF154" s="75"/>
      <c r="EG154" s="75"/>
      <c r="EH154" s="75"/>
      <c r="EI154" s="75"/>
      <c r="EJ154" s="75"/>
      <c r="EK154" s="75"/>
      <c r="EL154" s="75"/>
      <c r="EM154" s="75"/>
      <c r="EN154" s="75"/>
      <c r="EO154" s="75"/>
      <c r="EP154" s="75"/>
      <c r="EQ154" s="75"/>
      <c r="ER154" s="75"/>
      <c r="ES154" s="75"/>
      <c r="ET154" s="75"/>
      <c r="EU154" s="75"/>
      <c r="EV154" s="75"/>
      <c r="EW154" s="75"/>
      <c r="EX154" s="75"/>
      <c r="EY154" s="75"/>
      <c r="EZ154" s="75"/>
      <c r="FA154" s="75"/>
      <c r="FB154" s="75"/>
      <c r="FC154" s="75"/>
      <c r="FD154" s="75"/>
      <c r="FE154" s="75"/>
      <c r="FF154" s="75"/>
      <c r="FG154" s="75"/>
      <c r="FH154" s="75"/>
      <c r="FI154" s="75"/>
      <c r="FJ154" s="75"/>
      <c r="FK154" s="75"/>
      <c r="FL154" s="75"/>
      <c r="FM154" s="75"/>
      <c r="FN154" s="75"/>
      <c r="FO154" s="75"/>
      <c r="FP154" s="75"/>
      <c r="FQ154" s="75"/>
      <c r="FR154" s="75"/>
      <c r="FS154" s="75"/>
      <c r="FT154" s="75"/>
      <c r="FU154" s="75"/>
      <c r="FV154" s="75"/>
      <c r="FW154" s="75"/>
      <c r="FX154" s="75"/>
      <c r="FY154" s="75"/>
      <c r="FZ154" s="75"/>
      <c r="GA154" s="75"/>
      <c r="GB154" s="75"/>
      <c r="GC154" s="75"/>
      <c r="GD154" s="75"/>
      <c r="GE154" s="75"/>
      <c r="GF154" s="75"/>
      <c r="GG154" s="75"/>
      <c r="GH154" s="75"/>
      <c r="GI154" s="75"/>
      <c r="GJ154" s="75"/>
      <c r="GK154" s="75"/>
      <c r="GL154" s="75"/>
      <c r="GM154" s="75"/>
      <c r="GN154" s="75"/>
      <c r="GO154" s="75"/>
      <c r="GP154" s="75"/>
      <c r="GQ154" s="75"/>
      <c r="GR154" s="75"/>
      <c r="GS154" s="75"/>
      <c r="GT154" s="75"/>
      <c r="GU154" s="75"/>
      <c r="GV154" s="75"/>
      <c r="GW154" s="75"/>
      <c r="GX154" s="75"/>
      <c r="GY154" s="75"/>
      <c r="GZ154" s="75"/>
      <c r="HA154" s="75"/>
      <c r="HB154" s="75"/>
      <c r="HC154" s="75"/>
      <c r="HD154" s="75"/>
      <c r="HE154" s="75"/>
      <c r="HF154" s="75"/>
      <c r="HG154" s="75"/>
      <c r="HH154" s="75"/>
      <c r="HI154" s="75"/>
      <c r="HJ154" s="75"/>
      <c r="HK154" s="75"/>
      <c r="HL154" s="75"/>
      <c r="HM154" s="75"/>
      <c r="HN154" s="75"/>
      <c r="HO154" s="75"/>
      <c r="HP154" s="75"/>
      <c r="HQ154" s="75"/>
      <c r="HR154" s="75"/>
      <c r="HS154" s="75"/>
      <c r="HT154" s="75"/>
      <c r="HU154" s="75"/>
      <c r="HV154" s="75"/>
      <c r="HW154" s="75"/>
      <c r="HX154" s="75"/>
      <c r="HY154" s="75"/>
      <c r="HZ154" s="75"/>
      <c r="IA154" s="75"/>
      <c r="IB154" s="75"/>
      <c r="IC154" s="75"/>
      <c r="ID154" s="75"/>
      <c r="IE154" s="75"/>
      <c r="IF154" s="75"/>
      <c r="IG154" s="75"/>
      <c r="IH154" s="75"/>
      <c r="II154" s="75"/>
      <c r="IJ154" s="75"/>
      <c r="IK154" s="75"/>
      <c r="IL154" s="75"/>
      <c r="IM154" s="75"/>
      <c r="IN154" s="75"/>
      <c r="IO154" s="75"/>
      <c r="IP154" s="75"/>
      <c r="IQ154" s="75"/>
      <c r="IR154" s="75"/>
      <c r="IS154" s="75"/>
      <c r="IT154" s="75"/>
      <c r="IU154" s="75"/>
      <c r="IV154" s="75"/>
      <c r="IW154" s="75"/>
      <c r="IX154" s="75"/>
      <c r="IY154" s="75"/>
      <c r="IZ154" s="75"/>
      <c r="JA154" s="75"/>
      <c r="JB154" s="75"/>
      <c r="JC154" s="75"/>
      <c r="JD154" s="75"/>
      <c r="JE154" s="75"/>
      <c r="JF154" s="75"/>
      <c r="JG154" s="75"/>
      <c r="JH154" s="75"/>
      <c r="JI154" s="75"/>
      <c r="JJ154" s="75"/>
      <c r="JK154" s="75"/>
      <c r="JL154" s="75"/>
      <c r="JM154" s="75"/>
      <c r="JN154" s="75"/>
      <c r="JO154" s="75"/>
      <c r="JP154" s="75"/>
      <c r="JQ154" s="75"/>
      <c r="JR154" s="75"/>
      <c r="JS154" s="75"/>
      <c r="JT154" s="75"/>
      <c r="JU154" s="75"/>
      <c r="JV154" s="75"/>
      <c r="JW154" s="75"/>
      <c r="JX154" s="75"/>
      <c r="JY154" s="75"/>
      <c r="JZ154" s="75"/>
      <c r="KA154" s="75"/>
      <c r="KB154" s="75"/>
      <c r="KC154" s="75"/>
      <c r="KD154" s="75"/>
      <c r="KE154" s="75"/>
      <c r="KF154" s="75"/>
      <c r="KG154" s="75"/>
      <c r="KH154" s="75"/>
      <c r="KI154" s="75"/>
      <c r="KJ154" s="75"/>
      <c r="KK154" s="75"/>
      <c r="KL154" s="75"/>
      <c r="KM154" s="75"/>
      <c r="KN154" s="75"/>
      <c r="KO154" s="75"/>
      <c r="KP154" s="75"/>
      <c r="KQ154" s="75"/>
      <c r="KR154" s="75"/>
      <c r="KS154" s="75"/>
      <c r="KT154" s="75"/>
      <c r="KU154" s="75"/>
      <c r="KV154" s="75"/>
      <c r="KW154" s="75"/>
      <c r="KX154" s="75"/>
      <c r="KY154" s="75"/>
      <c r="KZ154" s="75"/>
      <c r="LA154" s="75"/>
      <c r="LB154" s="75"/>
      <c r="LC154" s="75"/>
      <c r="LD154" s="75"/>
      <c r="LE154" s="75"/>
      <c r="LF154" s="75"/>
      <c r="LG154" s="75"/>
      <c r="LH154" s="75"/>
      <c r="LI154" s="75"/>
      <c r="LJ154" s="75"/>
      <c r="LK154" s="75"/>
      <c r="LL154" s="75"/>
      <c r="LM154" s="75"/>
      <c r="LN154" s="75"/>
      <c r="LO154" s="75"/>
      <c r="LP154" s="75"/>
      <c r="LQ154" s="75"/>
      <c r="LR154" s="75"/>
      <c r="LS154" s="75"/>
      <c r="LT154" s="75"/>
      <c r="LU154" s="75"/>
      <c r="LV154" s="75"/>
      <c r="LW154" s="75"/>
      <c r="LX154" s="75"/>
      <c r="LY154" s="75"/>
      <c r="LZ154" s="75"/>
      <c r="MA154" s="75"/>
      <c r="MB154" s="75"/>
      <c r="MC154" s="75"/>
      <c r="MD154" s="75"/>
      <c r="ME154" s="75"/>
      <c r="MF154" s="75"/>
      <c r="MG154" s="75"/>
      <c r="MH154" s="75"/>
      <c r="MI154" s="75"/>
      <c r="MJ154" s="75"/>
      <c r="MK154" s="75"/>
      <c r="ML154" s="75"/>
      <c r="MM154" s="75"/>
      <c r="MN154" s="75"/>
      <c r="MO154" s="75"/>
      <c r="MP154" s="75"/>
      <c r="MQ154" s="75"/>
      <c r="MR154" s="75"/>
      <c r="MS154" s="75"/>
      <c r="MT154" s="75"/>
      <c r="MU154" s="75"/>
      <c r="MV154" s="75"/>
      <c r="MW154" s="75"/>
      <c r="MX154" s="75"/>
      <c r="MY154" s="75"/>
      <c r="MZ154" s="75"/>
      <c r="NA154" s="75"/>
      <c r="NB154" s="75"/>
      <c r="NC154" s="75"/>
      <c r="ND154" s="75"/>
      <c r="NE154" s="75"/>
      <c r="NF154" s="75"/>
      <c r="NG154" s="75"/>
      <c r="NH154" s="75"/>
      <c r="NI154" s="75"/>
      <c r="NJ154" s="75"/>
      <c r="NK154" s="75"/>
      <c r="NL154" s="75"/>
      <c r="NM154" s="75"/>
      <c r="NN154" s="75"/>
      <c r="NO154" s="75"/>
      <c r="NP154" s="75"/>
      <c r="NQ154" s="75"/>
      <c r="NR154" s="75"/>
      <c r="NS154" s="75"/>
      <c r="NT154" s="75"/>
      <c r="NU154" s="75"/>
      <c r="NV154" s="75"/>
      <c r="NW154" s="75"/>
      <c r="NX154" s="75"/>
      <c r="NY154" s="75"/>
      <c r="NZ154" s="75"/>
      <c r="OA154" s="75"/>
      <c r="OB154" s="75"/>
      <c r="OC154" s="75"/>
      <c r="OD154" s="75"/>
      <c r="OE154" s="75"/>
      <c r="OF154" s="75"/>
      <c r="OG154" s="75"/>
      <c r="OH154" s="75"/>
      <c r="OI154" s="75"/>
      <c r="OJ154" s="75"/>
      <c r="OK154" s="75"/>
      <c r="OL154" s="75"/>
      <c r="OM154" s="75"/>
      <c r="ON154" s="75"/>
      <c r="OO154" s="75"/>
      <c r="OP154" s="75"/>
      <c r="OQ154" s="75"/>
      <c r="OR154" s="75"/>
      <c r="OS154" s="75"/>
      <c r="OT154" s="75"/>
      <c r="OU154" s="75"/>
      <c r="OV154" s="75"/>
      <c r="OW154" s="75"/>
      <c r="OX154" s="75"/>
      <c r="OY154" s="75"/>
      <c r="OZ154" s="75"/>
      <c r="PA154" s="75"/>
      <c r="PB154" s="75"/>
      <c r="PC154" s="75"/>
      <c r="PD154" s="75"/>
      <c r="PE154" s="75"/>
      <c r="PF154" s="75"/>
      <c r="PG154" s="75"/>
      <c r="PH154" s="75"/>
      <c r="PI154" s="75"/>
      <c r="PJ154" s="75"/>
      <c r="PK154" s="75"/>
      <c r="PL154" s="75"/>
      <c r="PM154" s="75"/>
      <c r="PN154" s="75"/>
      <c r="PO154" s="75"/>
      <c r="PP154" s="75"/>
      <c r="PQ154" s="75"/>
      <c r="PR154" s="75"/>
      <c r="PS154" s="75"/>
      <c r="PT154" s="75"/>
      <c r="PU154" s="75"/>
      <c r="PV154" s="75"/>
      <c r="PW154" s="75"/>
      <c r="PX154" s="75"/>
      <c r="PY154" s="75"/>
      <c r="PZ154" s="75"/>
      <c r="QA154" s="75"/>
      <c r="QB154" s="75"/>
      <c r="QC154" s="75"/>
      <c r="QD154" s="75"/>
      <c r="QE154" s="75"/>
      <c r="QF154" s="75"/>
      <c r="QG154" s="75"/>
      <c r="QH154" s="75"/>
      <c r="QI154" s="75"/>
      <c r="QJ154" s="75"/>
      <c r="QK154" s="75"/>
      <c r="QL154" s="75"/>
      <c r="QM154" s="75"/>
      <c r="QN154" s="75"/>
      <c r="QO154" s="75"/>
      <c r="QP154" s="75"/>
      <c r="QQ154" s="75"/>
      <c r="QR154" s="75"/>
      <c r="QS154" s="75"/>
      <c r="QT154" s="75"/>
      <c r="QU154" s="75"/>
      <c r="QV154" s="75"/>
      <c r="QW154" s="75"/>
      <c r="QX154" s="75"/>
      <c r="QY154" s="75"/>
      <c r="QZ154" s="75"/>
      <c r="RA154" s="75"/>
      <c r="RB154" s="75"/>
      <c r="RC154" s="75"/>
      <c r="RD154" s="75"/>
      <c r="RE154" s="75"/>
      <c r="RF154" s="75"/>
      <c r="RG154" s="75"/>
      <c r="RH154" s="75"/>
      <c r="RI154" s="75"/>
      <c r="RJ154" s="75"/>
      <c r="RK154" s="75"/>
      <c r="RL154" s="75"/>
      <c r="RM154" s="75"/>
      <c r="RN154" s="75"/>
      <c r="RO154" s="75"/>
      <c r="RP154" s="75"/>
      <c r="RQ154" s="75"/>
      <c r="RR154" s="75"/>
      <c r="RS154" s="75"/>
      <c r="RT154" s="75"/>
      <c r="RU154" s="75"/>
      <c r="RV154" s="75"/>
      <c r="RW154" s="75"/>
      <c r="RX154" s="75"/>
      <c r="RY154" s="75"/>
      <c r="RZ154" s="75"/>
      <c r="SA154" s="75"/>
      <c r="SB154" s="75"/>
      <c r="SC154" s="75"/>
      <c r="SD154" s="75"/>
      <c r="SE154" s="75"/>
      <c r="SF154" s="75"/>
      <c r="SG154" s="75"/>
      <c r="SH154" s="75"/>
      <c r="SI154" s="75"/>
      <c r="SJ154" s="75"/>
      <c r="SK154" s="75"/>
      <c r="SL154" s="75"/>
      <c r="SM154" s="75"/>
      <c r="SN154" s="75"/>
      <c r="SO154" s="75"/>
      <c r="SP154" s="75"/>
      <c r="SQ154" s="75"/>
      <c r="SR154" s="75"/>
      <c r="SS154" s="75"/>
      <c r="ST154" s="75"/>
      <c r="SU154" s="75"/>
      <c r="SV154" s="75"/>
      <c r="SW154" s="75"/>
      <c r="SX154" s="75"/>
      <c r="SY154" s="75"/>
      <c r="SZ154" s="75"/>
      <c r="TA154" s="75"/>
      <c r="TB154" s="75"/>
      <c r="TC154" s="75"/>
      <c r="TD154" s="75"/>
      <c r="TE154" s="75"/>
      <c r="TF154" s="75"/>
      <c r="TG154" s="75"/>
      <c r="TH154" s="75"/>
      <c r="TI154" s="75"/>
      <c r="TJ154" s="75"/>
      <c r="TK154" s="75"/>
      <c r="TL154" s="75"/>
      <c r="TM154" s="75"/>
      <c r="TN154" s="75"/>
      <c r="TO154" s="75"/>
      <c r="TP154" s="75"/>
      <c r="TQ154" s="75"/>
      <c r="TR154" s="75"/>
      <c r="TS154" s="75"/>
      <c r="TT154" s="75"/>
      <c r="TU154" s="75"/>
      <c r="TV154" s="75"/>
      <c r="TW154" s="75"/>
      <c r="TX154" s="75"/>
      <c r="TY154" s="75"/>
      <c r="TZ154" s="75"/>
      <c r="UA154" s="75"/>
      <c r="UB154" s="75"/>
      <c r="UC154" s="75"/>
      <c r="UD154" s="75"/>
      <c r="UE154" s="75"/>
      <c r="UF154" s="75"/>
      <c r="UG154" s="75"/>
      <c r="UH154" s="75"/>
      <c r="UI154" s="75"/>
      <c r="UJ154" s="75"/>
      <c r="UK154" s="75"/>
      <c r="UL154" s="75"/>
      <c r="UM154" s="75"/>
      <c r="UN154" s="75"/>
      <c r="UO154" s="75"/>
      <c r="UP154" s="75"/>
      <c r="UQ154" s="75"/>
      <c r="UR154" s="75"/>
      <c r="US154" s="75"/>
      <c r="UT154" s="75"/>
      <c r="UU154" s="75"/>
      <c r="UV154" s="75"/>
      <c r="UW154" s="75"/>
      <c r="UX154" s="75"/>
      <c r="UY154" s="75"/>
      <c r="UZ154" s="75"/>
      <c r="VA154" s="75"/>
      <c r="VB154" s="75"/>
      <c r="VC154" s="75"/>
      <c r="VD154" s="75"/>
      <c r="VE154" s="75"/>
      <c r="VF154" s="75"/>
      <c r="VG154" s="75"/>
      <c r="VH154" s="75"/>
      <c r="VI154" s="75"/>
      <c r="VJ154" s="75"/>
      <c r="VK154" s="75"/>
      <c r="VL154" s="75"/>
      <c r="VM154" s="75"/>
      <c r="VN154" s="75"/>
      <c r="VO154" s="75"/>
      <c r="VP154" s="75"/>
      <c r="VQ154" s="75"/>
      <c r="VR154" s="75"/>
      <c r="VS154" s="75"/>
      <c r="VT154" s="75"/>
      <c r="VU154" s="75"/>
      <c r="VV154" s="75"/>
      <c r="VW154" s="75"/>
      <c r="VX154" s="75"/>
      <c r="VY154" s="75"/>
      <c r="VZ154" s="75"/>
      <c r="WA154" s="75"/>
      <c r="WB154" s="75"/>
      <c r="WC154" s="75"/>
      <c r="WD154" s="75"/>
      <c r="WE154" s="75"/>
      <c r="WF154" s="75"/>
      <c r="WG154" s="75"/>
      <c r="WH154" s="75"/>
      <c r="WI154" s="75"/>
      <c r="WJ154" s="75"/>
      <c r="WK154" s="75"/>
      <c r="WL154" s="75"/>
      <c r="WM154" s="75"/>
      <c r="WN154" s="75"/>
      <c r="WO154" s="75"/>
      <c r="WP154" s="75"/>
      <c r="WQ154" s="75"/>
      <c r="WR154" s="75"/>
      <c r="WS154" s="75"/>
      <c r="WT154" s="75"/>
      <c r="WU154" s="75"/>
      <c r="WV154" s="75"/>
      <c r="WW154" s="75"/>
      <c r="WX154" s="75"/>
      <c r="WY154" s="75"/>
      <c r="WZ154" s="75"/>
      <c r="XA154" s="75"/>
      <c r="XB154" s="75"/>
      <c r="XC154" s="75"/>
      <c r="XD154" s="75"/>
      <c r="XE154" s="75"/>
      <c r="XF154" s="75"/>
      <c r="XG154" s="75"/>
      <c r="XH154" s="75"/>
      <c r="XI154" s="75"/>
      <c r="XJ154" s="75"/>
      <c r="XK154" s="75"/>
      <c r="XL154" s="75"/>
      <c r="XM154" s="75"/>
      <c r="XN154" s="75"/>
      <c r="XO154" s="75"/>
      <c r="XP154" s="75"/>
      <c r="XQ154" s="75"/>
      <c r="XR154" s="75"/>
      <c r="XS154" s="75"/>
      <c r="XT154" s="75"/>
      <c r="XU154" s="75"/>
      <c r="XV154" s="75"/>
      <c r="XW154" s="75"/>
      <c r="XX154" s="75"/>
      <c r="XY154" s="75"/>
      <c r="XZ154" s="75"/>
      <c r="YA154" s="75"/>
      <c r="YB154" s="75"/>
      <c r="YC154" s="75"/>
      <c r="YD154" s="75"/>
      <c r="YE154" s="75"/>
      <c r="YF154" s="75"/>
      <c r="YG154" s="75"/>
      <c r="YH154" s="75"/>
      <c r="YI154" s="75"/>
      <c r="YJ154" s="75"/>
      <c r="YK154" s="75"/>
      <c r="YL154" s="75"/>
      <c r="YM154" s="75"/>
      <c r="YN154" s="75"/>
      <c r="YO154" s="75"/>
      <c r="YP154" s="75"/>
      <c r="YQ154" s="75"/>
      <c r="YR154" s="75"/>
      <c r="YS154" s="75"/>
      <c r="YT154" s="75"/>
      <c r="YU154" s="75"/>
      <c r="YV154" s="75"/>
      <c r="YW154" s="75"/>
      <c r="YX154" s="75"/>
      <c r="YY154" s="75"/>
      <c r="YZ154" s="75"/>
      <c r="ZA154" s="75"/>
      <c r="ZB154" s="75"/>
      <c r="ZC154" s="75"/>
      <c r="ZD154" s="75"/>
      <c r="ZE154" s="75"/>
      <c r="ZF154" s="75"/>
      <c r="ZG154" s="75"/>
      <c r="ZH154" s="75"/>
      <c r="ZI154" s="75"/>
      <c r="ZJ154" s="75"/>
      <c r="ZK154" s="75"/>
      <c r="ZL154" s="75"/>
      <c r="ZM154" s="75"/>
      <c r="ZN154" s="75"/>
      <c r="ZO154" s="75"/>
      <c r="ZP154" s="75"/>
      <c r="ZQ154" s="75"/>
      <c r="ZR154" s="75"/>
      <c r="ZS154" s="75"/>
      <c r="ZT154" s="75"/>
      <c r="ZU154" s="75"/>
      <c r="ZV154" s="75"/>
      <c r="ZW154" s="75"/>
      <c r="ZX154" s="75"/>
      <c r="ZY154" s="75"/>
      <c r="ZZ154" s="75"/>
      <c r="AAA154" s="75"/>
      <c r="AAB154" s="75"/>
      <c r="AAC154" s="75"/>
      <c r="AAD154" s="75"/>
      <c r="AAE154" s="75"/>
      <c r="AAF154" s="75"/>
      <c r="AAG154" s="75"/>
      <c r="AAH154" s="75"/>
      <c r="AAI154" s="75"/>
      <c r="AAJ154" s="75"/>
      <c r="AAK154" s="75"/>
      <c r="AAL154" s="75"/>
      <c r="AAM154" s="75"/>
      <c r="AAN154" s="75"/>
      <c r="AAO154" s="75"/>
      <c r="AAP154" s="75"/>
      <c r="AAQ154" s="75"/>
      <c r="AAR154" s="75"/>
      <c r="AAS154" s="75"/>
      <c r="AAT154" s="75"/>
      <c r="AAU154" s="75"/>
      <c r="AAV154" s="75"/>
      <c r="AAW154" s="75"/>
      <c r="AAX154" s="75"/>
      <c r="AAY154" s="75"/>
      <c r="AAZ154" s="75"/>
      <c r="ABA154" s="75"/>
      <c r="ABB154" s="75"/>
      <c r="ABC154" s="75"/>
      <c r="ABD154" s="75"/>
      <c r="ABE154" s="75"/>
      <c r="ABF154" s="75"/>
      <c r="ABG154" s="75"/>
      <c r="ABH154" s="75"/>
      <c r="ABI154" s="75"/>
      <c r="ABJ154" s="75"/>
      <c r="ABK154" s="75"/>
      <c r="ABL154" s="75"/>
      <c r="ABM154" s="75"/>
      <c r="ABN154" s="75"/>
      <c r="ABO154" s="75"/>
      <c r="ABP154" s="75"/>
      <c r="ABQ154" s="75"/>
      <c r="ABR154" s="75"/>
      <c r="ABS154" s="75"/>
      <c r="ABT154" s="75"/>
      <c r="ABU154" s="75"/>
      <c r="ABV154" s="75"/>
      <c r="ABW154" s="75"/>
      <c r="ABX154" s="75"/>
      <c r="ABY154" s="75"/>
      <c r="ABZ154" s="75"/>
      <c r="ACA154" s="75"/>
      <c r="ACB154" s="75"/>
      <c r="ACC154" s="75"/>
      <c r="ACD154" s="75"/>
      <c r="ACE154" s="75"/>
      <c r="ACF154" s="75"/>
      <c r="ACG154" s="75"/>
      <c r="ACH154" s="75"/>
      <c r="ACI154" s="75"/>
      <c r="ACJ154" s="75"/>
      <c r="ACK154" s="75"/>
      <c r="ACL154" s="75"/>
      <c r="ACM154" s="75"/>
      <c r="ACN154" s="75"/>
      <c r="ACO154" s="75"/>
      <c r="ACP154" s="75"/>
      <c r="ACQ154" s="75"/>
      <c r="ACR154" s="75"/>
      <c r="ACS154" s="75"/>
      <c r="ACT154" s="75"/>
      <c r="ACU154" s="75"/>
      <c r="ACV154" s="75"/>
      <c r="ACW154" s="75"/>
      <c r="ACX154" s="75"/>
      <c r="ACY154" s="75"/>
      <c r="ACZ154" s="75"/>
      <c r="ADA154" s="75"/>
      <c r="ADB154" s="75"/>
      <c r="ADC154" s="75"/>
      <c r="ADD154" s="75"/>
      <c r="ADE154" s="75"/>
      <c r="ADF154" s="75"/>
      <c r="ADG154" s="75"/>
      <c r="ADH154" s="75"/>
      <c r="ADI154" s="75"/>
      <c r="ADJ154" s="75"/>
      <c r="ADK154" s="75"/>
      <c r="ADL154" s="75"/>
      <c r="ADM154" s="75"/>
      <c r="ADN154" s="75"/>
      <c r="ADO154" s="75"/>
      <c r="ADP154" s="75"/>
      <c r="ADQ154" s="75"/>
      <c r="ADR154" s="75"/>
      <c r="ADS154" s="75"/>
      <c r="ADT154" s="75"/>
      <c r="ADU154" s="75"/>
      <c r="ADV154" s="75"/>
      <c r="ADW154" s="75"/>
      <c r="ADX154" s="75"/>
      <c r="ADY154" s="75"/>
      <c r="ADZ154" s="75"/>
      <c r="AEA154" s="75"/>
      <c r="AEB154" s="75"/>
      <c r="AEC154" s="75"/>
      <c r="AED154" s="75"/>
      <c r="AEE154" s="75"/>
      <c r="AEF154" s="75"/>
      <c r="AEG154" s="75"/>
      <c r="AEH154" s="75"/>
      <c r="AEI154" s="75"/>
      <c r="AEJ154" s="75"/>
      <c r="AEK154" s="75"/>
      <c r="AEL154" s="75"/>
      <c r="AEM154" s="75"/>
      <c r="AEN154" s="75"/>
      <c r="AEO154" s="75"/>
      <c r="AEP154" s="75"/>
      <c r="AEQ154" s="75"/>
      <c r="AER154" s="75"/>
      <c r="AES154" s="75"/>
      <c r="AET154" s="75"/>
      <c r="AEU154" s="75"/>
      <c r="AEV154" s="75"/>
      <c r="AEW154" s="75"/>
      <c r="AEX154" s="75"/>
      <c r="AEY154" s="75"/>
      <c r="AEZ154" s="75"/>
      <c r="AFA154" s="75"/>
      <c r="AFB154" s="75"/>
      <c r="AFC154" s="75"/>
      <c r="AFD154" s="75"/>
      <c r="AFE154" s="75"/>
      <c r="AFF154" s="75"/>
      <c r="AFG154" s="75"/>
      <c r="AFH154" s="75"/>
      <c r="AFI154" s="75"/>
      <c r="AFJ154" s="75"/>
      <c r="AFK154" s="75"/>
      <c r="AFL154" s="75"/>
      <c r="AFM154" s="75"/>
      <c r="AFN154" s="75"/>
      <c r="AFO154" s="75"/>
      <c r="AFP154" s="75"/>
      <c r="AFQ154" s="75"/>
      <c r="AFR154" s="75"/>
      <c r="AFS154" s="75"/>
      <c r="AFT154" s="75"/>
      <c r="AFU154" s="75"/>
      <c r="AFV154" s="75"/>
      <c r="AFW154" s="75"/>
      <c r="AFX154" s="75"/>
      <c r="AFY154" s="75"/>
      <c r="AFZ154" s="75"/>
      <c r="AGA154" s="75"/>
      <c r="AGB154" s="75"/>
      <c r="AGC154" s="75"/>
      <c r="AGD154" s="75"/>
      <c r="AGE154" s="75"/>
      <c r="AGF154" s="75"/>
      <c r="AGG154" s="75"/>
      <c r="AGH154" s="75"/>
      <c r="AGI154" s="75"/>
      <c r="AGJ154" s="75"/>
      <c r="AGK154" s="75"/>
      <c r="AGL154" s="75"/>
      <c r="AGM154" s="75"/>
      <c r="AGN154" s="75"/>
      <c r="AGO154" s="75"/>
      <c r="AGP154" s="75"/>
      <c r="AGQ154" s="75"/>
      <c r="AGR154" s="75"/>
      <c r="AGS154" s="75"/>
      <c r="AGT154" s="75"/>
      <c r="AGU154" s="75"/>
      <c r="AGV154" s="75"/>
      <c r="AGW154" s="75"/>
      <c r="AGX154" s="75"/>
      <c r="AGY154" s="75"/>
      <c r="AGZ154" s="75"/>
      <c r="AHA154" s="75"/>
      <c r="AHB154" s="75"/>
      <c r="AHC154" s="75"/>
      <c r="AHD154" s="75"/>
      <c r="AHE154" s="75"/>
      <c r="AHF154" s="75"/>
      <c r="AHG154" s="75"/>
      <c r="AHH154" s="75"/>
      <c r="AHI154" s="75"/>
      <c r="AHJ154" s="75"/>
      <c r="AHK154" s="75"/>
      <c r="AHL154" s="75"/>
      <c r="AHM154" s="75"/>
      <c r="AHN154" s="75"/>
      <c r="AHO154" s="75"/>
      <c r="AHP154" s="75"/>
      <c r="AHQ154" s="75"/>
      <c r="AHR154" s="75"/>
      <c r="AHS154" s="75"/>
      <c r="AHT154" s="75"/>
      <c r="AHU154" s="75"/>
      <c r="AHV154" s="75"/>
      <c r="AHW154" s="75"/>
      <c r="AHX154" s="75"/>
      <c r="AHY154" s="75"/>
      <c r="AHZ154" s="75"/>
      <c r="AIA154" s="75"/>
      <c r="AIB154" s="75"/>
      <c r="AIC154" s="75"/>
      <c r="AID154" s="75"/>
      <c r="AIE154" s="75"/>
      <c r="AIF154" s="75"/>
      <c r="AIG154" s="75"/>
      <c r="AIH154" s="75"/>
      <c r="AII154" s="75"/>
      <c r="AIJ154" s="75"/>
      <c r="AIK154" s="75"/>
      <c r="AIL154" s="75"/>
      <c r="AIM154" s="75"/>
      <c r="AIN154" s="75"/>
      <c r="AIO154" s="75"/>
      <c r="AIP154" s="75"/>
      <c r="AIQ154" s="75"/>
      <c r="AIR154" s="75"/>
      <c r="AIS154" s="75"/>
      <c r="AIT154" s="75"/>
      <c r="AIU154" s="75"/>
      <c r="AIV154" s="75"/>
      <c r="AIW154" s="75"/>
      <c r="AIX154" s="75"/>
      <c r="AIY154" s="75"/>
      <c r="AIZ154" s="75"/>
      <c r="AJA154" s="75"/>
      <c r="AJB154" s="75"/>
      <c r="AJC154" s="75"/>
      <c r="AJD154" s="75"/>
      <c r="AJE154" s="75"/>
      <c r="AJF154" s="75"/>
      <c r="AJG154" s="75"/>
      <c r="AJH154" s="75"/>
      <c r="AJI154" s="75"/>
      <c r="AJJ154" s="75"/>
      <c r="AJK154" s="75"/>
      <c r="AJL154" s="75"/>
      <c r="AJM154" s="75"/>
      <c r="AJN154" s="75"/>
      <c r="AJO154" s="75"/>
      <c r="AJP154" s="75"/>
      <c r="AJQ154" s="75"/>
      <c r="AJR154" s="75"/>
      <c r="AJS154" s="75"/>
      <c r="AJT154" s="75"/>
      <c r="AJU154" s="75"/>
      <c r="AJV154" s="75"/>
      <c r="AJW154" s="75"/>
      <c r="AJX154" s="75"/>
      <c r="AJY154" s="75"/>
      <c r="AJZ154" s="75"/>
      <c r="AKA154" s="75"/>
      <c r="AKB154" s="75"/>
      <c r="AKC154" s="75"/>
      <c r="AKD154" s="75"/>
      <c r="AKE154" s="75"/>
      <c r="AKF154" s="75"/>
      <c r="AKG154" s="75"/>
      <c r="AKH154" s="75"/>
      <c r="AKI154" s="75"/>
      <c r="AKJ154" s="75"/>
      <c r="AKK154" s="75"/>
      <c r="AKL154" s="75"/>
      <c r="AKM154" s="75"/>
      <c r="AKN154" s="75"/>
      <c r="AKO154" s="75"/>
      <c r="AKP154" s="75"/>
      <c r="AKQ154" s="75"/>
      <c r="AKR154" s="75"/>
      <c r="AKS154" s="75"/>
      <c r="AKT154" s="75"/>
      <c r="AKU154" s="75"/>
      <c r="AKV154" s="75"/>
      <c r="AKW154" s="75"/>
      <c r="AKX154" s="75"/>
      <c r="AKY154" s="75"/>
      <c r="AKZ154" s="75"/>
      <c r="ALA154" s="75"/>
      <c r="ALB154" s="75"/>
      <c r="ALC154" s="75"/>
      <c r="ALD154" s="75"/>
      <c r="ALE154" s="75"/>
      <c r="ALF154" s="75"/>
      <c r="ALG154" s="75"/>
      <c r="ALH154" s="75"/>
      <c r="ALI154" s="75"/>
      <c r="ALJ154" s="75"/>
      <c r="ALK154" s="75"/>
      <c r="ALL154" s="75"/>
      <c r="ALM154" s="75"/>
      <c r="ALN154" s="75"/>
      <c r="ALO154" s="75"/>
      <c r="ALP154" s="75"/>
      <c r="ALQ154" s="75"/>
      <c r="ALR154" s="75"/>
      <c r="ALS154" s="75"/>
      <c r="ALT154" s="75"/>
      <c r="ALU154" s="75"/>
      <c r="ALV154" s="75"/>
      <c r="ALW154" s="75"/>
      <c r="ALX154" s="75"/>
      <c r="ALY154" s="75"/>
      <c r="ALZ154" s="75"/>
      <c r="AMA154" s="75"/>
      <c r="AMB154" s="75"/>
      <c r="AMC154" s="75"/>
      <c r="AMD154" s="75"/>
      <c r="AME154" s="75"/>
      <c r="AMF154" s="75"/>
      <c r="AMG154" s="75"/>
      <c r="AMH154" s="75"/>
    </row>
    <row r="155" spans="1:1022" s="76" customFormat="1" ht="123.6" customHeight="1" x14ac:dyDescent="0.3">
      <c r="A155" s="19">
        <v>22</v>
      </c>
      <c r="B155" s="21" t="s">
        <v>186</v>
      </c>
      <c r="C155" s="19" t="s">
        <v>485</v>
      </c>
      <c r="D155" s="19" t="s">
        <v>70</v>
      </c>
      <c r="E155" s="21" t="s">
        <v>480</v>
      </c>
      <c r="F155" s="25" t="s">
        <v>481</v>
      </c>
      <c r="G155" s="20">
        <v>244.7</v>
      </c>
      <c r="H155" s="19" t="s">
        <v>6</v>
      </c>
      <c r="I155" s="19" t="s">
        <v>482</v>
      </c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75"/>
      <c r="BT155" s="75"/>
      <c r="BU155" s="75"/>
      <c r="BV155" s="75"/>
      <c r="BW155" s="75"/>
      <c r="BX155" s="75"/>
      <c r="BY155" s="75"/>
      <c r="BZ155" s="75"/>
      <c r="CA155" s="75"/>
      <c r="CB155" s="75"/>
      <c r="CC155" s="75"/>
      <c r="CD155" s="75"/>
      <c r="CE155" s="75"/>
      <c r="CF155" s="75"/>
      <c r="CG155" s="75"/>
      <c r="CH155" s="75"/>
      <c r="CI155" s="75"/>
      <c r="CJ155" s="75"/>
      <c r="CK155" s="75"/>
      <c r="CL155" s="75"/>
      <c r="CM155" s="75"/>
      <c r="CN155" s="75"/>
      <c r="CO155" s="75"/>
      <c r="CP155" s="75"/>
      <c r="CQ155" s="75"/>
      <c r="CR155" s="75"/>
      <c r="CS155" s="75"/>
      <c r="CT155" s="75"/>
      <c r="CU155" s="75"/>
      <c r="CV155" s="75"/>
      <c r="CW155" s="75"/>
      <c r="CX155" s="75"/>
      <c r="CY155" s="75"/>
      <c r="CZ155" s="75"/>
      <c r="DA155" s="75"/>
      <c r="DB155" s="75"/>
      <c r="DC155" s="75"/>
      <c r="DD155" s="75"/>
      <c r="DE155" s="75"/>
      <c r="DF155" s="75"/>
      <c r="DG155" s="75"/>
      <c r="DH155" s="75"/>
      <c r="DI155" s="75"/>
      <c r="DJ155" s="75"/>
      <c r="DK155" s="75"/>
      <c r="DL155" s="75"/>
      <c r="DM155" s="75"/>
      <c r="DN155" s="75"/>
      <c r="DO155" s="75"/>
      <c r="DP155" s="75"/>
      <c r="DQ155" s="75"/>
      <c r="DR155" s="75"/>
      <c r="DS155" s="75"/>
      <c r="DT155" s="75"/>
      <c r="DU155" s="75"/>
      <c r="DV155" s="75"/>
      <c r="DW155" s="75"/>
      <c r="DX155" s="75"/>
      <c r="DY155" s="75"/>
      <c r="DZ155" s="75"/>
      <c r="EA155" s="75"/>
      <c r="EB155" s="75"/>
      <c r="EC155" s="75"/>
      <c r="ED155" s="75"/>
      <c r="EE155" s="75"/>
      <c r="EF155" s="75"/>
      <c r="EG155" s="75"/>
      <c r="EH155" s="75"/>
      <c r="EI155" s="75"/>
      <c r="EJ155" s="75"/>
      <c r="EK155" s="75"/>
      <c r="EL155" s="75"/>
      <c r="EM155" s="75"/>
      <c r="EN155" s="75"/>
      <c r="EO155" s="75"/>
      <c r="EP155" s="75"/>
      <c r="EQ155" s="75"/>
      <c r="ER155" s="75"/>
      <c r="ES155" s="75"/>
      <c r="ET155" s="75"/>
      <c r="EU155" s="75"/>
      <c r="EV155" s="75"/>
      <c r="EW155" s="75"/>
      <c r="EX155" s="75"/>
      <c r="EY155" s="75"/>
      <c r="EZ155" s="75"/>
      <c r="FA155" s="75"/>
      <c r="FB155" s="75"/>
      <c r="FC155" s="75"/>
      <c r="FD155" s="75"/>
      <c r="FE155" s="75"/>
      <c r="FF155" s="75"/>
      <c r="FG155" s="75"/>
      <c r="FH155" s="75"/>
      <c r="FI155" s="75"/>
      <c r="FJ155" s="75"/>
      <c r="FK155" s="75"/>
      <c r="FL155" s="75"/>
      <c r="FM155" s="75"/>
      <c r="FN155" s="75"/>
      <c r="FO155" s="75"/>
      <c r="FP155" s="75"/>
      <c r="FQ155" s="75"/>
      <c r="FR155" s="75"/>
      <c r="FS155" s="75"/>
      <c r="FT155" s="75"/>
      <c r="FU155" s="75"/>
      <c r="FV155" s="75"/>
      <c r="FW155" s="75"/>
      <c r="FX155" s="75"/>
      <c r="FY155" s="75"/>
      <c r="FZ155" s="75"/>
      <c r="GA155" s="75"/>
      <c r="GB155" s="75"/>
      <c r="GC155" s="75"/>
      <c r="GD155" s="75"/>
      <c r="GE155" s="75"/>
      <c r="GF155" s="75"/>
      <c r="GG155" s="75"/>
      <c r="GH155" s="75"/>
      <c r="GI155" s="75"/>
      <c r="GJ155" s="75"/>
      <c r="GK155" s="75"/>
      <c r="GL155" s="75"/>
      <c r="GM155" s="75"/>
      <c r="GN155" s="75"/>
      <c r="GO155" s="75"/>
      <c r="GP155" s="75"/>
      <c r="GQ155" s="75"/>
      <c r="GR155" s="75"/>
      <c r="GS155" s="75"/>
      <c r="GT155" s="75"/>
      <c r="GU155" s="75"/>
      <c r="GV155" s="75"/>
      <c r="GW155" s="75"/>
      <c r="GX155" s="75"/>
      <c r="GY155" s="75"/>
      <c r="GZ155" s="75"/>
      <c r="HA155" s="75"/>
      <c r="HB155" s="75"/>
      <c r="HC155" s="75"/>
      <c r="HD155" s="75"/>
      <c r="HE155" s="75"/>
      <c r="HF155" s="75"/>
      <c r="HG155" s="75"/>
      <c r="HH155" s="75"/>
      <c r="HI155" s="75"/>
      <c r="HJ155" s="75"/>
      <c r="HK155" s="75"/>
      <c r="HL155" s="75"/>
      <c r="HM155" s="75"/>
      <c r="HN155" s="75"/>
      <c r="HO155" s="75"/>
      <c r="HP155" s="75"/>
      <c r="HQ155" s="75"/>
      <c r="HR155" s="75"/>
      <c r="HS155" s="75"/>
      <c r="HT155" s="75"/>
      <c r="HU155" s="75"/>
      <c r="HV155" s="75"/>
      <c r="HW155" s="75"/>
      <c r="HX155" s="75"/>
      <c r="HY155" s="75"/>
      <c r="HZ155" s="75"/>
      <c r="IA155" s="75"/>
      <c r="IB155" s="75"/>
      <c r="IC155" s="75"/>
      <c r="ID155" s="75"/>
      <c r="IE155" s="75"/>
      <c r="IF155" s="75"/>
      <c r="IG155" s="75"/>
      <c r="IH155" s="75"/>
      <c r="II155" s="75"/>
      <c r="IJ155" s="75"/>
      <c r="IK155" s="75"/>
      <c r="IL155" s="75"/>
      <c r="IM155" s="75"/>
      <c r="IN155" s="75"/>
      <c r="IO155" s="75"/>
      <c r="IP155" s="75"/>
      <c r="IQ155" s="75"/>
      <c r="IR155" s="75"/>
      <c r="IS155" s="75"/>
      <c r="IT155" s="75"/>
      <c r="IU155" s="75"/>
      <c r="IV155" s="75"/>
      <c r="IW155" s="75"/>
      <c r="IX155" s="75"/>
      <c r="IY155" s="75"/>
      <c r="IZ155" s="75"/>
      <c r="JA155" s="75"/>
      <c r="JB155" s="75"/>
      <c r="JC155" s="75"/>
      <c r="JD155" s="75"/>
      <c r="JE155" s="75"/>
      <c r="JF155" s="75"/>
      <c r="JG155" s="75"/>
      <c r="JH155" s="75"/>
      <c r="JI155" s="75"/>
      <c r="JJ155" s="75"/>
      <c r="JK155" s="75"/>
      <c r="JL155" s="75"/>
      <c r="JM155" s="75"/>
      <c r="JN155" s="75"/>
      <c r="JO155" s="75"/>
      <c r="JP155" s="75"/>
      <c r="JQ155" s="75"/>
      <c r="JR155" s="75"/>
      <c r="JS155" s="75"/>
      <c r="JT155" s="75"/>
      <c r="JU155" s="75"/>
      <c r="JV155" s="75"/>
      <c r="JW155" s="75"/>
      <c r="JX155" s="75"/>
      <c r="JY155" s="75"/>
      <c r="JZ155" s="75"/>
      <c r="KA155" s="75"/>
      <c r="KB155" s="75"/>
      <c r="KC155" s="75"/>
      <c r="KD155" s="75"/>
      <c r="KE155" s="75"/>
      <c r="KF155" s="75"/>
      <c r="KG155" s="75"/>
      <c r="KH155" s="75"/>
      <c r="KI155" s="75"/>
      <c r="KJ155" s="75"/>
      <c r="KK155" s="75"/>
      <c r="KL155" s="75"/>
      <c r="KM155" s="75"/>
      <c r="KN155" s="75"/>
      <c r="KO155" s="75"/>
      <c r="KP155" s="75"/>
      <c r="KQ155" s="75"/>
      <c r="KR155" s="75"/>
      <c r="KS155" s="75"/>
      <c r="KT155" s="75"/>
      <c r="KU155" s="75"/>
      <c r="KV155" s="75"/>
      <c r="KW155" s="75"/>
      <c r="KX155" s="75"/>
      <c r="KY155" s="75"/>
      <c r="KZ155" s="75"/>
      <c r="LA155" s="75"/>
      <c r="LB155" s="75"/>
      <c r="LC155" s="75"/>
      <c r="LD155" s="75"/>
      <c r="LE155" s="75"/>
      <c r="LF155" s="75"/>
      <c r="LG155" s="75"/>
      <c r="LH155" s="75"/>
      <c r="LI155" s="75"/>
      <c r="LJ155" s="75"/>
      <c r="LK155" s="75"/>
      <c r="LL155" s="75"/>
      <c r="LM155" s="75"/>
      <c r="LN155" s="75"/>
      <c r="LO155" s="75"/>
      <c r="LP155" s="75"/>
      <c r="LQ155" s="75"/>
      <c r="LR155" s="75"/>
      <c r="LS155" s="75"/>
      <c r="LT155" s="75"/>
      <c r="LU155" s="75"/>
      <c r="LV155" s="75"/>
      <c r="LW155" s="75"/>
      <c r="LX155" s="75"/>
      <c r="LY155" s="75"/>
      <c r="LZ155" s="75"/>
      <c r="MA155" s="75"/>
      <c r="MB155" s="75"/>
      <c r="MC155" s="75"/>
      <c r="MD155" s="75"/>
      <c r="ME155" s="75"/>
      <c r="MF155" s="75"/>
      <c r="MG155" s="75"/>
      <c r="MH155" s="75"/>
      <c r="MI155" s="75"/>
      <c r="MJ155" s="75"/>
      <c r="MK155" s="75"/>
      <c r="ML155" s="75"/>
      <c r="MM155" s="75"/>
      <c r="MN155" s="75"/>
      <c r="MO155" s="75"/>
      <c r="MP155" s="75"/>
      <c r="MQ155" s="75"/>
      <c r="MR155" s="75"/>
      <c r="MS155" s="75"/>
      <c r="MT155" s="75"/>
      <c r="MU155" s="75"/>
      <c r="MV155" s="75"/>
      <c r="MW155" s="75"/>
      <c r="MX155" s="75"/>
      <c r="MY155" s="75"/>
      <c r="MZ155" s="75"/>
      <c r="NA155" s="75"/>
      <c r="NB155" s="75"/>
      <c r="NC155" s="75"/>
      <c r="ND155" s="75"/>
      <c r="NE155" s="75"/>
      <c r="NF155" s="75"/>
      <c r="NG155" s="75"/>
      <c r="NH155" s="75"/>
      <c r="NI155" s="75"/>
      <c r="NJ155" s="75"/>
      <c r="NK155" s="75"/>
      <c r="NL155" s="75"/>
      <c r="NM155" s="75"/>
      <c r="NN155" s="75"/>
      <c r="NO155" s="75"/>
      <c r="NP155" s="75"/>
      <c r="NQ155" s="75"/>
      <c r="NR155" s="75"/>
      <c r="NS155" s="75"/>
      <c r="NT155" s="75"/>
      <c r="NU155" s="75"/>
      <c r="NV155" s="75"/>
      <c r="NW155" s="75"/>
      <c r="NX155" s="75"/>
      <c r="NY155" s="75"/>
      <c r="NZ155" s="75"/>
      <c r="OA155" s="75"/>
      <c r="OB155" s="75"/>
      <c r="OC155" s="75"/>
      <c r="OD155" s="75"/>
      <c r="OE155" s="75"/>
      <c r="OF155" s="75"/>
      <c r="OG155" s="75"/>
      <c r="OH155" s="75"/>
      <c r="OI155" s="75"/>
      <c r="OJ155" s="75"/>
      <c r="OK155" s="75"/>
      <c r="OL155" s="75"/>
      <c r="OM155" s="75"/>
      <c r="ON155" s="75"/>
      <c r="OO155" s="75"/>
      <c r="OP155" s="75"/>
      <c r="OQ155" s="75"/>
      <c r="OR155" s="75"/>
      <c r="OS155" s="75"/>
      <c r="OT155" s="75"/>
      <c r="OU155" s="75"/>
      <c r="OV155" s="75"/>
      <c r="OW155" s="75"/>
      <c r="OX155" s="75"/>
      <c r="OY155" s="75"/>
      <c r="OZ155" s="75"/>
      <c r="PA155" s="75"/>
      <c r="PB155" s="75"/>
      <c r="PC155" s="75"/>
      <c r="PD155" s="75"/>
      <c r="PE155" s="75"/>
      <c r="PF155" s="75"/>
      <c r="PG155" s="75"/>
      <c r="PH155" s="75"/>
      <c r="PI155" s="75"/>
      <c r="PJ155" s="75"/>
      <c r="PK155" s="75"/>
      <c r="PL155" s="75"/>
      <c r="PM155" s="75"/>
      <c r="PN155" s="75"/>
      <c r="PO155" s="75"/>
      <c r="PP155" s="75"/>
      <c r="PQ155" s="75"/>
      <c r="PR155" s="75"/>
      <c r="PS155" s="75"/>
      <c r="PT155" s="75"/>
      <c r="PU155" s="75"/>
      <c r="PV155" s="75"/>
      <c r="PW155" s="75"/>
      <c r="PX155" s="75"/>
      <c r="PY155" s="75"/>
      <c r="PZ155" s="75"/>
      <c r="QA155" s="75"/>
      <c r="QB155" s="75"/>
      <c r="QC155" s="75"/>
      <c r="QD155" s="75"/>
      <c r="QE155" s="75"/>
      <c r="QF155" s="75"/>
      <c r="QG155" s="75"/>
      <c r="QH155" s="75"/>
      <c r="QI155" s="75"/>
      <c r="QJ155" s="75"/>
      <c r="QK155" s="75"/>
      <c r="QL155" s="75"/>
      <c r="QM155" s="75"/>
      <c r="QN155" s="75"/>
      <c r="QO155" s="75"/>
      <c r="QP155" s="75"/>
      <c r="QQ155" s="75"/>
      <c r="QR155" s="75"/>
      <c r="QS155" s="75"/>
      <c r="QT155" s="75"/>
      <c r="QU155" s="75"/>
      <c r="QV155" s="75"/>
      <c r="QW155" s="75"/>
      <c r="QX155" s="75"/>
      <c r="QY155" s="75"/>
      <c r="QZ155" s="75"/>
      <c r="RA155" s="75"/>
      <c r="RB155" s="75"/>
      <c r="RC155" s="75"/>
      <c r="RD155" s="75"/>
      <c r="RE155" s="75"/>
      <c r="RF155" s="75"/>
      <c r="RG155" s="75"/>
      <c r="RH155" s="75"/>
      <c r="RI155" s="75"/>
      <c r="RJ155" s="75"/>
      <c r="RK155" s="75"/>
      <c r="RL155" s="75"/>
      <c r="RM155" s="75"/>
      <c r="RN155" s="75"/>
      <c r="RO155" s="75"/>
      <c r="RP155" s="75"/>
      <c r="RQ155" s="75"/>
      <c r="RR155" s="75"/>
      <c r="RS155" s="75"/>
      <c r="RT155" s="75"/>
      <c r="RU155" s="75"/>
      <c r="RV155" s="75"/>
      <c r="RW155" s="75"/>
      <c r="RX155" s="75"/>
      <c r="RY155" s="75"/>
      <c r="RZ155" s="75"/>
      <c r="SA155" s="75"/>
      <c r="SB155" s="75"/>
      <c r="SC155" s="75"/>
      <c r="SD155" s="75"/>
      <c r="SE155" s="75"/>
      <c r="SF155" s="75"/>
      <c r="SG155" s="75"/>
      <c r="SH155" s="75"/>
      <c r="SI155" s="75"/>
      <c r="SJ155" s="75"/>
      <c r="SK155" s="75"/>
      <c r="SL155" s="75"/>
      <c r="SM155" s="75"/>
      <c r="SN155" s="75"/>
      <c r="SO155" s="75"/>
      <c r="SP155" s="75"/>
      <c r="SQ155" s="75"/>
      <c r="SR155" s="75"/>
      <c r="SS155" s="75"/>
      <c r="ST155" s="75"/>
      <c r="SU155" s="75"/>
      <c r="SV155" s="75"/>
      <c r="SW155" s="75"/>
      <c r="SX155" s="75"/>
      <c r="SY155" s="75"/>
      <c r="SZ155" s="75"/>
      <c r="TA155" s="75"/>
      <c r="TB155" s="75"/>
      <c r="TC155" s="75"/>
      <c r="TD155" s="75"/>
      <c r="TE155" s="75"/>
      <c r="TF155" s="75"/>
      <c r="TG155" s="75"/>
      <c r="TH155" s="75"/>
      <c r="TI155" s="75"/>
      <c r="TJ155" s="75"/>
      <c r="TK155" s="75"/>
      <c r="TL155" s="75"/>
      <c r="TM155" s="75"/>
      <c r="TN155" s="75"/>
      <c r="TO155" s="75"/>
      <c r="TP155" s="75"/>
      <c r="TQ155" s="75"/>
      <c r="TR155" s="75"/>
      <c r="TS155" s="75"/>
      <c r="TT155" s="75"/>
      <c r="TU155" s="75"/>
      <c r="TV155" s="75"/>
      <c r="TW155" s="75"/>
      <c r="TX155" s="75"/>
      <c r="TY155" s="75"/>
      <c r="TZ155" s="75"/>
      <c r="UA155" s="75"/>
      <c r="UB155" s="75"/>
      <c r="UC155" s="75"/>
      <c r="UD155" s="75"/>
      <c r="UE155" s="75"/>
      <c r="UF155" s="75"/>
      <c r="UG155" s="75"/>
      <c r="UH155" s="75"/>
      <c r="UI155" s="75"/>
      <c r="UJ155" s="75"/>
      <c r="UK155" s="75"/>
      <c r="UL155" s="75"/>
      <c r="UM155" s="75"/>
      <c r="UN155" s="75"/>
      <c r="UO155" s="75"/>
      <c r="UP155" s="75"/>
      <c r="UQ155" s="75"/>
      <c r="UR155" s="75"/>
      <c r="US155" s="75"/>
      <c r="UT155" s="75"/>
      <c r="UU155" s="75"/>
      <c r="UV155" s="75"/>
      <c r="UW155" s="75"/>
      <c r="UX155" s="75"/>
      <c r="UY155" s="75"/>
      <c r="UZ155" s="75"/>
      <c r="VA155" s="75"/>
      <c r="VB155" s="75"/>
      <c r="VC155" s="75"/>
      <c r="VD155" s="75"/>
      <c r="VE155" s="75"/>
      <c r="VF155" s="75"/>
      <c r="VG155" s="75"/>
      <c r="VH155" s="75"/>
      <c r="VI155" s="75"/>
      <c r="VJ155" s="75"/>
      <c r="VK155" s="75"/>
      <c r="VL155" s="75"/>
      <c r="VM155" s="75"/>
      <c r="VN155" s="75"/>
      <c r="VO155" s="75"/>
      <c r="VP155" s="75"/>
      <c r="VQ155" s="75"/>
      <c r="VR155" s="75"/>
      <c r="VS155" s="75"/>
      <c r="VT155" s="75"/>
      <c r="VU155" s="75"/>
      <c r="VV155" s="75"/>
      <c r="VW155" s="75"/>
      <c r="VX155" s="75"/>
      <c r="VY155" s="75"/>
      <c r="VZ155" s="75"/>
      <c r="WA155" s="75"/>
      <c r="WB155" s="75"/>
      <c r="WC155" s="75"/>
      <c r="WD155" s="75"/>
      <c r="WE155" s="75"/>
      <c r="WF155" s="75"/>
      <c r="WG155" s="75"/>
      <c r="WH155" s="75"/>
      <c r="WI155" s="75"/>
      <c r="WJ155" s="75"/>
      <c r="WK155" s="75"/>
      <c r="WL155" s="75"/>
      <c r="WM155" s="75"/>
      <c r="WN155" s="75"/>
      <c r="WO155" s="75"/>
      <c r="WP155" s="75"/>
      <c r="WQ155" s="75"/>
      <c r="WR155" s="75"/>
      <c r="WS155" s="75"/>
      <c r="WT155" s="75"/>
      <c r="WU155" s="75"/>
      <c r="WV155" s="75"/>
      <c r="WW155" s="75"/>
      <c r="WX155" s="75"/>
      <c r="WY155" s="75"/>
      <c r="WZ155" s="75"/>
      <c r="XA155" s="75"/>
      <c r="XB155" s="75"/>
      <c r="XC155" s="75"/>
      <c r="XD155" s="75"/>
      <c r="XE155" s="75"/>
      <c r="XF155" s="75"/>
      <c r="XG155" s="75"/>
      <c r="XH155" s="75"/>
      <c r="XI155" s="75"/>
      <c r="XJ155" s="75"/>
      <c r="XK155" s="75"/>
      <c r="XL155" s="75"/>
      <c r="XM155" s="75"/>
      <c r="XN155" s="75"/>
      <c r="XO155" s="75"/>
      <c r="XP155" s="75"/>
      <c r="XQ155" s="75"/>
      <c r="XR155" s="75"/>
      <c r="XS155" s="75"/>
      <c r="XT155" s="75"/>
      <c r="XU155" s="75"/>
      <c r="XV155" s="75"/>
      <c r="XW155" s="75"/>
      <c r="XX155" s="75"/>
      <c r="XY155" s="75"/>
      <c r="XZ155" s="75"/>
      <c r="YA155" s="75"/>
      <c r="YB155" s="75"/>
      <c r="YC155" s="75"/>
      <c r="YD155" s="75"/>
      <c r="YE155" s="75"/>
      <c r="YF155" s="75"/>
      <c r="YG155" s="75"/>
      <c r="YH155" s="75"/>
      <c r="YI155" s="75"/>
      <c r="YJ155" s="75"/>
      <c r="YK155" s="75"/>
      <c r="YL155" s="75"/>
      <c r="YM155" s="75"/>
      <c r="YN155" s="75"/>
      <c r="YO155" s="75"/>
      <c r="YP155" s="75"/>
      <c r="YQ155" s="75"/>
      <c r="YR155" s="75"/>
      <c r="YS155" s="75"/>
      <c r="YT155" s="75"/>
      <c r="YU155" s="75"/>
      <c r="YV155" s="75"/>
      <c r="YW155" s="75"/>
      <c r="YX155" s="75"/>
      <c r="YY155" s="75"/>
      <c r="YZ155" s="75"/>
      <c r="ZA155" s="75"/>
      <c r="ZB155" s="75"/>
      <c r="ZC155" s="75"/>
      <c r="ZD155" s="75"/>
      <c r="ZE155" s="75"/>
      <c r="ZF155" s="75"/>
      <c r="ZG155" s="75"/>
      <c r="ZH155" s="75"/>
      <c r="ZI155" s="75"/>
      <c r="ZJ155" s="75"/>
      <c r="ZK155" s="75"/>
      <c r="ZL155" s="75"/>
      <c r="ZM155" s="75"/>
      <c r="ZN155" s="75"/>
      <c r="ZO155" s="75"/>
      <c r="ZP155" s="75"/>
      <c r="ZQ155" s="75"/>
      <c r="ZR155" s="75"/>
      <c r="ZS155" s="75"/>
      <c r="ZT155" s="75"/>
      <c r="ZU155" s="75"/>
      <c r="ZV155" s="75"/>
      <c r="ZW155" s="75"/>
      <c r="ZX155" s="75"/>
      <c r="ZY155" s="75"/>
      <c r="ZZ155" s="75"/>
      <c r="AAA155" s="75"/>
      <c r="AAB155" s="75"/>
      <c r="AAC155" s="75"/>
      <c r="AAD155" s="75"/>
      <c r="AAE155" s="75"/>
      <c r="AAF155" s="75"/>
      <c r="AAG155" s="75"/>
      <c r="AAH155" s="75"/>
      <c r="AAI155" s="75"/>
      <c r="AAJ155" s="75"/>
      <c r="AAK155" s="75"/>
      <c r="AAL155" s="75"/>
      <c r="AAM155" s="75"/>
      <c r="AAN155" s="75"/>
      <c r="AAO155" s="75"/>
      <c r="AAP155" s="75"/>
      <c r="AAQ155" s="75"/>
      <c r="AAR155" s="75"/>
      <c r="AAS155" s="75"/>
      <c r="AAT155" s="75"/>
      <c r="AAU155" s="75"/>
      <c r="AAV155" s="75"/>
      <c r="AAW155" s="75"/>
      <c r="AAX155" s="75"/>
      <c r="AAY155" s="75"/>
      <c r="AAZ155" s="75"/>
      <c r="ABA155" s="75"/>
      <c r="ABB155" s="75"/>
      <c r="ABC155" s="75"/>
      <c r="ABD155" s="75"/>
      <c r="ABE155" s="75"/>
      <c r="ABF155" s="75"/>
      <c r="ABG155" s="75"/>
      <c r="ABH155" s="75"/>
      <c r="ABI155" s="75"/>
      <c r="ABJ155" s="75"/>
      <c r="ABK155" s="75"/>
      <c r="ABL155" s="75"/>
      <c r="ABM155" s="75"/>
      <c r="ABN155" s="75"/>
      <c r="ABO155" s="75"/>
      <c r="ABP155" s="75"/>
      <c r="ABQ155" s="75"/>
      <c r="ABR155" s="75"/>
      <c r="ABS155" s="75"/>
      <c r="ABT155" s="75"/>
      <c r="ABU155" s="75"/>
      <c r="ABV155" s="75"/>
      <c r="ABW155" s="75"/>
      <c r="ABX155" s="75"/>
      <c r="ABY155" s="75"/>
      <c r="ABZ155" s="75"/>
      <c r="ACA155" s="75"/>
      <c r="ACB155" s="75"/>
      <c r="ACC155" s="75"/>
      <c r="ACD155" s="75"/>
      <c r="ACE155" s="75"/>
      <c r="ACF155" s="75"/>
      <c r="ACG155" s="75"/>
      <c r="ACH155" s="75"/>
      <c r="ACI155" s="75"/>
      <c r="ACJ155" s="75"/>
      <c r="ACK155" s="75"/>
      <c r="ACL155" s="75"/>
      <c r="ACM155" s="75"/>
      <c r="ACN155" s="75"/>
      <c r="ACO155" s="75"/>
      <c r="ACP155" s="75"/>
      <c r="ACQ155" s="75"/>
      <c r="ACR155" s="75"/>
      <c r="ACS155" s="75"/>
      <c r="ACT155" s="75"/>
      <c r="ACU155" s="75"/>
      <c r="ACV155" s="75"/>
      <c r="ACW155" s="75"/>
      <c r="ACX155" s="75"/>
      <c r="ACY155" s="75"/>
      <c r="ACZ155" s="75"/>
      <c r="ADA155" s="75"/>
      <c r="ADB155" s="75"/>
      <c r="ADC155" s="75"/>
      <c r="ADD155" s="75"/>
      <c r="ADE155" s="75"/>
      <c r="ADF155" s="75"/>
      <c r="ADG155" s="75"/>
      <c r="ADH155" s="75"/>
      <c r="ADI155" s="75"/>
      <c r="ADJ155" s="75"/>
      <c r="ADK155" s="75"/>
      <c r="ADL155" s="75"/>
      <c r="ADM155" s="75"/>
      <c r="ADN155" s="75"/>
      <c r="ADO155" s="75"/>
      <c r="ADP155" s="75"/>
      <c r="ADQ155" s="75"/>
      <c r="ADR155" s="75"/>
      <c r="ADS155" s="75"/>
      <c r="ADT155" s="75"/>
      <c r="ADU155" s="75"/>
      <c r="ADV155" s="75"/>
      <c r="ADW155" s="75"/>
      <c r="ADX155" s="75"/>
      <c r="ADY155" s="75"/>
      <c r="ADZ155" s="75"/>
      <c r="AEA155" s="75"/>
      <c r="AEB155" s="75"/>
      <c r="AEC155" s="75"/>
      <c r="AED155" s="75"/>
      <c r="AEE155" s="75"/>
      <c r="AEF155" s="75"/>
      <c r="AEG155" s="75"/>
      <c r="AEH155" s="75"/>
      <c r="AEI155" s="75"/>
      <c r="AEJ155" s="75"/>
      <c r="AEK155" s="75"/>
      <c r="AEL155" s="75"/>
      <c r="AEM155" s="75"/>
      <c r="AEN155" s="75"/>
      <c r="AEO155" s="75"/>
      <c r="AEP155" s="75"/>
      <c r="AEQ155" s="75"/>
      <c r="AER155" s="75"/>
      <c r="AES155" s="75"/>
      <c r="AET155" s="75"/>
      <c r="AEU155" s="75"/>
      <c r="AEV155" s="75"/>
      <c r="AEW155" s="75"/>
      <c r="AEX155" s="75"/>
      <c r="AEY155" s="75"/>
      <c r="AEZ155" s="75"/>
      <c r="AFA155" s="75"/>
      <c r="AFB155" s="75"/>
      <c r="AFC155" s="75"/>
      <c r="AFD155" s="75"/>
      <c r="AFE155" s="75"/>
      <c r="AFF155" s="75"/>
      <c r="AFG155" s="75"/>
      <c r="AFH155" s="75"/>
      <c r="AFI155" s="75"/>
      <c r="AFJ155" s="75"/>
      <c r="AFK155" s="75"/>
      <c r="AFL155" s="75"/>
      <c r="AFM155" s="75"/>
      <c r="AFN155" s="75"/>
      <c r="AFO155" s="75"/>
      <c r="AFP155" s="75"/>
      <c r="AFQ155" s="75"/>
      <c r="AFR155" s="75"/>
      <c r="AFS155" s="75"/>
      <c r="AFT155" s="75"/>
      <c r="AFU155" s="75"/>
      <c r="AFV155" s="75"/>
      <c r="AFW155" s="75"/>
      <c r="AFX155" s="75"/>
      <c r="AFY155" s="75"/>
      <c r="AFZ155" s="75"/>
      <c r="AGA155" s="75"/>
      <c r="AGB155" s="75"/>
      <c r="AGC155" s="75"/>
      <c r="AGD155" s="75"/>
      <c r="AGE155" s="75"/>
      <c r="AGF155" s="75"/>
      <c r="AGG155" s="75"/>
      <c r="AGH155" s="75"/>
      <c r="AGI155" s="75"/>
      <c r="AGJ155" s="75"/>
      <c r="AGK155" s="75"/>
      <c r="AGL155" s="75"/>
      <c r="AGM155" s="75"/>
      <c r="AGN155" s="75"/>
      <c r="AGO155" s="75"/>
      <c r="AGP155" s="75"/>
      <c r="AGQ155" s="75"/>
      <c r="AGR155" s="75"/>
      <c r="AGS155" s="75"/>
      <c r="AGT155" s="75"/>
      <c r="AGU155" s="75"/>
      <c r="AGV155" s="75"/>
      <c r="AGW155" s="75"/>
      <c r="AGX155" s="75"/>
      <c r="AGY155" s="75"/>
      <c r="AGZ155" s="75"/>
      <c r="AHA155" s="75"/>
      <c r="AHB155" s="75"/>
      <c r="AHC155" s="75"/>
      <c r="AHD155" s="75"/>
      <c r="AHE155" s="75"/>
      <c r="AHF155" s="75"/>
      <c r="AHG155" s="75"/>
      <c r="AHH155" s="75"/>
      <c r="AHI155" s="75"/>
      <c r="AHJ155" s="75"/>
      <c r="AHK155" s="75"/>
      <c r="AHL155" s="75"/>
      <c r="AHM155" s="75"/>
      <c r="AHN155" s="75"/>
      <c r="AHO155" s="75"/>
      <c r="AHP155" s="75"/>
      <c r="AHQ155" s="75"/>
      <c r="AHR155" s="75"/>
      <c r="AHS155" s="75"/>
      <c r="AHT155" s="75"/>
      <c r="AHU155" s="75"/>
      <c r="AHV155" s="75"/>
      <c r="AHW155" s="75"/>
      <c r="AHX155" s="75"/>
      <c r="AHY155" s="75"/>
      <c r="AHZ155" s="75"/>
      <c r="AIA155" s="75"/>
      <c r="AIB155" s="75"/>
      <c r="AIC155" s="75"/>
      <c r="AID155" s="75"/>
      <c r="AIE155" s="75"/>
      <c r="AIF155" s="75"/>
      <c r="AIG155" s="75"/>
      <c r="AIH155" s="75"/>
      <c r="AII155" s="75"/>
      <c r="AIJ155" s="75"/>
      <c r="AIK155" s="75"/>
      <c r="AIL155" s="75"/>
      <c r="AIM155" s="75"/>
      <c r="AIN155" s="75"/>
      <c r="AIO155" s="75"/>
      <c r="AIP155" s="75"/>
      <c r="AIQ155" s="75"/>
      <c r="AIR155" s="75"/>
      <c r="AIS155" s="75"/>
      <c r="AIT155" s="75"/>
      <c r="AIU155" s="75"/>
      <c r="AIV155" s="75"/>
      <c r="AIW155" s="75"/>
      <c r="AIX155" s="75"/>
      <c r="AIY155" s="75"/>
      <c r="AIZ155" s="75"/>
      <c r="AJA155" s="75"/>
      <c r="AJB155" s="75"/>
      <c r="AJC155" s="75"/>
      <c r="AJD155" s="75"/>
      <c r="AJE155" s="75"/>
      <c r="AJF155" s="75"/>
      <c r="AJG155" s="75"/>
      <c r="AJH155" s="75"/>
      <c r="AJI155" s="75"/>
      <c r="AJJ155" s="75"/>
      <c r="AJK155" s="75"/>
      <c r="AJL155" s="75"/>
      <c r="AJM155" s="75"/>
      <c r="AJN155" s="75"/>
      <c r="AJO155" s="75"/>
      <c r="AJP155" s="75"/>
      <c r="AJQ155" s="75"/>
      <c r="AJR155" s="75"/>
      <c r="AJS155" s="75"/>
      <c r="AJT155" s="75"/>
      <c r="AJU155" s="75"/>
      <c r="AJV155" s="75"/>
      <c r="AJW155" s="75"/>
      <c r="AJX155" s="75"/>
      <c r="AJY155" s="75"/>
      <c r="AJZ155" s="75"/>
      <c r="AKA155" s="75"/>
      <c r="AKB155" s="75"/>
      <c r="AKC155" s="75"/>
      <c r="AKD155" s="75"/>
      <c r="AKE155" s="75"/>
      <c r="AKF155" s="75"/>
      <c r="AKG155" s="75"/>
      <c r="AKH155" s="75"/>
      <c r="AKI155" s="75"/>
      <c r="AKJ155" s="75"/>
      <c r="AKK155" s="75"/>
      <c r="AKL155" s="75"/>
      <c r="AKM155" s="75"/>
      <c r="AKN155" s="75"/>
      <c r="AKO155" s="75"/>
      <c r="AKP155" s="75"/>
      <c r="AKQ155" s="75"/>
      <c r="AKR155" s="75"/>
      <c r="AKS155" s="75"/>
      <c r="AKT155" s="75"/>
      <c r="AKU155" s="75"/>
      <c r="AKV155" s="75"/>
      <c r="AKW155" s="75"/>
      <c r="AKX155" s="75"/>
      <c r="AKY155" s="75"/>
      <c r="AKZ155" s="75"/>
      <c r="ALA155" s="75"/>
      <c r="ALB155" s="75"/>
      <c r="ALC155" s="75"/>
      <c r="ALD155" s="75"/>
      <c r="ALE155" s="75"/>
      <c r="ALF155" s="75"/>
      <c r="ALG155" s="75"/>
      <c r="ALH155" s="75"/>
      <c r="ALI155" s="75"/>
      <c r="ALJ155" s="75"/>
      <c r="ALK155" s="75"/>
      <c r="ALL155" s="75"/>
      <c r="ALM155" s="75"/>
      <c r="ALN155" s="75"/>
      <c r="ALO155" s="75"/>
      <c r="ALP155" s="75"/>
      <c r="ALQ155" s="75"/>
      <c r="ALR155" s="75"/>
      <c r="ALS155" s="75"/>
      <c r="ALT155" s="75"/>
      <c r="ALU155" s="75"/>
      <c r="ALV155" s="75"/>
      <c r="ALW155" s="75"/>
      <c r="ALX155" s="75"/>
      <c r="ALY155" s="75"/>
      <c r="ALZ155" s="75"/>
      <c r="AMA155" s="75"/>
      <c r="AMB155" s="75"/>
      <c r="AMC155" s="75"/>
      <c r="AMD155" s="75"/>
      <c r="AME155" s="75"/>
      <c r="AMF155" s="75"/>
      <c r="AMG155" s="75"/>
      <c r="AMH155" s="75"/>
    </row>
    <row r="156" spans="1:1022" s="76" customFormat="1" ht="122.4" customHeight="1" x14ac:dyDescent="0.3">
      <c r="A156" s="19">
        <v>23</v>
      </c>
      <c r="B156" s="21" t="s">
        <v>186</v>
      </c>
      <c r="C156" s="19" t="s">
        <v>485</v>
      </c>
      <c r="D156" s="19" t="s">
        <v>70</v>
      </c>
      <c r="E156" s="21" t="s">
        <v>483</v>
      </c>
      <c r="F156" s="25" t="s">
        <v>481</v>
      </c>
      <c r="G156" s="20">
        <v>231.07</v>
      </c>
      <c r="H156" s="19" t="s">
        <v>6</v>
      </c>
      <c r="I156" s="19" t="s">
        <v>482</v>
      </c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5"/>
      <c r="BY156" s="75"/>
      <c r="BZ156" s="75"/>
      <c r="CA156" s="75"/>
      <c r="CB156" s="75"/>
      <c r="CC156" s="75"/>
      <c r="CD156" s="75"/>
      <c r="CE156" s="75"/>
      <c r="CF156" s="75"/>
      <c r="CG156" s="75"/>
      <c r="CH156" s="75"/>
      <c r="CI156" s="75"/>
      <c r="CJ156" s="75"/>
      <c r="CK156" s="75"/>
      <c r="CL156" s="75"/>
      <c r="CM156" s="75"/>
      <c r="CN156" s="75"/>
      <c r="CO156" s="75"/>
      <c r="CP156" s="75"/>
      <c r="CQ156" s="75"/>
      <c r="CR156" s="75"/>
      <c r="CS156" s="75"/>
      <c r="CT156" s="75"/>
      <c r="CU156" s="75"/>
      <c r="CV156" s="75"/>
      <c r="CW156" s="75"/>
      <c r="CX156" s="75"/>
      <c r="CY156" s="75"/>
      <c r="CZ156" s="75"/>
      <c r="DA156" s="75"/>
      <c r="DB156" s="75"/>
      <c r="DC156" s="75"/>
      <c r="DD156" s="75"/>
      <c r="DE156" s="75"/>
      <c r="DF156" s="75"/>
      <c r="DG156" s="75"/>
      <c r="DH156" s="75"/>
      <c r="DI156" s="75"/>
      <c r="DJ156" s="75"/>
      <c r="DK156" s="75"/>
      <c r="DL156" s="75"/>
      <c r="DM156" s="75"/>
      <c r="DN156" s="75"/>
      <c r="DO156" s="75"/>
      <c r="DP156" s="75"/>
      <c r="DQ156" s="75"/>
      <c r="DR156" s="75"/>
      <c r="DS156" s="75"/>
      <c r="DT156" s="75"/>
      <c r="DU156" s="75"/>
      <c r="DV156" s="75"/>
      <c r="DW156" s="75"/>
      <c r="DX156" s="75"/>
      <c r="DY156" s="75"/>
      <c r="DZ156" s="75"/>
      <c r="EA156" s="75"/>
      <c r="EB156" s="75"/>
      <c r="EC156" s="75"/>
      <c r="ED156" s="75"/>
      <c r="EE156" s="75"/>
      <c r="EF156" s="75"/>
      <c r="EG156" s="75"/>
      <c r="EH156" s="75"/>
      <c r="EI156" s="75"/>
      <c r="EJ156" s="75"/>
      <c r="EK156" s="75"/>
      <c r="EL156" s="75"/>
      <c r="EM156" s="75"/>
      <c r="EN156" s="75"/>
      <c r="EO156" s="75"/>
      <c r="EP156" s="75"/>
      <c r="EQ156" s="75"/>
      <c r="ER156" s="75"/>
      <c r="ES156" s="75"/>
      <c r="ET156" s="75"/>
      <c r="EU156" s="75"/>
      <c r="EV156" s="75"/>
      <c r="EW156" s="75"/>
      <c r="EX156" s="75"/>
      <c r="EY156" s="75"/>
      <c r="EZ156" s="75"/>
      <c r="FA156" s="75"/>
      <c r="FB156" s="75"/>
      <c r="FC156" s="75"/>
      <c r="FD156" s="75"/>
      <c r="FE156" s="75"/>
      <c r="FF156" s="75"/>
      <c r="FG156" s="75"/>
      <c r="FH156" s="75"/>
      <c r="FI156" s="75"/>
      <c r="FJ156" s="75"/>
      <c r="FK156" s="75"/>
      <c r="FL156" s="75"/>
      <c r="FM156" s="75"/>
      <c r="FN156" s="75"/>
      <c r="FO156" s="75"/>
      <c r="FP156" s="75"/>
      <c r="FQ156" s="75"/>
      <c r="FR156" s="75"/>
      <c r="FS156" s="75"/>
      <c r="FT156" s="75"/>
      <c r="FU156" s="75"/>
      <c r="FV156" s="75"/>
      <c r="FW156" s="75"/>
      <c r="FX156" s="75"/>
      <c r="FY156" s="75"/>
      <c r="FZ156" s="75"/>
      <c r="GA156" s="75"/>
      <c r="GB156" s="75"/>
      <c r="GC156" s="75"/>
      <c r="GD156" s="75"/>
      <c r="GE156" s="75"/>
      <c r="GF156" s="75"/>
      <c r="GG156" s="75"/>
      <c r="GH156" s="75"/>
      <c r="GI156" s="75"/>
      <c r="GJ156" s="75"/>
      <c r="GK156" s="75"/>
      <c r="GL156" s="75"/>
      <c r="GM156" s="75"/>
      <c r="GN156" s="75"/>
      <c r="GO156" s="75"/>
      <c r="GP156" s="75"/>
      <c r="GQ156" s="75"/>
      <c r="GR156" s="75"/>
      <c r="GS156" s="75"/>
      <c r="GT156" s="75"/>
      <c r="GU156" s="75"/>
      <c r="GV156" s="75"/>
      <c r="GW156" s="75"/>
      <c r="GX156" s="75"/>
      <c r="GY156" s="75"/>
      <c r="GZ156" s="75"/>
      <c r="HA156" s="75"/>
      <c r="HB156" s="75"/>
      <c r="HC156" s="75"/>
      <c r="HD156" s="75"/>
      <c r="HE156" s="75"/>
      <c r="HF156" s="75"/>
      <c r="HG156" s="75"/>
      <c r="HH156" s="75"/>
      <c r="HI156" s="75"/>
      <c r="HJ156" s="75"/>
      <c r="HK156" s="75"/>
      <c r="HL156" s="75"/>
      <c r="HM156" s="75"/>
      <c r="HN156" s="75"/>
      <c r="HO156" s="75"/>
      <c r="HP156" s="75"/>
      <c r="HQ156" s="75"/>
      <c r="HR156" s="75"/>
      <c r="HS156" s="75"/>
      <c r="HT156" s="75"/>
      <c r="HU156" s="75"/>
      <c r="HV156" s="75"/>
      <c r="HW156" s="75"/>
      <c r="HX156" s="75"/>
      <c r="HY156" s="75"/>
      <c r="HZ156" s="75"/>
      <c r="IA156" s="75"/>
      <c r="IB156" s="75"/>
      <c r="IC156" s="75"/>
      <c r="ID156" s="75"/>
      <c r="IE156" s="75"/>
      <c r="IF156" s="75"/>
      <c r="IG156" s="75"/>
      <c r="IH156" s="75"/>
      <c r="II156" s="75"/>
      <c r="IJ156" s="75"/>
      <c r="IK156" s="75"/>
      <c r="IL156" s="75"/>
      <c r="IM156" s="75"/>
      <c r="IN156" s="75"/>
      <c r="IO156" s="75"/>
      <c r="IP156" s="75"/>
      <c r="IQ156" s="75"/>
      <c r="IR156" s="75"/>
      <c r="IS156" s="75"/>
      <c r="IT156" s="75"/>
      <c r="IU156" s="75"/>
      <c r="IV156" s="75"/>
      <c r="IW156" s="75"/>
      <c r="IX156" s="75"/>
      <c r="IY156" s="75"/>
      <c r="IZ156" s="75"/>
      <c r="JA156" s="75"/>
      <c r="JB156" s="75"/>
      <c r="JC156" s="75"/>
      <c r="JD156" s="75"/>
      <c r="JE156" s="75"/>
      <c r="JF156" s="75"/>
      <c r="JG156" s="75"/>
      <c r="JH156" s="75"/>
      <c r="JI156" s="75"/>
      <c r="JJ156" s="75"/>
      <c r="JK156" s="75"/>
      <c r="JL156" s="75"/>
      <c r="JM156" s="75"/>
      <c r="JN156" s="75"/>
      <c r="JO156" s="75"/>
      <c r="JP156" s="75"/>
      <c r="JQ156" s="75"/>
      <c r="JR156" s="75"/>
      <c r="JS156" s="75"/>
      <c r="JT156" s="75"/>
      <c r="JU156" s="75"/>
      <c r="JV156" s="75"/>
      <c r="JW156" s="75"/>
      <c r="JX156" s="75"/>
      <c r="JY156" s="75"/>
      <c r="JZ156" s="75"/>
      <c r="KA156" s="75"/>
      <c r="KB156" s="75"/>
      <c r="KC156" s="75"/>
      <c r="KD156" s="75"/>
      <c r="KE156" s="75"/>
      <c r="KF156" s="75"/>
      <c r="KG156" s="75"/>
      <c r="KH156" s="75"/>
      <c r="KI156" s="75"/>
      <c r="KJ156" s="75"/>
      <c r="KK156" s="75"/>
      <c r="KL156" s="75"/>
      <c r="KM156" s="75"/>
      <c r="KN156" s="75"/>
      <c r="KO156" s="75"/>
      <c r="KP156" s="75"/>
      <c r="KQ156" s="75"/>
      <c r="KR156" s="75"/>
      <c r="KS156" s="75"/>
      <c r="KT156" s="75"/>
      <c r="KU156" s="75"/>
      <c r="KV156" s="75"/>
      <c r="KW156" s="75"/>
      <c r="KX156" s="75"/>
      <c r="KY156" s="75"/>
      <c r="KZ156" s="75"/>
      <c r="LA156" s="75"/>
      <c r="LB156" s="75"/>
      <c r="LC156" s="75"/>
      <c r="LD156" s="75"/>
      <c r="LE156" s="75"/>
      <c r="LF156" s="75"/>
      <c r="LG156" s="75"/>
      <c r="LH156" s="75"/>
      <c r="LI156" s="75"/>
      <c r="LJ156" s="75"/>
      <c r="LK156" s="75"/>
      <c r="LL156" s="75"/>
      <c r="LM156" s="75"/>
      <c r="LN156" s="75"/>
      <c r="LO156" s="75"/>
      <c r="LP156" s="75"/>
      <c r="LQ156" s="75"/>
      <c r="LR156" s="75"/>
      <c r="LS156" s="75"/>
      <c r="LT156" s="75"/>
      <c r="LU156" s="75"/>
      <c r="LV156" s="75"/>
      <c r="LW156" s="75"/>
      <c r="LX156" s="75"/>
      <c r="LY156" s="75"/>
      <c r="LZ156" s="75"/>
      <c r="MA156" s="75"/>
      <c r="MB156" s="75"/>
      <c r="MC156" s="75"/>
      <c r="MD156" s="75"/>
      <c r="ME156" s="75"/>
      <c r="MF156" s="75"/>
      <c r="MG156" s="75"/>
      <c r="MH156" s="75"/>
      <c r="MI156" s="75"/>
      <c r="MJ156" s="75"/>
      <c r="MK156" s="75"/>
      <c r="ML156" s="75"/>
      <c r="MM156" s="75"/>
      <c r="MN156" s="75"/>
      <c r="MO156" s="75"/>
      <c r="MP156" s="75"/>
      <c r="MQ156" s="75"/>
      <c r="MR156" s="75"/>
      <c r="MS156" s="75"/>
      <c r="MT156" s="75"/>
      <c r="MU156" s="75"/>
      <c r="MV156" s="75"/>
      <c r="MW156" s="75"/>
      <c r="MX156" s="75"/>
      <c r="MY156" s="75"/>
      <c r="MZ156" s="75"/>
      <c r="NA156" s="75"/>
      <c r="NB156" s="75"/>
      <c r="NC156" s="75"/>
      <c r="ND156" s="75"/>
      <c r="NE156" s="75"/>
      <c r="NF156" s="75"/>
      <c r="NG156" s="75"/>
      <c r="NH156" s="75"/>
      <c r="NI156" s="75"/>
      <c r="NJ156" s="75"/>
      <c r="NK156" s="75"/>
      <c r="NL156" s="75"/>
      <c r="NM156" s="75"/>
      <c r="NN156" s="75"/>
      <c r="NO156" s="75"/>
      <c r="NP156" s="75"/>
      <c r="NQ156" s="75"/>
      <c r="NR156" s="75"/>
      <c r="NS156" s="75"/>
      <c r="NT156" s="75"/>
      <c r="NU156" s="75"/>
      <c r="NV156" s="75"/>
      <c r="NW156" s="75"/>
      <c r="NX156" s="75"/>
      <c r="NY156" s="75"/>
      <c r="NZ156" s="75"/>
      <c r="OA156" s="75"/>
      <c r="OB156" s="75"/>
      <c r="OC156" s="75"/>
      <c r="OD156" s="75"/>
      <c r="OE156" s="75"/>
      <c r="OF156" s="75"/>
      <c r="OG156" s="75"/>
      <c r="OH156" s="75"/>
      <c r="OI156" s="75"/>
      <c r="OJ156" s="75"/>
      <c r="OK156" s="75"/>
      <c r="OL156" s="75"/>
      <c r="OM156" s="75"/>
      <c r="ON156" s="75"/>
      <c r="OO156" s="75"/>
      <c r="OP156" s="75"/>
      <c r="OQ156" s="75"/>
      <c r="OR156" s="75"/>
      <c r="OS156" s="75"/>
      <c r="OT156" s="75"/>
      <c r="OU156" s="75"/>
      <c r="OV156" s="75"/>
      <c r="OW156" s="75"/>
      <c r="OX156" s="75"/>
      <c r="OY156" s="75"/>
      <c r="OZ156" s="75"/>
      <c r="PA156" s="75"/>
      <c r="PB156" s="75"/>
      <c r="PC156" s="75"/>
      <c r="PD156" s="75"/>
      <c r="PE156" s="75"/>
      <c r="PF156" s="75"/>
      <c r="PG156" s="75"/>
      <c r="PH156" s="75"/>
      <c r="PI156" s="75"/>
      <c r="PJ156" s="75"/>
      <c r="PK156" s="75"/>
      <c r="PL156" s="75"/>
      <c r="PM156" s="75"/>
      <c r="PN156" s="75"/>
      <c r="PO156" s="75"/>
      <c r="PP156" s="75"/>
      <c r="PQ156" s="75"/>
      <c r="PR156" s="75"/>
      <c r="PS156" s="75"/>
      <c r="PT156" s="75"/>
      <c r="PU156" s="75"/>
      <c r="PV156" s="75"/>
      <c r="PW156" s="75"/>
      <c r="PX156" s="75"/>
      <c r="PY156" s="75"/>
      <c r="PZ156" s="75"/>
      <c r="QA156" s="75"/>
      <c r="QB156" s="75"/>
      <c r="QC156" s="75"/>
      <c r="QD156" s="75"/>
      <c r="QE156" s="75"/>
      <c r="QF156" s="75"/>
      <c r="QG156" s="75"/>
      <c r="QH156" s="75"/>
      <c r="QI156" s="75"/>
      <c r="QJ156" s="75"/>
      <c r="QK156" s="75"/>
      <c r="QL156" s="75"/>
      <c r="QM156" s="75"/>
      <c r="QN156" s="75"/>
      <c r="QO156" s="75"/>
      <c r="QP156" s="75"/>
      <c r="QQ156" s="75"/>
      <c r="QR156" s="75"/>
      <c r="QS156" s="75"/>
      <c r="QT156" s="75"/>
      <c r="QU156" s="75"/>
      <c r="QV156" s="75"/>
      <c r="QW156" s="75"/>
      <c r="QX156" s="75"/>
      <c r="QY156" s="75"/>
      <c r="QZ156" s="75"/>
      <c r="RA156" s="75"/>
      <c r="RB156" s="75"/>
      <c r="RC156" s="75"/>
      <c r="RD156" s="75"/>
      <c r="RE156" s="75"/>
      <c r="RF156" s="75"/>
      <c r="RG156" s="75"/>
      <c r="RH156" s="75"/>
      <c r="RI156" s="75"/>
      <c r="RJ156" s="75"/>
      <c r="RK156" s="75"/>
      <c r="RL156" s="75"/>
      <c r="RM156" s="75"/>
      <c r="RN156" s="75"/>
      <c r="RO156" s="75"/>
      <c r="RP156" s="75"/>
      <c r="RQ156" s="75"/>
      <c r="RR156" s="75"/>
      <c r="RS156" s="75"/>
      <c r="RT156" s="75"/>
      <c r="RU156" s="75"/>
      <c r="RV156" s="75"/>
      <c r="RW156" s="75"/>
      <c r="RX156" s="75"/>
      <c r="RY156" s="75"/>
      <c r="RZ156" s="75"/>
      <c r="SA156" s="75"/>
      <c r="SB156" s="75"/>
      <c r="SC156" s="75"/>
      <c r="SD156" s="75"/>
      <c r="SE156" s="75"/>
      <c r="SF156" s="75"/>
      <c r="SG156" s="75"/>
      <c r="SH156" s="75"/>
      <c r="SI156" s="75"/>
      <c r="SJ156" s="75"/>
      <c r="SK156" s="75"/>
      <c r="SL156" s="75"/>
      <c r="SM156" s="75"/>
      <c r="SN156" s="75"/>
      <c r="SO156" s="75"/>
      <c r="SP156" s="75"/>
      <c r="SQ156" s="75"/>
      <c r="SR156" s="75"/>
      <c r="SS156" s="75"/>
      <c r="ST156" s="75"/>
      <c r="SU156" s="75"/>
      <c r="SV156" s="75"/>
      <c r="SW156" s="75"/>
      <c r="SX156" s="75"/>
      <c r="SY156" s="75"/>
      <c r="SZ156" s="75"/>
      <c r="TA156" s="75"/>
      <c r="TB156" s="75"/>
      <c r="TC156" s="75"/>
      <c r="TD156" s="75"/>
      <c r="TE156" s="75"/>
      <c r="TF156" s="75"/>
      <c r="TG156" s="75"/>
      <c r="TH156" s="75"/>
      <c r="TI156" s="75"/>
      <c r="TJ156" s="75"/>
      <c r="TK156" s="75"/>
      <c r="TL156" s="75"/>
      <c r="TM156" s="75"/>
      <c r="TN156" s="75"/>
      <c r="TO156" s="75"/>
      <c r="TP156" s="75"/>
      <c r="TQ156" s="75"/>
      <c r="TR156" s="75"/>
      <c r="TS156" s="75"/>
      <c r="TT156" s="75"/>
      <c r="TU156" s="75"/>
      <c r="TV156" s="75"/>
      <c r="TW156" s="75"/>
      <c r="TX156" s="75"/>
      <c r="TY156" s="75"/>
      <c r="TZ156" s="75"/>
      <c r="UA156" s="75"/>
      <c r="UB156" s="75"/>
      <c r="UC156" s="75"/>
      <c r="UD156" s="75"/>
      <c r="UE156" s="75"/>
      <c r="UF156" s="75"/>
      <c r="UG156" s="75"/>
      <c r="UH156" s="75"/>
      <c r="UI156" s="75"/>
      <c r="UJ156" s="75"/>
      <c r="UK156" s="75"/>
      <c r="UL156" s="75"/>
      <c r="UM156" s="75"/>
      <c r="UN156" s="75"/>
      <c r="UO156" s="75"/>
      <c r="UP156" s="75"/>
      <c r="UQ156" s="75"/>
      <c r="UR156" s="75"/>
      <c r="US156" s="75"/>
      <c r="UT156" s="75"/>
      <c r="UU156" s="75"/>
      <c r="UV156" s="75"/>
      <c r="UW156" s="75"/>
      <c r="UX156" s="75"/>
      <c r="UY156" s="75"/>
      <c r="UZ156" s="75"/>
      <c r="VA156" s="75"/>
      <c r="VB156" s="75"/>
      <c r="VC156" s="75"/>
      <c r="VD156" s="75"/>
      <c r="VE156" s="75"/>
      <c r="VF156" s="75"/>
      <c r="VG156" s="75"/>
      <c r="VH156" s="75"/>
      <c r="VI156" s="75"/>
      <c r="VJ156" s="75"/>
      <c r="VK156" s="75"/>
      <c r="VL156" s="75"/>
      <c r="VM156" s="75"/>
      <c r="VN156" s="75"/>
      <c r="VO156" s="75"/>
      <c r="VP156" s="75"/>
      <c r="VQ156" s="75"/>
      <c r="VR156" s="75"/>
      <c r="VS156" s="75"/>
      <c r="VT156" s="75"/>
      <c r="VU156" s="75"/>
      <c r="VV156" s="75"/>
      <c r="VW156" s="75"/>
      <c r="VX156" s="75"/>
      <c r="VY156" s="75"/>
      <c r="VZ156" s="75"/>
      <c r="WA156" s="75"/>
      <c r="WB156" s="75"/>
      <c r="WC156" s="75"/>
      <c r="WD156" s="75"/>
      <c r="WE156" s="75"/>
      <c r="WF156" s="75"/>
      <c r="WG156" s="75"/>
      <c r="WH156" s="75"/>
      <c r="WI156" s="75"/>
      <c r="WJ156" s="75"/>
      <c r="WK156" s="75"/>
      <c r="WL156" s="75"/>
      <c r="WM156" s="75"/>
      <c r="WN156" s="75"/>
      <c r="WO156" s="75"/>
      <c r="WP156" s="75"/>
      <c r="WQ156" s="75"/>
      <c r="WR156" s="75"/>
      <c r="WS156" s="75"/>
      <c r="WT156" s="75"/>
      <c r="WU156" s="75"/>
      <c r="WV156" s="75"/>
      <c r="WW156" s="75"/>
      <c r="WX156" s="75"/>
      <c r="WY156" s="75"/>
      <c r="WZ156" s="75"/>
      <c r="XA156" s="75"/>
      <c r="XB156" s="75"/>
      <c r="XC156" s="75"/>
      <c r="XD156" s="75"/>
      <c r="XE156" s="75"/>
      <c r="XF156" s="75"/>
      <c r="XG156" s="75"/>
      <c r="XH156" s="75"/>
      <c r="XI156" s="75"/>
      <c r="XJ156" s="75"/>
      <c r="XK156" s="75"/>
      <c r="XL156" s="75"/>
      <c r="XM156" s="75"/>
      <c r="XN156" s="75"/>
      <c r="XO156" s="75"/>
      <c r="XP156" s="75"/>
      <c r="XQ156" s="75"/>
      <c r="XR156" s="75"/>
      <c r="XS156" s="75"/>
      <c r="XT156" s="75"/>
      <c r="XU156" s="75"/>
      <c r="XV156" s="75"/>
      <c r="XW156" s="75"/>
      <c r="XX156" s="75"/>
      <c r="XY156" s="75"/>
      <c r="XZ156" s="75"/>
      <c r="YA156" s="75"/>
      <c r="YB156" s="75"/>
      <c r="YC156" s="75"/>
      <c r="YD156" s="75"/>
      <c r="YE156" s="75"/>
      <c r="YF156" s="75"/>
      <c r="YG156" s="75"/>
      <c r="YH156" s="75"/>
      <c r="YI156" s="75"/>
      <c r="YJ156" s="75"/>
      <c r="YK156" s="75"/>
      <c r="YL156" s="75"/>
      <c r="YM156" s="75"/>
      <c r="YN156" s="75"/>
      <c r="YO156" s="75"/>
      <c r="YP156" s="75"/>
      <c r="YQ156" s="75"/>
      <c r="YR156" s="75"/>
      <c r="YS156" s="75"/>
      <c r="YT156" s="75"/>
      <c r="YU156" s="75"/>
      <c r="YV156" s="75"/>
      <c r="YW156" s="75"/>
      <c r="YX156" s="75"/>
      <c r="YY156" s="75"/>
      <c r="YZ156" s="75"/>
      <c r="ZA156" s="75"/>
      <c r="ZB156" s="75"/>
      <c r="ZC156" s="75"/>
      <c r="ZD156" s="75"/>
      <c r="ZE156" s="75"/>
      <c r="ZF156" s="75"/>
      <c r="ZG156" s="75"/>
      <c r="ZH156" s="75"/>
      <c r="ZI156" s="75"/>
      <c r="ZJ156" s="75"/>
      <c r="ZK156" s="75"/>
      <c r="ZL156" s="75"/>
      <c r="ZM156" s="75"/>
      <c r="ZN156" s="75"/>
      <c r="ZO156" s="75"/>
      <c r="ZP156" s="75"/>
      <c r="ZQ156" s="75"/>
      <c r="ZR156" s="75"/>
      <c r="ZS156" s="75"/>
      <c r="ZT156" s="75"/>
      <c r="ZU156" s="75"/>
      <c r="ZV156" s="75"/>
      <c r="ZW156" s="75"/>
      <c r="ZX156" s="75"/>
      <c r="ZY156" s="75"/>
      <c r="ZZ156" s="75"/>
      <c r="AAA156" s="75"/>
      <c r="AAB156" s="75"/>
      <c r="AAC156" s="75"/>
      <c r="AAD156" s="75"/>
      <c r="AAE156" s="75"/>
      <c r="AAF156" s="75"/>
      <c r="AAG156" s="75"/>
      <c r="AAH156" s="75"/>
      <c r="AAI156" s="75"/>
      <c r="AAJ156" s="75"/>
      <c r="AAK156" s="75"/>
      <c r="AAL156" s="75"/>
      <c r="AAM156" s="75"/>
      <c r="AAN156" s="75"/>
      <c r="AAO156" s="75"/>
      <c r="AAP156" s="75"/>
      <c r="AAQ156" s="75"/>
      <c r="AAR156" s="75"/>
      <c r="AAS156" s="75"/>
      <c r="AAT156" s="75"/>
      <c r="AAU156" s="75"/>
      <c r="AAV156" s="75"/>
      <c r="AAW156" s="75"/>
      <c r="AAX156" s="75"/>
      <c r="AAY156" s="75"/>
      <c r="AAZ156" s="75"/>
      <c r="ABA156" s="75"/>
      <c r="ABB156" s="75"/>
      <c r="ABC156" s="75"/>
      <c r="ABD156" s="75"/>
      <c r="ABE156" s="75"/>
      <c r="ABF156" s="75"/>
      <c r="ABG156" s="75"/>
      <c r="ABH156" s="75"/>
      <c r="ABI156" s="75"/>
      <c r="ABJ156" s="75"/>
      <c r="ABK156" s="75"/>
      <c r="ABL156" s="75"/>
      <c r="ABM156" s="75"/>
      <c r="ABN156" s="75"/>
      <c r="ABO156" s="75"/>
      <c r="ABP156" s="75"/>
      <c r="ABQ156" s="75"/>
      <c r="ABR156" s="75"/>
      <c r="ABS156" s="75"/>
      <c r="ABT156" s="75"/>
      <c r="ABU156" s="75"/>
      <c r="ABV156" s="75"/>
      <c r="ABW156" s="75"/>
      <c r="ABX156" s="75"/>
      <c r="ABY156" s="75"/>
      <c r="ABZ156" s="75"/>
      <c r="ACA156" s="75"/>
      <c r="ACB156" s="75"/>
      <c r="ACC156" s="75"/>
      <c r="ACD156" s="75"/>
      <c r="ACE156" s="75"/>
      <c r="ACF156" s="75"/>
      <c r="ACG156" s="75"/>
      <c r="ACH156" s="75"/>
      <c r="ACI156" s="75"/>
      <c r="ACJ156" s="75"/>
      <c r="ACK156" s="75"/>
      <c r="ACL156" s="75"/>
      <c r="ACM156" s="75"/>
      <c r="ACN156" s="75"/>
      <c r="ACO156" s="75"/>
      <c r="ACP156" s="75"/>
      <c r="ACQ156" s="75"/>
      <c r="ACR156" s="75"/>
      <c r="ACS156" s="75"/>
      <c r="ACT156" s="75"/>
      <c r="ACU156" s="75"/>
      <c r="ACV156" s="75"/>
      <c r="ACW156" s="75"/>
      <c r="ACX156" s="75"/>
      <c r="ACY156" s="75"/>
      <c r="ACZ156" s="75"/>
      <c r="ADA156" s="75"/>
      <c r="ADB156" s="75"/>
      <c r="ADC156" s="75"/>
      <c r="ADD156" s="75"/>
      <c r="ADE156" s="75"/>
      <c r="ADF156" s="75"/>
      <c r="ADG156" s="75"/>
      <c r="ADH156" s="75"/>
      <c r="ADI156" s="75"/>
      <c r="ADJ156" s="75"/>
      <c r="ADK156" s="75"/>
      <c r="ADL156" s="75"/>
      <c r="ADM156" s="75"/>
      <c r="ADN156" s="75"/>
      <c r="ADO156" s="75"/>
      <c r="ADP156" s="75"/>
      <c r="ADQ156" s="75"/>
      <c r="ADR156" s="75"/>
      <c r="ADS156" s="75"/>
      <c r="ADT156" s="75"/>
      <c r="ADU156" s="75"/>
      <c r="ADV156" s="75"/>
      <c r="ADW156" s="75"/>
      <c r="ADX156" s="75"/>
      <c r="ADY156" s="75"/>
      <c r="ADZ156" s="75"/>
      <c r="AEA156" s="75"/>
      <c r="AEB156" s="75"/>
      <c r="AEC156" s="75"/>
      <c r="AED156" s="75"/>
      <c r="AEE156" s="75"/>
      <c r="AEF156" s="75"/>
      <c r="AEG156" s="75"/>
      <c r="AEH156" s="75"/>
      <c r="AEI156" s="75"/>
      <c r="AEJ156" s="75"/>
      <c r="AEK156" s="75"/>
      <c r="AEL156" s="75"/>
      <c r="AEM156" s="75"/>
      <c r="AEN156" s="75"/>
      <c r="AEO156" s="75"/>
      <c r="AEP156" s="75"/>
      <c r="AEQ156" s="75"/>
      <c r="AER156" s="75"/>
      <c r="AES156" s="75"/>
      <c r="AET156" s="75"/>
      <c r="AEU156" s="75"/>
      <c r="AEV156" s="75"/>
      <c r="AEW156" s="75"/>
      <c r="AEX156" s="75"/>
      <c r="AEY156" s="75"/>
      <c r="AEZ156" s="75"/>
      <c r="AFA156" s="75"/>
      <c r="AFB156" s="75"/>
      <c r="AFC156" s="75"/>
      <c r="AFD156" s="75"/>
      <c r="AFE156" s="75"/>
      <c r="AFF156" s="75"/>
      <c r="AFG156" s="75"/>
      <c r="AFH156" s="75"/>
      <c r="AFI156" s="75"/>
      <c r="AFJ156" s="75"/>
      <c r="AFK156" s="75"/>
      <c r="AFL156" s="75"/>
      <c r="AFM156" s="75"/>
      <c r="AFN156" s="75"/>
      <c r="AFO156" s="75"/>
      <c r="AFP156" s="75"/>
      <c r="AFQ156" s="75"/>
      <c r="AFR156" s="75"/>
      <c r="AFS156" s="75"/>
      <c r="AFT156" s="75"/>
      <c r="AFU156" s="75"/>
      <c r="AFV156" s="75"/>
      <c r="AFW156" s="75"/>
      <c r="AFX156" s="75"/>
      <c r="AFY156" s="75"/>
      <c r="AFZ156" s="75"/>
      <c r="AGA156" s="75"/>
      <c r="AGB156" s="75"/>
      <c r="AGC156" s="75"/>
      <c r="AGD156" s="75"/>
      <c r="AGE156" s="75"/>
      <c r="AGF156" s="75"/>
      <c r="AGG156" s="75"/>
      <c r="AGH156" s="75"/>
      <c r="AGI156" s="75"/>
      <c r="AGJ156" s="75"/>
      <c r="AGK156" s="75"/>
      <c r="AGL156" s="75"/>
      <c r="AGM156" s="75"/>
      <c r="AGN156" s="75"/>
      <c r="AGO156" s="75"/>
      <c r="AGP156" s="75"/>
      <c r="AGQ156" s="75"/>
      <c r="AGR156" s="75"/>
      <c r="AGS156" s="75"/>
      <c r="AGT156" s="75"/>
      <c r="AGU156" s="75"/>
      <c r="AGV156" s="75"/>
      <c r="AGW156" s="75"/>
      <c r="AGX156" s="75"/>
      <c r="AGY156" s="75"/>
      <c r="AGZ156" s="75"/>
      <c r="AHA156" s="75"/>
      <c r="AHB156" s="75"/>
      <c r="AHC156" s="75"/>
      <c r="AHD156" s="75"/>
      <c r="AHE156" s="75"/>
      <c r="AHF156" s="75"/>
      <c r="AHG156" s="75"/>
      <c r="AHH156" s="75"/>
      <c r="AHI156" s="75"/>
      <c r="AHJ156" s="75"/>
      <c r="AHK156" s="75"/>
      <c r="AHL156" s="75"/>
      <c r="AHM156" s="75"/>
      <c r="AHN156" s="75"/>
      <c r="AHO156" s="75"/>
      <c r="AHP156" s="75"/>
      <c r="AHQ156" s="75"/>
      <c r="AHR156" s="75"/>
      <c r="AHS156" s="75"/>
      <c r="AHT156" s="75"/>
      <c r="AHU156" s="75"/>
      <c r="AHV156" s="75"/>
      <c r="AHW156" s="75"/>
      <c r="AHX156" s="75"/>
      <c r="AHY156" s="75"/>
      <c r="AHZ156" s="75"/>
      <c r="AIA156" s="75"/>
      <c r="AIB156" s="75"/>
      <c r="AIC156" s="75"/>
      <c r="AID156" s="75"/>
      <c r="AIE156" s="75"/>
      <c r="AIF156" s="75"/>
      <c r="AIG156" s="75"/>
      <c r="AIH156" s="75"/>
      <c r="AII156" s="75"/>
      <c r="AIJ156" s="75"/>
      <c r="AIK156" s="75"/>
      <c r="AIL156" s="75"/>
      <c r="AIM156" s="75"/>
      <c r="AIN156" s="75"/>
      <c r="AIO156" s="75"/>
      <c r="AIP156" s="75"/>
      <c r="AIQ156" s="75"/>
      <c r="AIR156" s="75"/>
      <c r="AIS156" s="75"/>
      <c r="AIT156" s="75"/>
      <c r="AIU156" s="75"/>
      <c r="AIV156" s="75"/>
      <c r="AIW156" s="75"/>
      <c r="AIX156" s="75"/>
      <c r="AIY156" s="75"/>
      <c r="AIZ156" s="75"/>
      <c r="AJA156" s="75"/>
      <c r="AJB156" s="75"/>
      <c r="AJC156" s="75"/>
      <c r="AJD156" s="75"/>
      <c r="AJE156" s="75"/>
      <c r="AJF156" s="75"/>
      <c r="AJG156" s="75"/>
      <c r="AJH156" s="75"/>
      <c r="AJI156" s="75"/>
      <c r="AJJ156" s="75"/>
      <c r="AJK156" s="75"/>
      <c r="AJL156" s="75"/>
      <c r="AJM156" s="75"/>
      <c r="AJN156" s="75"/>
      <c r="AJO156" s="75"/>
      <c r="AJP156" s="75"/>
      <c r="AJQ156" s="75"/>
      <c r="AJR156" s="75"/>
      <c r="AJS156" s="75"/>
      <c r="AJT156" s="75"/>
      <c r="AJU156" s="75"/>
      <c r="AJV156" s="75"/>
      <c r="AJW156" s="75"/>
      <c r="AJX156" s="75"/>
      <c r="AJY156" s="75"/>
      <c r="AJZ156" s="75"/>
      <c r="AKA156" s="75"/>
      <c r="AKB156" s="75"/>
      <c r="AKC156" s="75"/>
      <c r="AKD156" s="75"/>
      <c r="AKE156" s="75"/>
      <c r="AKF156" s="75"/>
      <c r="AKG156" s="75"/>
      <c r="AKH156" s="75"/>
      <c r="AKI156" s="75"/>
      <c r="AKJ156" s="75"/>
      <c r="AKK156" s="75"/>
      <c r="AKL156" s="75"/>
      <c r="AKM156" s="75"/>
      <c r="AKN156" s="75"/>
      <c r="AKO156" s="75"/>
      <c r="AKP156" s="75"/>
      <c r="AKQ156" s="75"/>
      <c r="AKR156" s="75"/>
      <c r="AKS156" s="75"/>
      <c r="AKT156" s="75"/>
      <c r="AKU156" s="75"/>
      <c r="AKV156" s="75"/>
      <c r="AKW156" s="75"/>
      <c r="AKX156" s="75"/>
      <c r="AKY156" s="75"/>
      <c r="AKZ156" s="75"/>
      <c r="ALA156" s="75"/>
      <c r="ALB156" s="75"/>
      <c r="ALC156" s="75"/>
      <c r="ALD156" s="75"/>
      <c r="ALE156" s="75"/>
      <c r="ALF156" s="75"/>
      <c r="ALG156" s="75"/>
      <c r="ALH156" s="75"/>
      <c r="ALI156" s="75"/>
      <c r="ALJ156" s="75"/>
      <c r="ALK156" s="75"/>
      <c r="ALL156" s="75"/>
      <c r="ALM156" s="75"/>
      <c r="ALN156" s="75"/>
      <c r="ALO156" s="75"/>
      <c r="ALP156" s="75"/>
      <c r="ALQ156" s="75"/>
      <c r="ALR156" s="75"/>
      <c r="ALS156" s="75"/>
      <c r="ALT156" s="75"/>
      <c r="ALU156" s="75"/>
      <c r="ALV156" s="75"/>
      <c r="ALW156" s="75"/>
      <c r="ALX156" s="75"/>
      <c r="ALY156" s="75"/>
      <c r="ALZ156" s="75"/>
      <c r="AMA156" s="75"/>
      <c r="AMB156" s="75"/>
      <c r="AMC156" s="75"/>
      <c r="AMD156" s="75"/>
      <c r="AME156" s="75"/>
      <c r="AMF156" s="75"/>
      <c r="AMG156" s="75"/>
      <c r="AMH156" s="75"/>
    </row>
    <row r="157" spans="1:1022" s="76" customFormat="1" ht="50.4" customHeight="1" x14ac:dyDescent="0.3">
      <c r="A157" s="19">
        <v>24</v>
      </c>
      <c r="B157" s="21" t="s">
        <v>304</v>
      </c>
      <c r="C157" s="19" t="s">
        <v>78</v>
      </c>
      <c r="D157" s="19" t="s">
        <v>69</v>
      </c>
      <c r="E157" s="21" t="s">
        <v>484</v>
      </c>
      <c r="F157" s="25">
        <v>45316</v>
      </c>
      <c r="G157" s="20">
        <v>482.4</v>
      </c>
      <c r="H157" s="19" t="s">
        <v>6</v>
      </c>
      <c r="I157" s="19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  <c r="BP157" s="75"/>
      <c r="BQ157" s="75"/>
      <c r="BR157" s="75"/>
      <c r="BS157" s="75"/>
      <c r="BT157" s="75"/>
      <c r="BU157" s="75"/>
      <c r="BV157" s="75"/>
      <c r="BW157" s="75"/>
      <c r="BX157" s="75"/>
      <c r="BY157" s="75"/>
      <c r="BZ157" s="75"/>
      <c r="CA157" s="75"/>
      <c r="CB157" s="75"/>
      <c r="CC157" s="75"/>
      <c r="CD157" s="75"/>
      <c r="CE157" s="75"/>
      <c r="CF157" s="75"/>
      <c r="CG157" s="75"/>
      <c r="CH157" s="75"/>
      <c r="CI157" s="75"/>
      <c r="CJ157" s="75"/>
      <c r="CK157" s="75"/>
      <c r="CL157" s="75"/>
      <c r="CM157" s="75"/>
      <c r="CN157" s="75"/>
      <c r="CO157" s="75"/>
      <c r="CP157" s="75"/>
      <c r="CQ157" s="75"/>
      <c r="CR157" s="75"/>
      <c r="CS157" s="75"/>
      <c r="CT157" s="75"/>
      <c r="CU157" s="75"/>
      <c r="CV157" s="75"/>
      <c r="CW157" s="75"/>
      <c r="CX157" s="75"/>
      <c r="CY157" s="75"/>
      <c r="CZ157" s="75"/>
      <c r="DA157" s="75"/>
      <c r="DB157" s="75"/>
      <c r="DC157" s="75"/>
      <c r="DD157" s="75"/>
      <c r="DE157" s="75"/>
      <c r="DF157" s="75"/>
      <c r="DG157" s="75"/>
      <c r="DH157" s="75"/>
      <c r="DI157" s="75"/>
      <c r="DJ157" s="75"/>
      <c r="DK157" s="75"/>
      <c r="DL157" s="75"/>
      <c r="DM157" s="75"/>
      <c r="DN157" s="75"/>
      <c r="DO157" s="75"/>
      <c r="DP157" s="75"/>
      <c r="DQ157" s="75"/>
      <c r="DR157" s="75"/>
      <c r="DS157" s="75"/>
      <c r="DT157" s="75"/>
      <c r="DU157" s="75"/>
      <c r="DV157" s="75"/>
      <c r="DW157" s="75"/>
      <c r="DX157" s="75"/>
      <c r="DY157" s="75"/>
      <c r="DZ157" s="75"/>
      <c r="EA157" s="75"/>
      <c r="EB157" s="75"/>
      <c r="EC157" s="75"/>
      <c r="ED157" s="75"/>
      <c r="EE157" s="75"/>
      <c r="EF157" s="75"/>
      <c r="EG157" s="75"/>
      <c r="EH157" s="75"/>
      <c r="EI157" s="75"/>
      <c r="EJ157" s="75"/>
      <c r="EK157" s="75"/>
      <c r="EL157" s="75"/>
      <c r="EM157" s="75"/>
      <c r="EN157" s="75"/>
      <c r="EO157" s="75"/>
      <c r="EP157" s="75"/>
      <c r="EQ157" s="75"/>
      <c r="ER157" s="75"/>
      <c r="ES157" s="75"/>
      <c r="ET157" s="75"/>
      <c r="EU157" s="75"/>
      <c r="EV157" s="75"/>
      <c r="EW157" s="75"/>
      <c r="EX157" s="75"/>
      <c r="EY157" s="75"/>
      <c r="EZ157" s="75"/>
      <c r="FA157" s="75"/>
      <c r="FB157" s="75"/>
      <c r="FC157" s="75"/>
      <c r="FD157" s="75"/>
      <c r="FE157" s="75"/>
      <c r="FF157" s="75"/>
      <c r="FG157" s="75"/>
      <c r="FH157" s="75"/>
      <c r="FI157" s="75"/>
      <c r="FJ157" s="75"/>
      <c r="FK157" s="75"/>
      <c r="FL157" s="75"/>
      <c r="FM157" s="75"/>
      <c r="FN157" s="75"/>
      <c r="FO157" s="75"/>
      <c r="FP157" s="75"/>
      <c r="FQ157" s="75"/>
      <c r="FR157" s="75"/>
      <c r="FS157" s="75"/>
      <c r="FT157" s="75"/>
      <c r="FU157" s="75"/>
      <c r="FV157" s="75"/>
      <c r="FW157" s="75"/>
      <c r="FX157" s="75"/>
      <c r="FY157" s="75"/>
      <c r="FZ157" s="75"/>
      <c r="GA157" s="75"/>
      <c r="GB157" s="75"/>
      <c r="GC157" s="75"/>
      <c r="GD157" s="75"/>
      <c r="GE157" s="75"/>
      <c r="GF157" s="75"/>
      <c r="GG157" s="75"/>
      <c r="GH157" s="75"/>
      <c r="GI157" s="75"/>
      <c r="GJ157" s="75"/>
      <c r="GK157" s="75"/>
      <c r="GL157" s="75"/>
      <c r="GM157" s="75"/>
      <c r="GN157" s="75"/>
      <c r="GO157" s="75"/>
      <c r="GP157" s="75"/>
      <c r="GQ157" s="75"/>
      <c r="GR157" s="75"/>
      <c r="GS157" s="75"/>
      <c r="GT157" s="75"/>
      <c r="GU157" s="75"/>
      <c r="GV157" s="75"/>
      <c r="GW157" s="75"/>
      <c r="GX157" s="75"/>
      <c r="GY157" s="75"/>
      <c r="GZ157" s="75"/>
      <c r="HA157" s="75"/>
      <c r="HB157" s="75"/>
      <c r="HC157" s="75"/>
      <c r="HD157" s="75"/>
      <c r="HE157" s="75"/>
      <c r="HF157" s="75"/>
      <c r="HG157" s="75"/>
      <c r="HH157" s="75"/>
      <c r="HI157" s="75"/>
      <c r="HJ157" s="75"/>
      <c r="HK157" s="75"/>
      <c r="HL157" s="75"/>
      <c r="HM157" s="75"/>
      <c r="HN157" s="75"/>
      <c r="HO157" s="75"/>
      <c r="HP157" s="75"/>
      <c r="HQ157" s="75"/>
      <c r="HR157" s="75"/>
      <c r="HS157" s="75"/>
      <c r="HT157" s="75"/>
      <c r="HU157" s="75"/>
      <c r="HV157" s="75"/>
      <c r="HW157" s="75"/>
      <c r="HX157" s="75"/>
      <c r="HY157" s="75"/>
      <c r="HZ157" s="75"/>
      <c r="IA157" s="75"/>
      <c r="IB157" s="75"/>
      <c r="IC157" s="75"/>
      <c r="ID157" s="75"/>
      <c r="IE157" s="75"/>
      <c r="IF157" s="75"/>
      <c r="IG157" s="75"/>
      <c r="IH157" s="75"/>
      <c r="II157" s="75"/>
      <c r="IJ157" s="75"/>
      <c r="IK157" s="75"/>
      <c r="IL157" s="75"/>
      <c r="IM157" s="75"/>
      <c r="IN157" s="75"/>
      <c r="IO157" s="75"/>
      <c r="IP157" s="75"/>
      <c r="IQ157" s="75"/>
      <c r="IR157" s="75"/>
      <c r="IS157" s="75"/>
      <c r="IT157" s="75"/>
      <c r="IU157" s="75"/>
      <c r="IV157" s="75"/>
      <c r="IW157" s="75"/>
      <c r="IX157" s="75"/>
      <c r="IY157" s="75"/>
      <c r="IZ157" s="75"/>
      <c r="JA157" s="75"/>
      <c r="JB157" s="75"/>
      <c r="JC157" s="75"/>
      <c r="JD157" s="75"/>
      <c r="JE157" s="75"/>
      <c r="JF157" s="75"/>
      <c r="JG157" s="75"/>
      <c r="JH157" s="75"/>
      <c r="JI157" s="75"/>
      <c r="JJ157" s="75"/>
      <c r="JK157" s="75"/>
      <c r="JL157" s="75"/>
      <c r="JM157" s="75"/>
      <c r="JN157" s="75"/>
      <c r="JO157" s="75"/>
      <c r="JP157" s="75"/>
      <c r="JQ157" s="75"/>
      <c r="JR157" s="75"/>
      <c r="JS157" s="75"/>
      <c r="JT157" s="75"/>
      <c r="JU157" s="75"/>
      <c r="JV157" s="75"/>
      <c r="JW157" s="75"/>
      <c r="JX157" s="75"/>
      <c r="JY157" s="75"/>
      <c r="JZ157" s="75"/>
      <c r="KA157" s="75"/>
      <c r="KB157" s="75"/>
      <c r="KC157" s="75"/>
      <c r="KD157" s="75"/>
      <c r="KE157" s="75"/>
      <c r="KF157" s="75"/>
      <c r="KG157" s="75"/>
      <c r="KH157" s="75"/>
      <c r="KI157" s="75"/>
      <c r="KJ157" s="75"/>
      <c r="KK157" s="75"/>
      <c r="KL157" s="75"/>
      <c r="KM157" s="75"/>
      <c r="KN157" s="75"/>
      <c r="KO157" s="75"/>
      <c r="KP157" s="75"/>
      <c r="KQ157" s="75"/>
      <c r="KR157" s="75"/>
      <c r="KS157" s="75"/>
      <c r="KT157" s="75"/>
      <c r="KU157" s="75"/>
      <c r="KV157" s="75"/>
      <c r="KW157" s="75"/>
      <c r="KX157" s="75"/>
      <c r="KY157" s="75"/>
      <c r="KZ157" s="75"/>
      <c r="LA157" s="75"/>
      <c r="LB157" s="75"/>
      <c r="LC157" s="75"/>
      <c r="LD157" s="75"/>
      <c r="LE157" s="75"/>
      <c r="LF157" s="75"/>
      <c r="LG157" s="75"/>
      <c r="LH157" s="75"/>
      <c r="LI157" s="75"/>
      <c r="LJ157" s="75"/>
      <c r="LK157" s="75"/>
      <c r="LL157" s="75"/>
      <c r="LM157" s="75"/>
      <c r="LN157" s="75"/>
      <c r="LO157" s="75"/>
      <c r="LP157" s="75"/>
      <c r="LQ157" s="75"/>
      <c r="LR157" s="75"/>
      <c r="LS157" s="75"/>
      <c r="LT157" s="75"/>
      <c r="LU157" s="75"/>
      <c r="LV157" s="75"/>
      <c r="LW157" s="75"/>
      <c r="LX157" s="75"/>
      <c r="LY157" s="75"/>
      <c r="LZ157" s="75"/>
      <c r="MA157" s="75"/>
      <c r="MB157" s="75"/>
      <c r="MC157" s="75"/>
      <c r="MD157" s="75"/>
      <c r="ME157" s="75"/>
      <c r="MF157" s="75"/>
      <c r="MG157" s="75"/>
      <c r="MH157" s="75"/>
      <c r="MI157" s="75"/>
      <c r="MJ157" s="75"/>
      <c r="MK157" s="75"/>
      <c r="ML157" s="75"/>
      <c r="MM157" s="75"/>
      <c r="MN157" s="75"/>
      <c r="MO157" s="75"/>
      <c r="MP157" s="75"/>
      <c r="MQ157" s="75"/>
      <c r="MR157" s="75"/>
      <c r="MS157" s="75"/>
      <c r="MT157" s="75"/>
      <c r="MU157" s="75"/>
      <c r="MV157" s="75"/>
      <c r="MW157" s="75"/>
      <c r="MX157" s="75"/>
      <c r="MY157" s="75"/>
      <c r="MZ157" s="75"/>
      <c r="NA157" s="75"/>
      <c r="NB157" s="75"/>
      <c r="NC157" s="75"/>
      <c r="ND157" s="75"/>
      <c r="NE157" s="75"/>
      <c r="NF157" s="75"/>
      <c r="NG157" s="75"/>
      <c r="NH157" s="75"/>
      <c r="NI157" s="75"/>
      <c r="NJ157" s="75"/>
      <c r="NK157" s="75"/>
      <c r="NL157" s="75"/>
      <c r="NM157" s="75"/>
      <c r="NN157" s="75"/>
      <c r="NO157" s="75"/>
      <c r="NP157" s="75"/>
      <c r="NQ157" s="75"/>
      <c r="NR157" s="75"/>
      <c r="NS157" s="75"/>
      <c r="NT157" s="75"/>
      <c r="NU157" s="75"/>
      <c r="NV157" s="75"/>
      <c r="NW157" s="75"/>
      <c r="NX157" s="75"/>
      <c r="NY157" s="75"/>
      <c r="NZ157" s="75"/>
      <c r="OA157" s="75"/>
      <c r="OB157" s="75"/>
      <c r="OC157" s="75"/>
      <c r="OD157" s="75"/>
      <c r="OE157" s="75"/>
      <c r="OF157" s="75"/>
      <c r="OG157" s="75"/>
      <c r="OH157" s="75"/>
      <c r="OI157" s="75"/>
      <c r="OJ157" s="75"/>
      <c r="OK157" s="75"/>
      <c r="OL157" s="75"/>
      <c r="OM157" s="75"/>
      <c r="ON157" s="75"/>
      <c r="OO157" s="75"/>
      <c r="OP157" s="75"/>
      <c r="OQ157" s="75"/>
      <c r="OR157" s="75"/>
      <c r="OS157" s="75"/>
      <c r="OT157" s="75"/>
      <c r="OU157" s="75"/>
      <c r="OV157" s="75"/>
      <c r="OW157" s="75"/>
      <c r="OX157" s="75"/>
      <c r="OY157" s="75"/>
      <c r="OZ157" s="75"/>
      <c r="PA157" s="75"/>
      <c r="PB157" s="75"/>
      <c r="PC157" s="75"/>
      <c r="PD157" s="75"/>
      <c r="PE157" s="75"/>
      <c r="PF157" s="75"/>
      <c r="PG157" s="75"/>
      <c r="PH157" s="75"/>
      <c r="PI157" s="75"/>
      <c r="PJ157" s="75"/>
      <c r="PK157" s="75"/>
      <c r="PL157" s="75"/>
      <c r="PM157" s="75"/>
      <c r="PN157" s="75"/>
      <c r="PO157" s="75"/>
      <c r="PP157" s="75"/>
      <c r="PQ157" s="75"/>
      <c r="PR157" s="75"/>
      <c r="PS157" s="75"/>
      <c r="PT157" s="75"/>
      <c r="PU157" s="75"/>
      <c r="PV157" s="75"/>
      <c r="PW157" s="75"/>
      <c r="PX157" s="75"/>
      <c r="PY157" s="75"/>
      <c r="PZ157" s="75"/>
      <c r="QA157" s="75"/>
      <c r="QB157" s="75"/>
      <c r="QC157" s="75"/>
      <c r="QD157" s="75"/>
      <c r="QE157" s="75"/>
      <c r="QF157" s="75"/>
      <c r="QG157" s="75"/>
      <c r="QH157" s="75"/>
      <c r="QI157" s="75"/>
      <c r="QJ157" s="75"/>
      <c r="QK157" s="75"/>
      <c r="QL157" s="75"/>
      <c r="QM157" s="75"/>
      <c r="QN157" s="75"/>
      <c r="QO157" s="75"/>
      <c r="QP157" s="75"/>
      <c r="QQ157" s="75"/>
      <c r="QR157" s="75"/>
      <c r="QS157" s="75"/>
      <c r="QT157" s="75"/>
      <c r="QU157" s="75"/>
      <c r="QV157" s="75"/>
      <c r="QW157" s="75"/>
      <c r="QX157" s="75"/>
      <c r="QY157" s="75"/>
      <c r="QZ157" s="75"/>
      <c r="RA157" s="75"/>
      <c r="RB157" s="75"/>
      <c r="RC157" s="75"/>
      <c r="RD157" s="75"/>
      <c r="RE157" s="75"/>
      <c r="RF157" s="75"/>
      <c r="RG157" s="75"/>
      <c r="RH157" s="75"/>
      <c r="RI157" s="75"/>
      <c r="RJ157" s="75"/>
      <c r="RK157" s="75"/>
      <c r="RL157" s="75"/>
      <c r="RM157" s="75"/>
      <c r="RN157" s="75"/>
      <c r="RO157" s="75"/>
      <c r="RP157" s="75"/>
      <c r="RQ157" s="75"/>
      <c r="RR157" s="75"/>
      <c r="RS157" s="75"/>
      <c r="RT157" s="75"/>
      <c r="RU157" s="75"/>
      <c r="RV157" s="75"/>
      <c r="RW157" s="75"/>
      <c r="RX157" s="75"/>
      <c r="RY157" s="75"/>
      <c r="RZ157" s="75"/>
      <c r="SA157" s="75"/>
      <c r="SB157" s="75"/>
      <c r="SC157" s="75"/>
      <c r="SD157" s="75"/>
      <c r="SE157" s="75"/>
      <c r="SF157" s="75"/>
      <c r="SG157" s="75"/>
      <c r="SH157" s="75"/>
      <c r="SI157" s="75"/>
      <c r="SJ157" s="75"/>
      <c r="SK157" s="75"/>
      <c r="SL157" s="75"/>
      <c r="SM157" s="75"/>
      <c r="SN157" s="75"/>
      <c r="SO157" s="75"/>
      <c r="SP157" s="75"/>
      <c r="SQ157" s="75"/>
      <c r="SR157" s="75"/>
      <c r="SS157" s="75"/>
      <c r="ST157" s="75"/>
      <c r="SU157" s="75"/>
      <c r="SV157" s="75"/>
      <c r="SW157" s="75"/>
      <c r="SX157" s="75"/>
      <c r="SY157" s="75"/>
      <c r="SZ157" s="75"/>
      <c r="TA157" s="75"/>
      <c r="TB157" s="75"/>
      <c r="TC157" s="75"/>
      <c r="TD157" s="75"/>
      <c r="TE157" s="75"/>
      <c r="TF157" s="75"/>
      <c r="TG157" s="75"/>
      <c r="TH157" s="75"/>
      <c r="TI157" s="75"/>
      <c r="TJ157" s="75"/>
      <c r="TK157" s="75"/>
      <c r="TL157" s="75"/>
      <c r="TM157" s="75"/>
      <c r="TN157" s="75"/>
      <c r="TO157" s="75"/>
      <c r="TP157" s="75"/>
      <c r="TQ157" s="75"/>
      <c r="TR157" s="75"/>
      <c r="TS157" s="75"/>
      <c r="TT157" s="75"/>
      <c r="TU157" s="75"/>
      <c r="TV157" s="75"/>
      <c r="TW157" s="75"/>
      <c r="TX157" s="75"/>
      <c r="TY157" s="75"/>
      <c r="TZ157" s="75"/>
      <c r="UA157" s="75"/>
      <c r="UB157" s="75"/>
      <c r="UC157" s="75"/>
      <c r="UD157" s="75"/>
      <c r="UE157" s="75"/>
      <c r="UF157" s="75"/>
      <c r="UG157" s="75"/>
      <c r="UH157" s="75"/>
      <c r="UI157" s="75"/>
      <c r="UJ157" s="75"/>
      <c r="UK157" s="75"/>
      <c r="UL157" s="75"/>
      <c r="UM157" s="75"/>
      <c r="UN157" s="75"/>
      <c r="UO157" s="75"/>
      <c r="UP157" s="75"/>
      <c r="UQ157" s="75"/>
      <c r="UR157" s="75"/>
      <c r="US157" s="75"/>
      <c r="UT157" s="75"/>
      <c r="UU157" s="75"/>
      <c r="UV157" s="75"/>
      <c r="UW157" s="75"/>
      <c r="UX157" s="75"/>
      <c r="UY157" s="75"/>
      <c r="UZ157" s="75"/>
      <c r="VA157" s="75"/>
      <c r="VB157" s="75"/>
      <c r="VC157" s="75"/>
      <c r="VD157" s="75"/>
      <c r="VE157" s="75"/>
      <c r="VF157" s="75"/>
      <c r="VG157" s="75"/>
      <c r="VH157" s="75"/>
      <c r="VI157" s="75"/>
      <c r="VJ157" s="75"/>
      <c r="VK157" s="75"/>
      <c r="VL157" s="75"/>
      <c r="VM157" s="75"/>
      <c r="VN157" s="75"/>
      <c r="VO157" s="75"/>
      <c r="VP157" s="75"/>
      <c r="VQ157" s="75"/>
      <c r="VR157" s="75"/>
      <c r="VS157" s="75"/>
      <c r="VT157" s="75"/>
      <c r="VU157" s="75"/>
      <c r="VV157" s="75"/>
      <c r="VW157" s="75"/>
      <c r="VX157" s="75"/>
      <c r="VY157" s="75"/>
      <c r="VZ157" s="75"/>
      <c r="WA157" s="75"/>
      <c r="WB157" s="75"/>
      <c r="WC157" s="75"/>
      <c r="WD157" s="75"/>
      <c r="WE157" s="75"/>
      <c r="WF157" s="75"/>
      <c r="WG157" s="75"/>
      <c r="WH157" s="75"/>
      <c r="WI157" s="75"/>
      <c r="WJ157" s="75"/>
      <c r="WK157" s="75"/>
      <c r="WL157" s="75"/>
      <c r="WM157" s="75"/>
      <c r="WN157" s="75"/>
      <c r="WO157" s="75"/>
      <c r="WP157" s="75"/>
      <c r="WQ157" s="75"/>
      <c r="WR157" s="75"/>
      <c r="WS157" s="75"/>
      <c r="WT157" s="75"/>
      <c r="WU157" s="75"/>
      <c r="WV157" s="75"/>
      <c r="WW157" s="75"/>
      <c r="WX157" s="75"/>
      <c r="WY157" s="75"/>
      <c r="WZ157" s="75"/>
      <c r="XA157" s="75"/>
      <c r="XB157" s="75"/>
      <c r="XC157" s="75"/>
      <c r="XD157" s="75"/>
      <c r="XE157" s="75"/>
      <c r="XF157" s="75"/>
      <c r="XG157" s="75"/>
      <c r="XH157" s="75"/>
      <c r="XI157" s="75"/>
      <c r="XJ157" s="75"/>
      <c r="XK157" s="75"/>
      <c r="XL157" s="75"/>
      <c r="XM157" s="75"/>
      <c r="XN157" s="75"/>
      <c r="XO157" s="75"/>
      <c r="XP157" s="75"/>
      <c r="XQ157" s="75"/>
      <c r="XR157" s="75"/>
      <c r="XS157" s="75"/>
      <c r="XT157" s="75"/>
      <c r="XU157" s="75"/>
      <c r="XV157" s="75"/>
      <c r="XW157" s="75"/>
      <c r="XX157" s="75"/>
      <c r="XY157" s="75"/>
      <c r="XZ157" s="75"/>
      <c r="YA157" s="75"/>
      <c r="YB157" s="75"/>
      <c r="YC157" s="75"/>
      <c r="YD157" s="75"/>
      <c r="YE157" s="75"/>
      <c r="YF157" s="75"/>
      <c r="YG157" s="75"/>
      <c r="YH157" s="75"/>
      <c r="YI157" s="75"/>
      <c r="YJ157" s="75"/>
      <c r="YK157" s="75"/>
      <c r="YL157" s="75"/>
      <c r="YM157" s="75"/>
      <c r="YN157" s="75"/>
      <c r="YO157" s="75"/>
      <c r="YP157" s="75"/>
      <c r="YQ157" s="75"/>
      <c r="YR157" s="75"/>
      <c r="YS157" s="75"/>
      <c r="YT157" s="75"/>
      <c r="YU157" s="75"/>
      <c r="YV157" s="75"/>
      <c r="YW157" s="75"/>
      <c r="YX157" s="75"/>
      <c r="YY157" s="75"/>
      <c r="YZ157" s="75"/>
      <c r="ZA157" s="75"/>
      <c r="ZB157" s="75"/>
      <c r="ZC157" s="75"/>
      <c r="ZD157" s="75"/>
      <c r="ZE157" s="75"/>
      <c r="ZF157" s="75"/>
      <c r="ZG157" s="75"/>
      <c r="ZH157" s="75"/>
      <c r="ZI157" s="75"/>
      <c r="ZJ157" s="75"/>
      <c r="ZK157" s="75"/>
      <c r="ZL157" s="75"/>
      <c r="ZM157" s="75"/>
      <c r="ZN157" s="75"/>
      <c r="ZO157" s="75"/>
      <c r="ZP157" s="75"/>
      <c r="ZQ157" s="75"/>
      <c r="ZR157" s="75"/>
      <c r="ZS157" s="75"/>
      <c r="ZT157" s="75"/>
      <c r="ZU157" s="75"/>
      <c r="ZV157" s="75"/>
      <c r="ZW157" s="75"/>
      <c r="ZX157" s="75"/>
      <c r="ZY157" s="75"/>
      <c r="ZZ157" s="75"/>
      <c r="AAA157" s="75"/>
      <c r="AAB157" s="75"/>
      <c r="AAC157" s="75"/>
      <c r="AAD157" s="75"/>
      <c r="AAE157" s="75"/>
      <c r="AAF157" s="75"/>
      <c r="AAG157" s="75"/>
      <c r="AAH157" s="75"/>
      <c r="AAI157" s="75"/>
      <c r="AAJ157" s="75"/>
      <c r="AAK157" s="75"/>
      <c r="AAL157" s="75"/>
      <c r="AAM157" s="75"/>
      <c r="AAN157" s="75"/>
      <c r="AAO157" s="75"/>
      <c r="AAP157" s="75"/>
      <c r="AAQ157" s="75"/>
      <c r="AAR157" s="75"/>
      <c r="AAS157" s="75"/>
      <c r="AAT157" s="75"/>
      <c r="AAU157" s="75"/>
      <c r="AAV157" s="75"/>
      <c r="AAW157" s="75"/>
      <c r="AAX157" s="75"/>
      <c r="AAY157" s="75"/>
      <c r="AAZ157" s="75"/>
      <c r="ABA157" s="75"/>
      <c r="ABB157" s="75"/>
      <c r="ABC157" s="75"/>
      <c r="ABD157" s="75"/>
      <c r="ABE157" s="75"/>
      <c r="ABF157" s="75"/>
      <c r="ABG157" s="75"/>
      <c r="ABH157" s="75"/>
      <c r="ABI157" s="75"/>
      <c r="ABJ157" s="75"/>
      <c r="ABK157" s="75"/>
      <c r="ABL157" s="75"/>
      <c r="ABM157" s="75"/>
      <c r="ABN157" s="75"/>
      <c r="ABO157" s="75"/>
      <c r="ABP157" s="75"/>
      <c r="ABQ157" s="75"/>
      <c r="ABR157" s="75"/>
      <c r="ABS157" s="75"/>
      <c r="ABT157" s="75"/>
      <c r="ABU157" s="75"/>
      <c r="ABV157" s="75"/>
      <c r="ABW157" s="75"/>
      <c r="ABX157" s="75"/>
      <c r="ABY157" s="75"/>
      <c r="ABZ157" s="75"/>
      <c r="ACA157" s="75"/>
      <c r="ACB157" s="75"/>
      <c r="ACC157" s="75"/>
      <c r="ACD157" s="75"/>
      <c r="ACE157" s="75"/>
      <c r="ACF157" s="75"/>
      <c r="ACG157" s="75"/>
      <c r="ACH157" s="75"/>
      <c r="ACI157" s="75"/>
      <c r="ACJ157" s="75"/>
      <c r="ACK157" s="75"/>
      <c r="ACL157" s="75"/>
      <c r="ACM157" s="75"/>
      <c r="ACN157" s="75"/>
      <c r="ACO157" s="75"/>
      <c r="ACP157" s="75"/>
      <c r="ACQ157" s="75"/>
      <c r="ACR157" s="75"/>
      <c r="ACS157" s="75"/>
      <c r="ACT157" s="75"/>
      <c r="ACU157" s="75"/>
      <c r="ACV157" s="75"/>
      <c r="ACW157" s="75"/>
      <c r="ACX157" s="75"/>
      <c r="ACY157" s="75"/>
      <c r="ACZ157" s="75"/>
      <c r="ADA157" s="75"/>
      <c r="ADB157" s="75"/>
      <c r="ADC157" s="75"/>
      <c r="ADD157" s="75"/>
      <c r="ADE157" s="75"/>
      <c r="ADF157" s="75"/>
      <c r="ADG157" s="75"/>
      <c r="ADH157" s="75"/>
      <c r="ADI157" s="75"/>
      <c r="ADJ157" s="75"/>
      <c r="ADK157" s="75"/>
      <c r="ADL157" s="75"/>
      <c r="ADM157" s="75"/>
      <c r="ADN157" s="75"/>
      <c r="ADO157" s="75"/>
      <c r="ADP157" s="75"/>
      <c r="ADQ157" s="75"/>
      <c r="ADR157" s="75"/>
      <c r="ADS157" s="75"/>
      <c r="ADT157" s="75"/>
      <c r="ADU157" s="75"/>
      <c r="ADV157" s="75"/>
      <c r="ADW157" s="75"/>
      <c r="ADX157" s="75"/>
      <c r="ADY157" s="75"/>
      <c r="ADZ157" s="75"/>
      <c r="AEA157" s="75"/>
      <c r="AEB157" s="75"/>
      <c r="AEC157" s="75"/>
      <c r="AED157" s="75"/>
      <c r="AEE157" s="75"/>
      <c r="AEF157" s="75"/>
      <c r="AEG157" s="75"/>
      <c r="AEH157" s="75"/>
      <c r="AEI157" s="75"/>
      <c r="AEJ157" s="75"/>
      <c r="AEK157" s="75"/>
      <c r="AEL157" s="75"/>
      <c r="AEM157" s="75"/>
      <c r="AEN157" s="75"/>
      <c r="AEO157" s="75"/>
      <c r="AEP157" s="75"/>
      <c r="AEQ157" s="75"/>
      <c r="AER157" s="75"/>
      <c r="AES157" s="75"/>
      <c r="AET157" s="75"/>
      <c r="AEU157" s="75"/>
      <c r="AEV157" s="75"/>
      <c r="AEW157" s="75"/>
      <c r="AEX157" s="75"/>
      <c r="AEY157" s="75"/>
      <c r="AEZ157" s="75"/>
      <c r="AFA157" s="75"/>
      <c r="AFB157" s="75"/>
      <c r="AFC157" s="75"/>
      <c r="AFD157" s="75"/>
      <c r="AFE157" s="75"/>
      <c r="AFF157" s="75"/>
      <c r="AFG157" s="75"/>
      <c r="AFH157" s="75"/>
      <c r="AFI157" s="75"/>
      <c r="AFJ157" s="75"/>
      <c r="AFK157" s="75"/>
      <c r="AFL157" s="75"/>
      <c r="AFM157" s="75"/>
      <c r="AFN157" s="75"/>
      <c r="AFO157" s="75"/>
      <c r="AFP157" s="75"/>
      <c r="AFQ157" s="75"/>
      <c r="AFR157" s="75"/>
      <c r="AFS157" s="75"/>
      <c r="AFT157" s="75"/>
      <c r="AFU157" s="75"/>
      <c r="AFV157" s="75"/>
      <c r="AFW157" s="75"/>
      <c r="AFX157" s="75"/>
      <c r="AFY157" s="75"/>
      <c r="AFZ157" s="75"/>
      <c r="AGA157" s="75"/>
      <c r="AGB157" s="75"/>
      <c r="AGC157" s="75"/>
      <c r="AGD157" s="75"/>
      <c r="AGE157" s="75"/>
      <c r="AGF157" s="75"/>
      <c r="AGG157" s="75"/>
      <c r="AGH157" s="75"/>
      <c r="AGI157" s="75"/>
      <c r="AGJ157" s="75"/>
      <c r="AGK157" s="75"/>
      <c r="AGL157" s="75"/>
      <c r="AGM157" s="75"/>
      <c r="AGN157" s="75"/>
      <c r="AGO157" s="75"/>
      <c r="AGP157" s="75"/>
      <c r="AGQ157" s="75"/>
      <c r="AGR157" s="75"/>
      <c r="AGS157" s="75"/>
      <c r="AGT157" s="75"/>
      <c r="AGU157" s="75"/>
      <c r="AGV157" s="75"/>
      <c r="AGW157" s="75"/>
      <c r="AGX157" s="75"/>
      <c r="AGY157" s="75"/>
      <c r="AGZ157" s="75"/>
      <c r="AHA157" s="75"/>
      <c r="AHB157" s="75"/>
      <c r="AHC157" s="75"/>
      <c r="AHD157" s="75"/>
      <c r="AHE157" s="75"/>
      <c r="AHF157" s="75"/>
      <c r="AHG157" s="75"/>
      <c r="AHH157" s="75"/>
      <c r="AHI157" s="75"/>
      <c r="AHJ157" s="75"/>
      <c r="AHK157" s="75"/>
      <c r="AHL157" s="75"/>
      <c r="AHM157" s="75"/>
      <c r="AHN157" s="75"/>
      <c r="AHO157" s="75"/>
      <c r="AHP157" s="75"/>
      <c r="AHQ157" s="75"/>
      <c r="AHR157" s="75"/>
      <c r="AHS157" s="75"/>
      <c r="AHT157" s="75"/>
      <c r="AHU157" s="75"/>
      <c r="AHV157" s="75"/>
      <c r="AHW157" s="75"/>
      <c r="AHX157" s="75"/>
      <c r="AHY157" s="75"/>
      <c r="AHZ157" s="75"/>
      <c r="AIA157" s="75"/>
      <c r="AIB157" s="75"/>
      <c r="AIC157" s="75"/>
      <c r="AID157" s="75"/>
      <c r="AIE157" s="75"/>
      <c r="AIF157" s="75"/>
      <c r="AIG157" s="75"/>
      <c r="AIH157" s="75"/>
      <c r="AII157" s="75"/>
      <c r="AIJ157" s="75"/>
      <c r="AIK157" s="75"/>
      <c r="AIL157" s="75"/>
      <c r="AIM157" s="75"/>
      <c r="AIN157" s="75"/>
      <c r="AIO157" s="75"/>
      <c r="AIP157" s="75"/>
      <c r="AIQ157" s="75"/>
      <c r="AIR157" s="75"/>
      <c r="AIS157" s="75"/>
      <c r="AIT157" s="75"/>
      <c r="AIU157" s="75"/>
      <c r="AIV157" s="75"/>
      <c r="AIW157" s="75"/>
      <c r="AIX157" s="75"/>
      <c r="AIY157" s="75"/>
      <c r="AIZ157" s="75"/>
      <c r="AJA157" s="75"/>
      <c r="AJB157" s="75"/>
      <c r="AJC157" s="75"/>
      <c r="AJD157" s="75"/>
      <c r="AJE157" s="75"/>
      <c r="AJF157" s="75"/>
      <c r="AJG157" s="75"/>
      <c r="AJH157" s="75"/>
      <c r="AJI157" s="75"/>
      <c r="AJJ157" s="75"/>
      <c r="AJK157" s="75"/>
      <c r="AJL157" s="75"/>
      <c r="AJM157" s="75"/>
      <c r="AJN157" s="75"/>
      <c r="AJO157" s="75"/>
      <c r="AJP157" s="75"/>
      <c r="AJQ157" s="75"/>
      <c r="AJR157" s="75"/>
      <c r="AJS157" s="75"/>
      <c r="AJT157" s="75"/>
      <c r="AJU157" s="75"/>
      <c r="AJV157" s="75"/>
      <c r="AJW157" s="75"/>
      <c r="AJX157" s="75"/>
      <c r="AJY157" s="75"/>
      <c r="AJZ157" s="75"/>
      <c r="AKA157" s="75"/>
      <c r="AKB157" s="75"/>
      <c r="AKC157" s="75"/>
      <c r="AKD157" s="75"/>
      <c r="AKE157" s="75"/>
      <c r="AKF157" s="75"/>
      <c r="AKG157" s="75"/>
      <c r="AKH157" s="75"/>
      <c r="AKI157" s="75"/>
      <c r="AKJ157" s="75"/>
      <c r="AKK157" s="75"/>
      <c r="AKL157" s="75"/>
      <c r="AKM157" s="75"/>
      <c r="AKN157" s="75"/>
      <c r="AKO157" s="75"/>
      <c r="AKP157" s="75"/>
      <c r="AKQ157" s="75"/>
      <c r="AKR157" s="75"/>
      <c r="AKS157" s="75"/>
      <c r="AKT157" s="75"/>
      <c r="AKU157" s="75"/>
      <c r="AKV157" s="75"/>
      <c r="AKW157" s="75"/>
      <c r="AKX157" s="75"/>
      <c r="AKY157" s="75"/>
      <c r="AKZ157" s="75"/>
      <c r="ALA157" s="75"/>
      <c r="ALB157" s="75"/>
      <c r="ALC157" s="75"/>
      <c r="ALD157" s="75"/>
      <c r="ALE157" s="75"/>
      <c r="ALF157" s="75"/>
      <c r="ALG157" s="75"/>
      <c r="ALH157" s="75"/>
      <c r="ALI157" s="75"/>
      <c r="ALJ157" s="75"/>
      <c r="ALK157" s="75"/>
      <c r="ALL157" s="75"/>
      <c r="ALM157" s="75"/>
      <c r="ALN157" s="75"/>
      <c r="ALO157" s="75"/>
      <c r="ALP157" s="75"/>
      <c r="ALQ157" s="75"/>
      <c r="ALR157" s="75"/>
      <c r="ALS157" s="75"/>
      <c r="ALT157" s="75"/>
      <c r="ALU157" s="75"/>
      <c r="ALV157" s="75"/>
      <c r="ALW157" s="75"/>
      <c r="ALX157" s="75"/>
      <c r="ALY157" s="75"/>
      <c r="ALZ157" s="75"/>
      <c r="AMA157" s="75"/>
      <c r="AMB157" s="75"/>
      <c r="AMC157" s="75"/>
      <c r="AMD157" s="75"/>
      <c r="AME157" s="75"/>
      <c r="AMF157" s="75"/>
      <c r="AMG157" s="75"/>
      <c r="AMH157" s="75"/>
    </row>
    <row r="158" spans="1:1022" ht="16.2" x14ac:dyDescent="0.3">
      <c r="A158" s="60"/>
      <c r="B158" s="61" t="s">
        <v>43</v>
      </c>
      <c r="C158" s="62"/>
      <c r="D158" s="62"/>
      <c r="E158" s="63"/>
      <c r="F158" s="60"/>
      <c r="G158" s="30"/>
      <c r="H158" s="60"/>
      <c r="I158" s="60"/>
    </row>
    <row r="159" spans="1:1022" s="71" customFormat="1" ht="45.6" customHeight="1" x14ac:dyDescent="0.3">
      <c r="A159" s="19">
        <v>1</v>
      </c>
      <c r="B159" s="21" t="s">
        <v>561</v>
      </c>
      <c r="C159" s="19" t="s">
        <v>166</v>
      </c>
      <c r="D159" s="19" t="s">
        <v>69</v>
      </c>
      <c r="E159" s="21" t="s">
        <v>562</v>
      </c>
      <c r="F159" s="24" t="s">
        <v>105</v>
      </c>
      <c r="G159" s="20">
        <v>800</v>
      </c>
      <c r="H159" s="19" t="s">
        <v>6</v>
      </c>
      <c r="I159" s="19"/>
    </row>
    <row r="160" spans="1:1022" x14ac:dyDescent="0.3">
      <c r="A160" s="54"/>
      <c r="B160" s="55" t="s">
        <v>63</v>
      </c>
      <c r="C160" s="56"/>
      <c r="D160" s="56"/>
      <c r="E160" s="57"/>
      <c r="F160" s="54"/>
      <c r="G160" s="23"/>
      <c r="H160" s="54"/>
      <c r="I160" s="54"/>
    </row>
    <row r="161" spans="1:9" ht="16.2" x14ac:dyDescent="0.3">
      <c r="A161" s="60"/>
      <c r="B161" s="61" t="s">
        <v>23</v>
      </c>
      <c r="C161" s="62"/>
      <c r="D161" s="62"/>
      <c r="E161" s="63"/>
      <c r="F161" s="60"/>
      <c r="G161" s="30"/>
      <c r="H161" s="60"/>
      <c r="I161" s="60"/>
    </row>
    <row r="162" spans="1:9" s="64" customFormat="1" ht="107.4" customHeight="1" x14ac:dyDescent="0.3">
      <c r="A162" s="19">
        <v>1</v>
      </c>
      <c r="B162" s="21" t="s">
        <v>150</v>
      </c>
      <c r="C162" s="19" t="s">
        <v>117</v>
      </c>
      <c r="D162" s="19" t="s">
        <v>69</v>
      </c>
      <c r="E162" s="21" t="s">
        <v>113</v>
      </c>
      <c r="F162" s="24" t="s">
        <v>105</v>
      </c>
      <c r="G162" s="20">
        <v>200</v>
      </c>
      <c r="H162" s="19" t="s">
        <v>6</v>
      </c>
      <c r="I162" s="19"/>
    </row>
    <row r="163" spans="1:9" s="64" customFormat="1" ht="61.2" customHeight="1" x14ac:dyDescent="0.3">
      <c r="A163" s="19">
        <v>2</v>
      </c>
      <c r="B163" s="21" t="s">
        <v>116</v>
      </c>
      <c r="C163" s="19" t="s">
        <v>112</v>
      </c>
      <c r="D163" s="19" t="s">
        <v>70</v>
      </c>
      <c r="E163" s="21" t="s">
        <v>96</v>
      </c>
      <c r="F163" s="24" t="s">
        <v>226</v>
      </c>
      <c r="G163" s="20">
        <v>365</v>
      </c>
      <c r="H163" s="19" t="s">
        <v>6</v>
      </c>
      <c r="I163" s="66"/>
    </row>
    <row r="164" spans="1:9" s="64" customFormat="1" ht="78.599999999999994" customHeight="1" x14ac:dyDescent="0.3">
      <c r="A164" s="19">
        <v>3</v>
      </c>
      <c r="B164" s="21" t="s">
        <v>116</v>
      </c>
      <c r="C164" s="19" t="s">
        <v>109</v>
      </c>
      <c r="D164" s="19" t="s">
        <v>69</v>
      </c>
      <c r="E164" s="21" t="s">
        <v>227</v>
      </c>
      <c r="F164" s="24" t="s">
        <v>105</v>
      </c>
      <c r="G164" s="20">
        <v>200</v>
      </c>
      <c r="H164" s="19" t="s">
        <v>6</v>
      </c>
      <c r="I164" s="19" t="s">
        <v>228</v>
      </c>
    </row>
    <row r="165" spans="1:9" s="64" customFormat="1" ht="60" customHeight="1" x14ac:dyDescent="0.3">
      <c r="A165" s="19">
        <v>4</v>
      </c>
      <c r="B165" s="21" t="s">
        <v>116</v>
      </c>
      <c r="C165" s="19" t="s">
        <v>112</v>
      </c>
      <c r="D165" s="19" t="s">
        <v>70</v>
      </c>
      <c r="E165" s="21" t="s">
        <v>115</v>
      </c>
      <c r="F165" s="24" t="s">
        <v>105</v>
      </c>
      <c r="G165" s="20">
        <v>340.87099999999998</v>
      </c>
      <c r="H165" s="19" t="s">
        <v>6</v>
      </c>
      <c r="I165" s="28"/>
    </row>
    <row r="166" spans="1:9" s="64" customFormat="1" ht="60.6" customHeight="1" x14ac:dyDescent="0.3">
      <c r="A166" s="19">
        <v>5</v>
      </c>
      <c r="B166" s="21" t="s">
        <v>116</v>
      </c>
      <c r="C166" s="19" t="s">
        <v>112</v>
      </c>
      <c r="D166" s="19" t="s">
        <v>70</v>
      </c>
      <c r="E166" s="21" t="s">
        <v>95</v>
      </c>
      <c r="F166" s="24" t="s">
        <v>226</v>
      </c>
      <c r="G166" s="20">
        <v>1347.84</v>
      </c>
      <c r="H166" s="19" t="s">
        <v>6</v>
      </c>
      <c r="I166" s="19" t="s">
        <v>446</v>
      </c>
    </row>
    <row r="167" spans="1:9" s="64" customFormat="1" ht="60.6" customHeight="1" x14ac:dyDescent="0.3">
      <c r="A167" s="19">
        <v>6</v>
      </c>
      <c r="B167" s="21" t="s">
        <v>447</v>
      </c>
      <c r="C167" s="19" t="s">
        <v>112</v>
      </c>
      <c r="D167" s="19" t="s">
        <v>70</v>
      </c>
      <c r="E167" s="21" t="s">
        <v>448</v>
      </c>
      <c r="F167" s="25">
        <v>45313</v>
      </c>
      <c r="G167" s="20">
        <v>898.56</v>
      </c>
      <c r="H167" s="19" t="s">
        <v>6</v>
      </c>
      <c r="I167" s="19"/>
    </row>
    <row r="168" spans="1:9" s="64" customFormat="1" ht="46.8" x14ac:dyDescent="0.3">
      <c r="A168" s="19">
        <v>7</v>
      </c>
      <c r="B168" s="21" t="s">
        <v>151</v>
      </c>
      <c r="C168" s="19" t="s">
        <v>112</v>
      </c>
      <c r="D168" s="19" t="s">
        <v>70</v>
      </c>
      <c r="E168" s="21" t="s">
        <v>95</v>
      </c>
      <c r="F168" s="24" t="s">
        <v>105</v>
      </c>
      <c r="G168" s="20">
        <v>242.35</v>
      </c>
      <c r="H168" s="19" t="s">
        <v>6</v>
      </c>
      <c r="I168" s="19"/>
    </row>
    <row r="169" spans="1:9" s="64" customFormat="1" ht="44.4" customHeight="1" x14ac:dyDescent="0.3">
      <c r="A169" s="19">
        <v>8</v>
      </c>
      <c r="B169" s="74" t="s">
        <v>387</v>
      </c>
      <c r="C169" s="19" t="s">
        <v>389</v>
      </c>
      <c r="D169" s="19" t="s">
        <v>70</v>
      </c>
      <c r="E169" s="74" t="s">
        <v>388</v>
      </c>
      <c r="F169" s="24" t="s">
        <v>128</v>
      </c>
      <c r="G169" s="20">
        <v>400</v>
      </c>
      <c r="H169" s="19" t="s">
        <v>6</v>
      </c>
      <c r="I169" s="19"/>
    </row>
    <row r="170" spans="1:9" s="64" customFormat="1" ht="156" x14ac:dyDescent="0.3">
      <c r="A170" s="19">
        <v>9</v>
      </c>
      <c r="B170" s="74" t="s">
        <v>449</v>
      </c>
      <c r="C170" s="19" t="s">
        <v>112</v>
      </c>
      <c r="D170" s="19" t="s">
        <v>70</v>
      </c>
      <c r="E170" s="74" t="s">
        <v>450</v>
      </c>
      <c r="F170" s="24" t="s">
        <v>451</v>
      </c>
      <c r="G170" s="20">
        <v>300</v>
      </c>
      <c r="H170" s="19" t="s">
        <v>6</v>
      </c>
      <c r="I170" s="19"/>
    </row>
    <row r="171" spans="1:9" s="64" customFormat="1" ht="78" x14ac:dyDescent="0.3">
      <c r="A171" s="19">
        <v>10</v>
      </c>
      <c r="B171" s="74" t="s">
        <v>449</v>
      </c>
      <c r="C171" s="19" t="s">
        <v>454</v>
      </c>
      <c r="D171" s="19" t="s">
        <v>69</v>
      </c>
      <c r="E171" s="74" t="s">
        <v>452</v>
      </c>
      <c r="F171" s="24" t="s">
        <v>105</v>
      </c>
      <c r="G171" s="20">
        <v>2000</v>
      </c>
      <c r="H171" s="19" t="s">
        <v>6</v>
      </c>
      <c r="I171" s="19"/>
    </row>
    <row r="172" spans="1:9" s="64" customFormat="1" ht="78" x14ac:dyDescent="0.3">
      <c r="A172" s="19">
        <v>11</v>
      </c>
      <c r="B172" s="74" t="s">
        <v>449</v>
      </c>
      <c r="C172" s="19" t="s">
        <v>454</v>
      </c>
      <c r="D172" s="19" t="s">
        <v>69</v>
      </c>
      <c r="E172" s="74" t="s">
        <v>453</v>
      </c>
      <c r="F172" s="24" t="s">
        <v>105</v>
      </c>
      <c r="G172" s="20">
        <v>700</v>
      </c>
      <c r="H172" s="19" t="s">
        <v>6</v>
      </c>
      <c r="I172" s="19"/>
    </row>
    <row r="173" spans="1:9" s="64" customFormat="1" ht="156" x14ac:dyDescent="0.3">
      <c r="A173" s="19">
        <v>12</v>
      </c>
      <c r="B173" s="74" t="s">
        <v>563</v>
      </c>
      <c r="C173" s="19" t="s">
        <v>389</v>
      </c>
      <c r="D173" s="19" t="s">
        <v>238</v>
      </c>
      <c r="E173" s="74" t="s">
        <v>564</v>
      </c>
      <c r="F173" s="25">
        <v>45320</v>
      </c>
      <c r="G173" s="20">
        <v>300</v>
      </c>
      <c r="H173" s="19" t="s">
        <v>6</v>
      </c>
      <c r="I173" s="19"/>
    </row>
    <row r="174" spans="1:9" s="64" customFormat="1" ht="16.2" x14ac:dyDescent="0.3">
      <c r="A174" s="60"/>
      <c r="B174" s="61" t="s">
        <v>34</v>
      </c>
      <c r="C174" s="62" t="s">
        <v>72</v>
      </c>
      <c r="D174" s="62"/>
      <c r="E174" s="63"/>
      <c r="F174" s="60"/>
      <c r="G174" s="22"/>
      <c r="H174" s="60"/>
      <c r="I174" s="60"/>
    </row>
    <row r="175" spans="1:9" ht="16.2" x14ac:dyDescent="0.3">
      <c r="A175" s="60"/>
      <c r="B175" s="61" t="s">
        <v>36</v>
      </c>
      <c r="C175" s="62" t="s">
        <v>72</v>
      </c>
      <c r="D175" s="62"/>
      <c r="E175" s="63"/>
      <c r="F175" s="60"/>
      <c r="G175" s="30"/>
      <c r="H175" s="60"/>
      <c r="I175" s="60"/>
    </row>
    <row r="176" spans="1:9" ht="16.2" x14ac:dyDescent="0.3">
      <c r="A176" s="60"/>
      <c r="B176" s="61" t="s">
        <v>47</v>
      </c>
      <c r="C176" s="62" t="s">
        <v>72</v>
      </c>
      <c r="D176" s="62"/>
      <c r="E176" s="63"/>
      <c r="F176" s="60"/>
      <c r="G176" s="22"/>
      <c r="H176" s="60"/>
      <c r="I176" s="60"/>
    </row>
    <row r="177" spans="1:9" ht="16.2" x14ac:dyDescent="0.3">
      <c r="A177" s="60"/>
      <c r="B177" s="61" t="s">
        <v>41</v>
      </c>
      <c r="C177" s="62" t="s">
        <v>72</v>
      </c>
      <c r="D177" s="62"/>
      <c r="E177" s="63"/>
      <c r="F177" s="60"/>
      <c r="G177" s="30"/>
      <c r="H177" s="60"/>
      <c r="I177" s="60"/>
    </row>
    <row r="178" spans="1:9" x14ac:dyDescent="0.3">
      <c r="A178" s="54"/>
      <c r="B178" s="55" t="s">
        <v>64</v>
      </c>
      <c r="C178" s="56"/>
      <c r="D178" s="56"/>
      <c r="E178" s="57"/>
      <c r="F178" s="54"/>
      <c r="G178" s="23"/>
      <c r="H178" s="54"/>
      <c r="I178" s="54"/>
    </row>
    <row r="179" spans="1:9" ht="16.2" x14ac:dyDescent="0.3">
      <c r="A179" s="60"/>
      <c r="B179" s="61" t="s">
        <v>27</v>
      </c>
      <c r="C179" s="62"/>
      <c r="D179" s="62"/>
      <c r="E179" s="63"/>
      <c r="F179" s="60"/>
      <c r="G179" s="30"/>
      <c r="H179" s="60"/>
      <c r="I179" s="60"/>
    </row>
    <row r="180" spans="1:9" s="77" customFormat="1" ht="62.4" x14ac:dyDescent="0.3">
      <c r="A180" s="19">
        <v>1</v>
      </c>
      <c r="B180" s="21" t="s">
        <v>522</v>
      </c>
      <c r="C180" s="19" t="s">
        <v>73</v>
      </c>
      <c r="D180" s="19" t="s">
        <v>69</v>
      </c>
      <c r="E180" s="21" t="s">
        <v>523</v>
      </c>
      <c r="F180" s="25">
        <v>45314</v>
      </c>
      <c r="G180" s="20">
        <v>299.50400000000002</v>
      </c>
      <c r="H180" s="19" t="s">
        <v>6</v>
      </c>
      <c r="I180" s="19" t="s">
        <v>524</v>
      </c>
    </row>
    <row r="181" spans="1:9" s="77" customFormat="1" ht="109.2" x14ac:dyDescent="0.3">
      <c r="A181" s="19">
        <v>2</v>
      </c>
      <c r="B181" s="21" t="s">
        <v>522</v>
      </c>
      <c r="C181" s="19" t="s">
        <v>485</v>
      </c>
      <c r="D181" s="19" t="s">
        <v>69</v>
      </c>
      <c r="E181" s="21" t="s">
        <v>525</v>
      </c>
      <c r="F181" s="25">
        <v>45315</v>
      </c>
      <c r="G181" s="20" t="s">
        <v>526</v>
      </c>
      <c r="H181" s="19" t="s">
        <v>6</v>
      </c>
      <c r="I181" s="19"/>
    </row>
    <row r="182" spans="1:9" s="77" customFormat="1" ht="62.4" x14ac:dyDescent="0.3">
      <c r="A182" s="19">
        <v>3</v>
      </c>
      <c r="B182" s="21" t="s">
        <v>522</v>
      </c>
      <c r="C182" s="19" t="s">
        <v>109</v>
      </c>
      <c r="D182" s="19" t="s">
        <v>69</v>
      </c>
      <c r="E182" s="21" t="s">
        <v>527</v>
      </c>
      <c r="F182" s="25">
        <v>45323</v>
      </c>
      <c r="G182" s="20">
        <v>685</v>
      </c>
      <c r="H182" s="19" t="s">
        <v>6</v>
      </c>
      <c r="I182" s="19"/>
    </row>
    <row r="183" spans="1:9" s="67" customFormat="1" ht="64.2" customHeight="1" x14ac:dyDescent="0.3">
      <c r="A183" s="19">
        <v>4</v>
      </c>
      <c r="B183" s="21" t="s">
        <v>152</v>
      </c>
      <c r="C183" s="19" t="s">
        <v>109</v>
      </c>
      <c r="D183" s="19" t="s">
        <v>69</v>
      </c>
      <c r="E183" s="21" t="s">
        <v>146</v>
      </c>
      <c r="F183" s="24" t="s">
        <v>128</v>
      </c>
      <c r="G183" s="20">
        <v>1758.2</v>
      </c>
      <c r="H183" s="19" t="s">
        <v>6</v>
      </c>
      <c r="I183" s="19" t="s">
        <v>358</v>
      </c>
    </row>
    <row r="184" spans="1:9" s="67" customFormat="1" ht="66.599999999999994" customHeight="1" x14ac:dyDescent="0.3">
      <c r="A184" s="82">
        <v>5</v>
      </c>
      <c r="B184" s="21" t="s">
        <v>152</v>
      </c>
      <c r="C184" s="19" t="s">
        <v>79</v>
      </c>
      <c r="D184" s="19" t="s">
        <v>69</v>
      </c>
      <c r="E184" s="21" t="s">
        <v>153</v>
      </c>
      <c r="F184" s="24" t="s">
        <v>226</v>
      </c>
      <c r="G184" s="20">
        <v>210</v>
      </c>
      <c r="H184" s="19" t="s">
        <v>6</v>
      </c>
      <c r="I184" s="19" t="s">
        <v>455</v>
      </c>
    </row>
    <row r="185" spans="1:9" s="67" customFormat="1" ht="66" customHeight="1" x14ac:dyDescent="0.3">
      <c r="A185" s="82">
        <v>6</v>
      </c>
      <c r="B185" s="21" t="s">
        <v>140</v>
      </c>
      <c r="C185" s="19" t="s">
        <v>74</v>
      </c>
      <c r="D185" s="19" t="s">
        <v>69</v>
      </c>
      <c r="E185" s="21" t="s">
        <v>76</v>
      </c>
      <c r="F185" s="25">
        <v>45293</v>
      </c>
      <c r="G185" s="20">
        <v>263.89999999999998</v>
      </c>
      <c r="H185" s="19" t="s">
        <v>6</v>
      </c>
      <c r="I185" s="19" t="s">
        <v>358</v>
      </c>
    </row>
    <row r="186" spans="1:9" s="77" customFormat="1" ht="46.8" x14ac:dyDescent="0.3">
      <c r="A186" s="82">
        <v>7</v>
      </c>
      <c r="B186" s="21" t="s">
        <v>207</v>
      </c>
      <c r="C186" s="19" t="s">
        <v>220</v>
      </c>
      <c r="D186" s="19" t="s">
        <v>70</v>
      </c>
      <c r="E186" s="21" t="s">
        <v>208</v>
      </c>
      <c r="F186" s="25" t="s">
        <v>209</v>
      </c>
      <c r="G186" s="20">
        <v>2500</v>
      </c>
      <c r="H186" s="19" t="s">
        <v>6</v>
      </c>
      <c r="I186" s="19" t="s">
        <v>210</v>
      </c>
    </row>
    <row r="187" spans="1:9" s="77" customFormat="1" ht="46.8" x14ac:dyDescent="0.3">
      <c r="A187" s="82">
        <v>8</v>
      </c>
      <c r="B187" s="21" t="s">
        <v>207</v>
      </c>
      <c r="C187" s="19" t="s">
        <v>220</v>
      </c>
      <c r="D187" s="19" t="s">
        <v>70</v>
      </c>
      <c r="E187" s="21" t="s">
        <v>208</v>
      </c>
      <c r="F187" s="25" t="s">
        <v>209</v>
      </c>
      <c r="G187" s="20">
        <v>500</v>
      </c>
      <c r="H187" s="19" t="s">
        <v>6</v>
      </c>
      <c r="I187" s="19" t="s">
        <v>211</v>
      </c>
    </row>
    <row r="188" spans="1:9" s="77" customFormat="1" ht="46.8" x14ac:dyDescent="0.3">
      <c r="A188" s="82">
        <v>9</v>
      </c>
      <c r="B188" s="21" t="s">
        <v>207</v>
      </c>
      <c r="C188" s="19" t="s">
        <v>73</v>
      </c>
      <c r="D188" s="19" t="s">
        <v>70</v>
      </c>
      <c r="E188" s="21" t="s">
        <v>212</v>
      </c>
      <c r="F188" s="25" t="s">
        <v>213</v>
      </c>
      <c r="G188" s="20">
        <v>265</v>
      </c>
      <c r="H188" s="19" t="s">
        <v>6</v>
      </c>
      <c r="I188" s="19" t="s">
        <v>206</v>
      </c>
    </row>
    <row r="189" spans="1:9" s="77" customFormat="1" ht="46.95" customHeight="1" x14ac:dyDescent="0.3">
      <c r="A189" s="82">
        <v>10</v>
      </c>
      <c r="B189" s="21" t="s">
        <v>207</v>
      </c>
      <c r="C189" s="19" t="s">
        <v>109</v>
      </c>
      <c r="D189" s="19" t="s">
        <v>69</v>
      </c>
      <c r="E189" s="21" t="s">
        <v>459</v>
      </c>
      <c r="F189" s="25">
        <v>45309</v>
      </c>
      <c r="G189" s="20">
        <v>2063.4</v>
      </c>
      <c r="H189" s="19" t="s">
        <v>6</v>
      </c>
      <c r="I189" s="19" t="s">
        <v>355</v>
      </c>
    </row>
    <row r="190" spans="1:9" s="77" customFormat="1" ht="63" customHeight="1" x14ac:dyDescent="0.3">
      <c r="A190" s="19">
        <v>11</v>
      </c>
      <c r="B190" s="21" t="s">
        <v>207</v>
      </c>
      <c r="C190" s="19" t="s">
        <v>313</v>
      </c>
      <c r="D190" s="19" t="s">
        <v>69</v>
      </c>
      <c r="E190" s="21" t="s">
        <v>460</v>
      </c>
      <c r="F190" s="25">
        <v>45313</v>
      </c>
      <c r="G190" s="20">
        <v>237</v>
      </c>
      <c r="H190" s="19" t="s">
        <v>6</v>
      </c>
      <c r="I190" s="19" t="s">
        <v>516</v>
      </c>
    </row>
    <row r="191" spans="1:9" s="77" customFormat="1" ht="93.6" customHeight="1" x14ac:dyDescent="0.3">
      <c r="A191" s="19">
        <v>12</v>
      </c>
      <c r="B191" s="21" t="s">
        <v>528</v>
      </c>
      <c r="C191" s="19" t="s">
        <v>109</v>
      </c>
      <c r="D191" s="19" t="s">
        <v>69</v>
      </c>
      <c r="E191" s="21" t="s">
        <v>354</v>
      </c>
      <c r="F191" s="25">
        <v>44949</v>
      </c>
      <c r="G191" s="20">
        <v>7090.0559999999996</v>
      </c>
      <c r="H191" s="19" t="s">
        <v>6</v>
      </c>
      <c r="I191" s="19" t="s">
        <v>355</v>
      </c>
    </row>
    <row r="192" spans="1:9" s="77" customFormat="1" ht="48" customHeight="1" x14ac:dyDescent="0.3">
      <c r="A192" s="19">
        <v>13</v>
      </c>
      <c r="B192" s="21" t="s">
        <v>353</v>
      </c>
      <c r="C192" s="19" t="s">
        <v>109</v>
      </c>
      <c r="D192" s="19" t="s">
        <v>69</v>
      </c>
      <c r="E192" s="21" t="s">
        <v>354</v>
      </c>
      <c r="F192" s="25">
        <v>45302</v>
      </c>
      <c r="G192" s="20">
        <v>1575.6</v>
      </c>
      <c r="H192" s="19" t="s">
        <v>6</v>
      </c>
      <c r="I192" s="19" t="s">
        <v>355</v>
      </c>
    </row>
    <row r="193" spans="1:9" s="77" customFormat="1" ht="46.8" x14ac:dyDescent="0.3">
      <c r="A193" s="19">
        <v>14</v>
      </c>
      <c r="B193" s="21" t="s">
        <v>356</v>
      </c>
      <c r="C193" s="19" t="s">
        <v>109</v>
      </c>
      <c r="D193" s="19" t="s">
        <v>70</v>
      </c>
      <c r="E193" s="21" t="s">
        <v>357</v>
      </c>
      <c r="F193" s="25">
        <v>45301</v>
      </c>
      <c r="G193" s="20">
        <v>741.6</v>
      </c>
      <c r="H193" s="19" t="s">
        <v>6</v>
      </c>
      <c r="I193" s="19" t="s">
        <v>358</v>
      </c>
    </row>
    <row r="194" spans="1:9" s="77" customFormat="1" ht="64.95" customHeight="1" x14ac:dyDescent="0.3">
      <c r="A194" s="19">
        <v>15</v>
      </c>
      <c r="B194" s="21" t="s">
        <v>359</v>
      </c>
      <c r="C194" s="19" t="s">
        <v>109</v>
      </c>
      <c r="D194" s="19" t="s">
        <v>70</v>
      </c>
      <c r="E194" s="21" t="s">
        <v>360</v>
      </c>
      <c r="F194" s="25">
        <v>45303</v>
      </c>
      <c r="G194" s="20">
        <v>22955.452000000001</v>
      </c>
      <c r="H194" s="19" t="s">
        <v>6</v>
      </c>
      <c r="I194" s="19" t="s">
        <v>358</v>
      </c>
    </row>
    <row r="195" spans="1:9" s="77" customFormat="1" ht="108.6" customHeight="1" x14ac:dyDescent="0.3">
      <c r="A195" s="19">
        <v>16</v>
      </c>
      <c r="B195" s="21" t="s">
        <v>359</v>
      </c>
      <c r="C195" s="19" t="s">
        <v>109</v>
      </c>
      <c r="D195" s="19" t="s">
        <v>70</v>
      </c>
      <c r="E195" s="21" t="s">
        <v>361</v>
      </c>
      <c r="F195" s="25">
        <v>45307</v>
      </c>
      <c r="G195" s="20">
        <v>860.99800000000005</v>
      </c>
      <c r="H195" s="19" t="s">
        <v>6</v>
      </c>
      <c r="I195" s="19" t="s">
        <v>362</v>
      </c>
    </row>
    <row r="196" spans="1:9" s="77" customFormat="1" ht="46.8" x14ac:dyDescent="0.3">
      <c r="A196" s="19">
        <v>17</v>
      </c>
      <c r="B196" s="21" t="s">
        <v>359</v>
      </c>
      <c r="C196" s="19" t="s">
        <v>73</v>
      </c>
      <c r="D196" s="19" t="s">
        <v>70</v>
      </c>
      <c r="E196" s="21" t="s">
        <v>363</v>
      </c>
      <c r="F196" s="25">
        <v>45307</v>
      </c>
      <c r="G196" s="20">
        <v>6778.6362300000001</v>
      </c>
      <c r="H196" s="19" t="s">
        <v>6</v>
      </c>
      <c r="I196" s="19" t="s">
        <v>517</v>
      </c>
    </row>
    <row r="197" spans="1:9" s="77" customFormat="1" ht="153.6" customHeight="1" x14ac:dyDescent="0.3">
      <c r="A197" s="19">
        <v>18</v>
      </c>
      <c r="B197" s="21" t="s">
        <v>359</v>
      </c>
      <c r="C197" s="19" t="s">
        <v>231</v>
      </c>
      <c r="D197" s="19" t="s">
        <v>70</v>
      </c>
      <c r="E197" s="21" t="s">
        <v>367</v>
      </c>
      <c r="F197" s="25">
        <v>45308</v>
      </c>
      <c r="G197" s="20">
        <v>201.5</v>
      </c>
      <c r="H197" s="19" t="s">
        <v>6</v>
      </c>
      <c r="I197" s="19" t="s">
        <v>518</v>
      </c>
    </row>
    <row r="198" spans="1:9" s="77" customFormat="1" ht="63" customHeight="1" x14ac:dyDescent="0.3">
      <c r="A198" s="19">
        <v>19</v>
      </c>
      <c r="B198" s="21" t="s">
        <v>359</v>
      </c>
      <c r="C198" s="19" t="s">
        <v>132</v>
      </c>
      <c r="D198" s="19" t="s">
        <v>70</v>
      </c>
      <c r="E198" s="21" t="s">
        <v>364</v>
      </c>
      <c r="F198" s="25">
        <v>45324</v>
      </c>
      <c r="G198" s="20">
        <v>235.89400000000001</v>
      </c>
      <c r="H198" s="19" t="s">
        <v>6</v>
      </c>
      <c r="I198" s="19" t="s">
        <v>365</v>
      </c>
    </row>
    <row r="199" spans="1:9" s="77" customFormat="1" ht="91.2" customHeight="1" x14ac:dyDescent="0.3">
      <c r="A199" s="19">
        <v>20</v>
      </c>
      <c r="B199" s="21" t="s">
        <v>359</v>
      </c>
      <c r="C199" s="19" t="s">
        <v>73</v>
      </c>
      <c r="D199" s="19" t="s">
        <v>70</v>
      </c>
      <c r="E199" s="21" t="s">
        <v>366</v>
      </c>
      <c r="F199" s="25">
        <v>45320</v>
      </c>
      <c r="G199" s="20">
        <v>1500.16983</v>
      </c>
      <c r="H199" s="19" t="s">
        <v>6</v>
      </c>
      <c r="I199" s="19" t="s">
        <v>206</v>
      </c>
    </row>
    <row r="200" spans="1:9" s="77" customFormat="1" ht="91.2" customHeight="1" x14ac:dyDescent="0.3">
      <c r="A200" s="19">
        <v>21</v>
      </c>
      <c r="B200" s="21" t="s">
        <v>359</v>
      </c>
      <c r="C200" s="19" t="s">
        <v>73</v>
      </c>
      <c r="D200" s="19" t="s">
        <v>70</v>
      </c>
      <c r="E200" s="21" t="s">
        <v>366</v>
      </c>
      <c r="F200" s="25">
        <v>45320</v>
      </c>
      <c r="G200" s="20">
        <v>441.78618</v>
      </c>
      <c r="H200" s="19" t="s">
        <v>6</v>
      </c>
      <c r="I200" s="19" t="s">
        <v>206</v>
      </c>
    </row>
    <row r="201" spans="1:9" s="77" customFormat="1" ht="96" customHeight="1" x14ac:dyDescent="0.3">
      <c r="A201" s="19">
        <v>22</v>
      </c>
      <c r="B201" s="21" t="s">
        <v>359</v>
      </c>
      <c r="C201" s="19" t="s">
        <v>73</v>
      </c>
      <c r="D201" s="19" t="s">
        <v>70</v>
      </c>
      <c r="E201" s="21" t="s">
        <v>366</v>
      </c>
      <c r="F201" s="25">
        <v>45320</v>
      </c>
      <c r="G201" s="20">
        <v>466.25945000000002</v>
      </c>
      <c r="H201" s="19" t="s">
        <v>6</v>
      </c>
      <c r="I201" s="19" t="s">
        <v>206</v>
      </c>
    </row>
    <row r="202" spans="1:9" s="77" customFormat="1" ht="108.6" customHeight="1" x14ac:dyDescent="0.3">
      <c r="A202" s="19">
        <v>23</v>
      </c>
      <c r="B202" s="21" t="s">
        <v>359</v>
      </c>
      <c r="C202" s="19" t="s">
        <v>109</v>
      </c>
      <c r="D202" s="19" t="s">
        <v>69</v>
      </c>
      <c r="E202" s="21" t="s">
        <v>529</v>
      </c>
      <c r="F202" s="25">
        <v>45324</v>
      </c>
      <c r="G202" s="20">
        <v>394.14080000000001</v>
      </c>
      <c r="H202" s="19" t="s">
        <v>6</v>
      </c>
      <c r="I202" s="19" t="s">
        <v>530</v>
      </c>
    </row>
    <row r="203" spans="1:9" s="77" customFormat="1" ht="94.2" customHeight="1" x14ac:dyDescent="0.3">
      <c r="A203" s="82">
        <v>24</v>
      </c>
      <c r="B203" s="21" t="s">
        <v>214</v>
      </c>
      <c r="C203" s="19" t="s">
        <v>219</v>
      </c>
      <c r="D203" s="19" t="s">
        <v>70</v>
      </c>
      <c r="E203" s="21" t="s">
        <v>215</v>
      </c>
      <c r="F203" s="25">
        <v>45295</v>
      </c>
      <c r="G203" s="20">
        <v>799.9</v>
      </c>
      <c r="H203" s="19" t="s">
        <v>6</v>
      </c>
      <c r="I203" s="19" t="s">
        <v>456</v>
      </c>
    </row>
    <row r="204" spans="1:9" s="77" customFormat="1" ht="169.2" customHeight="1" x14ac:dyDescent="0.3">
      <c r="A204" s="82">
        <v>25</v>
      </c>
      <c r="B204" s="21" t="s">
        <v>214</v>
      </c>
      <c r="C204" s="19" t="s">
        <v>219</v>
      </c>
      <c r="D204" s="19" t="s">
        <v>70</v>
      </c>
      <c r="E204" s="21" t="s">
        <v>216</v>
      </c>
      <c r="F204" s="25">
        <v>45296</v>
      </c>
      <c r="G204" s="20">
        <v>2200</v>
      </c>
      <c r="H204" s="19" t="s">
        <v>6</v>
      </c>
      <c r="I204" s="19" t="s">
        <v>421</v>
      </c>
    </row>
    <row r="205" spans="1:9" s="77" customFormat="1" ht="76.2" customHeight="1" x14ac:dyDescent="0.3">
      <c r="A205" s="19">
        <v>26</v>
      </c>
      <c r="B205" s="21" t="s">
        <v>214</v>
      </c>
      <c r="C205" s="19" t="s">
        <v>461</v>
      </c>
      <c r="D205" s="19" t="s">
        <v>70</v>
      </c>
      <c r="E205" s="21" t="s">
        <v>458</v>
      </c>
      <c r="F205" s="25">
        <v>45310</v>
      </c>
      <c r="G205" s="20">
        <v>396.60199999999998</v>
      </c>
      <c r="H205" s="19" t="s">
        <v>6</v>
      </c>
      <c r="I205" s="19" t="s">
        <v>519</v>
      </c>
    </row>
    <row r="206" spans="1:9" s="77" customFormat="1" ht="169.2" customHeight="1" x14ac:dyDescent="0.3">
      <c r="A206" s="19">
        <v>27</v>
      </c>
      <c r="B206" s="21" t="s">
        <v>214</v>
      </c>
      <c r="C206" s="19" t="s">
        <v>165</v>
      </c>
      <c r="D206" s="19" t="s">
        <v>70</v>
      </c>
      <c r="E206" s="21" t="s">
        <v>216</v>
      </c>
      <c r="F206" s="25">
        <v>45320</v>
      </c>
      <c r="G206" s="20">
        <v>2000</v>
      </c>
      <c r="H206" s="19" t="s">
        <v>6</v>
      </c>
      <c r="I206" s="19"/>
    </row>
    <row r="207" spans="1:9" s="77" customFormat="1" ht="49.95" customHeight="1" x14ac:dyDescent="0.3">
      <c r="A207" s="19">
        <v>28</v>
      </c>
      <c r="B207" s="21" t="s">
        <v>520</v>
      </c>
      <c r="C207" s="19" t="s">
        <v>73</v>
      </c>
      <c r="D207" s="19" t="s">
        <v>70</v>
      </c>
      <c r="E207" s="21" t="s">
        <v>521</v>
      </c>
      <c r="F207" s="25">
        <v>45317</v>
      </c>
      <c r="G207" s="20">
        <v>16927.21</v>
      </c>
      <c r="H207" s="19" t="s">
        <v>6</v>
      </c>
      <c r="I207" s="19" t="s">
        <v>457</v>
      </c>
    </row>
    <row r="208" spans="1:9" s="67" customFormat="1" ht="78" x14ac:dyDescent="0.3">
      <c r="A208" s="82">
        <v>29</v>
      </c>
      <c r="B208" s="21" t="s">
        <v>141</v>
      </c>
      <c r="C208" s="19" t="s">
        <v>142</v>
      </c>
      <c r="D208" s="19" t="s">
        <v>69</v>
      </c>
      <c r="E208" s="21" t="s">
        <v>143</v>
      </c>
      <c r="F208" s="24" t="s">
        <v>114</v>
      </c>
      <c r="G208" s="20">
        <v>350</v>
      </c>
      <c r="H208" s="19" t="s">
        <v>6</v>
      </c>
      <c r="I208" s="72"/>
    </row>
    <row r="209" spans="1:9" s="67" customFormat="1" ht="46.2" customHeight="1" x14ac:dyDescent="0.3">
      <c r="A209" s="82">
        <v>30</v>
      </c>
      <c r="B209" s="21" t="s">
        <v>141</v>
      </c>
      <c r="C209" s="19" t="s">
        <v>142</v>
      </c>
      <c r="D209" s="19" t="s">
        <v>69</v>
      </c>
      <c r="E209" s="21" t="s">
        <v>144</v>
      </c>
      <c r="F209" s="24" t="s">
        <v>145</v>
      </c>
      <c r="G209" s="20">
        <v>450</v>
      </c>
      <c r="H209" s="19" t="s">
        <v>6</v>
      </c>
      <c r="I209" s="72"/>
    </row>
    <row r="210" spans="1:9" ht="16.2" x14ac:dyDescent="0.3">
      <c r="A210" s="60"/>
      <c r="B210" s="61" t="s">
        <v>9</v>
      </c>
      <c r="C210" s="62" t="s">
        <v>72</v>
      </c>
      <c r="D210" s="62"/>
      <c r="E210" s="63"/>
      <c r="F210" s="60"/>
      <c r="G210" s="22"/>
      <c r="H210" s="60"/>
      <c r="I210" s="60"/>
    </row>
    <row r="211" spans="1:9" ht="16.2" x14ac:dyDescent="0.3">
      <c r="A211" s="60"/>
      <c r="B211" s="61" t="s">
        <v>14</v>
      </c>
      <c r="C211" s="62"/>
      <c r="D211" s="62"/>
      <c r="E211" s="63"/>
      <c r="F211" s="60"/>
      <c r="G211" s="30"/>
      <c r="H211" s="60"/>
      <c r="I211" s="60"/>
    </row>
    <row r="212" spans="1:9" s="64" customFormat="1" ht="46.8" x14ac:dyDescent="0.3">
      <c r="A212" s="19">
        <v>1</v>
      </c>
      <c r="B212" s="26" t="s">
        <v>147</v>
      </c>
      <c r="C212" s="69" t="s">
        <v>73</v>
      </c>
      <c r="D212" s="19" t="s">
        <v>69</v>
      </c>
      <c r="E212" s="26" t="s">
        <v>148</v>
      </c>
      <c r="F212" s="24" t="s">
        <v>105</v>
      </c>
      <c r="G212" s="20">
        <v>580.51300000000003</v>
      </c>
      <c r="H212" s="19" t="s">
        <v>6</v>
      </c>
      <c r="I212" s="19" t="s">
        <v>81</v>
      </c>
    </row>
    <row r="213" spans="1:9" s="18" customFormat="1" ht="82.95" customHeight="1" x14ac:dyDescent="0.3">
      <c r="A213" s="19">
        <v>2</v>
      </c>
      <c r="B213" s="26" t="s">
        <v>147</v>
      </c>
      <c r="C213" s="15" t="s">
        <v>73</v>
      </c>
      <c r="D213" s="15" t="s">
        <v>156</v>
      </c>
      <c r="E213" s="26" t="s">
        <v>157</v>
      </c>
      <c r="F213" s="24" t="s">
        <v>105</v>
      </c>
      <c r="G213" s="20">
        <v>287.98</v>
      </c>
      <c r="H213" s="19" t="s">
        <v>6</v>
      </c>
      <c r="I213" s="19" t="s">
        <v>206</v>
      </c>
    </row>
    <row r="214" spans="1:9" s="18" customFormat="1" ht="46.2" customHeight="1" x14ac:dyDescent="0.3">
      <c r="A214" s="19">
        <v>3</v>
      </c>
      <c r="B214" s="26" t="s">
        <v>147</v>
      </c>
      <c r="C214" s="15" t="s">
        <v>109</v>
      </c>
      <c r="D214" s="19" t="s">
        <v>156</v>
      </c>
      <c r="E214" s="26" t="s">
        <v>267</v>
      </c>
      <c r="F214" s="24" t="s">
        <v>105</v>
      </c>
      <c r="G214" s="20">
        <v>7097.7</v>
      </c>
      <c r="H214" s="19" t="s">
        <v>6</v>
      </c>
      <c r="I214" s="19" t="s">
        <v>268</v>
      </c>
    </row>
    <row r="215" spans="1:9" s="18" customFormat="1" ht="80.400000000000006" customHeight="1" x14ac:dyDescent="0.3">
      <c r="A215" s="19">
        <v>4</v>
      </c>
      <c r="B215" s="26" t="s">
        <v>158</v>
      </c>
      <c r="C215" s="15" t="s">
        <v>73</v>
      </c>
      <c r="D215" s="15" t="s">
        <v>156</v>
      </c>
      <c r="E215" s="26" t="s">
        <v>127</v>
      </c>
      <c r="F215" s="78">
        <v>45299</v>
      </c>
      <c r="G215" s="20">
        <v>316.86599999999999</v>
      </c>
      <c r="H215" s="15" t="s">
        <v>465</v>
      </c>
      <c r="I215" s="19" t="s">
        <v>206</v>
      </c>
    </row>
    <row r="216" spans="1:9" s="18" customFormat="1" ht="83.4" customHeight="1" x14ac:dyDescent="0.3">
      <c r="A216" s="19">
        <v>5</v>
      </c>
      <c r="B216" s="26" t="s">
        <v>158</v>
      </c>
      <c r="C216" s="15" t="s">
        <v>74</v>
      </c>
      <c r="D216" s="15" t="s">
        <v>156</v>
      </c>
      <c r="E216" s="26" t="s">
        <v>269</v>
      </c>
      <c r="F216" s="78">
        <v>45306</v>
      </c>
      <c r="G216" s="20">
        <v>538.803</v>
      </c>
      <c r="H216" s="15" t="s">
        <v>465</v>
      </c>
      <c r="I216" s="19" t="s">
        <v>268</v>
      </c>
    </row>
    <row r="217" spans="1:9" ht="16.2" x14ac:dyDescent="0.3">
      <c r="A217" s="60"/>
      <c r="B217" s="61" t="s">
        <v>33</v>
      </c>
      <c r="C217" s="62"/>
      <c r="D217" s="62"/>
      <c r="E217" s="63"/>
      <c r="F217" s="60"/>
      <c r="G217" s="30"/>
      <c r="H217" s="60"/>
      <c r="I217" s="60"/>
    </row>
    <row r="218" spans="1:9" s="64" customFormat="1" ht="46.8" x14ac:dyDescent="0.3">
      <c r="A218" s="19">
        <v>1</v>
      </c>
      <c r="B218" s="21" t="s">
        <v>84</v>
      </c>
      <c r="C218" s="19" t="s">
        <v>73</v>
      </c>
      <c r="D218" s="19" t="s">
        <v>69</v>
      </c>
      <c r="E218" s="21" t="s">
        <v>89</v>
      </c>
      <c r="F218" s="25">
        <v>45294</v>
      </c>
      <c r="G218" s="20">
        <v>873.3</v>
      </c>
      <c r="H218" s="19" t="s">
        <v>6</v>
      </c>
      <c r="I218" s="27" t="s">
        <v>467</v>
      </c>
    </row>
    <row r="219" spans="1:9" s="64" customFormat="1" ht="136.94999999999999" customHeight="1" x14ac:dyDescent="0.3">
      <c r="A219" s="19">
        <v>2</v>
      </c>
      <c r="B219" s="21" t="s">
        <v>103</v>
      </c>
      <c r="C219" s="19" t="s">
        <v>73</v>
      </c>
      <c r="D219" s="19" t="s">
        <v>69</v>
      </c>
      <c r="E219" s="21" t="s">
        <v>89</v>
      </c>
      <c r="F219" s="25">
        <v>45293</v>
      </c>
      <c r="G219" s="20">
        <v>314.10000000000002</v>
      </c>
      <c r="H219" s="19" t="s">
        <v>6</v>
      </c>
      <c r="I219" s="27" t="s">
        <v>81</v>
      </c>
    </row>
    <row r="220" spans="1:9" s="64" customFormat="1" ht="93.6" x14ac:dyDescent="0.3">
      <c r="A220" s="19">
        <v>3</v>
      </c>
      <c r="B220" s="21" t="s">
        <v>104</v>
      </c>
      <c r="C220" s="19" t="s">
        <v>73</v>
      </c>
      <c r="D220" s="19" t="s">
        <v>69</v>
      </c>
      <c r="E220" s="21" t="s">
        <v>89</v>
      </c>
      <c r="F220" s="25">
        <v>45293</v>
      </c>
      <c r="G220" s="20">
        <v>209.7</v>
      </c>
      <c r="H220" s="19" t="s">
        <v>6</v>
      </c>
      <c r="I220" s="27" t="s">
        <v>81</v>
      </c>
    </row>
    <row r="221" spans="1:9" s="76" customFormat="1" ht="93.6" x14ac:dyDescent="0.3">
      <c r="A221" s="19">
        <v>4</v>
      </c>
      <c r="B221" s="21" t="s">
        <v>396</v>
      </c>
      <c r="C221" s="19" t="s">
        <v>73</v>
      </c>
      <c r="D221" s="19" t="s">
        <v>69</v>
      </c>
      <c r="E221" s="21" t="s">
        <v>89</v>
      </c>
      <c r="F221" s="25">
        <v>45300</v>
      </c>
      <c r="G221" s="20">
        <v>479.1</v>
      </c>
      <c r="H221" s="19" t="s">
        <v>6</v>
      </c>
      <c r="I221" s="27" t="s">
        <v>81</v>
      </c>
    </row>
    <row r="222" spans="1:9" s="76" customFormat="1" ht="109.2" customHeight="1" x14ac:dyDescent="0.3">
      <c r="A222" s="19">
        <v>5</v>
      </c>
      <c r="B222" s="21" t="s">
        <v>266</v>
      </c>
      <c r="C222" s="19" t="s">
        <v>73</v>
      </c>
      <c r="D222" s="19" t="s">
        <v>69</v>
      </c>
      <c r="E222" s="21" t="s">
        <v>89</v>
      </c>
      <c r="F222" s="25">
        <v>45300</v>
      </c>
      <c r="G222" s="20">
        <v>444</v>
      </c>
      <c r="H222" s="19" t="s">
        <v>6</v>
      </c>
      <c r="I222" s="27" t="s">
        <v>81</v>
      </c>
    </row>
    <row r="223" spans="1:9" s="76" customFormat="1" ht="65.400000000000006" customHeight="1" x14ac:dyDescent="0.3">
      <c r="A223" s="19">
        <v>6</v>
      </c>
      <c r="B223" s="21" t="s">
        <v>84</v>
      </c>
      <c r="C223" s="19" t="s">
        <v>109</v>
      </c>
      <c r="D223" s="19" t="s">
        <v>69</v>
      </c>
      <c r="E223" s="21" t="s">
        <v>444</v>
      </c>
      <c r="F223" s="25">
        <v>45316</v>
      </c>
      <c r="G223" s="20">
        <v>383.1</v>
      </c>
      <c r="H223" s="19" t="s">
        <v>6</v>
      </c>
      <c r="I223" s="27" t="s">
        <v>445</v>
      </c>
    </row>
    <row r="224" spans="1:9" customFormat="1" ht="78" x14ac:dyDescent="0.3">
      <c r="A224" s="19">
        <v>7</v>
      </c>
      <c r="B224" s="21" t="s">
        <v>468</v>
      </c>
      <c r="C224" s="19" t="s">
        <v>109</v>
      </c>
      <c r="D224" s="19" t="s">
        <v>70</v>
      </c>
      <c r="E224" s="21" t="s">
        <v>469</v>
      </c>
      <c r="F224" s="25">
        <v>45314</v>
      </c>
      <c r="G224" s="20">
        <v>1683.8</v>
      </c>
      <c r="H224" s="19" t="s">
        <v>6</v>
      </c>
      <c r="I224" s="27" t="s">
        <v>470</v>
      </c>
    </row>
    <row r="225" spans="1:9" ht="16.2" x14ac:dyDescent="0.3">
      <c r="A225" s="60"/>
      <c r="B225" s="61" t="s">
        <v>17</v>
      </c>
      <c r="C225" s="62"/>
      <c r="D225" s="62"/>
      <c r="E225" s="63"/>
      <c r="F225" s="60"/>
      <c r="G225" s="30"/>
      <c r="H225" s="60"/>
      <c r="I225" s="60"/>
    </row>
    <row r="226" spans="1:9" s="64" customFormat="1" ht="75.75" customHeight="1" x14ac:dyDescent="0.3">
      <c r="A226" s="19">
        <v>1</v>
      </c>
      <c r="B226" s="21" t="s">
        <v>100</v>
      </c>
      <c r="C226" s="19" t="s">
        <v>73</v>
      </c>
      <c r="D226" s="19" t="s">
        <v>70</v>
      </c>
      <c r="E226" s="21" t="s">
        <v>97</v>
      </c>
      <c r="F226" s="24" t="s">
        <v>105</v>
      </c>
      <c r="G226" s="20">
        <v>370.69600000000003</v>
      </c>
      <c r="H226" s="19" t="s">
        <v>6</v>
      </c>
      <c r="I226" s="19"/>
    </row>
    <row r="227" spans="1:9" s="64" customFormat="1" ht="75.75" customHeight="1" x14ac:dyDescent="0.3">
      <c r="A227" s="19">
        <v>2</v>
      </c>
      <c r="B227" s="21" t="s">
        <v>100</v>
      </c>
      <c r="C227" s="19" t="s">
        <v>165</v>
      </c>
      <c r="D227" s="19" t="s">
        <v>70</v>
      </c>
      <c r="E227" s="21" t="s">
        <v>97</v>
      </c>
      <c r="F227" s="24" t="s">
        <v>105</v>
      </c>
      <c r="G227" s="20">
        <v>535.91999999999996</v>
      </c>
      <c r="H227" s="19" t="s">
        <v>6</v>
      </c>
      <c r="I227" s="19" t="s">
        <v>270</v>
      </c>
    </row>
    <row r="228" spans="1:9" s="64" customFormat="1" ht="154.94999999999999" customHeight="1" x14ac:dyDescent="0.3">
      <c r="A228" s="19">
        <v>3</v>
      </c>
      <c r="B228" s="21" t="s">
        <v>100</v>
      </c>
      <c r="C228" s="19" t="s">
        <v>108</v>
      </c>
      <c r="D228" s="19" t="s">
        <v>70</v>
      </c>
      <c r="E228" s="21" t="s">
        <v>106</v>
      </c>
      <c r="F228" s="24" t="s">
        <v>105</v>
      </c>
      <c r="G228" s="20">
        <v>968.58799999999997</v>
      </c>
      <c r="H228" s="19" t="s">
        <v>6</v>
      </c>
      <c r="I228" s="19" t="s">
        <v>163</v>
      </c>
    </row>
    <row r="229" spans="1:9" s="64" customFormat="1" ht="80.400000000000006" customHeight="1" x14ac:dyDescent="0.3">
      <c r="A229" s="19">
        <v>4</v>
      </c>
      <c r="B229" s="21" t="s">
        <v>100</v>
      </c>
      <c r="C229" s="19" t="s">
        <v>109</v>
      </c>
      <c r="D229" s="19" t="s">
        <v>70</v>
      </c>
      <c r="E229" s="21" t="s">
        <v>107</v>
      </c>
      <c r="F229" s="24" t="s">
        <v>105</v>
      </c>
      <c r="G229" s="20">
        <v>1256.066</v>
      </c>
      <c r="H229" s="19" t="s">
        <v>6</v>
      </c>
      <c r="I229" s="19" t="s">
        <v>164</v>
      </c>
    </row>
    <row r="230" spans="1:9" s="18" customFormat="1" ht="50.4" customHeight="1" x14ac:dyDescent="0.3">
      <c r="A230" s="19">
        <v>5</v>
      </c>
      <c r="B230" s="21" t="s">
        <v>159</v>
      </c>
      <c r="C230" s="19" t="s">
        <v>166</v>
      </c>
      <c r="D230" s="19" t="s">
        <v>69</v>
      </c>
      <c r="E230" s="21" t="s">
        <v>160</v>
      </c>
      <c r="F230" s="24" t="s">
        <v>105</v>
      </c>
      <c r="G230" s="20">
        <v>5599.8</v>
      </c>
      <c r="H230" s="19" t="s">
        <v>6</v>
      </c>
      <c r="I230" s="79"/>
    </row>
    <row r="231" spans="1:9" s="18" customFormat="1" ht="46.8" x14ac:dyDescent="0.3">
      <c r="A231" s="19">
        <v>6</v>
      </c>
      <c r="B231" s="21" t="s">
        <v>161</v>
      </c>
      <c r="C231" s="19" t="s">
        <v>165</v>
      </c>
      <c r="D231" s="19" t="s">
        <v>70</v>
      </c>
      <c r="E231" s="21" t="s">
        <v>162</v>
      </c>
      <c r="F231" s="24" t="s">
        <v>105</v>
      </c>
      <c r="G231" s="20">
        <v>3711.386</v>
      </c>
      <c r="H231" s="19" t="s">
        <v>6</v>
      </c>
      <c r="I231" s="19" t="s">
        <v>271</v>
      </c>
    </row>
    <row r="232" spans="1:9" s="18" customFormat="1" ht="61.5" customHeight="1" x14ac:dyDescent="0.3">
      <c r="A232" s="19">
        <v>7</v>
      </c>
      <c r="B232" s="21" t="s">
        <v>272</v>
      </c>
      <c r="C232" s="19" t="s">
        <v>109</v>
      </c>
      <c r="D232" s="19" t="s">
        <v>70</v>
      </c>
      <c r="E232" s="21" t="s">
        <v>107</v>
      </c>
      <c r="F232" s="24" t="s">
        <v>105</v>
      </c>
      <c r="G232" s="20">
        <v>1023.159</v>
      </c>
      <c r="H232" s="19" t="s">
        <v>6</v>
      </c>
      <c r="I232" s="19" t="s">
        <v>164</v>
      </c>
    </row>
    <row r="233" spans="1:9" s="18" customFormat="1" ht="81.599999999999994" customHeight="1" x14ac:dyDescent="0.3">
      <c r="A233" s="19">
        <v>8</v>
      </c>
      <c r="B233" s="21" t="s">
        <v>273</v>
      </c>
      <c r="C233" s="19" t="s">
        <v>78</v>
      </c>
      <c r="D233" s="19" t="s">
        <v>69</v>
      </c>
      <c r="E233" s="21" t="s">
        <v>274</v>
      </c>
      <c r="F233" s="24" t="s">
        <v>105</v>
      </c>
      <c r="G233" s="20">
        <v>723.89800000000002</v>
      </c>
      <c r="H233" s="19" t="s">
        <v>6</v>
      </c>
      <c r="I233" s="19"/>
    </row>
    <row r="234" spans="1:9" s="18" customFormat="1" ht="49.95" customHeight="1" x14ac:dyDescent="0.3">
      <c r="A234" s="19">
        <v>9</v>
      </c>
      <c r="B234" s="21" t="s">
        <v>275</v>
      </c>
      <c r="C234" s="19" t="s">
        <v>74</v>
      </c>
      <c r="D234" s="19" t="s">
        <v>69</v>
      </c>
      <c r="E234" s="21" t="s">
        <v>276</v>
      </c>
      <c r="F234" s="24" t="s">
        <v>105</v>
      </c>
      <c r="G234" s="20">
        <v>2546.33</v>
      </c>
      <c r="H234" s="19" t="s">
        <v>6</v>
      </c>
      <c r="I234" s="19" t="s">
        <v>277</v>
      </c>
    </row>
    <row r="235" spans="1:9" s="1" customFormat="1" ht="67.95" customHeight="1" x14ac:dyDescent="0.3">
      <c r="A235" s="19">
        <v>10</v>
      </c>
      <c r="B235" s="21" t="s">
        <v>397</v>
      </c>
      <c r="C235" s="19" t="s">
        <v>74</v>
      </c>
      <c r="D235" s="19" t="s">
        <v>70</v>
      </c>
      <c r="E235" s="21" t="s">
        <v>398</v>
      </c>
      <c r="F235" s="24" t="s">
        <v>400</v>
      </c>
      <c r="G235" s="20">
        <v>220.88200000000001</v>
      </c>
      <c r="H235" s="19" t="s">
        <v>6</v>
      </c>
      <c r="I235" s="19" t="s">
        <v>399</v>
      </c>
    </row>
    <row r="236" spans="1:9" ht="16.2" x14ac:dyDescent="0.3">
      <c r="A236" s="60"/>
      <c r="B236" s="61" t="s">
        <v>49</v>
      </c>
      <c r="C236" s="62" t="s">
        <v>72</v>
      </c>
      <c r="D236" s="62"/>
      <c r="E236" s="63"/>
      <c r="F236" s="60"/>
      <c r="G236" s="30"/>
      <c r="H236" s="60"/>
      <c r="I236" s="60"/>
    </row>
    <row r="237" spans="1:9" ht="16.2" x14ac:dyDescent="0.3">
      <c r="A237" s="60"/>
      <c r="B237" s="61" t="s">
        <v>21</v>
      </c>
      <c r="C237" s="62"/>
      <c r="D237" s="62"/>
      <c r="E237" s="63"/>
      <c r="F237" s="60"/>
      <c r="G237" s="30"/>
      <c r="H237" s="60"/>
      <c r="I237" s="60"/>
    </row>
    <row r="238" spans="1:9" s="64" customFormat="1" ht="106.2" customHeight="1" x14ac:dyDescent="0.3">
      <c r="A238" s="19">
        <v>1</v>
      </c>
      <c r="B238" s="21" t="s">
        <v>54</v>
      </c>
      <c r="C238" s="19" t="s">
        <v>108</v>
      </c>
      <c r="D238" s="19" t="s">
        <v>69</v>
      </c>
      <c r="E238" s="21" t="s">
        <v>75</v>
      </c>
      <c r="F238" s="24" t="s">
        <v>128</v>
      </c>
      <c r="G238" s="20">
        <v>1410</v>
      </c>
      <c r="H238" s="19" t="s">
        <v>6</v>
      </c>
      <c r="I238" s="19"/>
    </row>
    <row r="239" spans="1:9" s="18" customFormat="1" ht="81.599999999999994" customHeight="1" x14ac:dyDescent="0.3">
      <c r="A239" s="19">
        <v>2</v>
      </c>
      <c r="B239" s="21" t="s">
        <v>54</v>
      </c>
      <c r="C239" s="19" t="s">
        <v>109</v>
      </c>
      <c r="D239" s="19" t="s">
        <v>70</v>
      </c>
      <c r="E239" s="21" t="s">
        <v>318</v>
      </c>
      <c r="F239" s="24" t="s">
        <v>431</v>
      </c>
      <c r="G239" s="20">
        <v>484.71</v>
      </c>
      <c r="H239" s="19" t="s">
        <v>6</v>
      </c>
      <c r="I239" s="19" t="s">
        <v>432</v>
      </c>
    </row>
    <row r="240" spans="1:9" s="18" customFormat="1" ht="46.8" x14ac:dyDescent="0.3">
      <c r="A240" s="19">
        <v>3</v>
      </c>
      <c r="B240" s="21" t="s">
        <v>54</v>
      </c>
      <c r="C240" s="19" t="s">
        <v>327</v>
      </c>
      <c r="D240" s="19" t="s">
        <v>69</v>
      </c>
      <c r="E240" s="21" t="s">
        <v>433</v>
      </c>
      <c r="F240" s="24" t="s">
        <v>429</v>
      </c>
      <c r="G240" s="20">
        <v>3080</v>
      </c>
      <c r="H240" s="19" t="s">
        <v>6</v>
      </c>
      <c r="I240" s="15"/>
    </row>
    <row r="241" spans="1:9" s="18" customFormat="1" ht="76.95" customHeight="1" x14ac:dyDescent="0.3">
      <c r="A241" s="19">
        <v>4</v>
      </c>
      <c r="B241" s="21" t="s">
        <v>54</v>
      </c>
      <c r="C241" s="19" t="s">
        <v>327</v>
      </c>
      <c r="D241" s="19" t="s">
        <v>69</v>
      </c>
      <c r="E241" s="21" t="s">
        <v>319</v>
      </c>
      <c r="F241" s="24" t="s">
        <v>128</v>
      </c>
      <c r="G241" s="20">
        <v>20622.7</v>
      </c>
      <c r="H241" s="19" t="s">
        <v>6</v>
      </c>
      <c r="I241" s="15"/>
    </row>
    <row r="242" spans="1:9" s="18" customFormat="1" ht="168" customHeight="1" x14ac:dyDescent="0.3">
      <c r="A242" s="19">
        <v>5</v>
      </c>
      <c r="B242" s="21" t="s">
        <v>54</v>
      </c>
      <c r="C242" s="19" t="s">
        <v>108</v>
      </c>
      <c r="D242" s="19" t="s">
        <v>238</v>
      </c>
      <c r="E242" s="21" t="s">
        <v>320</v>
      </c>
      <c r="F242" s="24" t="s">
        <v>128</v>
      </c>
      <c r="G242" s="20">
        <v>11632.896000000001</v>
      </c>
      <c r="H242" s="19" t="s">
        <v>6</v>
      </c>
      <c r="I242" s="15"/>
    </row>
    <row r="243" spans="1:9" s="18" customFormat="1" ht="172.95" customHeight="1" x14ac:dyDescent="0.3">
      <c r="A243" s="19">
        <v>6</v>
      </c>
      <c r="B243" s="21" t="s">
        <v>54</v>
      </c>
      <c r="C243" s="19" t="s">
        <v>108</v>
      </c>
      <c r="D243" s="19" t="s">
        <v>238</v>
      </c>
      <c r="E243" s="21" t="s">
        <v>321</v>
      </c>
      <c r="F243" s="24" t="s">
        <v>128</v>
      </c>
      <c r="G243" s="20">
        <v>3559.223</v>
      </c>
      <c r="H243" s="19" t="s">
        <v>6</v>
      </c>
      <c r="I243" s="15"/>
    </row>
    <row r="244" spans="1:9" s="18" customFormat="1" ht="48.6" customHeight="1" x14ac:dyDescent="0.3">
      <c r="A244" s="19">
        <v>7</v>
      </c>
      <c r="B244" s="21" t="s">
        <v>322</v>
      </c>
      <c r="C244" s="19" t="s">
        <v>166</v>
      </c>
      <c r="D244" s="19" t="s">
        <v>69</v>
      </c>
      <c r="E244" s="21" t="s">
        <v>323</v>
      </c>
      <c r="F244" s="25">
        <v>45307</v>
      </c>
      <c r="G244" s="20">
        <v>258</v>
      </c>
      <c r="H244" s="19" t="s">
        <v>6</v>
      </c>
      <c r="I244" s="19" t="s">
        <v>434</v>
      </c>
    </row>
    <row r="245" spans="1:9" s="18" customFormat="1" ht="61.2" customHeight="1" x14ac:dyDescent="0.3">
      <c r="A245" s="19">
        <v>8</v>
      </c>
      <c r="B245" s="21" t="s">
        <v>324</v>
      </c>
      <c r="C245" s="19" t="s">
        <v>73</v>
      </c>
      <c r="D245" s="19" t="s">
        <v>69</v>
      </c>
      <c r="E245" s="21" t="s">
        <v>325</v>
      </c>
      <c r="F245" s="24" t="s">
        <v>486</v>
      </c>
      <c r="G245" s="20">
        <v>916.74400000000003</v>
      </c>
      <c r="H245" s="19" t="s">
        <v>6</v>
      </c>
      <c r="I245" s="19" t="s">
        <v>487</v>
      </c>
    </row>
    <row r="246" spans="1:9" s="18" customFormat="1" ht="85.2" customHeight="1" x14ac:dyDescent="0.3">
      <c r="A246" s="19">
        <v>9</v>
      </c>
      <c r="B246" s="21" t="s">
        <v>324</v>
      </c>
      <c r="C246" s="19" t="s">
        <v>73</v>
      </c>
      <c r="D246" s="19" t="s">
        <v>69</v>
      </c>
      <c r="E246" s="21" t="s">
        <v>325</v>
      </c>
      <c r="F246" s="24" t="s">
        <v>486</v>
      </c>
      <c r="G246" s="20">
        <v>2531.4810000000002</v>
      </c>
      <c r="H246" s="19" t="s">
        <v>6</v>
      </c>
      <c r="I246" s="19" t="s">
        <v>488</v>
      </c>
    </row>
    <row r="247" spans="1:9" s="18" customFormat="1" ht="43.2" customHeight="1" x14ac:dyDescent="0.3">
      <c r="A247" s="19">
        <v>10</v>
      </c>
      <c r="B247" s="21" t="s">
        <v>324</v>
      </c>
      <c r="C247" s="19" t="s">
        <v>317</v>
      </c>
      <c r="D247" s="19" t="s">
        <v>69</v>
      </c>
      <c r="E247" s="21" t="s">
        <v>326</v>
      </c>
      <c r="F247" s="24" t="s">
        <v>105</v>
      </c>
      <c r="G247" s="20">
        <v>270</v>
      </c>
      <c r="H247" s="19" t="s">
        <v>6</v>
      </c>
      <c r="I247" s="15"/>
    </row>
    <row r="248" spans="1:9" s="18" customFormat="1" ht="120.6" customHeight="1" x14ac:dyDescent="0.3">
      <c r="A248" s="19">
        <v>11</v>
      </c>
      <c r="B248" s="21" t="s">
        <v>324</v>
      </c>
      <c r="C248" s="19" t="s">
        <v>317</v>
      </c>
      <c r="D248" s="19" t="s">
        <v>69</v>
      </c>
      <c r="E248" s="21" t="s">
        <v>435</v>
      </c>
      <c r="F248" s="25">
        <v>45314</v>
      </c>
      <c r="G248" s="20">
        <v>6618.2</v>
      </c>
      <c r="H248" s="19" t="s">
        <v>6</v>
      </c>
      <c r="I248" s="81"/>
    </row>
    <row r="249" spans="1:9" ht="45.6" customHeight="1" x14ac:dyDescent="0.3">
      <c r="A249" s="60"/>
      <c r="B249" s="61" t="s">
        <v>24</v>
      </c>
      <c r="C249" s="62" t="s">
        <v>72</v>
      </c>
      <c r="D249" s="62"/>
      <c r="E249" s="63"/>
      <c r="F249" s="60"/>
      <c r="G249" s="22"/>
      <c r="H249" s="60"/>
      <c r="I249" s="60"/>
    </row>
    <row r="250" spans="1:9" ht="16.2" x14ac:dyDescent="0.3">
      <c r="A250" s="60"/>
      <c r="B250" s="61" t="s">
        <v>25</v>
      </c>
      <c r="C250" s="62"/>
      <c r="D250" s="62"/>
      <c r="E250" s="63"/>
      <c r="F250" s="60"/>
      <c r="G250" s="30"/>
      <c r="H250" s="60"/>
      <c r="I250" s="60"/>
    </row>
    <row r="251" spans="1:9" s="64" customFormat="1" ht="96" customHeight="1" x14ac:dyDescent="0.3">
      <c r="A251" s="19">
        <v>1</v>
      </c>
      <c r="B251" s="21" t="s">
        <v>88</v>
      </c>
      <c r="C251" s="19" t="s">
        <v>108</v>
      </c>
      <c r="D251" s="19" t="s">
        <v>70</v>
      </c>
      <c r="E251" s="21" t="s">
        <v>118</v>
      </c>
      <c r="F251" s="24" t="s">
        <v>105</v>
      </c>
      <c r="G251" s="20">
        <v>282.05</v>
      </c>
      <c r="H251" s="19" t="s">
        <v>130</v>
      </c>
      <c r="I251" s="19"/>
    </row>
    <row r="252" spans="1:9" s="64" customFormat="1" ht="98.4" customHeight="1" x14ac:dyDescent="0.3">
      <c r="A252" s="19">
        <v>2</v>
      </c>
      <c r="B252" s="21" t="s">
        <v>88</v>
      </c>
      <c r="C252" s="19" t="s">
        <v>132</v>
      </c>
      <c r="D252" s="19" t="s">
        <v>70</v>
      </c>
      <c r="E252" s="21" t="s">
        <v>119</v>
      </c>
      <c r="F252" s="24" t="s">
        <v>105</v>
      </c>
      <c r="G252" s="20">
        <v>245.01</v>
      </c>
      <c r="H252" s="19" t="s">
        <v>130</v>
      </c>
      <c r="I252" s="19"/>
    </row>
    <row r="253" spans="1:9" s="64" customFormat="1" ht="156" x14ac:dyDescent="0.3">
      <c r="A253" s="19">
        <v>3</v>
      </c>
      <c r="B253" s="21" t="s">
        <v>88</v>
      </c>
      <c r="C253" s="19" t="s">
        <v>73</v>
      </c>
      <c r="D253" s="19" t="s">
        <v>70</v>
      </c>
      <c r="E253" s="21" t="s">
        <v>120</v>
      </c>
      <c r="F253" s="24" t="s">
        <v>335</v>
      </c>
      <c r="G253" s="20">
        <v>1609.52</v>
      </c>
      <c r="H253" s="19" t="s">
        <v>130</v>
      </c>
      <c r="I253" s="19" t="s">
        <v>206</v>
      </c>
    </row>
    <row r="254" spans="1:9" s="64" customFormat="1" ht="93" customHeight="1" x14ac:dyDescent="0.3">
      <c r="A254" s="19">
        <v>4</v>
      </c>
      <c r="B254" s="21" t="s">
        <v>88</v>
      </c>
      <c r="C254" s="19" t="s">
        <v>109</v>
      </c>
      <c r="D254" s="19" t="s">
        <v>69</v>
      </c>
      <c r="E254" s="21" t="s">
        <v>121</v>
      </c>
      <c r="F254" s="25">
        <v>45294</v>
      </c>
      <c r="G254" s="20">
        <v>6451.2309999999998</v>
      </c>
      <c r="H254" s="19" t="s">
        <v>130</v>
      </c>
      <c r="I254" s="19" t="s">
        <v>244</v>
      </c>
    </row>
    <row r="255" spans="1:9" s="67" customFormat="1" ht="67.2" customHeight="1" x14ac:dyDescent="0.3">
      <c r="A255" s="19">
        <v>5</v>
      </c>
      <c r="B255" s="21" t="s">
        <v>154</v>
      </c>
      <c r="C255" s="19" t="s">
        <v>78</v>
      </c>
      <c r="D255" s="19" t="s">
        <v>69</v>
      </c>
      <c r="E255" s="21" t="s">
        <v>122</v>
      </c>
      <c r="F255" s="24" t="s">
        <v>486</v>
      </c>
      <c r="G255" s="20">
        <v>6659.44</v>
      </c>
      <c r="H255" s="19" t="s">
        <v>129</v>
      </c>
      <c r="I255" s="19"/>
    </row>
    <row r="256" spans="1:9" s="67" customFormat="1" ht="33" customHeight="1" x14ac:dyDescent="0.3">
      <c r="A256" s="19">
        <v>6</v>
      </c>
      <c r="B256" s="21" t="s">
        <v>154</v>
      </c>
      <c r="C256" s="19" t="s">
        <v>78</v>
      </c>
      <c r="D256" s="19" t="s">
        <v>69</v>
      </c>
      <c r="E256" s="21" t="s">
        <v>123</v>
      </c>
      <c r="F256" s="24" t="s">
        <v>486</v>
      </c>
      <c r="G256" s="20">
        <v>1049.19</v>
      </c>
      <c r="H256" s="19" t="s">
        <v>6</v>
      </c>
      <c r="I256" s="19"/>
    </row>
    <row r="257" spans="1:9" s="18" customFormat="1" ht="33.6" customHeight="1" x14ac:dyDescent="0.3">
      <c r="A257" s="19">
        <v>7</v>
      </c>
      <c r="B257" s="21" t="s">
        <v>531</v>
      </c>
      <c r="C257" s="19" t="s">
        <v>165</v>
      </c>
      <c r="D257" s="19" t="s">
        <v>69</v>
      </c>
      <c r="E257" s="21" t="s">
        <v>532</v>
      </c>
      <c r="F257" s="24" t="s">
        <v>128</v>
      </c>
      <c r="G257" s="20">
        <v>265</v>
      </c>
      <c r="H257" s="19" t="s">
        <v>6</v>
      </c>
      <c r="I257" s="86"/>
    </row>
    <row r="258" spans="1:9" s="18" customFormat="1" ht="36" customHeight="1" x14ac:dyDescent="0.3">
      <c r="A258" s="19">
        <v>8</v>
      </c>
      <c r="B258" s="21" t="s">
        <v>531</v>
      </c>
      <c r="C258" s="19" t="s">
        <v>165</v>
      </c>
      <c r="D258" s="19" t="s">
        <v>69</v>
      </c>
      <c r="E258" s="21" t="s">
        <v>533</v>
      </c>
      <c r="F258" s="24" t="s">
        <v>128</v>
      </c>
      <c r="G258" s="20">
        <v>1629.6</v>
      </c>
      <c r="H258" s="19" t="s">
        <v>6</v>
      </c>
      <c r="I258" s="86"/>
    </row>
    <row r="259" spans="1:9" s="67" customFormat="1" ht="46.95" customHeight="1" x14ac:dyDescent="0.3">
      <c r="A259" s="19">
        <v>9</v>
      </c>
      <c r="B259" s="21" t="s">
        <v>56</v>
      </c>
      <c r="C259" s="19" t="s">
        <v>73</v>
      </c>
      <c r="D259" s="19" t="s">
        <v>69</v>
      </c>
      <c r="E259" s="21" t="s">
        <v>124</v>
      </c>
      <c r="F259" s="24" t="s">
        <v>192</v>
      </c>
      <c r="G259" s="20">
        <v>201.72800000000001</v>
      </c>
      <c r="H259" s="19" t="s">
        <v>6</v>
      </c>
      <c r="I259" s="19" t="s">
        <v>350</v>
      </c>
    </row>
    <row r="260" spans="1:9" s="18" customFormat="1" ht="46.8" x14ac:dyDescent="0.3">
      <c r="A260" s="19">
        <v>10</v>
      </c>
      <c r="B260" s="21" t="s">
        <v>56</v>
      </c>
      <c r="C260" s="19" t="s">
        <v>78</v>
      </c>
      <c r="D260" s="19" t="s">
        <v>69</v>
      </c>
      <c r="E260" s="21" t="s">
        <v>336</v>
      </c>
      <c r="F260" s="24" t="s">
        <v>429</v>
      </c>
      <c r="G260" s="20">
        <v>577</v>
      </c>
      <c r="H260" s="19" t="s">
        <v>6</v>
      </c>
      <c r="I260" s="19" t="s">
        <v>337</v>
      </c>
    </row>
    <row r="261" spans="1:9" s="18" customFormat="1" ht="46.8" x14ac:dyDescent="0.3">
      <c r="A261" s="19">
        <v>11</v>
      </c>
      <c r="B261" s="21" t="s">
        <v>56</v>
      </c>
      <c r="C261" s="19" t="s">
        <v>225</v>
      </c>
      <c r="D261" s="19" t="s">
        <v>69</v>
      </c>
      <c r="E261" s="21" t="s">
        <v>338</v>
      </c>
      <c r="F261" s="24" t="s">
        <v>105</v>
      </c>
      <c r="G261" s="20">
        <v>297.065</v>
      </c>
      <c r="H261" s="19" t="s">
        <v>6</v>
      </c>
      <c r="I261" s="19" t="s">
        <v>339</v>
      </c>
    </row>
    <row r="262" spans="1:9" s="18" customFormat="1" ht="46.8" x14ac:dyDescent="0.3">
      <c r="A262" s="19">
        <v>12</v>
      </c>
      <c r="B262" s="21" t="s">
        <v>56</v>
      </c>
      <c r="C262" s="19" t="s">
        <v>73</v>
      </c>
      <c r="D262" s="19" t="s">
        <v>69</v>
      </c>
      <c r="E262" s="21" t="s">
        <v>340</v>
      </c>
      <c r="F262" s="24" t="s">
        <v>341</v>
      </c>
      <c r="G262" s="20">
        <v>847.44</v>
      </c>
      <c r="H262" s="19" t="s">
        <v>6</v>
      </c>
      <c r="I262" s="19" t="s">
        <v>342</v>
      </c>
    </row>
    <row r="263" spans="1:9" s="67" customFormat="1" ht="82.2" customHeight="1" x14ac:dyDescent="0.3">
      <c r="A263" s="19">
        <v>13</v>
      </c>
      <c r="B263" s="21" t="s">
        <v>125</v>
      </c>
      <c r="C263" s="19" t="s">
        <v>131</v>
      </c>
      <c r="D263" s="19" t="s">
        <v>69</v>
      </c>
      <c r="E263" s="21" t="s">
        <v>126</v>
      </c>
      <c r="F263" s="25">
        <v>45300</v>
      </c>
      <c r="G263" s="20">
        <v>398.9</v>
      </c>
      <c r="H263" s="19" t="s">
        <v>52</v>
      </c>
      <c r="I263" s="19" t="s">
        <v>343</v>
      </c>
    </row>
    <row r="264" spans="1:9" s="18" customFormat="1" ht="109.2" x14ac:dyDescent="0.3">
      <c r="A264" s="19">
        <v>14</v>
      </c>
      <c r="B264" s="21" t="s">
        <v>534</v>
      </c>
      <c r="C264" s="19" t="s">
        <v>109</v>
      </c>
      <c r="D264" s="19" t="s">
        <v>69</v>
      </c>
      <c r="E264" s="21" t="s">
        <v>345</v>
      </c>
      <c r="F264" s="25">
        <v>45314</v>
      </c>
      <c r="G264" s="20">
        <v>397.2</v>
      </c>
      <c r="H264" s="19" t="s">
        <v>6</v>
      </c>
      <c r="I264" s="19" t="s">
        <v>535</v>
      </c>
    </row>
    <row r="265" spans="1:9" s="18" customFormat="1" ht="64.95" customHeight="1" x14ac:dyDescent="0.3">
      <c r="A265" s="19">
        <v>15</v>
      </c>
      <c r="B265" s="21" t="s">
        <v>534</v>
      </c>
      <c r="C265" s="19" t="s">
        <v>73</v>
      </c>
      <c r="D265" s="19" t="s">
        <v>69</v>
      </c>
      <c r="E265" s="21" t="s">
        <v>124</v>
      </c>
      <c r="F265" s="25">
        <v>45316</v>
      </c>
      <c r="G265" s="20">
        <v>303.50900000000001</v>
      </c>
      <c r="H265" s="19" t="s">
        <v>6</v>
      </c>
      <c r="I265" s="19" t="s">
        <v>536</v>
      </c>
    </row>
    <row r="266" spans="1:9" s="67" customFormat="1" ht="51" customHeight="1" x14ac:dyDescent="0.3">
      <c r="A266" s="19">
        <v>16</v>
      </c>
      <c r="B266" s="21" t="s">
        <v>57</v>
      </c>
      <c r="C266" s="19" t="s">
        <v>73</v>
      </c>
      <c r="D266" s="19" t="s">
        <v>70</v>
      </c>
      <c r="E266" s="21" t="s">
        <v>127</v>
      </c>
      <c r="F266" s="24" t="s">
        <v>193</v>
      </c>
      <c r="G266" s="20">
        <v>221.15342000000001</v>
      </c>
      <c r="H266" s="19" t="s">
        <v>6</v>
      </c>
      <c r="I266" s="19" t="s">
        <v>206</v>
      </c>
    </row>
    <row r="267" spans="1:9" s="18" customFormat="1" ht="77.400000000000006" customHeight="1" x14ac:dyDescent="0.3">
      <c r="A267" s="19">
        <v>17</v>
      </c>
      <c r="B267" s="21" t="s">
        <v>125</v>
      </c>
      <c r="C267" s="19" t="s">
        <v>220</v>
      </c>
      <c r="D267" s="19" t="s">
        <v>70</v>
      </c>
      <c r="E267" s="21" t="s">
        <v>347</v>
      </c>
      <c r="F267" s="25">
        <v>45306</v>
      </c>
      <c r="G267" s="20">
        <v>2059</v>
      </c>
      <c r="H267" s="19" t="s">
        <v>6</v>
      </c>
      <c r="I267" s="19" t="s">
        <v>348</v>
      </c>
    </row>
    <row r="268" spans="1:9" s="18" customFormat="1" ht="77.400000000000006" customHeight="1" x14ac:dyDescent="0.3">
      <c r="A268" s="19">
        <v>18</v>
      </c>
      <c r="B268" s="21" t="s">
        <v>125</v>
      </c>
      <c r="C268" s="19" t="s">
        <v>220</v>
      </c>
      <c r="D268" s="19" t="s">
        <v>70</v>
      </c>
      <c r="E268" s="21" t="s">
        <v>347</v>
      </c>
      <c r="F268" s="25">
        <v>45306</v>
      </c>
      <c r="G268" s="20">
        <v>500</v>
      </c>
      <c r="H268" s="19" t="s">
        <v>6</v>
      </c>
      <c r="I268" s="19" t="s">
        <v>349</v>
      </c>
    </row>
    <row r="269" spans="1:9" s="18" customFormat="1" ht="78" x14ac:dyDescent="0.3">
      <c r="A269" s="19">
        <v>19</v>
      </c>
      <c r="B269" s="21" t="s">
        <v>344</v>
      </c>
      <c r="C269" s="19" t="s">
        <v>73</v>
      </c>
      <c r="D269" s="19" t="s">
        <v>69</v>
      </c>
      <c r="E269" s="21" t="s">
        <v>537</v>
      </c>
      <c r="F269" s="24" t="s">
        <v>128</v>
      </c>
      <c r="G269" s="20">
        <v>979.98400000000004</v>
      </c>
      <c r="H269" s="19" t="s">
        <v>351</v>
      </c>
      <c r="I269" s="19" t="s">
        <v>538</v>
      </c>
    </row>
    <row r="270" spans="1:9" s="18" customFormat="1" ht="78" x14ac:dyDescent="0.3">
      <c r="A270" s="19">
        <v>20</v>
      </c>
      <c r="B270" s="21" t="s">
        <v>344</v>
      </c>
      <c r="C270" s="19" t="s">
        <v>109</v>
      </c>
      <c r="D270" s="19" t="s">
        <v>70</v>
      </c>
      <c r="E270" s="21" t="s">
        <v>345</v>
      </c>
      <c r="F270" s="24" t="s">
        <v>105</v>
      </c>
      <c r="G270" s="20">
        <v>10906.709000000001</v>
      </c>
      <c r="H270" s="19" t="s">
        <v>351</v>
      </c>
      <c r="I270" s="19" t="s">
        <v>244</v>
      </c>
    </row>
    <row r="271" spans="1:9" s="18" customFormat="1" ht="124.8" x14ac:dyDescent="0.3">
      <c r="A271" s="19">
        <v>21</v>
      </c>
      <c r="B271" s="21" t="s">
        <v>344</v>
      </c>
      <c r="C271" s="19" t="s">
        <v>312</v>
      </c>
      <c r="D271" s="19" t="s">
        <v>70</v>
      </c>
      <c r="E271" s="21" t="s">
        <v>352</v>
      </c>
      <c r="F271" s="25">
        <v>45306</v>
      </c>
      <c r="G271" s="20">
        <v>655.85400000000004</v>
      </c>
      <c r="H271" s="19" t="s">
        <v>351</v>
      </c>
      <c r="I271" s="19" t="s">
        <v>430</v>
      </c>
    </row>
    <row r="272" spans="1:9" s="18" customFormat="1" ht="149.4" customHeight="1" x14ac:dyDescent="0.3">
      <c r="A272" s="19">
        <v>22</v>
      </c>
      <c r="B272" s="21" t="s">
        <v>344</v>
      </c>
      <c r="C272" s="19" t="s">
        <v>285</v>
      </c>
      <c r="D272" s="19" t="s">
        <v>70</v>
      </c>
      <c r="E272" s="21" t="s">
        <v>346</v>
      </c>
      <c r="F272" s="24" t="s">
        <v>105</v>
      </c>
      <c r="G272" s="20">
        <v>253.512</v>
      </c>
      <c r="H272" s="19" t="s">
        <v>6</v>
      </c>
      <c r="I272" s="19"/>
    </row>
    <row r="273" spans="1:9" ht="16.2" x14ac:dyDescent="0.3">
      <c r="A273" s="60"/>
      <c r="B273" s="61" t="s">
        <v>26</v>
      </c>
      <c r="C273" s="62"/>
      <c r="D273" s="62"/>
      <c r="E273" s="63"/>
      <c r="F273" s="60"/>
      <c r="G273" s="30"/>
      <c r="H273" s="60"/>
      <c r="I273" s="60"/>
    </row>
    <row r="274" spans="1:9" s="77" customFormat="1" ht="64.5" customHeight="1" x14ac:dyDescent="0.3">
      <c r="A274" s="19">
        <v>1</v>
      </c>
      <c r="B274" s="21" t="s">
        <v>194</v>
      </c>
      <c r="C274" s="19" t="s">
        <v>73</v>
      </c>
      <c r="D274" s="19" t="s">
        <v>69</v>
      </c>
      <c r="E274" s="21" t="s">
        <v>195</v>
      </c>
      <c r="F274" s="25">
        <v>45293</v>
      </c>
      <c r="G274" s="20">
        <v>536</v>
      </c>
      <c r="H274" s="19" t="s">
        <v>6</v>
      </c>
      <c r="I274" s="19" t="s">
        <v>196</v>
      </c>
    </row>
    <row r="275" spans="1:9" s="77" customFormat="1" ht="64.5" customHeight="1" x14ac:dyDescent="0.3">
      <c r="A275" s="19">
        <v>2</v>
      </c>
      <c r="B275" s="21" t="s">
        <v>194</v>
      </c>
      <c r="C275" s="19" t="s">
        <v>109</v>
      </c>
      <c r="D275" s="19" t="s">
        <v>70</v>
      </c>
      <c r="E275" s="21" t="s">
        <v>436</v>
      </c>
      <c r="F275" s="25">
        <v>45313</v>
      </c>
      <c r="G275" s="20">
        <v>354</v>
      </c>
      <c r="H275" s="19" t="s">
        <v>6</v>
      </c>
      <c r="I275" s="19"/>
    </row>
    <row r="276" spans="1:9" s="80" customFormat="1" ht="80.400000000000006" customHeight="1" x14ac:dyDescent="0.3">
      <c r="A276" s="19">
        <v>3</v>
      </c>
      <c r="B276" s="21" t="s">
        <v>197</v>
      </c>
      <c r="C276" s="19" t="s">
        <v>109</v>
      </c>
      <c r="D276" s="19" t="s">
        <v>70</v>
      </c>
      <c r="E276" s="21" t="s">
        <v>198</v>
      </c>
      <c r="F276" s="25">
        <v>45299</v>
      </c>
      <c r="G276" s="20">
        <v>509.3</v>
      </c>
      <c r="H276" s="19" t="s">
        <v>6</v>
      </c>
      <c r="I276" s="19" t="s">
        <v>422</v>
      </c>
    </row>
    <row r="277" spans="1:9" s="80" customFormat="1" ht="78" x14ac:dyDescent="0.3">
      <c r="A277" s="19">
        <v>4</v>
      </c>
      <c r="B277" s="21" t="s">
        <v>199</v>
      </c>
      <c r="C277" s="19" t="s">
        <v>109</v>
      </c>
      <c r="D277" s="19" t="s">
        <v>70</v>
      </c>
      <c r="E277" s="21" t="s">
        <v>200</v>
      </c>
      <c r="F277" s="25">
        <v>45299</v>
      </c>
      <c r="G277" s="20">
        <v>332.8</v>
      </c>
      <c r="H277" s="19" t="s">
        <v>6</v>
      </c>
      <c r="I277" s="19" t="s">
        <v>201</v>
      </c>
    </row>
    <row r="278" spans="1:9" s="80" customFormat="1" ht="79.95" customHeight="1" x14ac:dyDescent="0.3">
      <c r="A278" s="19">
        <v>5</v>
      </c>
      <c r="B278" s="21" t="s">
        <v>202</v>
      </c>
      <c r="C278" s="19" t="s">
        <v>73</v>
      </c>
      <c r="D278" s="19" t="s">
        <v>69</v>
      </c>
      <c r="E278" s="21" t="s">
        <v>203</v>
      </c>
      <c r="F278" s="25">
        <v>45300</v>
      </c>
      <c r="G278" s="20">
        <v>1987.5</v>
      </c>
      <c r="H278" s="19" t="s">
        <v>6</v>
      </c>
      <c r="I278" s="19" t="s">
        <v>81</v>
      </c>
    </row>
    <row r="279" spans="1:9" s="80" customFormat="1" ht="77.400000000000006" customHeight="1" x14ac:dyDescent="0.3">
      <c r="A279" s="19">
        <v>6</v>
      </c>
      <c r="B279" s="21" t="s">
        <v>202</v>
      </c>
      <c r="C279" s="19" t="s">
        <v>109</v>
      </c>
      <c r="D279" s="19" t="s">
        <v>70</v>
      </c>
      <c r="E279" s="21" t="s">
        <v>437</v>
      </c>
      <c r="F279" s="25">
        <v>45313</v>
      </c>
      <c r="G279" s="20">
        <v>2638.1</v>
      </c>
      <c r="H279" s="19" t="s">
        <v>6</v>
      </c>
      <c r="I279" s="15"/>
    </row>
    <row r="280" spans="1:9" s="80" customFormat="1" ht="78" customHeight="1" x14ac:dyDescent="0.3">
      <c r="A280" s="19">
        <v>7</v>
      </c>
      <c r="B280" s="21" t="s">
        <v>202</v>
      </c>
      <c r="C280" s="19" t="s">
        <v>109</v>
      </c>
      <c r="D280" s="19" t="s">
        <v>70</v>
      </c>
      <c r="E280" s="21" t="s">
        <v>437</v>
      </c>
      <c r="F280" s="25">
        <v>45320</v>
      </c>
      <c r="G280" s="20">
        <v>3195.3</v>
      </c>
      <c r="H280" s="19" t="s">
        <v>6</v>
      </c>
      <c r="I280" s="19" t="s">
        <v>201</v>
      </c>
    </row>
    <row r="281" spans="1:9" s="80" customFormat="1" ht="66.599999999999994" customHeight="1" x14ac:dyDescent="0.3">
      <c r="A281" s="19">
        <v>8</v>
      </c>
      <c r="B281" s="21" t="s">
        <v>328</v>
      </c>
      <c r="C281" s="19" t="s">
        <v>109</v>
      </c>
      <c r="D281" s="19" t="s">
        <v>70</v>
      </c>
      <c r="E281" s="21" t="s">
        <v>329</v>
      </c>
      <c r="F281" s="25">
        <v>45303</v>
      </c>
      <c r="G281" s="20">
        <v>1159.0999999999999</v>
      </c>
      <c r="H281" s="19" t="s">
        <v>6</v>
      </c>
      <c r="I281" s="19" t="s">
        <v>422</v>
      </c>
    </row>
    <row r="282" spans="1:9" s="80" customFormat="1" ht="61.95" customHeight="1" x14ac:dyDescent="0.3">
      <c r="A282" s="19">
        <v>9</v>
      </c>
      <c r="B282" s="21" t="s">
        <v>328</v>
      </c>
      <c r="C282" s="19" t="s">
        <v>109</v>
      </c>
      <c r="D282" s="19" t="s">
        <v>70</v>
      </c>
      <c r="E282" s="21" t="s">
        <v>329</v>
      </c>
      <c r="F282" s="25">
        <v>45310</v>
      </c>
      <c r="G282" s="20">
        <v>757.9</v>
      </c>
      <c r="H282" s="19" t="s">
        <v>6</v>
      </c>
      <c r="I282" s="19" t="s">
        <v>201</v>
      </c>
    </row>
    <row r="283" spans="1:9" s="77" customFormat="1" ht="78.599999999999994" customHeight="1" x14ac:dyDescent="0.3">
      <c r="A283" s="19">
        <v>10</v>
      </c>
      <c r="B283" s="21" t="s">
        <v>330</v>
      </c>
      <c r="C283" s="19" t="s">
        <v>109</v>
      </c>
      <c r="D283" s="19" t="s">
        <v>70</v>
      </c>
      <c r="E283" s="21" t="s">
        <v>331</v>
      </c>
      <c r="F283" s="25">
        <v>45301</v>
      </c>
      <c r="G283" s="20">
        <v>399.4</v>
      </c>
      <c r="H283" s="19" t="s">
        <v>6</v>
      </c>
      <c r="I283" s="19" t="s">
        <v>201</v>
      </c>
    </row>
    <row r="284" spans="1:9" ht="16.2" x14ac:dyDescent="0.3">
      <c r="A284" s="60"/>
      <c r="B284" s="61" t="s">
        <v>11</v>
      </c>
      <c r="C284" s="68"/>
      <c r="D284" s="68"/>
      <c r="E284" s="63"/>
      <c r="F284" s="60"/>
      <c r="G284" s="30"/>
      <c r="H284" s="60"/>
      <c r="I284" s="60"/>
    </row>
    <row r="285" spans="1:9" s="18" customFormat="1" ht="203.25" customHeight="1" x14ac:dyDescent="0.3">
      <c r="A285" s="19">
        <v>1</v>
      </c>
      <c r="B285" s="21" t="s">
        <v>474</v>
      </c>
      <c r="C285" s="19" t="s">
        <v>220</v>
      </c>
      <c r="D285" s="19" t="s">
        <v>69</v>
      </c>
      <c r="E285" s="21" t="s">
        <v>475</v>
      </c>
      <c r="F285" s="25">
        <v>45323</v>
      </c>
      <c r="G285" s="20">
        <v>770</v>
      </c>
      <c r="H285" s="19" t="s">
        <v>6</v>
      </c>
      <c r="I285" s="85"/>
    </row>
    <row r="286" spans="1:9" s="18" customFormat="1" ht="48" customHeight="1" x14ac:dyDescent="0.3">
      <c r="A286" s="19">
        <v>2</v>
      </c>
      <c r="B286" s="21" t="s">
        <v>217</v>
      </c>
      <c r="C286" s="19" t="s">
        <v>78</v>
      </c>
      <c r="D286" s="19" t="s">
        <v>69</v>
      </c>
      <c r="E286" s="21" t="s">
        <v>476</v>
      </c>
      <c r="F286" s="25">
        <v>45328</v>
      </c>
      <c r="G286" s="20">
        <v>997</v>
      </c>
      <c r="H286" s="19" t="s">
        <v>6</v>
      </c>
      <c r="I286" s="16"/>
    </row>
    <row r="287" spans="1:9" s="18" customFormat="1" ht="66.599999999999994" customHeight="1" x14ac:dyDescent="0.3">
      <c r="A287" s="19">
        <v>3</v>
      </c>
      <c r="B287" s="21" t="s">
        <v>416</v>
      </c>
      <c r="C287" s="19" t="s">
        <v>220</v>
      </c>
      <c r="D287" s="19" t="s">
        <v>69</v>
      </c>
      <c r="E287" s="21" t="s">
        <v>417</v>
      </c>
      <c r="F287" s="25">
        <v>45313</v>
      </c>
      <c r="G287" s="20">
        <v>1018</v>
      </c>
      <c r="H287" s="19" t="s">
        <v>419</v>
      </c>
      <c r="I287" s="19" t="s">
        <v>477</v>
      </c>
    </row>
    <row r="288" spans="1:9" s="18" customFormat="1" ht="123.6" customHeight="1" x14ac:dyDescent="0.3">
      <c r="A288" s="19">
        <v>4</v>
      </c>
      <c r="B288" s="21" t="s">
        <v>416</v>
      </c>
      <c r="C288" s="19" t="s">
        <v>78</v>
      </c>
      <c r="D288" s="19" t="s">
        <v>69</v>
      </c>
      <c r="E288" s="21" t="s">
        <v>418</v>
      </c>
      <c r="F288" s="25">
        <v>45308</v>
      </c>
      <c r="G288" s="20">
        <v>546</v>
      </c>
      <c r="H288" s="19" t="s">
        <v>52</v>
      </c>
      <c r="I288" s="19" t="s">
        <v>478</v>
      </c>
    </row>
    <row r="289" spans="1:9" s="67" customFormat="1" ht="78" x14ac:dyDescent="0.3">
      <c r="A289" s="19">
        <v>5</v>
      </c>
      <c r="B289" s="21" t="s">
        <v>98</v>
      </c>
      <c r="C289" s="19" t="s">
        <v>73</v>
      </c>
      <c r="D289" s="19" t="s">
        <v>69</v>
      </c>
      <c r="E289" s="21" t="s">
        <v>94</v>
      </c>
      <c r="F289" s="25">
        <v>45293</v>
      </c>
      <c r="G289" s="20">
        <v>783.48</v>
      </c>
      <c r="H289" s="19" t="s">
        <v>6</v>
      </c>
      <c r="I289" s="19" t="s">
        <v>149</v>
      </c>
    </row>
    <row r="290" spans="1:9" s="67" customFormat="1" ht="78" x14ac:dyDescent="0.3">
      <c r="A290" s="19">
        <v>6</v>
      </c>
      <c r="B290" s="21" t="s">
        <v>99</v>
      </c>
      <c r="C290" s="19" t="s">
        <v>73</v>
      </c>
      <c r="D290" s="19" t="s">
        <v>69</v>
      </c>
      <c r="E290" s="21" t="s">
        <v>94</v>
      </c>
      <c r="F290" s="25">
        <v>45293</v>
      </c>
      <c r="G290" s="20">
        <v>307.91800000000001</v>
      </c>
      <c r="H290" s="19" t="s">
        <v>6</v>
      </c>
      <c r="I290" s="19" t="s">
        <v>149</v>
      </c>
    </row>
    <row r="291" spans="1:9" s="67" customFormat="1" ht="78" x14ac:dyDescent="0.3">
      <c r="A291" s="19">
        <v>7</v>
      </c>
      <c r="B291" s="21" t="s">
        <v>71</v>
      </c>
      <c r="C291" s="19" t="s">
        <v>73</v>
      </c>
      <c r="D291" s="19" t="s">
        <v>69</v>
      </c>
      <c r="E291" s="21" t="s">
        <v>94</v>
      </c>
      <c r="F291" s="25">
        <v>45293</v>
      </c>
      <c r="G291" s="20">
        <v>600</v>
      </c>
      <c r="H291" s="19" t="s">
        <v>6</v>
      </c>
      <c r="I291" s="19" t="s">
        <v>149</v>
      </c>
    </row>
    <row r="292" spans="1:9" s="67" customFormat="1" ht="78" x14ac:dyDescent="0.3">
      <c r="A292" s="19">
        <v>8</v>
      </c>
      <c r="B292" s="21" t="s">
        <v>10</v>
      </c>
      <c r="C292" s="19" t="s">
        <v>73</v>
      </c>
      <c r="D292" s="19" t="s">
        <v>69</v>
      </c>
      <c r="E292" s="21" t="s">
        <v>94</v>
      </c>
      <c r="F292" s="25">
        <v>45293</v>
      </c>
      <c r="G292" s="20">
        <v>2769</v>
      </c>
      <c r="H292" s="19" t="s">
        <v>6</v>
      </c>
      <c r="I292" s="19" t="s">
        <v>149</v>
      </c>
    </row>
    <row r="293" spans="1:9" s="67" customFormat="1" ht="78" x14ac:dyDescent="0.3">
      <c r="A293" s="19">
        <v>9</v>
      </c>
      <c r="B293" s="21" t="s">
        <v>82</v>
      </c>
      <c r="C293" s="19" t="s">
        <v>73</v>
      </c>
      <c r="D293" s="19" t="s">
        <v>69</v>
      </c>
      <c r="E293" s="21" t="s">
        <v>94</v>
      </c>
      <c r="F293" s="25">
        <v>45293</v>
      </c>
      <c r="G293" s="20">
        <v>1177.5999999999999</v>
      </c>
      <c r="H293" s="19" t="s">
        <v>6</v>
      </c>
      <c r="I293" s="19" t="s">
        <v>149</v>
      </c>
    </row>
    <row r="294" spans="1:9" s="77" customFormat="1" ht="156" x14ac:dyDescent="0.3">
      <c r="A294" s="19">
        <v>10</v>
      </c>
      <c r="B294" s="21" t="s">
        <v>217</v>
      </c>
      <c r="C294" s="19" t="s">
        <v>165</v>
      </c>
      <c r="D294" s="19" t="s">
        <v>70</v>
      </c>
      <c r="E294" s="21" t="s">
        <v>218</v>
      </c>
      <c r="F294" s="25">
        <v>45306</v>
      </c>
      <c r="G294" s="20">
        <v>392</v>
      </c>
      <c r="H294" s="19" t="s">
        <v>6</v>
      </c>
      <c r="I294" s="19" t="s">
        <v>415</v>
      </c>
    </row>
    <row r="295" spans="1:9" ht="16.2" x14ac:dyDescent="0.3">
      <c r="A295" s="60"/>
      <c r="B295" s="61" t="s">
        <v>40</v>
      </c>
      <c r="C295" s="62" t="s">
        <v>72</v>
      </c>
      <c r="D295" s="62"/>
      <c r="E295" s="63"/>
      <c r="F295" s="60"/>
      <c r="G295" s="30"/>
      <c r="H295" s="60"/>
      <c r="I295" s="60"/>
    </row>
    <row r="296" spans="1:9" ht="16.2" x14ac:dyDescent="0.3">
      <c r="A296" s="60"/>
      <c r="B296" s="61" t="s">
        <v>42</v>
      </c>
      <c r="C296" s="62"/>
      <c r="D296" s="62"/>
      <c r="E296" s="63"/>
      <c r="F296" s="60"/>
      <c r="G296" s="30"/>
      <c r="H296" s="60"/>
      <c r="I296" s="60"/>
    </row>
    <row r="297" spans="1:9" s="77" customFormat="1" ht="46.8" x14ac:dyDescent="0.3">
      <c r="A297" s="19">
        <v>1</v>
      </c>
      <c r="B297" s="21" t="s">
        <v>368</v>
      </c>
      <c r="C297" s="19" t="s">
        <v>73</v>
      </c>
      <c r="D297" s="19" t="s">
        <v>70</v>
      </c>
      <c r="E297" s="21" t="s">
        <v>369</v>
      </c>
      <c r="F297" s="25">
        <v>45303</v>
      </c>
      <c r="G297" s="20">
        <v>1020.638</v>
      </c>
      <c r="H297" s="19" t="s">
        <v>6</v>
      </c>
      <c r="I297" s="19" t="s">
        <v>81</v>
      </c>
    </row>
    <row r="298" spans="1:9" s="77" customFormat="1" ht="62.4" x14ac:dyDescent="0.3">
      <c r="A298" s="19">
        <v>2</v>
      </c>
      <c r="B298" s="21" t="s">
        <v>368</v>
      </c>
      <c r="C298" s="19" t="s">
        <v>73</v>
      </c>
      <c r="D298" s="19" t="s">
        <v>70</v>
      </c>
      <c r="E298" s="21" t="s">
        <v>370</v>
      </c>
      <c r="F298" s="25">
        <v>45308</v>
      </c>
      <c r="G298" s="20">
        <v>553.6</v>
      </c>
      <c r="H298" s="19" t="s">
        <v>6</v>
      </c>
      <c r="I298" s="19" t="s">
        <v>81</v>
      </c>
    </row>
    <row r="299" spans="1:9" ht="16.2" x14ac:dyDescent="0.3">
      <c r="A299" s="60"/>
      <c r="B299" s="61" t="s">
        <v>51</v>
      </c>
      <c r="C299" s="62"/>
      <c r="D299" s="62"/>
      <c r="E299" s="63"/>
      <c r="F299" s="60"/>
      <c r="G299" s="30"/>
      <c r="H299" s="60"/>
      <c r="I299" s="60"/>
    </row>
    <row r="300" spans="1:9" ht="62.4" x14ac:dyDescent="0.3">
      <c r="A300" s="19">
        <v>1</v>
      </c>
      <c r="B300" s="21" t="s">
        <v>204</v>
      </c>
      <c r="C300" s="19" t="s">
        <v>73</v>
      </c>
      <c r="D300" s="19" t="s">
        <v>70</v>
      </c>
      <c r="E300" s="21" t="s">
        <v>205</v>
      </c>
      <c r="F300" s="25">
        <v>45295</v>
      </c>
      <c r="G300" s="20">
        <v>746.91600000000005</v>
      </c>
      <c r="H300" s="19" t="s">
        <v>6</v>
      </c>
      <c r="I300" s="19" t="s">
        <v>206</v>
      </c>
    </row>
    <row r="301" spans="1:9" s="18" customFormat="1" ht="52.95" customHeight="1" x14ac:dyDescent="0.3">
      <c r="A301" s="19">
        <v>2</v>
      </c>
      <c r="B301" s="21" t="s">
        <v>332</v>
      </c>
      <c r="C301" s="15" t="s">
        <v>78</v>
      </c>
      <c r="D301" s="19" t="s">
        <v>69</v>
      </c>
      <c r="E301" s="21" t="s">
        <v>334</v>
      </c>
      <c r="F301" s="25">
        <v>45295</v>
      </c>
      <c r="G301" s="20">
        <v>422.04</v>
      </c>
      <c r="H301" s="19" t="s">
        <v>6</v>
      </c>
      <c r="I301" s="19" t="s">
        <v>333</v>
      </c>
    </row>
    <row r="309" spans="6:6" x14ac:dyDescent="0.3">
      <c r="F309" s="42"/>
    </row>
  </sheetData>
  <autoFilter ref="A9:ALZ301" xr:uid="{00000000-0009-0000-0000-000000000000}"/>
  <mergeCells count="14">
    <mergeCell ref="F6:F8"/>
    <mergeCell ref="G6:G7"/>
    <mergeCell ref="H6:H8"/>
    <mergeCell ref="I6:I8"/>
    <mergeCell ref="H1:I1"/>
    <mergeCell ref="H2:I2"/>
    <mergeCell ref="H3:I3"/>
    <mergeCell ref="A4:I4"/>
    <mergeCell ref="H5:I5"/>
    <mergeCell ref="A6:A8"/>
    <mergeCell ref="B6:B8"/>
    <mergeCell ref="C6:C8"/>
    <mergeCell ref="D6:D8"/>
    <mergeCell ref="E6:E7"/>
  </mergeCells>
  <hyperlinks>
    <hyperlink ref="E81" r:id="rId1" display="https://my.zakupivli.pro/cabinet/purchases/state_plan/view/27521279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2"/>
  <ignoredErrors>
    <ignoredError sqref="J66:XFD67 J53:XFD56 J44:XFD46 J49:XFD50 J35:XFD42" evalError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C64"/>
  <sheetViews>
    <sheetView view="pageBreakPreview" zoomScale="60" zoomScaleNormal="60" workbookViewId="0">
      <selection activeCell="D13" sqref="D13"/>
    </sheetView>
  </sheetViews>
  <sheetFormatPr defaultColWidth="8.88671875" defaultRowHeight="15.6" x14ac:dyDescent="0.3"/>
  <cols>
    <col min="1" max="1" width="5.33203125" style="3" customWidth="1"/>
    <col min="2" max="2" width="49.109375" style="5" customWidth="1"/>
    <col min="3" max="3" width="22.44140625" style="3" customWidth="1"/>
    <col min="4" max="4" width="24.33203125" style="4" customWidth="1"/>
    <col min="5" max="5" width="8.88671875" style="1"/>
    <col min="6" max="6" width="17.5546875" style="1" customWidth="1"/>
    <col min="7" max="7" width="27.5546875" style="1" customWidth="1"/>
    <col min="8" max="16384" width="8.88671875" style="1"/>
  </cols>
  <sheetData>
    <row r="1" spans="1:7" ht="33" customHeight="1" x14ac:dyDescent="0.3">
      <c r="A1" s="92" t="s">
        <v>93</v>
      </c>
      <c r="B1" s="92"/>
      <c r="C1" s="92"/>
      <c r="D1" s="92"/>
    </row>
    <row r="2" spans="1:7" ht="20.399999999999999" customHeight="1" x14ac:dyDescent="0.3">
      <c r="A2" s="6"/>
      <c r="B2" s="7"/>
      <c r="C2" s="6"/>
      <c r="D2" s="37" t="s">
        <v>155</v>
      </c>
    </row>
    <row r="3" spans="1:7" ht="31.95" customHeight="1" x14ac:dyDescent="0.3">
      <c r="A3" s="8" t="s">
        <v>0</v>
      </c>
      <c r="B3" s="8" t="s">
        <v>90</v>
      </c>
      <c r="C3" s="8" t="s">
        <v>91</v>
      </c>
      <c r="D3" s="29" t="s">
        <v>92</v>
      </c>
    </row>
    <row r="4" spans="1:7" x14ac:dyDescent="0.3">
      <c r="A4" s="8">
        <v>1</v>
      </c>
      <c r="B4" s="8">
        <v>2</v>
      </c>
      <c r="C4" s="8">
        <v>3</v>
      </c>
      <c r="D4" s="9">
        <v>4</v>
      </c>
    </row>
    <row r="5" spans="1:7" ht="16.2" x14ac:dyDescent="0.3">
      <c r="A5" s="2"/>
      <c r="B5" s="10" t="s">
        <v>53</v>
      </c>
      <c r="C5" s="35">
        <f>C6+C14+C23+C36+C42</f>
        <v>240</v>
      </c>
      <c r="D5" s="36">
        <f>D6+D14+D23+D36+D42</f>
        <v>427360.15990999999</v>
      </c>
      <c r="F5" s="32"/>
      <c r="G5" s="31"/>
    </row>
    <row r="6" spans="1:7" ht="16.2" x14ac:dyDescent="0.3">
      <c r="A6" s="11"/>
      <c r="B6" s="33" t="s">
        <v>59</v>
      </c>
      <c r="C6" s="34">
        <f>C7+C8+C10+C11+C12+C13</f>
        <v>4</v>
      </c>
      <c r="D6" s="14">
        <f>D7+D8+D10+D11+D12+D13</f>
        <v>5077.62</v>
      </c>
    </row>
    <row r="7" spans="1:7" s="18" customFormat="1" x14ac:dyDescent="0.3">
      <c r="A7" s="15">
        <v>1</v>
      </c>
      <c r="B7" s="16" t="s">
        <v>12</v>
      </c>
      <c r="C7" s="15">
        <v>0</v>
      </c>
      <c r="D7" s="17">
        <v>0</v>
      </c>
    </row>
    <row r="8" spans="1:7" s="18" customFormat="1" x14ac:dyDescent="0.3">
      <c r="A8" s="15">
        <v>2</v>
      </c>
      <c r="B8" s="16" t="s">
        <v>45</v>
      </c>
      <c r="C8" s="15">
        <v>0</v>
      </c>
      <c r="D8" s="20">
        <v>0</v>
      </c>
    </row>
    <row r="9" spans="1:7" s="18" customFormat="1" x14ac:dyDescent="0.3">
      <c r="A9" s="15">
        <v>3</v>
      </c>
      <c r="B9" s="16" t="s">
        <v>7</v>
      </c>
      <c r="C9" s="15">
        <v>0</v>
      </c>
      <c r="D9" s="17">
        <v>0</v>
      </c>
    </row>
    <row r="10" spans="1:7" s="18" customFormat="1" x14ac:dyDescent="0.3">
      <c r="A10" s="15">
        <v>4</v>
      </c>
      <c r="B10" s="16" t="s">
        <v>29</v>
      </c>
      <c r="C10" s="15">
        <v>0</v>
      </c>
      <c r="D10" s="17">
        <v>0</v>
      </c>
    </row>
    <row r="11" spans="1:7" s="18" customFormat="1" x14ac:dyDescent="0.3">
      <c r="A11" s="15">
        <v>5</v>
      </c>
      <c r="B11" s="16" t="s">
        <v>13</v>
      </c>
      <c r="C11" s="15">
        <v>1</v>
      </c>
      <c r="D11" s="17">
        <f>SUM('ТГ зв'!G17)</f>
        <v>300</v>
      </c>
    </row>
    <row r="12" spans="1:7" s="18" customFormat="1" x14ac:dyDescent="0.3">
      <c r="A12" s="15">
        <v>6</v>
      </c>
      <c r="B12" s="16" t="s">
        <v>31</v>
      </c>
      <c r="C12" s="15">
        <v>2</v>
      </c>
      <c r="D12" s="17">
        <f>SUM('ТГ зв'!G19:G20)</f>
        <v>3805.62</v>
      </c>
    </row>
    <row r="13" spans="1:7" s="18" customFormat="1" x14ac:dyDescent="0.3">
      <c r="A13" s="15">
        <v>7</v>
      </c>
      <c r="B13" s="16" t="s">
        <v>60</v>
      </c>
      <c r="C13" s="15">
        <v>1</v>
      </c>
      <c r="D13" s="17">
        <f>SUM('ТГ зв'!G22)</f>
        <v>972</v>
      </c>
    </row>
    <row r="14" spans="1:7" ht="16.2" x14ac:dyDescent="0.3">
      <c r="A14" s="11"/>
      <c r="B14" s="12" t="s">
        <v>61</v>
      </c>
      <c r="C14" s="13">
        <f>C15+C18+C16</f>
        <v>1</v>
      </c>
      <c r="D14" s="14">
        <f>D15+D18+D16+D17+D19+D20+D21+D22</f>
        <v>3150</v>
      </c>
    </row>
    <row r="15" spans="1:7" s="18" customFormat="1" x14ac:dyDescent="0.3">
      <c r="A15" s="15">
        <v>8</v>
      </c>
      <c r="B15" s="16" t="s">
        <v>15</v>
      </c>
      <c r="C15" s="15">
        <v>0</v>
      </c>
      <c r="D15" s="17">
        <v>0</v>
      </c>
    </row>
    <row r="16" spans="1:7" s="18" customFormat="1" x14ac:dyDescent="0.3">
      <c r="A16" s="15">
        <v>9</v>
      </c>
      <c r="B16" s="16" t="s">
        <v>32</v>
      </c>
      <c r="C16" s="15">
        <v>1</v>
      </c>
      <c r="D16" s="17">
        <f>SUM('ТГ зв'!G26)</f>
        <v>3150</v>
      </c>
    </row>
    <row r="17" spans="1:4" s="18" customFormat="1" x14ac:dyDescent="0.3">
      <c r="A17" s="15">
        <v>10</v>
      </c>
      <c r="B17" s="16" t="s">
        <v>16</v>
      </c>
      <c r="C17" s="15">
        <v>0</v>
      </c>
      <c r="D17" s="20">
        <v>0</v>
      </c>
    </row>
    <row r="18" spans="1:4" s="18" customFormat="1" x14ac:dyDescent="0.3">
      <c r="A18" s="15">
        <v>11</v>
      </c>
      <c r="B18" s="16" t="s">
        <v>48</v>
      </c>
      <c r="C18" s="15">
        <v>0</v>
      </c>
      <c r="D18" s="17">
        <v>0</v>
      </c>
    </row>
    <row r="19" spans="1:4" s="18" customFormat="1" x14ac:dyDescent="0.3">
      <c r="A19" s="15">
        <v>12</v>
      </c>
      <c r="B19" s="16" t="s">
        <v>35</v>
      </c>
      <c r="C19" s="15">
        <v>0</v>
      </c>
      <c r="D19" s="17">
        <v>0</v>
      </c>
    </row>
    <row r="20" spans="1:4" s="18" customFormat="1" x14ac:dyDescent="0.3">
      <c r="A20" s="15">
        <v>13</v>
      </c>
      <c r="B20" s="16" t="s">
        <v>39</v>
      </c>
      <c r="C20" s="15">
        <v>0</v>
      </c>
      <c r="D20" s="17">
        <v>0</v>
      </c>
    </row>
    <row r="21" spans="1:4" s="18" customFormat="1" x14ac:dyDescent="0.3">
      <c r="A21" s="15">
        <v>14</v>
      </c>
      <c r="B21" s="16" t="s">
        <v>83</v>
      </c>
      <c r="C21" s="15">
        <v>0</v>
      </c>
      <c r="D21" s="17">
        <v>0</v>
      </c>
    </row>
    <row r="22" spans="1:4" s="18" customFormat="1" x14ac:dyDescent="0.3">
      <c r="A22" s="15">
        <v>15</v>
      </c>
      <c r="B22" s="16" t="s">
        <v>50</v>
      </c>
      <c r="C22" s="15">
        <v>0</v>
      </c>
      <c r="D22" s="17">
        <v>0</v>
      </c>
    </row>
    <row r="23" spans="1:4" ht="16.2" x14ac:dyDescent="0.3">
      <c r="A23" s="11"/>
      <c r="B23" s="12" t="s">
        <v>62</v>
      </c>
      <c r="C23" s="13">
        <f>C24+C26+C28+C29+C30+C33+C34+C31+C32+C35+C25+C27</f>
        <v>114</v>
      </c>
      <c r="D23" s="14">
        <f>D24+D26+D28+D29+D30+D33+D34+D31+D32+D35+D25+D27</f>
        <v>194376.78199999998</v>
      </c>
    </row>
    <row r="24" spans="1:4" s="18" customFormat="1" x14ac:dyDescent="0.3">
      <c r="A24" s="15">
        <v>16</v>
      </c>
      <c r="B24" s="16" t="s">
        <v>20</v>
      </c>
      <c r="C24" s="15">
        <v>39</v>
      </c>
      <c r="D24" s="17">
        <f>SUM('ТГ зв'!G35:G73)</f>
        <v>107578.44399999999</v>
      </c>
    </row>
    <row r="25" spans="1:4" s="18" customFormat="1" x14ac:dyDescent="0.3">
      <c r="A25" s="15">
        <v>17</v>
      </c>
      <c r="B25" s="16" t="s">
        <v>44</v>
      </c>
      <c r="C25" s="15">
        <v>2</v>
      </c>
      <c r="D25" s="17">
        <f>SUM('ТГ зв'!G75:G76)</f>
        <v>624</v>
      </c>
    </row>
    <row r="26" spans="1:4" s="18" customFormat="1" x14ac:dyDescent="0.3">
      <c r="A26" s="15">
        <v>18</v>
      </c>
      <c r="B26" s="16" t="s">
        <v>18</v>
      </c>
      <c r="C26" s="15">
        <v>33</v>
      </c>
      <c r="D26" s="17">
        <f>SUM('ТГ зв'!G78:G110)</f>
        <v>44354.987999999998</v>
      </c>
    </row>
    <row r="27" spans="1:4" s="18" customFormat="1" x14ac:dyDescent="0.3">
      <c r="A27" s="15">
        <v>19</v>
      </c>
      <c r="B27" s="16" t="s">
        <v>46</v>
      </c>
      <c r="C27" s="15">
        <v>0</v>
      </c>
      <c r="D27" s="17">
        <v>0</v>
      </c>
    </row>
    <row r="28" spans="1:4" s="18" customFormat="1" x14ac:dyDescent="0.3">
      <c r="A28" s="15">
        <v>20</v>
      </c>
      <c r="B28" s="16" t="s">
        <v>19</v>
      </c>
      <c r="C28" s="15">
        <v>5</v>
      </c>
      <c r="D28" s="17">
        <f>SUM('ТГ зв'!G113:G117)</f>
        <v>7384.5</v>
      </c>
    </row>
    <row r="29" spans="1:4" s="18" customFormat="1" x14ac:dyDescent="0.3">
      <c r="A29" s="15">
        <v>21</v>
      </c>
      <c r="B29" s="16" t="s">
        <v>22</v>
      </c>
      <c r="C29" s="15">
        <v>3</v>
      </c>
      <c r="D29" s="17">
        <f>SUM('ТГ зв'!G119:G121)</f>
        <v>1191.0999999999999</v>
      </c>
    </row>
    <row r="30" spans="1:4" s="18" customFormat="1" x14ac:dyDescent="0.3">
      <c r="A30" s="15">
        <v>22</v>
      </c>
      <c r="B30" s="16" t="s">
        <v>8</v>
      </c>
      <c r="C30" s="15">
        <v>0</v>
      </c>
      <c r="D30" s="17">
        <v>0</v>
      </c>
    </row>
    <row r="31" spans="1:4" s="18" customFormat="1" ht="13.95" customHeight="1" x14ac:dyDescent="0.3">
      <c r="A31" s="15">
        <v>23</v>
      </c>
      <c r="B31" s="16" t="s">
        <v>37</v>
      </c>
      <c r="C31" s="15">
        <v>0</v>
      </c>
      <c r="D31" s="17">
        <v>0</v>
      </c>
    </row>
    <row r="32" spans="1:4" s="18" customFormat="1" x14ac:dyDescent="0.3">
      <c r="A32" s="15">
        <v>24</v>
      </c>
      <c r="B32" s="16" t="s">
        <v>38</v>
      </c>
      <c r="C32" s="15">
        <v>2</v>
      </c>
      <c r="D32" s="17">
        <f>SUM('ТГ зв'!G125:G126)</f>
        <v>3954.9</v>
      </c>
    </row>
    <row r="33" spans="1:4" s="18" customFormat="1" x14ac:dyDescent="0.3">
      <c r="A33" s="15">
        <v>25</v>
      </c>
      <c r="B33" s="16" t="s">
        <v>28</v>
      </c>
      <c r="C33" s="15">
        <v>5</v>
      </c>
      <c r="D33" s="17">
        <f>SUM('ТГ зв'!G128:G132)</f>
        <v>3981.0450000000001</v>
      </c>
    </row>
    <row r="34" spans="1:4" s="18" customFormat="1" x14ac:dyDescent="0.3">
      <c r="A34" s="15">
        <v>26</v>
      </c>
      <c r="B34" s="16" t="s">
        <v>30</v>
      </c>
      <c r="C34" s="15">
        <v>24</v>
      </c>
      <c r="D34" s="17">
        <f>SUM('ТГ зв'!G134:G157)</f>
        <v>24507.805000000004</v>
      </c>
    </row>
    <row r="35" spans="1:4" s="18" customFormat="1" x14ac:dyDescent="0.3">
      <c r="A35" s="15">
        <v>27</v>
      </c>
      <c r="B35" s="16" t="s">
        <v>43</v>
      </c>
      <c r="C35" s="15">
        <v>1</v>
      </c>
      <c r="D35" s="17">
        <f>SUM('ТГ зв'!G159)</f>
        <v>800</v>
      </c>
    </row>
    <row r="36" spans="1:4" ht="16.2" x14ac:dyDescent="0.3">
      <c r="A36" s="11"/>
      <c r="B36" s="12" t="s">
        <v>63</v>
      </c>
      <c r="C36" s="13">
        <f>C37+C40+C41</f>
        <v>12</v>
      </c>
      <c r="D36" s="14">
        <f>D37+D40+D41</f>
        <v>7294.6210000000001</v>
      </c>
    </row>
    <row r="37" spans="1:4" s="18" customFormat="1" x14ac:dyDescent="0.3">
      <c r="A37" s="15">
        <v>28</v>
      </c>
      <c r="B37" s="16" t="s">
        <v>23</v>
      </c>
      <c r="C37" s="15">
        <v>12</v>
      </c>
      <c r="D37" s="17">
        <f>SUM('ТГ зв'!G162:G173)</f>
        <v>7294.6210000000001</v>
      </c>
    </row>
    <row r="38" spans="1:4" s="18" customFormat="1" x14ac:dyDescent="0.3">
      <c r="A38" s="15">
        <v>29</v>
      </c>
      <c r="B38" s="16" t="s">
        <v>47</v>
      </c>
      <c r="C38" s="15">
        <v>0</v>
      </c>
      <c r="D38" s="17">
        <v>0</v>
      </c>
    </row>
    <row r="39" spans="1:4" s="18" customFormat="1" x14ac:dyDescent="0.3">
      <c r="A39" s="15">
        <v>30</v>
      </c>
      <c r="B39" s="16" t="s">
        <v>34</v>
      </c>
      <c r="C39" s="15">
        <v>0</v>
      </c>
      <c r="D39" s="17">
        <v>0</v>
      </c>
    </row>
    <row r="40" spans="1:4" s="18" customFormat="1" x14ac:dyDescent="0.3">
      <c r="A40" s="15">
        <v>31</v>
      </c>
      <c r="B40" s="16" t="s">
        <v>36</v>
      </c>
      <c r="C40" s="15">
        <v>0</v>
      </c>
      <c r="D40" s="17">
        <v>0</v>
      </c>
    </row>
    <row r="41" spans="1:4" s="18" customFormat="1" x14ac:dyDescent="0.3">
      <c r="A41" s="15">
        <v>32</v>
      </c>
      <c r="B41" s="16" t="s">
        <v>41</v>
      </c>
      <c r="C41" s="15">
        <v>0</v>
      </c>
      <c r="D41" s="17">
        <v>0</v>
      </c>
    </row>
    <row r="42" spans="1:4" ht="16.2" x14ac:dyDescent="0.3">
      <c r="A42" s="11"/>
      <c r="B42" s="12" t="s">
        <v>64</v>
      </c>
      <c r="C42" s="70">
        <f>C43+C45+C47+C49+C51+C52+C53+C46+C54+C55+C48+C56</f>
        <v>109</v>
      </c>
      <c r="D42" s="14">
        <f>D43+D45+D47+D49+D51+D52+D53+D46+D54+D55+D48+D56</f>
        <v>217461.13691</v>
      </c>
    </row>
    <row r="43" spans="1:4" s="18" customFormat="1" x14ac:dyDescent="0.3">
      <c r="A43" s="15">
        <v>33</v>
      </c>
      <c r="B43" s="16" t="s">
        <v>27</v>
      </c>
      <c r="C43" s="15">
        <v>30</v>
      </c>
      <c r="D43" s="17">
        <f>SUM('ТГ зв'!G180:G209)</f>
        <v>75147.808489999996</v>
      </c>
    </row>
    <row r="44" spans="1:4" s="18" customFormat="1" x14ac:dyDescent="0.3">
      <c r="A44" s="15">
        <v>34</v>
      </c>
      <c r="B44" s="16" t="s">
        <v>9</v>
      </c>
      <c r="C44" s="15">
        <v>0</v>
      </c>
      <c r="D44" s="17">
        <v>0</v>
      </c>
    </row>
    <row r="45" spans="1:4" s="18" customFormat="1" x14ac:dyDescent="0.3">
      <c r="A45" s="15">
        <v>35</v>
      </c>
      <c r="B45" s="16" t="s">
        <v>14</v>
      </c>
      <c r="C45" s="15">
        <v>5</v>
      </c>
      <c r="D45" s="17">
        <f>SUM('ТГ зв'!G212:G216)</f>
        <v>8821.862000000001</v>
      </c>
    </row>
    <row r="46" spans="1:4" s="18" customFormat="1" x14ac:dyDescent="0.3">
      <c r="A46" s="15">
        <v>36</v>
      </c>
      <c r="B46" s="16" t="s">
        <v>33</v>
      </c>
      <c r="C46" s="15">
        <v>7</v>
      </c>
      <c r="D46" s="17">
        <f>SUM('ТГ зв'!G218:G224)</f>
        <v>4387.1000000000004</v>
      </c>
    </row>
    <row r="47" spans="1:4" s="18" customFormat="1" x14ac:dyDescent="0.3">
      <c r="A47" s="15">
        <v>37</v>
      </c>
      <c r="B47" s="16" t="s">
        <v>17</v>
      </c>
      <c r="C47" s="15">
        <v>10</v>
      </c>
      <c r="D47" s="17">
        <f>SUM('ТГ зв'!G226:G235)</f>
        <v>16956.725000000002</v>
      </c>
    </row>
    <row r="48" spans="1:4" s="18" customFormat="1" x14ac:dyDescent="0.3">
      <c r="A48" s="15">
        <v>38</v>
      </c>
      <c r="B48" s="16" t="s">
        <v>49</v>
      </c>
      <c r="C48" s="15">
        <v>0</v>
      </c>
      <c r="D48" s="17">
        <v>0</v>
      </c>
    </row>
    <row r="49" spans="1:1017" s="18" customFormat="1" x14ac:dyDescent="0.3">
      <c r="A49" s="15">
        <v>39</v>
      </c>
      <c r="B49" s="16" t="s">
        <v>21</v>
      </c>
      <c r="C49" s="15">
        <v>11</v>
      </c>
      <c r="D49" s="17">
        <f>SUM('ТГ зв'!G238:G248)</f>
        <v>51383.953999999991</v>
      </c>
    </row>
    <row r="50" spans="1:1017" s="18" customFormat="1" x14ac:dyDescent="0.3">
      <c r="A50" s="15">
        <v>40</v>
      </c>
      <c r="B50" s="16" t="s">
        <v>24</v>
      </c>
      <c r="C50" s="15">
        <v>0</v>
      </c>
      <c r="D50" s="17">
        <v>0</v>
      </c>
    </row>
    <row r="51" spans="1:1017" s="18" customFormat="1" x14ac:dyDescent="0.3">
      <c r="A51" s="15">
        <v>41</v>
      </c>
      <c r="B51" s="16" t="s">
        <v>25</v>
      </c>
      <c r="C51" s="15">
        <v>22</v>
      </c>
      <c r="D51" s="17">
        <f>SUM('ТГ зв'!G251:G272)</f>
        <v>36790.095419999998</v>
      </c>
    </row>
    <row r="52" spans="1:1017" s="18" customFormat="1" x14ac:dyDescent="0.3">
      <c r="A52" s="15">
        <v>42</v>
      </c>
      <c r="B52" s="16" t="s">
        <v>26</v>
      </c>
      <c r="C52" s="15">
        <v>10</v>
      </c>
      <c r="D52" s="17">
        <f>SUM('ТГ зв'!G274:G283)</f>
        <v>11869.4</v>
      </c>
    </row>
    <row r="53" spans="1:1017" s="18" customFormat="1" x14ac:dyDescent="0.3">
      <c r="A53" s="15">
        <v>43</v>
      </c>
      <c r="B53" s="16" t="s">
        <v>11</v>
      </c>
      <c r="C53" s="15">
        <v>10</v>
      </c>
      <c r="D53" s="17">
        <f>SUM('ТГ зв'!G285:G294)</f>
        <v>9360.9979999999996</v>
      </c>
    </row>
    <row r="54" spans="1:1017" s="18" customFormat="1" x14ac:dyDescent="0.3">
      <c r="A54" s="15">
        <v>44</v>
      </c>
      <c r="B54" s="16" t="s">
        <v>40</v>
      </c>
      <c r="C54" s="15">
        <v>0</v>
      </c>
      <c r="D54" s="17">
        <v>0</v>
      </c>
    </row>
    <row r="55" spans="1:1017" s="18" customFormat="1" x14ac:dyDescent="0.3">
      <c r="A55" s="15">
        <v>45</v>
      </c>
      <c r="B55" s="16" t="s">
        <v>42</v>
      </c>
      <c r="C55" s="15">
        <v>2</v>
      </c>
      <c r="D55" s="17">
        <f>SUM('ТГ зв'!G297:G298)</f>
        <v>1574.2380000000001</v>
      </c>
    </row>
    <row r="56" spans="1:1017" s="18" customFormat="1" x14ac:dyDescent="0.3">
      <c r="A56" s="15">
        <v>46</v>
      </c>
      <c r="B56" s="16" t="s">
        <v>51</v>
      </c>
      <c r="C56" s="15">
        <v>2</v>
      </c>
      <c r="D56" s="17">
        <f>SUM('ТГ зв'!G300:G301)</f>
        <v>1168.9560000000001</v>
      </c>
    </row>
    <row r="64" spans="1:1017" s="4" customFormat="1" x14ac:dyDescent="0.3">
      <c r="A64" s="3"/>
      <c r="B64" s="5"/>
      <c r="C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</row>
  </sheetData>
  <autoFilter ref="A4:D56" xr:uid="{00000000-0009-0000-0000-000001000000}"/>
  <sortState xmlns:xlrd2="http://schemas.microsoft.com/office/spreadsheetml/2017/richdata2" ref="A26:AMH35">
    <sortCondition ref="A26"/>
  </sortState>
  <mergeCells count="1">
    <mergeCell ref="A1:D1"/>
  </mergeCells>
  <pageMargins left="0.78740157480314965" right="0.70866141732283472" top="0.59055118110236227" bottom="0.59055118110236227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ТГ зв</vt:lpstr>
      <vt:lpstr>ТГ (2)</vt:lpstr>
      <vt:lpstr>'ТГ (2)'!Заголовки_для_друку</vt:lpstr>
      <vt:lpstr>'ТГ зв'!Заголовки_для_друку</vt:lpstr>
      <vt:lpstr>'ТГ (2)'!Область_друку</vt:lpstr>
      <vt:lpstr>'ТГ зв'!Область_друку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2024-02-02T12:26:11Z</dcterms:modified>
</cp:coreProperties>
</file>