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1C21ECBE-4DBD-4773-89F4-1E131C264538}"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зв'!$A$9:$ALT$457</definedName>
    <definedName name="_xlnm.Print_Titles" localSheetId="1">'ТГ (2)'!$4:$4</definedName>
    <definedName name="_xlnm.Print_Titles" localSheetId="0">'ТГ зв'!$9:$9</definedName>
    <definedName name="_xlnm.Print_Area" localSheetId="1">'ТГ (2)'!$A$1:$D$56</definedName>
    <definedName name="_xlnm.Print_Area" localSheetId="0">'ТГ зв'!$A$1:$I$457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3" l="1"/>
  <c r="D7" i="2" l="1"/>
  <c r="D31" i="2" l="1"/>
  <c r="D52" i="2" l="1"/>
  <c r="D49" i="2" l="1"/>
  <c r="D34" i="2" l="1"/>
  <c r="D53" i="2"/>
  <c r="D28" i="2"/>
  <c r="D26" i="2" l="1"/>
  <c r="D10" i="2" l="1"/>
  <c r="D12" i="2"/>
  <c r="D16" i="2" l="1"/>
  <c r="D24" i="2" l="1"/>
  <c r="D51" i="2" l="1"/>
  <c r="D56" i="2" l="1"/>
  <c r="D25" i="2" l="1"/>
  <c r="D47" i="2" l="1"/>
  <c r="D46" i="2" l="1"/>
  <c r="D37" i="2" l="1"/>
  <c r="D11" i="2"/>
  <c r="D54" i="2" l="1"/>
  <c r="D32" i="2" l="1"/>
  <c r="D45" i="2" l="1"/>
  <c r="D35" i="2" l="1"/>
  <c r="D43" i="2" l="1"/>
  <c r="D29" i="2"/>
  <c r="D33" i="2" l="1"/>
  <c r="D13" i="2" l="1"/>
  <c r="D55" i="2" l="1"/>
  <c r="C42" i="2" l="1"/>
  <c r="C6" i="2" l="1"/>
  <c r="C14" i="2" l="1"/>
  <c r="D14" i="2" l="1"/>
  <c r="D42" i="2" l="1"/>
  <c r="C36" i="2" l="1"/>
  <c r="D36" i="2"/>
  <c r="D23" i="2"/>
  <c r="D6" i="2" s="1"/>
  <c r="C23" i="2"/>
  <c r="C5" i="2" l="1"/>
  <c r="D5" i="2"/>
</calcChain>
</file>

<file path=xl/sharedStrings.xml><?xml version="1.0" encoding="utf-8"?>
<sst xmlns="http://schemas.openxmlformats.org/spreadsheetml/2006/main" count="2550" uniqueCount="869">
  <si>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</si>
  <si>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</si>
  <si>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</si>
  <si>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</si>
  <si>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</si>
  <si>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</si>
  <si>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</si>
  <si>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</si>
  <si>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</si>
  <si>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</si>
  <si>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</si>
  <si>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</si>
  <si>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</si>
  <si>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</si>
  <si>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</si>
  <si>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</si>
  <si>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</si>
  <si>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</si>
  <si>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</si>
  <si>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</si>
  <si>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</si>
  <si>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</si>
  <si>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</si>
  <si>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</si>
  <si>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</si>
  <si>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</si>
  <si>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</si>
  <si>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</si>
  <si>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</si>
  <si>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</si>
  <si>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</si>
  <si>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</si>
  <si>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</si>
  <si>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</si>
  <si>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</si>
  <si>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</si>
  <si>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</si>
  <si>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</si>
  <si>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</si>
  <si>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</si>
  <si>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</si>
  <si>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</si>
  <si>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</si>
  <si>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</si>
  <si>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</si>
  <si>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</si>
  <si>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</si>
  <si>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</si>
  <si>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</si>
  <si>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</si>
  <si>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</si>
  <si>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</si>
  <si>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</si>
  <si>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</si>
  <si>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</si>
  <si>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</si>
  <si>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</si>
  <si>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</si>
  <si>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</si>
  <si>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</si>
  <si>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</si>
  <si>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</si>
  <si>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</si>
  <si>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</si>
  <si>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</si>
  <si>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</si>
  <si>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</si>
  <si>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</si>
  <si>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</si>
  <si>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</si>
  <si>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</si>
  <si>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</si>
  <si>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</si>
  <si>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</si>
  <si>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</si>
  <si>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</si>
  <si>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</si>
  <si>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</si>
  <si>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</si>
  <si>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</si>
  <si>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</si>
  <si>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</si>
  <si>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</si>
  <si>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</si>
  <si>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</si>
  <si>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</si>
  <si>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</si>
  <si>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</si>
  <si>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</si>
  <si>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</si>
  <si>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</si>
  <si>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</si>
  <si>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</si>
  <si>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</si>
  <si>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</si>
  <si>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</si>
  <si>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</si>
  <si>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</si>
  <si>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</si>
  <si>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</si>
  <si>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</si>
  <si>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</si>
  <si>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</si>
  <si>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</si>
  <si>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</si>
  <si>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</si>
  <si>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</si>
  <si>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</si>
  <si>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</si>
  <si>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березень 2024</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</si>
  <si>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</si>
  <si>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</si>
  <si>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</si>
  <si>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</si>
  <si>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</si>
  <si>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</si>
  <si>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</si>
  <si>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</si>
  <si>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</si>
  <si>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</si>
  <si>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</si>
  <si>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ДК 021:2015: 09133000-0 - Нафтовий газ скраплений</t>
  </si>
  <si>
    <t>Послуги з розподілу електричної енергії</t>
  </si>
  <si>
    <t>лютий 2024</t>
  </si>
  <si>
    <t>місцевий бюджет/
власні кошти підприємства</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</si>
  <si>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</si>
  <si>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</si>
  <si>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</si>
  <si>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</si>
  <si>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</si>
  <si>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</si>
  <si>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</si>
  <si>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</si>
  <si>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</si>
  <si>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</si>
  <si>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</si>
  <si>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</si>
  <si>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Дорожні знаки   ДК 021:2015:34990000-3 — Регулювальне, запобіжне, сигнальне та освітлювальне обладнання</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</si>
  <si>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</si>
  <si>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</si>
  <si>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</si>
  <si>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</si>
  <si>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</si>
  <si>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ТОВАРИСТВО З ОБМЕЖЕНОЮ ВІДПОВІДАЛЬНІСТЮ «ЕНЕРГО РЕСУРС» РІ ГРУП»</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</si>
  <si>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</si>
  <si>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</si>
  <si>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</si>
  <si>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</si>
  <si>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</si>
  <si>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</si>
  <si>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</si>
  <si>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</si>
  <si>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</si>
  <si>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</si>
  <si>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</si>
  <si>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</si>
  <si>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КОМУНАЛЬНЕ ПІДПРИЄМСТВО "ДОБРО" ДОБРОПІЛЬСЬКОЇ МІСЬКОЇ РАДИ</t>
  </si>
  <si>
    <t>благоустрій</t>
  </si>
  <si>
    <t>тверде паливо</t>
  </si>
  <si>
    <t>Теплова енергія код ДК 021:2015 09323000-9 Централізоване опалення</t>
  </si>
  <si>
    <t>Обласне комунальне підприємство "Донецьктеплокомуненерго" ВО "Дружківкатепломережа"</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</si>
  <si>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</si>
  <si>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</si>
  <si>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</si>
  <si>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</si>
  <si>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</si>
  <si>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</si>
  <si>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</si>
  <si>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</si>
  <si>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</si>
  <si>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</si>
  <si>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</si>
  <si>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</si>
  <si>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</si>
  <si>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</si>
  <si>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</si>
  <si>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</si>
  <si>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</si>
  <si>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</si>
  <si>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</si>
  <si>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</si>
  <si>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</si>
  <si>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</si>
  <si>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</si>
  <si>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10.01.2024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</si>
  <si>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</si>
  <si>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</si>
  <si>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</si>
  <si>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</si>
  <si>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</si>
  <si>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</si>
  <si>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</si>
  <si>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</si>
  <si>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</si>
  <si>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</si>
  <si>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</si>
  <si>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</si>
  <si>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</si>
  <si>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</si>
  <si>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</si>
  <si>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</si>
  <si>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Товариство з обмеженою відповідальністю "Вітанія"</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</si>
  <si>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</si>
  <si>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</si>
  <si>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</si>
  <si>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</si>
  <si>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</si>
  <si>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</si>
  <si>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</si>
  <si>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</si>
  <si>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</si>
  <si>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</si>
  <si>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</si>
  <si>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</si>
  <si>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</si>
  <si>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Товариство з обмеженою відповідальністю "ВЕЙТ-ЛТД",
договір від 10.01.2024 № 1</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</si>
  <si>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</si>
  <si>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</si>
  <si>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</si>
  <si>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</si>
  <si>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</si>
  <si>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</si>
  <si>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</si>
  <si>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</si>
  <si>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</si>
  <si>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</si>
  <si>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</si>
  <si>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</si>
  <si>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</si>
  <si>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</si>
  <si>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</si>
  <si>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</si>
  <si>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Обласне комунальне підприємство "Донецьктеплокомуненерго"</t>
  </si>
  <si>
    <t>Дизельне паливо (Євро 5), 1л, 09130000-9 - Нафта і дистиляти</t>
  </si>
  <si>
    <t>Бензин А-92 (Євро 5), 1л, 09130000-9 - Нафта і дистиляти</t>
  </si>
  <si>
    <t>Управління праці та соціального захисту населення Краматорської міської ради</t>
  </si>
  <si>
    <t>ТОВАРИСТВО З ОБМЕЖЕНОЮ ВІДПОВІДАЛЬНІСТЮ "БІС-СОФТ"</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</si>
  <si>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</si>
  <si>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Поточний ремонт Артемівського шляхопроводу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</si>
  <si>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</si>
  <si>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</si>
  <si>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</si>
  <si>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</si>
  <si>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</si>
  <si>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</si>
  <si>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</si>
  <si>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</si>
  <si>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</si>
  <si>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</si>
  <si>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</si>
  <si>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</si>
  <si>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</si>
  <si>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</si>
  <si>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ТОВАРИСТВО З ОБМЕЖЕНОЮ ВІДПОВІДАЛЬНІСТЮ "ДОНЕЦЬКІ ЕНЕРГЕТИЧНІ ПОСЛУГИ"</t>
  </si>
  <si>
    <t>ФОП "ПЛЯШЕЧНИК ВАЛЕНТИНА ВАЛЕНТИНІВНА"</t>
  </si>
  <si>
    <t>ВИКОНАВЧИЙ КОМІТЕТ ДОБРОПІЛЬСЬКОЇ МІСЬКОЇ РАДИ</t>
  </si>
  <si>
    <t>КОМУНАЛЬНЕ ПІДПРИЄМСТВО "БІЛИЦЬКИЙ МІСЬКИЙ ПАРК КУЛЬТУРИ ТА ВІДПОЧИНКУ"</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</si>
  <si>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</si>
  <si>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</si>
  <si>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</si>
  <si>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</si>
  <si>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</si>
  <si>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</si>
  <si>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</si>
  <si>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</si>
  <si>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</si>
  <si>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</si>
  <si>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</si>
  <si>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</si>
  <si>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НСЗУ, від господарської діяльності</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</si>
  <si>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</si>
  <si>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</si>
  <si>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</si>
  <si>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</si>
  <si>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</si>
  <si>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 xml:space="preserve">Послуги з утримання кладовища по вул.Літературна, м.Слов'янськ (ДК 021:2015: 98370000-7 - Поховальні та супутні послуги) (послуги пов'язані, з призначенням та обліком місць поховань на кладовище вул.Літературна) </t>
  </si>
  <si>
    <t>11.01 2024</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</si>
  <si>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</si>
  <si>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КП "АТП 052814"
05448998</t>
  </si>
  <si>
    <t>Послуги з прийому та захоронення відходів на полігоні, 90510000-5 Утилізація сміття та поводження зі сміттям</t>
  </si>
  <si>
    <t>місцевий бюджет (950,6), 
власні кошти підприємства (1895,2)</t>
  </si>
  <si>
    <t>КП "ДОНЕЦЬКИЙ РЕГІОНАЛЬНИЙ ЦЕНТР ПОВОДЖЕННЯ З ВІДХОДАМИ" ЄДРПОУ 34850326</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</si>
  <si>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</si>
  <si>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</si>
  <si>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</si>
  <si>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</si>
  <si>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</si>
  <si>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</si>
  <si>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</si>
  <si>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</si>
  <si>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Стегно куряче, заморожене, ДСТУ 3143, 1 кг, Печінка яловича, заморожена, 1 кг. ДК 021:2015: 15110000-2 - М’ясо</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</si>
  <si>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</si>
  <si>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</si>
  <si>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</si>
  <si>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</si>
  <si>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</si>
  <si>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18530000-3 "Подарунки та нагороди"</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</si>
  <si>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</si>
  <si>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</si>
  <si>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</si>
  <si>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реалізація робочого проєкту "Нове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м.Гірник"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</si>
  <si>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</si>
  <si>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</si>
  <si>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</si>
  <si>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</si>
  <si>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</si>
  <si>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</si>
  <si>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</si>
  <si>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</si>
  <si>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</si>
  <si>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</si>
  <si>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</si>
  <si>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</si>
  <si>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</si>
  <si>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</si>
  <si>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</si>
  <si>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</si>
  <si>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</si>
  <si>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</si>
  <si>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</si>
  <si>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</si>
  <si>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</si>
  <si>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</si>
  <si>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</si>
  <si>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</si>
  <si>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</si>
  <si>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Комунальне підприємство "Покровськтепломережа"</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</si>
  <si>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</si>
  <si>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</si>
  <si>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</si>
  <si>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</si>
  <si>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</si>
  <si>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</si>
  <si>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</si>
  <si>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</si>
  <si>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</si>
  <si>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</si>
  <si>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</si>
  <si>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</si>
  <si>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</si>
  <si>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</si>
  <si>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</si>
  <si>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</si>
  <si>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</si>
  <si>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</si>
  <si>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</si>
  <si>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ТОВАРИСТВО З ОБМЕЖЕНОЮ ВІДПОВІДАЛЬНІСТЮ "КРАМАТОРСЬКТЕПЛОЕНЕРГО"</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</si>
  <si>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</si>
  <si>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</si>
  <si>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</si>
  <si>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</si>
  <si>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</si>
  <si>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</si>
  <si>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</si>
  <si>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</si>
  <si>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</si>
  <si>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</si>
  <si>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</si>
  <si>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</si>
  <si>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</si>
  <si>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</si>
  <si>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</si>
  <si>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</si>
  <si>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</si>
  <si>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Комунальне підприємство «Добро» Добропільської міської ради</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</si>
  <si>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</si>
  <si>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</si>
  <si>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</si>
  <si>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</si>
  <si>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</si>
  <si>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</si>
  <si>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</si>
  <si>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</si>
  <si>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</si>
  <si>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</si>
  <si>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</si>
  <si>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</si>
  <si>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</si>
  <si>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</si>
  <si>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</si>
  <si>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Устаткування для операційних блоків (ДК 021:2015-33160000-9 Устаткування для операційних блоків), UA-2024-01-22-006504-a </t>
  </si>
  <si>
    <t>Паливо для заправки автомобілів (ДК 021:2015 - 09130000-9 - Нафта і дистиляти): дизельне паливо ДК 021:2015 - 09134200-9 (за талонами), бензин А -95 ДК 021:2015 - 09132000-3 (за талонами), UA-2024-01-17-006302-a</t>
  </si>
  <si>
    <t xml:space="preserve">місцевий бюджет/
НСЗУ  </t>
  </si>
  <si>
    <t>заккупівля не відбулась</t>
  </si>
  <si>
    <t>закупівлю скасовано</t>
  </si>
  <si>
    <t>закупівля не відбулась</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</si>
  <si>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</si>
  <si>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</si>
  <si>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</si>
  <si>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нсзу</t>
  </si>
  <si>
    <t>23.01.2024</t>
  </si>
  <si>
    <t>КОМУНАЛЬНЕ ПІДПРИЄМСТВО БАГАТОГАЛУЗЕВЕ ОБ'ЄДНАННЯ КОМУНАЛЬНОГО ГОСПОДАРСТВА МИРНОГРАДСЬКОЇ МІСЬКОЇ РАДИ</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</si>
  <si>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</si>
  <si>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</si>
  <si>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</si>
  <si>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</si>
  <si>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</si>
  <si>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</si>
  <si>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</si>
  <si>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</si>
  <si>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</si>
  <si>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</si>
  <si>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</si>
  <si>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</si>
  <si>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</si>
  <si>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</si>
  <si>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КОМУНАЛЬНЕ ПІДПРИЄМСТВО "ПОКРОВСЬКТЕПЛОМЕРЕЖА"</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</si>
  <si>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</si>
  <si>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</si>
  <si>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</si>
  <si>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</si>
  <si>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</si>
  <si>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</si>
  <si>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підтримка 
військовослужбовців</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</si>
  <si>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</si>
  <si>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</si>
  <si>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</si>
  <si>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</si>
  <si>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</si>
  <si>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</si>
  <si>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</si>
  <si>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</si>
  <si>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</si>
  <si>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 xml:space="preserve">місцевий бюджет/
кошти від господарської діяльності </t>
  </si>
  <si>
    <t>місцевий бюджет/
кошти від господарської діяльності</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</si>
  <si>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</si>
  <si>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</si>
  <si>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</si>
  <si>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</si>
  <si>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</si>
  <si>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</si>
  <si>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</si>
  <si>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</si>
  <si>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 xml:space="preserve">ТОВАРИСТВО З ОБМЕЖЕНОЮ ВІДПОВІДАЛЬНІСТЮ "УКРПЕТРОЛЦЕНТР" </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</si>
  <si>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</si>
  <si>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</si>
  <si>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</si>
  <si>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</si>
  <si>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</si>
  <si>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</si>
  <si>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</si>
  <si>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</si>
  <si>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</si>
  <si>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</si>
  <si>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</si>
  <si>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</si>
  <si>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</si>
  <si>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</si>
  <si>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</si>
  <si>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</si>
  <si>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</si>
  <si>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</si>
  <si>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</si>
  <si>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</si>
  <si>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ОКПО «Донецьктеплокомуненерго»</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</si>
  <si>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</si>
  <si>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</si>
  <si>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</si>
  <si>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</si>
  <si>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</si>
  <si>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</si>
  <si>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</si>
  <si>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</si>
  <si>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</si>
  <si>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</si>
  <si>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</si>
  <si>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</si>
  <si>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</si>
  <si>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</si>
  <si>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</si>
  <si>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</si>
  <si>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</si>
  <si>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</si>
  <si>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</si>
  <si>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</si>
  <si>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</si>
  <si>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АКЦІОНЕРНЕ ТОВАРИСТВО "ДТЕК ДОНЕЦЬКІ ЕЛЕКТРОМЕРЕЖІ"</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</si>
  <si>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</si>
  <si>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</si>
  <si>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</si>
  <si>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</si>
  <si>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</si>
  <si>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 xml:space="preserve">Пісок будівельий з доставкою </t>
  </si>
  <si>
    <t>Сіль для промислового перероблення</t>
  </si>
  <si>
    <t>Управління соціального захисту населення Мирноградської міської ради</t>
  </si>
  <si>
    <t>Відокремлений підрозділ Обласного комунального підприємства "Донецьктеплокомуненерго"" Центр продажу послуг та клієнтського обслуговування"</t>
  </si>
  <si>
    <t xml:space="preserve">ТОВАРИСТВО З ОБМЕЖЕНОЮ ВІДПОВІДАЛЬНІСТЮ "ЕНЕРГОЦЕНТР ПЛЮС"
</t>
  </si>
  <si>
    <t>послуги з розподілу електричної енергії</t>
  </si>
  <si>
    <t xml:space="preserve">АКЦІОНЕРНЕ ТОВАРИСТВО «ДТЕК ДОНЕЦЬКІ ЕЛЕКТРОМЕРЕЖІ» </t>
  </si>
  <si>
    <t>ТОВ "БТ "РЕНЕСАНС"</t>
  </si>
  <si>
    <t>ТОВ "КРАМАТОРСЬКТЕПЛОЕНЕРГО"</t>
  </si>
  <si>
    <t>ТОВ "ЛОКАРД"</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</si>
  <si>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</si>
  <si>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</si>
  <si>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</si>
  <si>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</si>
  <si>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</si>
  <si>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</si>
  <si>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</si>
  <si>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</si>
  <si>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</si>
  <si>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</si>
  <si>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</si>
  <si>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</si>
  <si>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</si>
  <si>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</si>
  <si>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</si>
  <si>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</si>
  <si>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</si>
  <si>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</si>
  <si>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</si>
  <si>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ПРИВАТНЕ ПІДПРИЄМСТВО "ОККО-СЕРВІС",
договір від 10.01.2024 №40ТЛБЗ-402/24</t>
  </si>
  <si>
    <t>Електрична енергія, ДК 021:2015: 09310000-5</t>
  </si>
  <si>
    <t>Виконавчий комітет Білозерської міської ради</t>
  </si>
  <si>
    <t>КП "Добро" Доброіпльської міської ради</t>
  </si>
  <si>
    <t>ДК021-2015: 09320000-8 — Пара, гаряча вода та пов’язана продукція</t>
  </si>
  <si>
    <t>ТОВАРИСТВО З ОБМЕЖЕНОЮ ВІДПОВІДАЛЬНІСТЮ "ЛОККАРД"</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</si>
  <si>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</si>
  <si>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</si>
  <si>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</si>
  <si>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</si>
  <si>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</si>
  <si>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</si>
  <si>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</si>
  <si>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</si>
  <si>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</si>
  <si>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</si>
  <si>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</si>
  <si>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</si>
  <si>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</si>
  <si>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</si>
  <si>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</si>
  <si>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ТОВ "СТМ-Фарм", код ЄДРПОУ 43808856</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</si>
  <si>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</si>
  <si>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</si>
  <si>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</si>
  <si>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</si>
  <si>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</si>
  <si>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</si>
  <si>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</si>
  <si>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</si>
  <si>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</si>
  <si>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</si>
  <si>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</si>
  <si>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</si>
  <si>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</si>
  <si>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 xml:space="preserve">ТОВ "ЛОККАРД"
</t>
  </si>
  <si>
    <t>закупівля запасних частин</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</si>
  <si>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</si>
  <si>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</si>
  <si>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</si>
  <si>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39710000-2 - Електричні побутові прилади</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</si>
  <si>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</si>
  <si>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</si>
  <si>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</si>
  <si>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</si>
  <si>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ОКП "ДОНЕЦЬКТЕПЛОКОМУНЕНЕРГО" </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</si>
  <si>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</si>
  <si>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</si>
  <si>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</si>
  <si>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ТОВАРИСТВО З ОБМЕЖЕНОЮ ВІДПОВІДАЛЬНІСТЮ "УКРБУД-ПРОЕКТ-РЕКОНСТРУКЦІЯ"</t>
  </si>
  <si>
    <t>ТОВАРИСТВО З ОБМЕЖЕНОЮ ВІДПОВІДАЛЬНІСТЮ "БІЛДГРУП"</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</si>
  <si>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</si>
  <si>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</si>
  <si>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</si>
  <si>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</si>
  <si>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</si>
  <si>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</si>
  <si>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</si>
  <si>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</si>
  <si>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</si>
  <si>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</si>
  <si>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</si>
  <si>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ТОВ "УКРПЕТРОЛЦЕНТР"</t>
  </si>
  <si>
    <t>Сіль технічна з антизлежувачем (14410000-8 Кам’яна сіль)</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</si>
  <si>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</si>
  <si>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</si>
  <si>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</si>
  <si>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</si>
  <si>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ТОВ «ВИРОБНИЧЕ ПІДПРИЄМСТВО «СФЕРАІЗОЛ»</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</si>
  <si>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</si>
  <si>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</si>
  <si>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</si>
  <si>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</si>
  <si>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</si>
  <si>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</si>
  <si>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</si>
  <si>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</si>
  <si>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</si>
  <si>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</si>
  <si>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</si>
  <si>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</si>
  <si>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автотранспорт</t>
  </si>
  <si>
    <t>КП "Комунтех" м.Новогродівка</t>
  </si>
  <si>
    <t>Бензин А-95 (Євро 5), АЗС «WOG», е-талон (код ДК 021:2015:09130000-9 Нафта і дистиляти)</t>
  </si>
  <si>
    <t>ДК 021:2015:65310000-9: Розподіл електричної енергії</t>
  </si>
  <si>
    <t>Акціонерне товариство "ДТЕК ДОНЕЦЬКІ ЕЛЕКТРОМЕРЕЖІ"</t>
  </si>
  <si>
    <t>ДК 021:2015:33180000-5: Апаратура для підтримування фізіологічних функцій організму</t>
  </si>
  <si>
    <t>ДК 021:2015:33750000-2: Засоби для догляду за малюками</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</si>
  <si>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</si>
  <si>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</si>
  <si>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</si>
  <si>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</si>
  <si>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</si>
  <si>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</si>
  <si>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Спеціальні продукти харчування для дітей хворих на фенілкетонурію,  UA-2024-02-01-010149-a  (ДК 021:2015:15880000-0: Спеціальні продукти харчування, збагачені поживними речовинами)</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</si>
  <si>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</si>
  <si>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</si>
  <si>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</si>
  <si>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</si>
  <si>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</si>
  <si>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</si>
  <si>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ТОВАРИСТВО З ОБМЕЖЕНОЮ 
ВІДПОВІДАЛЬНІСТЮ "ДНІПРОВСЬКІ ЕНЕРГЕТИЧНІ ПОСЛУГИ"</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</si>
  <si>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</si>
  <si>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</si>
  <si>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</si>
  <si>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</si>
  <si>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</si>
  <si>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</si>
  <si>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</si>
  <si>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</si>
  <si>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</si>
  <si>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</si>
  <si>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</si>
  <si>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</si>
  <si>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</si>
  <si>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</si>
  <si>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</si>
  <si>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</si>
  <si>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</si>
  <si>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</si>
  <si>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</si>
  <si>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</si>
  <si>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</si>
  <si>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</si>
  <si>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</si>
  <si>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</si>
  <si>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 xml:space="preserve">ТОВАРИСТВО З ОБМЕЖЕНОЮ ВІДПОВІДАЛЬНІСТЮ "УКРПЕТРОЛЦЕНТР"
</t>
  </si>
  <si>
    <t>Послуги зі збирання, перевезення та оброблення небезпечних відходів. ДК 021:2015: 90524000-6 - Послуги у сфері поводження з медичними відходами</t>
  </si>
  <si>
    <t>ТОВАРИСТВО З ОБМЕЖЕНОЮ ВІДПОВІДАЛЬНІСТЮ "ЛІДЕРБУД КОМПАНІ",
договір № 12/ПТ від 08.02.2024</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</si>
  <si>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</si>
  <si>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</si>
  <si>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</si>
  <si>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</si>
  <si>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</si>
  <si>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</si>
  <si>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</si>
  <si>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</si>
  <si>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ТОВ "Локкард"</t>
  </si>
  <si>
    <t>Комунальне підприємство "Міст"</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</si>
  <si>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</si>
  <si>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</si>
  <si>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</si>
  <si>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</si>
  <si>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</si>
  <si>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</si>
  <si>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</si>
  <si>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</si>
  <si>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 xml:space="preserve">Виконання робіт з розробки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</si>
  <si>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Приватне акціонерне товариство "Краматорський завод Теплоприлад"</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</si>
  <si>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</si>
  <si>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</si>
  <si>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</si>
  <si>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</si>
  <si>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</si>
  <si>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</si>
  <si>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</si>
  <si>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</si>
  <si>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</si>
  <si>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</si>
  <si>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</si>
  <si>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</si>
  <si>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</si>
  <si>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</si>
  <si>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</si>
  <si>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13.02.2024</t>
  </si>
  <si>
    <t>09130000-9 Нафта і дистиляти
Дизельне паливо для забезпечення сталої роботи мережі підтримки Маріупольської громади в евакуації</t>
  </si>
  <si>
    <t>08.02.2024</t>
  </si>
  <si>
    <t>Комунальне підприємство виконавчого органу Київради (Київської державної адміністрації) "Київтеплоенерго" (договір на суму 183,19 тис.грн)</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</si>
  <si>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</si>
  <si>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</si>
  <si>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</si>
  <si>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</si>
  <si>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</si>
  <si>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</si>
  <si>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</si>
  <si>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</si>
  <si>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</si>
  <si>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</si>
  <si>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поховальні та супутні послуги (послуги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</si>
  <si>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</si>
  <si>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</si>
  <si>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</si>
  <si>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Відділ культури та з питань діяльності засобів масової інформації Соледарської міської ради Бахмутського району Донецької області
41897292</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</si>
  <si>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</si>
  <si>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</si>
  <si>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</si>
  <si>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</si>
  <si>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</si>
  <si>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</si>
  <si>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Фізична особа - підприємець Мутелиця Аліна Геннадіївна</t>
  </si>
  <si>
    <t>Фізична особа – підприємець Безсонов Микола Станіславович</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</si>
  <si>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</si>
  <si>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</si>
  <si>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</si>
  <si>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</si>
  <si>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</si>
  <si>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місцевий бюджет, власні кошти</t>
  </si>
  <si>
    <t>КП "Покровськавто" Покровської міської ради</t>
  </si>
  <si>
    <t>19.02.2024</t>
  </si>
  <si>
    <t>торги відмінено</t>
  </si>
  <si>
    <t>ДК 021:2015:72260000-5: Послуги, пов’язані з програмним забезпеченням</t>
  </si>
  <si>
    <t>ТОВАРИСТВО З ОБМЕЖЕНОЮ ВІДПОВІДАЛЬНІСТЮ «ДОНЕЦЬКІ ЕНЕРГЕТИЧНІ ПОСЛУГИ»</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</si>
  <si>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</si>
  <si>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</si>
  <si>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</si>
  <si>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</si>
  <si>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</si>
  <si>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</si>
  <si>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ТОВАРИСТВО З ОБМЕЖЕНОЮ ВІДПОВІДАЛЬНІСТЮ "ПЕТРОЛ ПАРТНЕР"</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</si>
  <si>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</si>
  <si>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</si>
  <si>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</si>
  <si>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ТОВ  "ЗАВОД АГРОФОРМАТ"</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</si>
  <si>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</si>
  <si>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</si>
  <si>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</si>
  <si>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</si>
  <si>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</si>
  <si>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</si>
  <si>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</si>
  <si>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 xml:space="preserve">ТОВ "Перша будівельна база" </t>
  </si>
  <si>
    <t>Електроміограф код ДК 021:2015: 33120000-7 — Системи реєстрації медичної інформації та дослідне обладнання (33121300-7 — Електроміографи)</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</si>
  <si>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</si>
  <si>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ТОВАРИСТВО З ОБМЕЖЕНОЮ ВІДПОВІДАЛЬНІСТЮ "СЛАВДОРСТРОЙ"</t>
  </si>
  <si>
    <t>Постачання теплової енергії ДК 021:2015 -  09320000-8 - Пара, гаряча вода та пов`язана продукція</t>
  </si>
  <si>
    <t>33120000-7 - Системи реєстрації медичної інформації та дослідне обладнання</t>
  </si>
  <si>
    <t>Бензин А-95, дизельне паливо, згідно коду CPV за ДК 021:2015 код 09130000-9 Нафта і дистиляти</t>
  </si>
  <si>
    <t>Товариство з обмеженою відповідальністю «ЛОККАРД»</t>
  </si>
  <si>
    <t>Електрична енергія (09310000-5
Електрична енергія)</t>
  </si>
  <si>
    <t>ДК 021:2015:90430000-0: Послуги з відведення стічних вод</t>
  </si>
  <si>
    <t>ДК 021:2015:41120000-6: Вода для технічних потреб</t>
  </si>
  <si>
    <t>26.02.2024</t>
  </si>
  <si>
    <t>ТОВ "ЗАВОД ЗАЛІЗОБЕТОННИХ ВИРОБІВ "ДОРОЖНІ ТА ЕНЕРГЕТИЧНІ КОНСТРУКЦІЇ",
договір № 29/ПТ від 23.02.2024</t>
  </si>
  <si>
    <t>насос свердловинний VSX795-07 з двигуном 37 кВт (ДК 021:2015: 42120000-6 — Насоси та компресори)</t>
  </si>
  <si>
    <t>23.02.2024</t>
  </si>
  <si>
    <t>ТОВАРИСТВО З ОБМЕЖЕНОЮ ВІДПОВІДАЛЬ-НІСТЮ "Техно Сервіс "МАГІСТРАЛЬ",
договір № 22/П від 16.02.2024</t>
  </si>
  <si>
    <t>Розподіл електричної</t>
  </si>
  <si>
    <t>ДЕРЖАВНЕ ПІДПРИЄМСТВО "РЕГІОНАЛЬНІ ЕЛЕКТРИЧНІ МЕРЕЖІ"</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</si>
  <si>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</si>
  <si>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</si>
  <si>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</si>
  <si>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</si>
  <si>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</si>
  <si>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</si>
  <si>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</si>
  <si>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</si>
  <si>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</si>
  <si>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</si>
  <si>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</si>
  <si>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</si>
  <si>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</si>
  <si>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</si>
  <si>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Послуги з навантаження та перевезення сміття (ДК 021:2015: 90510000-5 Утилізація / видалення сміття та поводження зі сміттям):
послуги з навантаження та перевезення опалого листя та гілок дерев (ДК 021:2015: 90512000-9 Послуги з перевезення сміття)</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</si>
  <si>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</si>
  <si>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</si>
  <si>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</si>
  <si>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</si>
  <si>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</si>
  <si>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НСЗУ, с/ф</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</si>
  <si>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</si>
  <si>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</si>
  <si>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</si>
  <si>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</si>
  <si>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</si>
  <si>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</si>
  <si>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</si>
  <si>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</si>
  <si>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</si>
  <si>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</si>
  <si>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</si>
  <si>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</si>
  <si>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Торецька міська
військова адміністрація Бахмутського району Донецької області</t>
  </si>
  <si>
    <t>18530000-3: Подарунки та нагороди</t>
  </si>
  <si>
    <t>ТОВ "ВИРОБНИЧЕ ПІДПРИЄМСТВО "ГЕРОЛЬД"</t>
  </si>
  <si>
    <t xml:space="preserve">Сіверська міська рада             код ЄДРПОУ 04053097                        </t>
  </si>
  <si>
    <t>Ремонт автомобілей</t>
  </si>
  <si>
    <t xml:space="preserve">Сіверська міська рада    код ЄДРПОУ 04053097          </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</si>
  <si>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</si>
  <si>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</si>
  <si>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</si>
  <si>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</si>
  <si>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Управління житлово-комунального господарства КМР</t>
  </si>
  <si>
    <t>комунальні послуги</t>
  </si>
  <si>
    <t xml:space="preserve">ОКП "ДОНЕЦЬКТЕПЛОКОМУНЕНЕРГО"   </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</si>
  <si>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</si>
  <si>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</si>
  <si>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ОБЛАСНЕ КОМУНАЛЬНЕ ПІДПРИЄМСТВО "ДОНЕЦЬКТЕПЛОКОМУНЕНЕРГО"</t>
  </si>
  <si>
    <t>станом на 07.03.2024</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</si>
  <si>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</si>
  <si>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</si>
  <si>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</si>
  <si>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</si>
  <si>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</si>
  <si>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</si>
  <si>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</si>
  <si>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</si>
  <si>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</si>
  <si>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</si>
  <si>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</si>
  <si>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</si>
  <si>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</si>
  <si>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t>ТОВАРИСТВО З ОБМЕЖЕНОЮ ВІДПОВІДАЛЬНІСТЮ "ЗАВОД ЗАЛІЗОБЕТОННИХ ВИРОБІВ "ДОРОЖНІ ТА ЕНЕРГЕТИЧНІ КОНСТРУКЦІЇ"</t>
  </si>
  <si>
    <t>ТОВАРИСТВО З ОБМЕЖЕНОЮ ВІДПОВІДАЛЬНІСТЮ "ЗСК-БУД"</t>
  </si>
  <si>
    <t>ТОВАРИСТВО З ОБМЕЖЕНОЮ ВІДПОВІДАЛЬНІСТЮ "КОНСЕПТА"</t>
  </si>
  <si>
    <t>ТОВАРИСТВО З ОБМЕЖЕНОЮ ВІДПОВІДАЛЬНІСТЮ "ВАГОНОРЕМОНТНЕ ПІДПРИЄМСТВО "ТРАНСРЕМ"</t>
  </si>
  <si>
    <t>ТОВАРИСТВО З ОБМЕЖЕНОЮ ВІДПОВІДАЛЬНІСТЮ "БАЛІВСЬКИЙ ЗАВОД ЗАЛІЗОБЕТОННИХ КОНСТРУКЦІЙ"</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</si>
  <si>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</si>
  <si>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</si>
  <si>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</si>
  <si>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пропозиції відхилено</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</si>
  <si>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</si>
  <si>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</si>
  <si>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</si>
  <si>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</si>
  <si>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 xml:space="preserve">Управління соціального захисту Слов’янської міської військової адміністрації Краматорського району Донецької області </t>
  </si>
  <si>
    <t>Електрична енергія
09310000-5</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</si>
  <si>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</si>
  <si>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</si>
  <si>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</si>
  <si>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</si>
  <si>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</si>
  <si>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</si>
  <si>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</si>
  <si>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</si>
  <si>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</si>
  <si>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</si>
  <si>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</si>
  <si>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</si>
  <si>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</si>
  <si>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</si>
  <si>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</si>
  <si>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</si>
  <si>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</si>
  <si>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</si>
  <si>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</si>
  <si>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</si>
  <si>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</si>
  <si>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</si>
  <si>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</si>
  <si>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</si>
  <si>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</si>
  <si>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ТОВАРИСТВО З ОБМЕЖЕНОЮ ВІДПОВІДАЛЬНІСТЮ "МВК ФАРМ"</t>
  </si>
  <si>
    <t>Товариство з обмеженою відповідальністю «ОРІС ТРЕЙД»</t>
  </si>
  <si>
    <t>ФОП "САСОВА ОЛЕНА ВЯЧЕСЛАВІВНА"</t>
  </si>
  <si>
    <t>КНП «БАГАТОПРО­ФІЛЬНА ЛІКАРНЯ ІНТЕНСИВНОГО ЛІКУВАННЯ М. БАХМУТ»</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</si>
  <si>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</si>
  <si>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</si>
  <si>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ТОВАРИСТВО З 
ОБМЕЖЕНОЮ ВІДПОВІДАЛЬНІСТЮ "КИЙ АВТО ЦЕНТР"</t>
  </si>
  <si>
    <t>Комунальне підприємство "Міське управління капітального будівництва" / 04011734</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</si>
  <si>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</si>
  <si>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</si>
  <si>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</si>
  <si>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</si>
  <si>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</si>
  <si>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</si>
  <si>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</si>
  <si>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</si>
  <si>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від 08.03.2024 № 6/432/0/41-24/04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</si>
</sst>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 #,##0.00_р_._-;\-* #,##0.00_р_._-;_-* &quot;-&quot;??_р_._-;_-@_-"/>
  </numFmts>
  <fonts count="15"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cellStyleXfs>
  <cellXfs count="87">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top" wrapText="1"/>
    </xf>
    <xf numFmtId="0" fontId="10" fillId="3" borderId="0" xfId="0" applyFont="1" applyFill="1" applyAlignment="1">
      <alignment vertical="top" wrapText="1"/>
    </xf>
    <xf numFmtId="49" fontId="5" fillId="3" borderId="1" xfId="0" applyNumberFormat="1" applyFont="1" applyFill="1" applyBorder="1" applyAlignment="1">
      <alignment horizontal="center" vertical="top" wrapText="1"/>
    </xf>
    <xf numFmtId="0" fontId="5" fillId="3" borderId="0" xfId="0" applyFont="1" applyFill="1" applyAlignment="1">
      <alignment horizontal="center" vertical="top"/>
    </xf>
    <xf numFmtId="0" fontId="4" fillId="0" borderId="0" xfId="0" applyFont="1" applyAlignment="1">
      <alignment horizontal="center" vertical="top" wrapText="1"/>
    </xf>
    <xf numFmtId="0" fontId="4" fillId="0" borderId="0" xfId="0" applyFont="1" applyAlignment="1">
      <alignment horizontal="left"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3" borderId="1" xfId="5" applyFont="1" applyFill="1" applyBorder="1" applyAlignment="1">
      <alignment horizontal="center" vertical="top" wrapText="1"/>
    </xf>
    <xf numFmtId="0" fontId="4" fillId="3" borderId="1" xfId="0" applyFont="1" applyFill="1" applyBorder="1" applyAlignment="1">
      <alignment vertical="top" wrapText="1"/>
    </xf>
    <xf numFmtId="0" fontId="4" fillId="3" borderId="0" xfId="0" applyFont="1" applyFill="1"/>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4" fillId="3" borderId="0" xfId="0" applyFont="1" applyFill="1" applyAlignment="1">
      <alignment horizontal="center" vertical="center" wrapText="1"/>
    </xf>
    <xf numFmtId="0" fontId="12" fillId="2" borderId="1"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0" xfId="0" applyFont="1" applyFill="1"/>
    <xf numFmtId="0" fontId="4" fillId="3" borderId="0" xfId="0" applyFont="1" applyFill="1" applyAlignment="1">
      <alignment horizontal="center"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7">
    <cellStyle name="Гиперссылка 2" xfId="1" xr:uid="{00000000-0005-0000-0000-000000000000}"/>
    <cellStyle name="Звичайний" xfId="0" builtinId="0"/>
    <cellStyle name="Звичайний 2" xfId="3" xr:uid="{00000000-0005-0000-0000-000001000000}"/>
    <cellStyle name="Звичайний 3" xfId="4" xr:uid="{00000000-0005-0000-0000-000002000000}"/>
    <cellStyle name="Обычный 2" xfId="2" xr:uid="{00000000-0005-0000-0000-000004000000}"/>
    <cellStyle name="Обычный 2 4" xfId="5" xr:uid="{00000000-0005-0000-0000-000005000000}"/>
    <cellStyle name="Финансовый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276</xdr:row>
      <xdr:rowOff>0</xdr:rowOff>
    </xdr:from>
    <xdr:to>
      <xdr:col>4</xdr:col>
      <xdr:colOff>304800</xdr:colOff>
      <xdr:row>276</xdr:row>
      <xdr:rowOff>788458</xdr:rowOff>
    </xdr:to>
    <xdr:sp macro="" textlink="">
      <xdr:nvSpPr>
        <xdr:cNvPr id="2"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5E295A06-C80A-47F1-89BF-3C1D43B2E74A}"/>
            </a:ext>
          </a:extLst>
        </xdr:cNvPr>
        <xdr:cNvSpPr>
          <a:spLocks noChangeAspect="1" noChangeArrowheads="1"/>
        </xdr:cNvSpPr>
      </xdr:nvSpPr>
      <xdr:spPr bwMode="auto">
        <a:xfrm>
          <a:off x="4312920" y="522564360"/>
          <a:ext cx="304800" cy="13679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276</xdr:row>
      <xdr:rowOff>0</xdr:rowOff>
    </xdr:from>
    <xdr:to>
      <xdr:col>4</xdr:col>
      <xdr:colOff>304800</xdr:colOff>
      <xdr:row>276</xdr:row>
      <xdr:rowOff>785867</xdr:rowOff>
    </xdr:to>
    <xdr:sp macro="" textlink="">
      <xdr:nvSpPr>
        <xdr:cNvPr id="3"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92E0D0F1-5619-4E71-8B10-832D38D481A0}"/>
            </a:ext>
          </a:extLst>
        </xdr:cNvPr>
        <xdr:cNvSpPr>
          <a:spLocks noChangeAspect="1" noChangeArrowheads="1"/>
        </xdr:cNvSpPr>
      </xdr:nvSpPr>
      <xdr:spPr bwMode="auto">
        <a:xfrm>
          <a:off x="4312920" y="522564360"/>
          <a:ext cx="304800" cy="15581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465"/>
  <sheetViews>
    <sheetView tabSelected="1" view="pageBreakPreview" zoomScale="60" zoomScaleNormal="60" workbookViewId="0">
      <selection activeCell="H3" sqref="H3:I3"/>
    </sheetView>
  </sheetViews>
  <sheetFormatPr defaultColWidth="8.88671875" defaultRowHeight="15.6" x14ac:dyDescent="0.3"/>
  <cols>
    <col min="1" max="1" width="5.33203125" style="35" customWidth="1"/>
    <col min="2" max="2" width="26.88671875" style="36" customWidth="1"/>
    <col min="3" max="3" width="19.6640625" style="35" customWidth="1"/>
    <col min="4" max="4" width="11" style="35" customWidth="1"/>
    <col min="5" max="5" width="31" style="36" customWidth="1"/>
    <col min="6" max="6" width="14" style="35" customWidth="1"/>
    <col min="7" max="7" width="15" style="37" customWidth="1"/>
    <col min="8" max="8" width="14" style="35" customWidth="1"/>
    <col min="9" max="9" width="26.44140625" style="35" customWidth="1"/>
    <col min="10" max="16384" width="8.88671875" style="38"/>
  </cols>
  <sheetData>
    <row r="1" spans="1:9" x14ac:dyDescent="0.3">
      <c r="H1" s="83" t="s">
        <v>79</v>
      </c>
      <c r="I1" s="83"/>
    </row>
    <row r="2" spans="1:9" ht="31.95" customHeight="1" x14ac:dyDescent="0.3">
      <c r="H2" s="83" t="s">
        <v>4</v>
      </c>
      <c r="I2" s="83"/>
    </row>
    <row r="3" spans="1:9" x14ac:dyDescent="0.3">
      <c r="H3" s="83" t="s">
        <v>868</v>
      </c>
      <c r="I3" s="83"/>
    </row>
    <row r="4" spans="1:9" ht="52.2" customHeight="1" x14ac:dyDescent="0.3">
      <c r="A4" s="84" t="s">
        <v>68</v>
      </c>
      <c r="B4" s="84"/>
      <c r="C4" s="84"/>
      <c r="D4" s="84"/>
      <c r="E4" s="84"/>
      <c r="F4" s="84"/>
      <c r="G4" s="84"/>
      <c r="H4" s="84"/>
      <c r="I4" s="84"/>
    </row>
    <row r="5" spans="1:9" x14ac:dyDescent="0.3">
      <c r="A5" s="39"/>
      <c r="B5" s="40"/>
      <c r="C5" s="39"/>
      <c r="D5" s="39"/>
      <c r="E5" s="40"/>
      <c r="F5" s="39"/>
      <c r="G5" s="41"/>
      <c r="H5" s="85" t="s">
        <v>798</v>
      </c>
      <c r="I5" s="85"/>
    </row>
    <row r="6" spans="1:9" ht="34.950000000000003" customHeight="1" x14ac:dyDescent="0.3">
      <c r="A6" s="81" t="s">
        <v>0</v>
      </c>
      <c r="B6" s="81" t="s">
        <v>65</v>
      </c>
      <c r="C6" s="81" t="s">
        <v>66</v>
      </c>
      <c r="D6" s="81" t="s">
        <v>865</v>
      </c>
      <c r="E6" s="81" t="s">
        <v>1</v>
      </c>
      <c r="F6" s="81" t="s">
        <v>67</v>
      </c>
      <c r="G6" s="82" t="s">
        <v>55</v>
      </c>
      <c r="H6" s="81" t="s">
        <v>3</v>
      </c>
      <c r="I6" s="81" t="s">
        <v>866</v>
      </c>
    </row>
    <row r="7" spans="1:9" x14ac:dyDescent="0.3">
      <c r="A7" s="81"/>
      <c r="B7" s="81"/>
      <c r="C7" s="81"/>
      <c r="D7" s="81"/>
      <c r="E7" s="81"/>
      <c r="F7" s="81"/>
      <c r="G7" s="82"/>
      <c r="H7" s="81"/>
      <c r="I7" s="81"/>
    </row>
    <row r="8" spans="1:9" ht="30" customHeight="1" x14ac:dyDescent="0.3">
      <c r="A8" s="81"/>
      <c r="B8" s="81"/>
      <c r="C8" s="81"/>
      <c r="D8" s="81"/>
      <c r="E8" s="42" t="s">
        <v>2</v>
      </c>
      <c r="F8" s="81"/>
      <c r="G8" s="43" t="s">
        <v>5</v>
      </c>
      <c r="H8" s="81"/>
      <c r="I8" s="81"/>
    </row>
    <row r="9" spans="1:9" x14ac:dyDescent="0.3">
      <c r="A9" s="44">
        <v>1</v>
      </c>
      <c r="B9" s="44">
        <v>2</v>
      </c>
      <c r="C9" s="44">
        <v>3</v>
      </c>
      <c r="D9" s="44">
        <v>4</v>
      </c>
      <c r="E9" s="44">
        <v>5</v>
      </c>
      <c r="F9" s="44">
        <v>6</v>
      </c>
      <c r="G9" s="45">
        <v>7</v>
      </c>
      <c r="H9" s="44">
        <v>8</v>
      </c>
      <c r="I9" s="44">
        <v>9</v>
      </c>
    </row>
    <row r="10" spans="1:9" ht="19.95" customHeight="1" x14ac:dyDescent="0.3">
      <c r="A10" s="29"/>
      <c r="B10" s="46" t="s">
        <v>53</v>
      </c>
      <c r="C10" s="47"/>
      <c r="D10" s="47"/>
      <c r="E10" s="48"/>
      <c r="F10" s="29"/>
      <c r="G10" s="49">
        <f>SUM(G11:G457)</f>
        <v>875345.29999999993</v>
      </c>
      <c r="H10" s="50"/>
      <c r="I10" s="50"/>
    </row>
    <row r="11" spans="1:9" ht="16.2" x14ac:dyDescent="0.3">
      <c r="A11" s="51"/>
      <c r="B11" s="52" t="s">
        <v>59</v>
      </c>
      <c r="C11" s="53"/>
      <c r="D11" s="53"/>
      <c r="E11" s="54"/>
      <c r="F11" s="51"/>
      <c r="G11" s="55"/>
      <c r="H11" s="56"/>
      <c r="I11" s="56"/>
    </row>
    <row r="12" spans="1:9" ht="16.2" x14ac:dyDescent="0.3">
      <c r="A12" s="57"/>
      <c r="B12" s="58" t="s">
        <v>12</v>
      </c>
      <c r="C12" s="59"/>
      <c r="D12" s="59"/>
      <c r="E12" s="60"/>
      <c r="F12" s="57"/>
      <c r="G12" s="61"/>
      <c r="H12" s="57"/>
      <c r="I12" s="57"/>
    </row>
    <row r="13" spans="1:9" s="18" customFormat="1" ht="157.94999999999999" customHeight="1" x14ac:dyDescent="0.3">
      <c r="A13" s="62">
        <v>1</v>
      </c>
      <c r="B13" s="63" t="s">
        <v>855</v>
      </c>
      <c r="C13" s="62" t="s">
        <v>790</v>
      </c>
      <c r="D13" s="62" t="s">
        <v>69</v>
      </c>
      <c r="E13" s="63" t="s">
        <v>850</v>
      </c>
      <c r="F13" s="64">
        <v>45297</v>
      </c>
      <c r="G13" s="19">
        <v>229.2</v>
      </c>
      <c r="H13" s="62" t="s">
        <v>52</v>
      </c>
      <c r="I13" s="62" t="s">
        <v>386</v>
      </c>
    </row>
    <row r="14" spans="1:9" s="18" customFormat="1" ht="126.6" customHeight="1" x14ac:dyDescent="0.3">
      <c r="A14" s="62">
        <v>2</v>
      </c>
      <c r="B14" s="63" t="s">
        <v>855</v>
      </c>
      <c r="C14" s="62" t="s">
        <v>790</v>
      </c>
      <c r="D14" s="62" t="s">
        <v>69</v>
      </c>
      <c r="E14" s="63" t="s">
        <v>851</v>
      </c>
      <c r="F14" s="64">
        <v>45306</v>
      </c>
      <c r="G14" s="19">
        <v>321.7</v>
      </c>
      <c r="H14" s="62" t="s">
        <v>52</v>
      </c>
      <c r="I14" s="62" t="s">
        <v>852</v>
      </c>
    </row>
    <row r="15" spans="1:9" s="18" customFormat="1" ht="109.2" customHeight="1" x14ac:dyDescent="0.3">
      <c r="A15" s="62">
        <v>3</v>
      </c>
      <c r="B15" s="63" t="s">
        <v>855</v>
      </c>
      <c r="C15" s="62" t="s">
        <v>211</v>
      </c>
      <c r="D15" s="62" t="s">
        <v>69</v>
      </c>
      <c r="E15" s="63" t="s">
        <v>857</v>
      </c>
      <c r="F15" s="64">
        <v>45328</v>
      </c>
      <c r="G15" s="19">
        <v>480</v>
      </c>
      <c r="H15" s="62" t="s">
        <v>52</v>
      </c>
      <c r="I15" s="62" t="s">
        <v>853</v>
      </c>
    </row>
    <row r="16" spans="1:9" s="18" customFormat="1" ht="77.400000000000006" customHeight="1" x14ac:dyDescent="0.3">
      <c r="A16" s="62">
        <v>4</v>
      </c>
      <c r="B16" s="63" t="s">
        <v>855</v>
      </c>
      <c r="C16" s="62" t="s">
        <v>790</v>
      </c>
      <c r="D16" s="62" t="s">
        <v>69</v>
      </c>
      <c r="E16" s="63" t="s">
        <v>856</v>
      </c>
      <c r="F16" s="64">
        <v>45335</v>
      </c>
      <c r="G16" s="19">
        <v>1225.0999999999999</v>
      </c>
      <c r="H16" s="62" t="s">
        <v>52</v>
      </c>
      <c r="I16" s="62" t="s">
        <v>854</v>
      </c>
    </row>
    <row r="17" spans="1:9" ht="27" customHeight="1" x14ac:dyDescent="0.3">
      <c r="A17" s="57"/>
      <c r="B17" s="58" t="s">
        <v>45</v>
      </c>
      <c r="C17" s="59" t="s">
        <v>72</v>
      </c>
      <c r="D17" s="59"/>
      <c r="E17" s="60"/>
      <c r="F17" s="57"/>
      <c r="G17" s="65"/>
      <c r="H17" s="57"/>
      <c r="I17" s="57"/>
    </row>
    <row r="18" spans="1:9" ht="27" customHeight="1" x14ac:dyDescent="0.3">
      <c r="A18" s="57"/>
      <c r="B18" s="58" t="s">
        <v>7</v>
      </c>
      <c r="C18" s="59" t="s">
        <v>72</v>
      </c>
      <c r="D18" s="59"/>
      <c r="E18" s="60"/>
      <c r="F18" s="57"/>
      <c r="G18" s="61"/>
      <c r="H18" s="57"/>
      <c r="I18" s="57"/>
    </row>
    <row r="19" spans="1:9" ht="27" customHeight="1" x14ac:dyDescent="0.3">
      <c r="A19" s="57"/>
      <c r="B19" s="58" t="s">
        <v>29</v>
      </c>
      <c r="C19" s="59"/>
      <c r="D19" s="59"/>
      <c r="E19" s="60"/>
      <c r="F19" s="57"/>
      <c r="G19" s="65"/>
      <c r="H19" s="57"/>
      <c r="I19" s="57"/>
    </row>
    <row r="20" spans="1:9" s="67" customFormat="1" ht="39" customHeight="1" x14ac:dyDescent="0.3">
      <c r="A20" s="62">
        <v>1</v>
      </c>
      <c r="B20" s="63" t="s">
        <v>785</v>
      </c>
      <c r="C20" s="62" t="s">
        <v>789</v>
      </c>
      <c r="D20" s="62" t="s">
        <v>70</v>
      </c>
      <c r="E20" s="63" t="s">
        <v>786</v>
      </c>
      <c r="F20" s="66" t="s">
        <v>109</v>
      </c>
      <c r="G20" s="19">
        <v>1500</v>
      </c>
      <c r="H20" s="62" t="s">
        <v>6</v>
      </c>
      <c r="I20" s="62"/>
    </row>
    <row r="21" spans="1:9" s="67" customFormat="1" ht="39.6" customHeight="1" x14ac:dyDescent="0.3">
      <c r="A21" s="62">
        <v>2</v>
      </c>
      <c r="B21" s="63" t="s">
        <v>787</v>
      </c>
      <c r="C21" s="62" t="s">
        <v>77</v>
      </c>
      <c r="D21" s="62" t="s">
        <v>69</v>
      </c>
      <c r="E21" s="63" t="s">
        <v>788</v>
      </c>
      <c r="F21" s="66" t="s">
        <v>109</v>
      </c>
      <c r="G21" s="19">
        <v>210</v>
      </c>
      <c r="H21" s="62" t="s">
        <v>6</v>
      </c>
      <c r="I21" s="62"/>
    </row>
    <row r="22" spans="1:9" ht="16.2" customHeight="1" x14ac:dyDescent="0.3">
      <c r="A22" s="59"/>
      <c r="B22" s="58" t="s">
        <v>13</v>
      </c>
      <c r="C22" s="59"/>
      <c r="D22" s="59"/>
      <c r="E22" s="58"/>
      <c r="F22" s="59"/>
      <c r="G22" s="65"/>
      <c r="H22" s="59"/>
      <c r="I22" s="59"/>
    </row>
    <row r="23" spans="1:9" s="67" customFormat="1" ht="98.4" customHeight="1" x14ac:dyDescent="0.3">
      <c r="A23" s="62">
        <v>1</v>
      </c>
      <c r="B23" s="63" t="s">
        <v>693</v>
      </c>
      <c r="C23" s="62" t="s">
        <v>182</v>
      </c>
      <c r="D23" s="62" t="s">
        <v>69</v>
      </c>
      <c r="E23" s="63" t="s">
        <v>296</v>
      </c>
      <c r="F23" s="66" t="s">
        <v>109</v>
      </c>
      <c r="G23" s="19">
        <v>300</v>
      </c>
      <c r="H23" s="62" t="s">
        <v>6</v>
      </c>
      <c r="I23" s="62"/>
    </row>
    <row r="24" spans="1:9" s="67" customFormat="1" ht="112.95" customHeight="1" x14ac:dyDescent="0.3">
      <c r="A24" s="62">
        <v>2</v>
      </c>
      <c r="B24" s="63" t="s">
        <v>694</v>
      </c>
      <c r="C24" s="62" t="s">
        <v>592</v>
      </c>
      <c r="D24" s="62" t="s">
        <v>69</v>
      </c>
      <c r="E24" s="63" t="s">
        <v>692</v>
      </c>
      <c r="F24" s="64" t="s">
        <v>535</v>
      </c>
      <c r="G24" s="19">
        <v>1600</v>
      </c>
      <c r="H24" s="62" t="s">
        <v>591</v>
      </c>
      <c r="I24" s="62" t="s">
        <v>727</v>
      </c>
    </row>
    <row r="25" spans="1:9" ht="16.95" customHeight="1" x14ac:dyDescent="0.3">
      <c r="A25" s="57"/>
      <c r="B25" s="58" t="s">
        <v>31</v>
      </c>
      <c r="C25" s="59"/>
      <c r="D25" s="59"/>
      <c r="E25" s="60"/>
      <c r="F25" s="57"/>
      <c r="G25" s="65"/>
      <c r="H25" s="57"/>
      <c r="I25" s="57"/>
    </row>
    <row r="26" spans="1:9" s="67" customFormat="1" ht="95.4" customHeight="1" x14ac:dyDescent="0.3">
      <c r="A26" s="62">
        <v>1</v>
      </c>
      <c r="B26" s="63" t="s">
        <v>212</v>
      </c>
      <c r="C26" s="62" t="s">
        <v>216</v>
      </c>
      <c r="D26" s="62" t="s">
        <v>69</v>
      </c>
      <c r="E26" s="63" t="s">
        <v>213</v>
      </c>
      <c r="F26" s="64">
        <v>45301</v>
      </c>
      <c r="G26" s="19">
        <v>3550.62</v>
      </c>
      <c r="H26" s="62" t="s">
        <v>214</v>
      </c>
      <c r="I26" s="62" t="s">
        <v>215</v>
      </c>
    </row>
    <row r="27" spans="1:9" s="67" customFormat="1" ht="79.2" customHeight="1" x14ac:dyDescent="0.3">
      <c r="A27" s="62">
        <v>2</v>
      </c>
      <c r="B27" s="63" t="s">
        <v>510</v>
      </c>
      <c r="C27" s="62" t="s">
        <v>77</v>
      </c>
      <c r="D27" s="62" t="s">
        <v>69</v>
      </c>
      <c r="E27" s="63" t="s">
        <v>213</v>
      </c>
      <c r="F27" s="64">
        <v>45301</v>
      </c>
      <c r="G27" s="19">
        <v>255</v>
      </c>
      <c r="H27" s="62" t="s">
        <v>6</v>
      </c>
      <c r="I27" s="62" t="s">
        <v>511</v>
      </c>
    </row>
    <row r="28" spans="1:9" s="67" customFormat="1" ht="62.4" x14ac:dyDescent="0.3">
      <c r="A28" s="62">
        <v>3</v>
      </c>
      <c r="B28" s="63" t="s">
        <v>782</v>
      </c>
      <c r="C28" s="62" t="s">
        <v>440</v>
      </c>
      <c r="D28" s="62" t="s">
        <v>69</v>
      </c>
      <c r="E28" s="63" t="s">
        <v>783</v>
      </c>
      <c r="F28" s="64">
        <v>45352</v>
      </c>
      <c r="G28" s="19">
        <v>389.8</v>
      </c>
      <c r="H28" s="62" t="s">
        <v>6</v>
      </c>
      <c r="I28" s="62" t="s">
        <v>784</v>
      </c>
    </row>
    <row r="29" spans="1:9" ht="16.2" x14ac:dyDescent="0.3">
      <c r="A29" s="57"/>
      <c r="B29" s="58" t="s">
        <v>60</v>
      </c>
      <c r="C29" s="59"/>
      <c r="D29" s="59"/>
      <c r="E29" s="60"/>
      <c r="F29" s="57"/>
      <c r="G29" s="65"/>
      <c r="H29" s="57"/>
      <c r="I29" s="57"/>
    </row>
    <row r="30" spans="1:9" s="67" customFormat="1" ht="48" customHeight="1" x14ac:dyDescent="0.3">
      <c r="A30" s="62">
        <v>1</v>
      </c>
      <c r="B30" s="63" t="s">
        <v>355</v>
      </c>
      <c r="C30" s="62" t="s">
        <v>77</v>
      </c>
      <c r="D30" s="62" t="s">
        <v>69</v>
      </c>
      <c r="E30" s="63" t="s">
        <v>356</v>
      </c>
      <c r="F30" s="64">
        <v>45309</v>
      </c>
      <c r="G30" s="19">
        <v>886.8</v>
      </c>
      <c r="H30" s="62" t="s">
        <v>6</v>
      </c>
      <c r="I30" s="62" t="s">
        <v>672</v>
      </c>
    </row>
    <row r="31" spans="1:9" ht="17.399999999999999" customHeight="1" x14ac:dyDescent="0.3">
      <c r="A31" s="51"/>
      <c r="B31" s="52" t="s">
        <v>61</v>
      </c>
      <c r="C31" s="53"/>
      <c r="D31" s="53"/>
      <c r="E31" s="54"/>
      <c r="F31" s="51"/>
      <c r="G31" s="68"/>
      <c r="H31" s="51"/>
      <c r="I31" s="51"/>
    </row>
    <row r="32" spans="1:9" ht="16.2" x14ac:dyDescent="0.3">
      <c r="A32" s="57"/>
      <c r="B32" s="58" t="s">
        <v>15</v>
      </c>
      <c r="C32" s="59" t="s">
        <v>72</v>
      </c>
      <c r="D32" s="59"/>
      <c r="E32" s="60"/>
      <c r="F32" s="57"/>
      <c r="G32" s="61"/>
      <c r="H32" s="57"/>
      <c r="I32" s="57"/>
    </row>
    <row r="33" spans="1:9" ht="16.2" x14ac:dyDescent="0.3">
      <c r="A33" s="57"/>
      <c r="B33" s="58" t="s">
        <v>32</v>
      </c>
      <c r="C33" s="59"/>
      <c r="D33" s="59"/>
      <c r="E33" s="60"/>
      <c r="F33" s="57"/>
      <c r="G33" s="61"/>
      <c r="H33" s="57"/>
      <c r="I33" s="57"/>
    </row>
    <row r="34" spans="1:9" s="67" customFormat="1" ht="78" x14ac:dyDescent="0.3">
      <c r="A34" s="62">
        <v>1</v>
      </c>
      <c r="B34" s="63" t="s">
        <v>402</v>
      </c>
      <c r="C34" s="62" t="s">
        <v>404</v>
      </c>
      <c r="D34" s="62" t="s">
        <v>69</v>
      </c>
      <c r="E34" s="63" t="s">
        <v>403</v>
      </c>
      <c r="F34" s="64">
        <v>45303</v>
      </c>
      <c r="G34" s="19">
        <v>3150</v>
      </c>
      <c r="H34" s="62" t="s">
        <v>6</v>
      </c>
      <c r="I34" s="62" t="s">
        <v>321</v>
      </c>
    </row>
    <row r="35" spans="1:9" s="67" customFormat="1" ht="78" x14ac:dyDescent="0.3">
      <c r="A35" s="62">
        <v>2</v>
      </c>
      <c r="B35" s="63" t="s">
        <v>402</v>
      </c>
      <c r="C35" s="62" t="s">
        <v>77</v>
      </c>
      <c r="D35" s="62" t="s">
        <v>69</v>
      </c>
      <c r="E35" s="63" t="s">
        <v>608</v>
      </c>
      <c r="F35" s="64">
        <v>45323</v>
      </c>
      <c r="G35" s="19">
        <v>494.91</v>
      </c>
      <c r="H35" s="62" t="s">
        <v>6</v>
      </c>
      <c r="I35" s="62" t="s">
        <v>634</v>
      </c>
    </row>
    <row r="36" spans="1:9" s="67" customFormat="1" ht="78" x14ac:dyDescent="0.3">
      <c r="A36" s="62">
        <v>3</v>
      </c>
      <c r="B36" s="63" t="s">
        <v>402</v>
      </c>
      <c r="C36" s="62" t="s">
        <v>404</v>
      </c>
      <c r="D36" s="62" t="s">
        <v>69</v>
      </c>
      <c r="E36" s="63" t="s">
        <v>403</v>
      </c>
      <c r="F36" s="64">
        <v>45343</v>
      </c>
      <c r="G36" s="19">
        <v>2900</v>
      </c>
      <c r="H36" s="62" t="s">
        <v>6</v>
      </c>
      <c r="I36" s="62" t="s">
        <v>833</v>
      </c>
    </row>
    <row r="37" spans="1:9" ht="19.95" customHeight="1" x14ac:dyDescent="0.3">
      <c r="A37" s="57"/>
      <c r="B37" s="58" t="s">
        <v>16</v>
      </c>
      <c r="C37" s="59" t="s">
        <v>72</v>
      </c>
      <c r="D37" s="59"/>
      <c r="E37" s="60"/>
      <c r="F37" s="57"/>
      <c r="G37" s="61"/>
      <c r="H37" s="57"/>
      <c r="I37" s="57"/>
    </row>
    <row r="38" spans="1:9" ht="19.95" customHeight="1" x14ac:dyDescent="0.3">
      <c r="A38" s="57"/>
      <c r="B38" s="58" t="s">
        <v>48</v>
      </c>
      <c r="C38" s="59" t="s">
        <v>72</v>
      </c>
      <c r="D38" s="59"/>
      <c r="E38" s="60"/>
      <c r="F38" s="57"/>
      <c r="G38" s="65"/>
      <c r="H38" s="57"/>
      <c r="I38" s="57"/>
    </row>
    <row r="39" spans="1:9" ht="19.95" customHeight="1" x14ac:dyDescent="0.3">
      <c r="A39" s="57"/>
      <c r="B39" s="58" t="s">
        <v>35</v>
      </c>
      <c r="C39" s="59" t="s">
        <v>72</v>
      </c>
      <c r="D39" s="59"/>
      <c r="E39" s="60"/>
      <c r="F39" s="57"/>
      <c r="G39" s="61"/>
      <c r="H39" s="57"/>
      <c r="I39" s="57"/>
    </row>
    <row r="40" spans="1:9" ht="19.95" customHeight="1" x14ac:dyDescent="0.3">
      <c r="A40" s="57"/>
      <c r="B40" s="58" t="s">
        <v>39</v>
      </c>
      <c r="C40" s="59" t="s">
        <v>72</v>
      </c>
      <c r="D40" s="59"/>
      <c r="E40" s="60"/>
      <c r="F40" s="57"/>
      <c r="G40" s="61"/>
      <c r="H40" s="57"/>
      <c r="I40" s="57"/>
    </row>
    <row r="41" spans="1:9" ht="19.95" customHeight="1" x14ac:dyDescent="0.3">
      <c r="A41" s="57"/>
      <c r="B41" s="58" t="s">
        <v>82</v>
      </c>
      <c r="C41" s="59" t="s">
        <v>72</v>
      </c>
      <c r="D41" s="59"/>
      <c r="E41" s="60"/>
      <c r="F41" s="57"/>
      <c r="G41" s="61"/>
      <c r="H41" s="57"/>
      <c r="I41" s="57"/>
    </row>
    <row r="42" spans="1:9" ht="19.95" customHeight="1" x14ac:dyDescent="0.3">
      <c r="A42" s="57"/>
      <c r="B42" s="58" t="s">
        <v>50</v>
      </c>
      <c r="C42" s="59" t="s">
        <v>72</v>
      </c>
      <c r="D42" s="59"/>
      <c r="E42" s="60"/>
      <c r="F42" s="57"/>
      <c r="G42" s="61"/>
      <c r="H42" s="57"/>
      <c r="I42" s="57"/>
    </row>
    <row r="43" spans="1:9" x14ac:dyDescent="0.3">
      <c r="A43" s="51"/>
      <c r="B43" s="52" t="s">
        <v>62</v>
      </c>
      <c r="C43" s="53"/>
      <c r="D43" s="53"/>
      <c r="E43" s="54"/>
      <c r="F43" s="69"/>
      <c r="G43" s="68"/>
      <c r="H43" s="51"/>
      <c r="I43" s="51"/>
    </row>
    <row r="44" spans="1:9" ht="16.2" x14ac:dyDescent="0.3">
      <c r="A44" s="57"/>
      <c r="B44" s="58" t="s">
        <v>20</v>
      </c>
      <c r="C44" s="59"/>
      <c r="D44" s="59"/>
      <c r="E44" s="60"/>
      <c r="F44" s="57"/>
      <c r="G44" s="65"/>
      <c r="H44" s="57"/>
      <c r="I44" s="57"/>
    </row>
    <row r="45" spans="1:9" s="67" customFormat="1" ht="76.95" customHeight="1" x14ac:dyDescent="0.3">
      <c r="A45" s="62">
        <v>1</v>
      </c>
      <c r="B45" s="63" t="s">
        <v>248</v>
      </c>
      <c r="C45" s="62" t="s">
        <v>106</v>
      </c>
      <c r="D45" s="62" t="s">
        <v>69</v>
      </c>
      <c r="E45" s="63" t="s">
        <v>223</v>
      </c>
      <c r="F45" s="64" t="s">
        <v>176</v>
      </c>
      <c r="G45" s="19">
        <v>834.8</v>
      </c>
      <c r="H45" s="62" t="s">
        <v>6</v>
      </c>
      <c r="I45" s="62" t="s">
        <v>224</v>
      </c>
    </row>
    <row r="46" spans="1:9" s="67" customFormat="1" ht="90" customHeight="1" x14ac:dyDescent="0.3">
      <c r="A46" s="62">
        <v>2</v>
      </c>
      <c r="B46" s="63" t="s">
        <v>660</v>
      </c>
      <c r="C46" s="62" t="s">
        <v>106</v>
      </c>
      <c r="D46" s="62" t="s">
        <v>69</v>
      </c>
      <c r="E46" s="63" t="s">
        <v>225</v>
      </c>
      <c r="F46" s="64" t="s">
        <v>176</v>
      </c>
      <c r="G46" s="19">
        <v>1215.0419999999999</v>
      </c>
      <c r="H46" s="62" t="s">
        <v>6</v>
      </c>
      <c r="I46" s="62" t="s">
        <v>226</v>
      </c>
    </row>
    <row r="47" spans="1:9" s="67" customFormat="1" ht="93.6" x14ac:dyDescent="0.3">
      <c r="A47" s="62">
        <v>3</v>
      </c>
      <c r="B47" s="63" t="s">
        <v>247</v>
      </c>
      <c r="C47" s="62" t="s">
        <v>221</v>
      </c>
      <c r="D47" s="62" t="s">
        <v>227</v>
      </c>
      <c r="E47" s="63" t="s">
        <v>228</v>
      </c>
      <c r="F47" s="64">
        <v>45296</v>
      </c>
      <c r="G47" s="19">
        <v>8568.5110000000004</v>
      </c>
      <c r="H47" s="62" t="s">
        <v>6</v>
      </c>
      <c r="I47" s="62" t="s">
        <v>558</v>
      </c>
    </row>
    <row r="48" spans="1:9" s="67" customFormat="1" ht="95.25" customHeight="1" x14ac:dyDescent="0.3">
      <c r="A48" s="62">
        <v>4</v>
      </c>
      <c r="B48" s="63" t="s">
        <v>247</v>
      </c>
      <c r="C48" s="62" t="s">
        <v>221</v>
      </c>
      <c r="D48" s="62" t="s">
        <v>227</v>
      </c>
      <c r="E48" s="63" t="s">
        <v>229</v>
      </c>
      <c r="F48" s="64">
        <v>45296</v>
      </c>
      <c r="G48" s="19">
        <v>8033.4719999999998</v>
      </c>
      <c r="H48" s="62" t="s">
        <v>6</v>
      </c>
      <c r="I48" s="62" t="s">
        <v>489</v>
      </c>
    </row>
    <row r="49" spans="1:9" s="67" customFormat="1" ht="109.2" x14ac:dyDescent="0.3">
      <c r="A49" s="62">
        <v>5</v>
      </c>
      <c r="B49" s="63" t="s">
        <v>247</v>
      </c>
      <c r="C49" s="62" t="s">
        <v>221</v>
      </c>
      <c r="D49" s="62" t="s">
        <v>227</v>
      </c>
      <c r="E49" s="63" t="s">
        <v>230</v>
      </c>
      <c r="F49" s="64">
        <v>45295</v>
      </c>
      <c r="G49" s="19">
        <v>7208.9830000000002</v>
      </c>
      <c r="H49" s="62" t="s">
        <v>6</v>
      </c>
      <c r="I49" s="62" t="s">
        <v>489</v>
      </c>
    </row>
    <row r="50" spans="1:9" s="67" customFormat="1" ht="79.2" customHeight="1" x14ac:dyDescent="0.3">
      <c r="A50" s="62">
        <v>6</v>
      </c>
      <c r="B50" s="63" t="s">
        <v>247</v>
      </c>
      <c r="C50" s="62" t="s">
        <v>440</v>
      </c>
      <c r="D50" s="62" t="s">
        <v>70</v>
      </c>
      <c r="E50" s="63" t="s">
        <v>559</v>
      </c>
      <c r="F50" s="64">
        <v>45335</v>
      </c>
      <c r="G50" s="19">
        <v>213.916</v>
      </c>
      <c r="H50" s="62" t="s">
        <v>6</v>
      </c>
      <c r="I50" s="62" t="s">
        <v>649</v>
      </c>
    </row>
    <row r="51" spans="1:9" s="67" customFormat="1" ht="79.2" customHeight="1" x14ac:dyDescent="0.3">
      <c r="A51" s="62">
        <v>7</v>
      </c>
      <c r="B51" s="63" t="s">
        <v>247</v>
      </c>
      <c r="C51" s="62" t="s">
        <v>211</v>
      </c>
      <c r="D51" s="62" t="s">
        <v>227</v>
      </c>
      <c r="E51" s="63" t="s">
        <v>658</v>
      </c>
      <c r="F51" s="66" t="s">
        <v>123</v>
      </c>
      <c r="G51" s="19">
        <v>1157.4459999999999</v>
      </c>
      <c r="H51" s="62" t="s">
        <v>6</v>
      </c>
      <c r="I51" s="62" t="s">
        <v>659</v>
      </c>
    </row>
    <row r="52" spans="1:9" s="67" customFormat="1" ht="79.2" customHeight="1" x14ac:dyDescent="0.3">
      <c r="A52" s="62">
        <v>8</v>
      </c>
      <c r="B52" s="63" t="s">
        <v>247</v>
      </c>
      <c r="C52" s="62" t="s">
        <v>221</v>
      </c>
      <c r="D52" s="62" t="s">
        <v>227</v>
      </c>
      <c r="E52" s="63" t="s">
        <v>780</v>
      </c>
      <c r="F52" s="64">
        <v>45350</v>
      </c>
      <c r="G52" s="19">
        <v>833.49699999999996</v>
      </c>
      <c r="H52" s="62" t="s">
        <v>6</v>
      </c>
      <c r="I52" s="62" t="s">
        <v>781</v>
      </c>
    </row>
    <row r="53" spans="1:9" s="67" customFormat="1" ht="65.25" customHeight="1" x14ac:dyDescent="0.3">
      <c r="A53" s="62">
        <v>9</v>
      </c>
      <c r="B53" s="63" t="s">
        <v>656</v>
      </c>
      <c r="C53" s="62" t="s">
        <v>106</v>
      </c>
      <c r="D53" s="62" t="s">
        <v>69</v>
      </c>
      <c r="E53" s="63" t="s">
        <v>231</v>
      </c>
      <c r="F53" s="64">
        <v>45295</v>
      </c>
      <c r="G53" s="19">
        <v>1128.979</v>
      </c>
      <c r="H53" s="62" t="s">
        <v>6</v>
      </c>
      <c r="I53" s="62" t="s">
        <v>232</v>
      </c>
    </row>
    <row r="54" spans="1:9" s="67" customFormat="1" ht="32.25" customHeight="1" x14ac:dyDescent="0.3">
      <c r="A54" s="62">
        <v>10</v>
      </c>
      <c r="B54" s="63" t="s">
        <v>656</v>
      </c>
      <c r="C54" s="62" t="s">
        <v>77</v>
      </c>
      <c r="D54" s="62" t="s">
        <v>69</v>
      </c>
      <c r="E54" s="63" t="s">
        <v>233</v>
      </c>
      <c r="F54" s="64">
        <v>45300</v>
      </c>
      <c r="G54" s="19">
        <v>215</v>
      </c>
      <c r="H54" s="62" t="s">
        <v>52</v>
      </c>
      <c r="I54" s="62" t="s">
        <v>341</v>
      </c>
    </row>
    <row r="55" spans="1:9" s="67" customFormat="1" ht="33.75" customHeight="1" x14ac:dyDescent="0.3">
      <c r="A55" s="62">
        <v>11</v>
      </c>
      <c r="B55" s="63" t="s">
        <v>656</v>
      </c>
      <c r="C55" s="62" t="s">
        <v>77</v>
      </c>
      <c r="D55" s="62" t="s">
        <v>69</v>
      </c>
      <c r="E55" s="63" t="s">
        <v>234</v>
      </c>
      <c r="F55" s="64">
        <v>45300</v>
      </c>
      <c r="G55" s="19">
        <v>1125</v>
      </c>
      <c r="H55" s="62" t="s">
        <v>52</v>
      </c>
      <c r="I55" s="62" t="s">
        <v>341</v>
      </c>
    </row>
    <row r="56" spans="1:9" s="67" customFormat="1" ht="33.75" customHeight="1" x14ac:dyDescent="0.3">
      <c r="A56" s="62">
        <v>12</v>
      </c>
      <c r="B56" s="63" t="s">
        <v>656</v>
      </c>
      <c r="C56" s="62" t="s">
        <v>106</v>
      </c>
      <c r="D56" s="62" t="s">
        <v>69</v>
      </c>
      <c r="E56" s="63" t="s">
        <v>505</v>
      </c>
      <c r="F56" s="64">
        <v>45309</v>
      </c>
      <c r="G56" s="19">
        <v>2586.9299999999998</v>
      </c>
      <c r="H56" s="62" t="s">
        <v>6</v>
      </c>
      <c r="I56" s="62" t="s">
        <v>344</v>
      </c>
    </row>
    <row r="57" spans="1:9" s="67" customFormat="1" ht="110.4" customHeight="1" x14ac:dyDescent="0.3">
      <c r="A57" s="62">
        <v>13</v>
      </c>
      <c r="B57" s="63" t="s">
        <v>656</v>
      </c>
      <c r="C57" s="62" t="s">
        <v>585</v>
      </c>
      <c r="D57" s="62" t="s">
        <v>70</v>
      </c>
      <c r="E57" s="63" t="s">
        <v>657</v>
      </c>
      <c r="F57" s="64">
        <v>45331</v>
      </c>
      <c r="G57" s="19">
        <v>400</v>
      </c>
      <c r="H57" s="62" t="s">
        <v>52</v>
      </c>
      <c r="I57" s="62" t="s">
        <v>772</v>
      </c>
    </row>
    <row r="58" spans="1:9" s="67" customFormat="1" ht="65.400000000000006" customHeight="1" x14ac:dyDescent="0.3">
      <c r="A58" s="62">
        <v>14</v>
      </c>
      <c r="B58" s="63" t="s">
        <v>235</v>
      </c>
      <c r="C58" s="62" t="s">
        <v>106</v>
      </c>
      <c r="D58" s="62" t="s">
        <v>69</v>
      </c>
      <c r="E58" s="63" t="s">
        <v>735</v>
      </c>
      <c r="F58" s="64">
        <v>45308</v>
      </c>
      <c r="G58" s="19">
        <v>573.20000000000005</v>
      </c>
      <c r="H58" s="62" t="s">
        <v>6</v>
      </c>
      <c r="I58" s="62" t="s">
        <v>232</v>
      </c>
    </row>
    <row r="59" spans="1:9" s="67" customFormat="1" ht="338.4" customHeight="1" x14ac:dyDescent="0.3">
      <c r="A59" s="62">
        <v>15</v>
      </c>
      <c r="B59" s="63" t="s">
        <v>358</v>
      </c>
      <c r="C59" s="62" t="s">
        <v>789</v>
      </c>
      <c r="D59" s="62" t="s">
        <v>70</v>
      </c>
      <c r="E59" s="63" t="s">
        <v>359</v>
      </c>
      <c r="F59" s="64">
        <v>45308</v>
      </c>
      <c r="G59" s="19">
        <v>360</v>
      </c>
      <c r="H59" s="62" t="s">
        <v>6</v>
      </c>
      <c r="I59" s="62" t="s">
        <v>236</v>
      </c>
    </row>
    <row r="60" spans="1:9" s="67" customFormat="1" ht="122.25" customHeight="1" x14ac:dyDescent="0.3">
      <c r="A60" s="62">
        <v>16</v>
      </c>
      <c r="B60" s="63" t="s">
        <v>655</v>
      </c>
      <c r="C60" s="62" t="s">
        <v>246</v>
      </c>
      <c r="D60" s="62" t="s">
        <v>70</v>
      </c>
      <c r="E60" s="63" t="s">
        <v>237</v>
      </c>
      <c r="F60" s="64">
        <v>45308</v>
      </c>
      <c r="G60" s="19">
        <v>21000</v>
      </c>
      <c r="H60" s="62" t="s">
        <v>6</v>
      </c>
      <c r="I60" s="62" t="s">
        <v>560</v>
      </c>
    </row>
    <row r="61" spans="1:9" s="67" customFormat="1" ht="156.6" customHeight="1" x14ac:dyDescent="0.3">
      <c r="A61" s="62">
        <v>17</v>
      </c>
      <c r="B61" s="63" t="s">
        <v>655</v>
      </c>
      <c r="C61" s="62" t="s">
        <v>246</v>
      </c>
      <c r="D61" s="62" t="s">
        <v>70</v>
      </c>
      <c r="E61" s="63" t="s">
        <v>350</v>
      </c>
      <c r="F61" s="64">
        <v>45322</v>
      </c>
      <c r="G61" s="19">
        <v>20000</v>
      </c>
      <c r="H61" s="62" t="s">
        <v>6</v>
      </c>
      <c r="I61" s="62" t="s">
        <v>734</v>
      </c>
    </row>
    <row r="62" spans="1:9" s="67" customFormat="1" ht="61.2" customHeight="1" x14ac:dyDescent="0.3">
      <c r="A62" s="62">
        <v>18</v>
      </c>
      <c r="B62" s="63" t="s">
        <v>655</v>
      </c>
      <c r="C62" s="62" t="s">
        <v>106</v>
      </c>
      <c r="D62" s="62" t="s">
        <v>69</v>
      </c>
      <c r="E62" s="63" t="s">
        <v>351</v>
      </c>
      <c r="F62" s="64">
        <v>45310</v>
      </c>
      <c r="G62" s="19">
        <v>228.3</v>
      </c>
      <c r="H62" s="62" t="s">
        <v>6</v>
      </c>
      <c r="I62" s="62" t="s">
        <v>490</v>
      </c>
    </row>
    <row r="63" spans="1:9" s="67" customFormat="1" ht="124.95" customHeight="1" x14ac:dyDescent="0.3">
      <c r="A63" s="62">
        <v>19</v>
      </c>
      <c r="B63" s="63" t="s">
        <v>655</v>
      </c>
      <c r="C63" s="62" t="s">
        <v>246</v>
      </c>
      <c r="D63" s="62" t="s">
        <v>227</v>
      </c>
      <c r="E63" s="63" t="s">
        <v>238</v>
      </c>
      <c r="F63" s="66" t="s">
        <v>109</v>
      </c>
      <c r="G63" s="19">
        <v>5000</v>
      </c>
      <c r="H63" s="62" t="s">
        <v>6</v>
      </c>
      <c r="I63" s="62"/>
    </row>
    <row r="64" spans="1:9" s="67" customFormat="1" ht="111.6" customHeight="1" x14ac:dyDescent="0.3">
      <c r="A64" s="62">
        <v>20</v>
      </c>
      <c r="B64" s="63" t="s">
        <v>655</v>
      </c>
      <c r="C64" s="62" t="s">
        <v>420</v>
      </c>
      <c r="D64" s="62" t="s">
        <v>227</v>
      </c>
      <c r="E64" s="63" t="s">
        <v>503</v>
      </c>
      <c r="F64" s="66" t="s">
        <v>661</v>
      </c>
      <c r="G64" s="19">
        <v>567.90599999999995</v>
      </c>
      <c r="H64" s="62" t="s">
        <v>6</v>
      </c>
      <c r="I64" s="62" t="s">
        <v>680</v>
      </c>
    </row>
    <row r="65" spans="1:14" s="67" customFormat="1" ht="183.6" customHeight="1" x14ac:dyDescent="0.3">
      <c r="A65" s="62">
        <v>21</v>
      </c>
      <c r="B65" s="63" t="s">
        <v>655</v>
      </c>
      <c r="C65" s="62" t="s">
        <v>246</v>
      </c>
      <c r="D65" s="62" t="s">
        <v>70</v>
      </c>
      <c r="E65" s="63" t="s">
        <v>504</v>
      </c>
      <c r="F65" s="64">
        <v>45320</v>
      </c>
      <c r="G65" s="19">
        <v>3000</v>
      </c>
      <c r="H65" s="62" t="s">
        <v>6</v>
      </c>
      <c r="I65" s="62" t="s">
        <v>561</v>
      </c>
    </row>
    <row r="66" spans="1:14" ht="54.75" customHeight="1" x14ac:dyDescent="0.3">
      <c r="A66" s="62">
        <v>22</v>
      </c>
      <c r="B66" s="63" t="s">
        <v>792</v>
      </c>
      <c r="C66" s="62" t="s">
        <v>793</v>
      </c>
      <c r="D66" s="62" t="s">
        <v>69</v>
      </c>
      <c r="E66" s="63" t="s">
        <v>240</v>
      </c>
      <c r="F66" s="66" t="s">
        <v>102</v>
      </c>
      <c r="G66" s="19">
        <v>282.245</v>
      </c>
      <c r="H66" s="62" t="s">
        <v>6</v>
      </c>
      <c r="I66" s="62" t="s">
        <v>794</v>
      </c>
    </row>
    <row r="67" spans="1:14" ht="60.75" customHeight="1" x14ac:dyDescent="0.3">
      <c r="A67" s="62">
        <v>23</v>
      </c>
      <c r="B67" s="63" t="s">
        <v>792</v>
      </c>
      <c r="C67" s="62" t="s">
        <v>793</v>
      </c>
      <c r="D67" s="62" t="s">
        <v>69</v>
      </c>
      <c r="E67" s="63" t="s">
        <v>240</v>
      </c>
      <c r="F67" s="66" t="s">
        <v>102</v>
      </c>
      <c r="G67" s="19">
        <v>5545.9920000000002</v>
      </c>
      <c r="H67" s="62" t="s">
        <v>6</v>
      </c>
      <c r="I67" s="62" t="s">
        <v>795</v>
      </c>
    </row>
    <row r="68" spans="1:14" ht="54.75" customHeight="1" x14ac:dyDescent="0.3">
      <c r="A68" s="62">
        <v>24</v>
      </c>
      <c r="B68" s="63" t="s">
        <v>792</v>
      </c>
      <c r="C68" s="62" t="s">
        <v>105</v>
      </c>
      <c r="D68" s="62" t="s">
        <v>70</v>
      </c>
      <c r="E68" s="63" t="s">
        <v>241</v>
      </c>
      <c r="F68" s="66" t="s">
        <v>102</v>
      </c>
      <c r="G68" s="19">
        <v>371.41199999999998</v>
      </c>
      <c r="H68" s="62" t="s">
        <v>6</v>
      </c>
      <c r="I68" s="62" t="s">
        <v>242</v>
      </c>
    </row>
    <row r="69" spans="1:14" ht="54.75" customHeight="1" x14ac:dyDescent="0.3">
      <c r="A69" s="62">
        <v>25</v>
      </c>
      <c r="B69" s="63" t="s">
        <v>792</v>
      </c>
      <c r="C69" s="62" t="s">
        <v>127</v>
      </c>
      <c r="D69" s="62" t="s">
        <v>70</v>
      </c>
      <c r="E69" s="63" t="s">
        <v>243</v>
      </c>
      <c r="F69" s="66" t="s">
        <v>102</v>
      </c>
      <c r="G69" s="19">
        <v>264.25200000000001</v>
      </c>
      <c r="H69" s="62" t="s">
        <v>6</v>
      </c>
      <c r="I69" s="62" t="s">
        <v>242</v>
      </c>
    </row>
    <row r="70" spans="1:14" ht="67.5" customHeight="1" x14ac:dyDescent="0.3">
      <c r="A70" s="62">
        <v>26</v>
      </c>
      <c r="B70" s="63" t="s">
        <v>792</v>
      </c>
      <c r="C70" s="62" t="s">
        <v>793</v>
      </c>
      <c r="D70" s="62" t="s">
        <v>70</v>
      </c>
      <c r="E70" s="63" t="s">
        <v>796</v>
      </c>
      <c r="F70" s="66" t="s">
        <v>102</v>
      </c>
      <c r="G70" s="19">
        <v>282.70100000000002</v>
      </c>
      <c r="H70" s="62" t="s">
        <v>6</v>
      </c>
      <c r="I70" s="62" t="s">
        <v>797</v>
      </c>
    </row>
    <row r="71" spans="1:14" s="67" customFormat="1" ht="123" customHeight="1" x14ac:dyDescent="0.3">
      <c r="A71" s="62">
        <v>27</v>
      </c>
      <c r="B71" s="63" t="s">
        <v>655</v>
      </c>
      <c r="C71" s="62" t="s">
        <v>246</v>
      </c>
      <c r="D71" s="62" t="s">
        <v>70</v>
      </c>
      <c r="E71" s="63" t="s">
        <v>679</v>
      </c>
      <c r="F71" s="64">
        <v>45329</v>
      </c>
      <c r="G71" s="19">
        <v>238.87</v>
      </c>
      <c r="H71" s="62" t="s">
        <v>6</v>
      </c>
      <c r="I71" s="62" t="s">
        <v>247</v>
      </c>
    </row>
    <row r="72" spans="1:14" s="67" customFormat="1" ht="141.6" customHeight="1" x14ac:dyDescent="0.3">
      <c r="A72" s="62">
        <v>28</v>
      </c>
      <c r="B72" s="63" t="s">
        <v>655</v>
      </c>
      <c r="C72" s="62" t="s">
        <v>246</v>
      </c>
      <c r="D72" s="62" t="s">
        <v>70</v>
      </c>
      <c r="E72" s="63" t="s">
        <v>681</v>
      </c>
      <c r="F72" s="64">
        <v>45330</v>
      </c>
      <c r="G72" s="19">
        <v>2500</v>
      </c>
      <c r="H72" s="62" t="s">
        <v>6</v>
      </c>
      <c r="I72" s="62" t="s">
        <v>560</v>
      </c>
    </row>
    <row r="73" spans="1:14" s="67" customFormat="1" ht="124.95" customHeight="1" x14ac:dyDescent="0.3">
      <c r="A73" s="62">
        <v>29</v>
      </c>
      <c r="B73" s="63" t="s">
        <v>655</v>
      </c>
      <c r="C73" s="62" t="s">
        <v>420</v>
      </c>
      <c r="D73" s="62" t="s">
        <v>227</v>
      </c>
      <c r="E73" s="63" t="s">
        <v>682</v>
      </c>
      <c r="F73" s="64">
        <v>45336</v>
      </c>
      <c r="G73" s="19">
        <v>24335</v>
      </c>
      <c r="H73" s="62" t="s">
        <v>6</v>
      </c>
      <c r="I73" s="62" t="s">
        <v>773</v>
      </c>
      <c r="L73" s="80"/>
      <c r="M73" s="80"/>
    </row>
    <row r="74" spans="1:14" s="67" customFormat="1" ht="126" customHeight="1" x14ac:dyDescent="0.3">
      <c r="A74" s="62">
        <v>30</v>
      </c>
      <c r="B74" s="63" t="s">
        <v>655</v>
      </c>
      <c r="C74" s="62" t="s">
        <v>420</v>
      </c>
      <c r="D74" s="62" t="s">
        <v>227</v>
      </c>
      <c r="E74" s="63" t="s">
        <v>733</v>
      </c>
      <c r="F74" s="64">
        <v>45343</v>
      </c>
      <c r="G74" s="19">
        <v>37668.857000000004</v>
      </c>
      <c r="H74" s="62" t="s">
        <v>6</v>
      </c>
      <c r="I74" s="62"/>
      <c r="M74" s="70"/>
      <c r="N74" s="70"/>
    </row>
    <row r="75" spans="1:14" s="67" customFormat="1" ht="124.8" x14ac:dyDescent="0.3">
      <c r="A75" s="62">
        <v>31</v>
      </c>
      <c r="B75" s="63" t="s">
        <v>655</v>
      </c>
      <c r="C75" s="62" t="s">
        <v>420</v>
      </c>
      <c r="D75" s="62" t="s">
        <v>227</v>
      </c>
      <c r="E75" s="63" t="s">
        <v>777</v>
      </c>
      <c r="F75" s="64">
        <v>45348</v>
      </c>
      <c r="G75" s="19">
        <v>45917</v>
      </c>
      <c r="H75" s="62" t="s">
        <v>6</v>
      </c>
      <c r="I75" s="62"/>
      <c r="M75" s="70"/>
      <c r="N75" s="70"/>
    </row>
    <row r="76" spans="1:14" s="67" customFormat="1" ht="124.8" x14ac:dyDescent="0.3">
      <c r="A76" s="62">
        <v>32</v>
      </c>
      <c r="B76" s="63" t="s">
        <v>655</v>
      </c>
      <c r="C76" s="62" t="s">
        <v>420</v>
      </c>
      <c r="D76" s="62" t="s">
        <v>227</v>
      </c>
      <c r="E76" s="63" t="s">
        <v>778</v>
      </c>
      <c r="F76" s="64">
        <v>45349</v>
      </c>
      <c r="G76" s="19">
        <v>63024</v>
      </c>
      <c r="H76" s="62" t="s">
        <v>6</v>
      </c>
      <c r="I76" s="62"/>
      <c r="M76" s="70"/>
      <c r="N76" s="70"/>
    </row>
    <row r="77" spans="1:14" s="67" customFormat="1" ht="157.19999999999999" customHeight="1" x14ac:dyDescent="0.3">
      <c r="A77" s="62">
        <v>33</v>
      </c>
      <c r="B77" s="63" t="s">
        <v>655</v>
      </c>
      <c r="C77" s="62" t="s">
        <v>246</v>
      </c>
      <c r="D77" s="62" t="s">
        <v>227</v>
      </c>
      <c r="E77" s="63" t="s">
        <v>779</v>
      </c>
      <c r="F77" s="64">
        <v>45350</v>
      </c>
      <c r="G77" s="19">
        <v>12400</v>
      </c>
      <c r="H77" s="62" t="s">
        <v>6</v>
      </c>
      <c r="I77" s="62"/>
      <c r="M77" s="70"/>
      <c r="N77" s="70"/>
    </row>
    <row r="78" spans="1:14" s="67" customFormat="1" ht="112.2" customHeight="1" x14ac:dyDescent="0.3">
      <c r="A78" s="62">
        <v>34</v>
      </c>
      <c r="B78" s="63" t="s">
        <v>655</v>
      </c>
      <c r="C78" s="62" t="s">
        <v>293</v>
      </c>
      <c r="D78" s="62" t="s">
        <v>70</v>
      </c>
      <c r="E78" s="63" t="s">
        <v>847</v>
      </c>
      <c r="F78" s="64">
        <v>45350</v>
      </c>
      <c r="G78" s="19">
        <v>494.73</v>
      </c>
      <c r="H78" s="62" t="s">
        <v>6</v>
      </c>
      <c r="I78" s="62"/>
      <c r="M78" s="70"/>
      <c r="N78" s="70"/>
    </row>
    <row r="79" spans="1:14" s="67" customFormat="1" ht="157.19999999999999" customHeight="1" x14ac:dyDescent="0.3">
      <c r="A79" s="62">
        <v>35</v>
      </c>
      <c r="B79" s="63" t="s">
        <v>655</v>
      </c>
      <c r="C79" s="62" t="s">
        <v>246</v>
      </c>
      <c r="D79" s="62" t="s">
        <v>227</v>
      </c>
      <c r="E79" s="63" t="s">
        <v>848</v>
      </c>
      <c r="F79" s="64">
        <v>45350</v>
      </c>
      <c r="G79" s="19">
        <v>9150</v>
      </c>
      <c r="H79" s="62" t="s">
        <v>6</v>
      </c>
      <c r="I79" s="62"/>
      <c r="M79" s="70"/>
      <c r="N79" s="70"/>
    </row>
    <row r="80" spans="1:14" s="67" customFormat="1" ht="50.4" customHeight="1" x14ac:dyDescent="0.3">
      <c r="A80" s="62">
        <v>36</v>
      </c>
      <c r="B80" s="63" t="s">
        <v>239</v>
      </c>
      <c r="C80" s="62" t="s">
        <v>106</v>
      </c>
      <c r="D80" s="62" t="s">
        <v>69</v>
      </c>
      <c r="E80" s="63" t="s">
        <v>240</v>
      </c>
      <c r="F80" s="64">
        <v>45302</v>
      </c>
      <c r="G80" s="19">
        <v>282.70100000000002</v>
      </c>
      <c r="H80" s="62" t="s">
        <v>6</v>
      </c>
      <c r="I80" s="62" t="s">
        <v>232</v>
      </c>
    </row>
    <row r="81" spans="1:9" s="67" customFormat="1" ht="63.75" customHeight="1" x14ac:dyDescent="0.3">
      <c r="A81" s="62">
        <v>37</v>
      </c>
      <c r="B81" s="63" t="s">
        <v>239</v>
      </c>
      <c r="C81" s="62" t="s">
        <v>106</v>
      </c>
      <c r="D81" s="62" t="s">
        <v>70</v>
      </c>
      <c r="E81" s="63" t="s">
        <v>345</v>
      </c>
      <c r="F81" s="64">
        <v>45307</v>
      </c>
      <c r="G81" s="19">
        <v>522.79999999999995</v>
      </c>
      <c r="H81" s="62" t="s">
        <v>6</v>
      </c>
      <c r="I81" s="62" t="s">
        <v>346</v>
      </c>
    </row>
    <row r="82" spans="1:9" s="67" customFormat="1" ht="63.75" customHeight="1" x14ac:dyDescent="0.3">
      <c r="A82" s="62">
        <v>38</v>
      </c>
      <c r="B82" s="63" t="s">
        <v>239</v>
      </c>
      <c r="C82" s="62" t="s">
        <v>106</v>
      </c>
      <c r="D82" s="62" t="s">
        <v>69</v>
      </c>
      <c r="E82" s="63" t="s">
        <v>347</v>
      </c>
      <c r="F82" s="64">
        <v>45307</v>
      </c>
      <c r="G82" s="19">
        <v>6965.7550000000001</v>
      </c>
      <c r="H82" s="62" t="s">
        <v>6</v>
      </c>
      <c r="I82" s="62" t="s">
        <v>346</v>
      </c>
    </row>
    <row r="83" spans="1:9" s="67" customFormat="1" ht="33.6" customHeight="1" x14ac:dyDescent="0.3">
      <c r="A83" s="62">
        <v>39</v>
      </c>
      <c r="B83" s="63" t="s">
        <v>239</v>
      </c>
      <c r="C83" s="62" t="s">
        <v>211</v>
      </c>
      <c r="D83" s="62" t="s">
        <v>69</v>
      </c>
      <c r="E83" s="63" t="s">
        <v>349</v>
      </c>
      <c r="F83" s="64">
        <v>45301</v>
      </c>
      <c r="G83" s="19">
        <v>300</v>
      </c>
      <c r="H83" s="62" t="s">
        <v>52</v>
      </c>
      <c r="I83" s="62" t="s">
        <v>722</v>
      </c>
    </row>
    <row r="84" spans="1:9" s="67" customFormat="1" ht="61.2" customHeight="1" x14ac:dyDescent="0.3">
      <c r="A84" s="62">
        <v>40</v>
      </c>
      <c r="B84" s="63" t="s">
        <v>239</v>
      </c>
      <c r="C84" s="62" t="s">
        <v>790</v>
      </c>
      <c r="D84" s="62" t="s">
        <v>69</v>
      </c>
      <c r="E84" s="63" t="s">
        <v>500</v>
      </c>
      <c r="F84" s="64">
        <v>45309</v>
      </c>
      <c r="G84" s="19">
        <v>365</v>
      </c>
      <c r="H84" s="62" t="s">
        <v>52</v>
      </c>
      <c r="I84" s="62" t="s">
        <v>501</v>
      </c>
    </row>
    <row r="85" spans="1:9" s="67" customFormat="1" ht="78.599999999999994" customHeight="1" x14ac:dyDescent="0.3">
      <c r="A85" s="62">
        <v>41</v>
      </c>
      <c r="B85" s="63" t="s">
        <v>239</v>
      </c>
      <c r="C85" s="62" t="s">
        <v>211</v>
      </c>
      <c r="D85" s="62" t="s">
        <v>69</v>
      </c>
      <c r="E85" s="63" t="s">
        <v>502</v>
      </c>
      <c r="F85" s="64">
        <v>45314</v>
      </c>
      <c r="G85" s="19">
        <v>260</v>
      </c>
      <c r="H85" s="62" t="s">
        <v>52</v>
      </c>
      <c r="I85" s="62" t="s">
        <v>562</v>
      </c>
    </row>
    <row r="86" spans="1:9" s="67" customFormat="1" ht="33.6" customHeight="1" x14ac:dyDescent="0.3">
      <c r="A86" s="62">
        <v>42</v>
      </c>
      <c r="B86" s="63" t="s">
        <v>239</v>
      </c>
      <c r="C86" s="62" t="s">
        <v>105</v>
      </c>
      <c r="D86" s="62" t="s">
        <v>70</v>
      </c>
      <c r="E86" s="63" t="s">
        <v>241</v>
      </c>
      <c r="F86" s="64">
        <v>45317</v>
      </c>
      <c r="G86" s="19">
        <v>372.226</v>
      </c>
      <c r="H86" s="62" t="s">
        <v>6</v>
      </c>
      <c r="I86" s="62" t="s">
        <v>242</v>
      </c>
    </row>
    <row r="87" spans="1:9" s="67" customFormat="1" ht="34.950000000000003" customHeight="1" x14ac:dyDescent="0.3">
      <c r="A87" s="62">
        <v>43</v>
      </c>
      <c r="B87" s="63" t="s">
        <v>239</v>
      </c>
      <c r="C87" s="62" t="s">
        <v>127</v>
      </c>
      <c r="D87" s="62" t="s">
        <v>70</v>
      </c>
      <c r="E87" s="63" t="s">
        <v>243</v>
      </c>
      <c r="F87" s="64">
        <v>45317</v>
      </c>
      <c r="G87" s="19">
        <v>264.86399999999998</v>
      </c>
      <c r="H87" s="62" t="s">
        <v>6</v>
      </c>
      <c r="I87" s="62" t="s">
        <v>242</v>
      </c>
    </row>
    <row r="88" spans="1:9" s="67" customFormat="1" ht="46.2" customHeight="1" x14ac:dyDescent="0.3">
      <c r="A88" s="62">
        <v>44</v>
      </c>
      <c r="B88" s="63" t="s">
        <v>239</v>
      </c>
      <c r="C88" s="62" t="s">
        <v>77</v>
      </c>
      <c r="D88" s="62" t="s">
        <v>69</v>
      </c>
      <c r="E88" s="63" t="s">
        <v>563</v>
      </c>
      <c r="F88" s="64">
        <v>45323</v>
      </c>
      <c r="G88" s="19">
        <v>298.5</v>
      </c>
      <c r="H88" s="62" t="s">
        <v>52</v>
      </c>
      <c r="I88" s="62" t="s">
        <v>564</v>
      </c>
    </row>
    <row r="89" spans="1:9" s="67" customFormat="1" ht="61.95" customHeight="1" x14ac:dyDescent="0.3">
      <c r="A89" s="62">
        <v>45</v>
      </c>
      <c r="B89" s="63" t="s">
        <v>239</v>
      </c>
      <c r="C89" s="62" t="s">
        <v>211</v>
      </c>
      <c r="D89" s="62" t="s">
        <v>69</v>
      </c>
      <c r="E89" s="63" t="s">
        <v>348</v>
      </c>
      <c r="F89" s="64">
        <v>45324</v>
      </c>
      <c r="G89" s="19">
        <v>310</v>
      </c>
      <c r="H89" s="62" t="s">
        <v>52</v>
      </c>
      <c r="I89" s="62" t="s">
        <v>722</v>
      </c>
    </row>
    <row r="90" spans="1:9" s="67" customFormat="1" ht="46.2" customHeight="1" x14ac:dyDescent="0.3">
      <c r="A90" s="62">
        <v>46</v>
      </c>
      <c r="B90" s="63" t="s">
        <v>239</v>
      </c>
      <c r="C90" s="62" t="s">
        <v>790</v>
      </c>
      <c r="D90" s="62" t="s">
        <v>69</v>
      </c>
      <c r="E90" s="63" t="s">
        <v>730</v>
      </c>
      <c r="F90" s="64">
        <v>45336</v>
      </c>
      <c r="G90" s="19">
        <v>770</v>
      </c>
      <c r="H90" s="62" t="s">
        <v>52</v>
      </c>
      <c r="I90" s="62" t="s">
        <v>731</v>
      </c>
    </row>
    <row r="91" spans="1:9" s="67" customFormat="1" ht="81" customHeight="1" x14ac:dyDescent="0.3">
      <c r="A91" s="62">
        <v>47</v>
      </c>
      <c r="B91" s="63" t="s">
        <v>239</v>
      </c>
      <c r="C91" s="62" t="s">
        <v>211</v>
      </c>
      <c r="D91" s="62" t="s">
        <v>69</v>
      </c>
      <c r="E91" s="63" t="s">
        <v>732</v>
      </c>
      <c r="F91" s="64">
        <v>45344</v>
      </c>
      <c r="G91" s="19">
        <v>560</v>
      </c>
      <c r="H91" s="62" t="s">
        <v>6</v>
      </c>
      <c r="I91" s="71"/>
    </row>
    <row r="92" spans="1:9" s="67" customFormat="1" ht="81" customHeight="1" x14ac:dyDescent="0.3">
      <c r="A92" s="62">
        <v>48</v>
      </c>
      <c r="B92" s="63" t="s">
        <v>239</v>
      </c>
      <c r="C92" s="62" t="s">
        <v>790</v>
      </c>
      <c r="D92" s="62" t="s">
        <v>69</v>
      </c>
      <c r="E92" s="63" t="s">
        <v>849</v>
      </c>
      <c r="F92" s="64">
        <v>45346</v>
      </c>
      <c r="G92" s="19">
        <v>550</v>
      </c>
      <c r="H92" s="62" t="s">
        <v>52</v>
      </c>
      <c r="I92" s="71"/>
    </row>
    <row r="93" spans="1:9" s="67" customFormat="1" ht="46.95" customHeight="1" x14ac:dyDescent="0.3">
      <c r="A93" s="62">
        <v>49</v>
      </c>
      <c r="B93" s="63" t="s">
        <v>244</v>
      </c>
      <c r="C93" s="62" t="s">
        <v>106</v>
      </c>
      <c r="D93" s="62" t="s">
        <v>69</v>
      </c>
      <c r="E93" s="63" t="s">
        <v>245</v>
      </c>
      <c r="F93" s="64">
        <v>45295</v>
      </c>
      <c r="G93" s="19">
        <v>11142.26</v>
      </c>
      <c r="H93" s="62" t="s">
        <v>6</v>
      </c>
      <c r="I93" s="62" t="s">
        <v>232</v>
      </c>
    </row>
    <row r="94" spans="1:9" s="67" customFormat="1" ht="36" customHeight="1" x14ac:dyDescent="0.3">
      <c r="A94" s="62">
        <v>50</v>
      </c>
      <c r="B94" s="63" t="s">
        <v>244</v>
      </c>
      <c r="C94" s="62" t="s">
        <v>77</v>
      </c>
      <c r="D94" s="62" t="s">
        <v>69</v>
      </c>
      <c r="E94" s="63" t="s">
        <v>222</v>
      </c>
      <c r="F94" s="64">
        <v>45310</v>
      </c>
      <c r="G94" s="19">
        <v>313.2</v>
      </c>
      <c r="H94" s="62" t="s">
        <v>6</v>
      </c>
      <c r="I94" s="62" t="s">
        <v>491</v>
      </c>
    </row>
    <row r="95" spans="1:9" s="67" customFormat="1" ht="76.95" customHeight="1" x14ac:dyDescent="0.3">
      <c r="A95" s="62">
        <v>51</v>
      </c>
      <c r="B95" s="63" t="s">
        <v>244</v>
      </c>
      <c r="C95" s="62" t="s">
        <v>572</v>
      </c>
      <c r="D95" s="62" t="s">
        <v>70</v>
      </c>
      <c r="E95" s="63" t="s">
        <v>565</v>
      </c>
      <c r="F95" s="64">
        <v>45292</v>
      </c>
      <c r="G95" s="19">
        <v>546.48</v>
      </c>
      <c r="H95" s="62" t="s">
        <v>6</v>
      </c>
      <c r="I95" s="62" t="s">
        <v>566</v>
      </c>
    </row>
    <row r="96" spans="1:9" s="67" customFormat="1" ht="49.2" customHeight="1" x14ac:dyDescent="0.3">
      <c r="A96" s="62">
        <v>52</v>
      </c>
      <c r="B96" s="63" t="s">
        <v>244</v>
      </c>
      <c r="C96" s="62" t="s">
        <v>106</v>
      </c>
      <c r="D96" s="62" t="s">
        <v>69</v>
      </c>
      <c r="E96" s="63" t="s">
        <v>245</v>
      </c>
      <c r="F96" s="64">
        <v>45316</v>
      </c>
      <c r="G96" s="19">
        <v>7630.75</v>
      </c>
      <c r="H96" s="62" t="s">
        <v>6</v>
      </c>
      <c r="I96" s="62" t="s">
        <v>567</v>
      </c>
    </row>
    <row r="97" spans="1:9" s="67" customFormat="1" ht="62.4" x14ac:dyDescent="0.3">
      <c r="A97" s="62">
        <v>53</v>
      </c>
      <c r="B97" s="63" t="s">
        <v>244</v>
      </c>
      <c r="C97" s="62" t="s">
        <v>106</v>
      </c>
      <c r="D97" s="62" t="s">
        <v>69</v>
      </c>
      <c r="E97" s="63" t="s">
        <v>568</v>
      </c>
      <c r="F97" s="64">
        <v>45322</v>
      </c>
      <c r="G97" s="19">
        <v>11084.119000000001</v>
      </c>
      <c r="H97" s="62" t="s">
        <v>6</v>
      </c>
      <c r="I97" s="62" t="s">
        <v>569</v>
      </c>
    </row>
    <row r="98" spans="1:9" s="67" customFormat="1" ht="46.2" customHeight="1" x14ac:dyDescent="0.3">
      <c r="A98" s="62">
        <v>54</v>
      </c>
      <c r="B98" s="63" t="s">
        <v>244</v>
      </c>
      <c r="C98" s="62" t="s">
        <v>106</v>
      </c>
      <c r="D98" s="62" t="s">
        <v>69</v>
      </c>
      <c r="E98" s="63" t="s">
        <v>570</v>
      </c>
      <c r="F98" s="64">
        <v>45322</v>
      </c>
      <c r="G98" s="19">
        <v>4354.8440000000001</v>
      </c>
      <c r="H98" s="62" t="s">
        <v>6</v>
      </c>
      <c r="I98" s="62" t="s">
        <v>490</v>
      </c>
    </row>
    <row r="99" spans="1:9" s="67" customFormat="1" ht="62.4" x14ac:dyDescent="0.3">
      <c r="A99" s="62">
        <v>55</v>
      </c>
      <c r="B99" s="63" t="s">
        <v>244</v>
      </c>
      <c r="C99" s="62" t="s">
        <v>105</v>
      </c>
      <c r="D99" s="62" t="s">
        <v>69</v>
      </c>
      <c r="E99" s="63" t="s">
        <v>571</v>
      </c>
      <c r="F99" s="64">
        <v>45324</v>
      </c>
      <c r="G99" s="19">
        <v>204.09700000000001</v>
      </c>
      <c r="H99" s="62" t="s">
        <v>6</v>
      </c>
      <c r="I99" s="62" t="s">
        <v>242</v>
      </c>
    </row>
    <row r="100" spans="1:9" s="67" customFormat="1" ht="46.8" x14ac:dyDescent="0.3">
      <c r="A100" s="62">
        <v>56</v>
      </c>
      <c r="B100" s="63" t="s">
        <v>244</v>
      </c>
      <c r="C100" s="62" t="s">
        <v>73</v>
      </c>
      <c r="D100" s="62" t="s">
        <v>69</v>
      </c>
      <c r="E100" s="63" t="s">
        <v>654</v>
      </c>
      <c r="F100" s="64">
        <v>45332</v>
      </c>
      <c r="G100" s="19">
        <v>6796.7539999999999</v>
      </c>
      <c r="H100" s="62" t="s">
        <v>6</v>
      </c>
      <c r="I100" s="62" t="s">
        <v>80</v>
      </c>
    </row>
    <row r="101" spans="1:9" s="67" customFormat="1" ht="33.6" customHeight="1" x14ac:dyDescent="0.3">
      <c r="A101" s="62">
        <v>57</v>
      </c>
      <c r="B101" s="63" t="s">
        <v>342</v>
      </c>
      <c r="C101" s="62" t="s">
        <v>106</v>
      </c>
      <c r="D101" s="62" t="s">
        <v>69</v>
      </c>
      <c r="E101" s="63" t="s">
        <v>343</v>
      </c>
      <c r="F101" s="64">
        <v>45304</v>
      </c>
      <c r="G101" s="19">
        <v>212.5</v>
      </c>
      <c r="H101" s="62" t="s">
        <v>6</v>
      </c>
      <c r="I101" s="62" t="s">
        <v>80</v>
      </c>
    </row>
    <row r="102" spans="1:9" s="67" customFormat="1" ht="60.6" customHeight="1" x14ac:dyDescent="0.3">
      <c r="A102" s="62">
        <v>58</v>
      </c>
      <c r="B102" s="63" t="s">
        <v>614</v>
      </c>
      <c r="C102" s="62" t="s">
        <v>106</v>
      </c>
      <c r="D102" s="62" t="s">
        <v>69</v>
      </c>
      <c r="E102" s="63" t="s">
        <v>357</v>
      </c>
      <c r="F102" s="64">
        <v>45309</v>
      </c>
      <c r="G102" s="19">
        <v>2187.4270000000001</v>
      </c>
      <c r="H102" s="62" t="s">
        <v>6</v>
      </c>
      <c r="I102" s="62" t="s">
        <v>344</v>
      </c>
    </row>
    <row r="103" spans="1:9" s="67" customFormat="1" ht="60.6" customHeight="1" x14ac:dyDescent="0.3">
      <c r="A103" s="62">
        <v>59</v>
      </c>
      <c r="B103" s="63" t="s">
        <v>614</v>
      </c>
      <c r="C103" s="62" t="s">
        <v>127</v>
      </c>
      <c r="D103" s="62" t="s">
        <v>70</v>
      </c>
      <c r="E103" s="63" t="s">
        <v>492</v>
      </c>
      <c r="F103" s="64">
        <v>45315</v>
      </c>
      <c r="G103" s="19">
        <v>276.85300000000001</v>
      </c>
      <c r="H103" s="62" t="s">
        <v>6</v>
      </c>
      <c r="I103" s="62" t="s">
        <v>493</v>
      </c>
    </row>
    <row r="104" spans="1:9" s="67" customFormat="1" ht="60.6" customHeight="1" x14ac:dyDescent="0.3">
      <c r="A104" s="62">
        <v>60</v>
      </c>
      <c r="B104" s="63" t="s">
        <v>614</v>
      </c>
      <c r="C104" s="62" t="s">
        <v>105</v>
      </c>
      <c r="D104" s="62" t="s">
        <v>70</v>
      </c>
      <c r="E104" s="63" t="s">
        <v>494</v>
      </c>
      <c r="F104" s="64">
        <v>45315</v>
      </c>
      <c r="G104" s="19">
        <v>389.13600000000002</v>
      </c>
      <c r="H104" s="62" t="s">
        <v>6</v>
      </c>
      <c r="I104" s="62" t="s">
        <v>493</v>
      </c>
    </row>
    <row r="105" spans="1:9" s="67" customFormat="1" ht="61.95" customHeight="1" x14ac:dyDescent="0.3">
      <c r="A105" s="62">
        <v>61</v>
      </c>
      <c r="B105" s="63" t="s">
        <v>495</v>
      </c>
      <c r="C105" s="62" t="s">
        <v>77</v>
      </c>
      <c r="D105" s="62" t="s">
        <v>69</v>
      </c>
      <c r="E105" s="63" t="s">
        <v>496</v>
      </c>
      <c r="F105" s="64">
        <v>45317</v>
      </c>
      <c r="G105" s="19">
        <v>2207.5</v>
      </c>
      <c r="H105" s="62" t="s">
        <v>6</v>
      </c>
      <c r="I105" s="62" t="s">
        <v>573</v>
      </c>
    </row>
    <row r="106" spans="1:9" s="67" customFormat="1" ht="61.95" customHeight="1" x14ac:dyDescent="0.3">
      <c r="A106" s="62">
        <v>62</v>
      </c>
      <c r="B106" s="63" t="s">
        <v>495</v>
      </c>
      <c r="C106" s="62" t="s">
        <v>526</v>
      </c>
      <c r="D106" s="62" t="s">
        <v>69</v>
      </c>
      <c r="E106" s="63" t="s">
        <v>776</v>
      </c>
      <c r="F106" s="64">
        <v>45348</v>
      </c>
      <c r="G106" s="19">
        <v>927</v>
      </c>
      <c r="H106" s="62" t="s">
        <v>6</v>
      </c>
      <c r="I106" s="62"/>
    </row>
    <row r="107" spans="1:9" s="67" customFormat="1" ht="107.4" customHeight="1" x14ac:dyDescent="0.3">
      <c r="A107" s="62">
        <v>63</v>
      </c>
      <c r="B107" s="63" t="s">
        <v>497</v>
      </c>
      <c r="C107" s="62" t="s">
        <v>294</v>
      </c>
      <c r="D107" s="62" t="s">
        <v>70</v>
      </c>
      <c r="E107" s="63" t="s">
        <v>498</v>
      </c>
      <c r="F107" s="64">
        <v>45320</v>
      </c>
      <c r="G107" s="19">
        <v>223.464</v>
      </c>
      <c r="H107" s="62" t="s">
        <v>6</v>
      </c>
      <c r="I107" s="62" t="s">
        <v>499</v>
      </c>
    </row>
    <row r="108" spans="1:9" s="67" customFormat="1" ht="62.4" customHeight="1" x14ac:dyDescent="0.3">
      <c r="A108" s="62">
        <v>64</v>
      </c>
      <c r="B108" s="63" t="s">
        <v>497</v>
      </c>
      <c r="C108" s="62" t="s">
        <v>106</v>
      </c>
      <c r="D108" s="62" t="s">
        <v>69</v>
      </c>
      <c r="E108" s="63" t="s">
        <v>651</v>
      </c>
      <c r="F108" s="64">
        <v>45320</v>
      </c>
      <c r="G108" s="19">
        <v>4063.357</v>
      </c>
      <c r="H108" s="62" t="s">
        <v>6</v>
      </c>
      <c r="I108" s="62" t="s">
        <v>490</v>
      </c>
    </row>
    <row r="109" spans="1:9" s="67" customFormat="1" ht="67.2" customHeight="1" x14ac:dyDescent="0.3">
      <c r="A109" s="62">
        <v>65</v>
      </c>
      <c r="B109" s="63" t="s">
        <v>497</v>
      </c>
      <c r="C109" s="62" t="s">
        <v>105</v>
      </c>
      <c r="D109" s="62" t="s">
        <v>70</v>
      </c>
      <c r="E109" s="63" t="s">
        <v>652</v>
      </c>
      <c r="F109" s="64">
        <v>45330</v>
      </c>
      <c r="G109" s="19">
        <v>1042.17</v>
      </c>
      <c r="H109" s="62" t="s">
        <v>6</v>
      </c>
      <c r="I109" s="62" t="s">
        <v>242</v>
      </c>
    </row>
    <row r="110" spans="1:9" s="67" customFormat="1" ht="66" customHeight="1" x14ac:dyDescent="0.3">
      <c r="A110" s="62">
        <v>66</v>
      </c>
      <c r="B110" s="63" t="s">
        <v>497</v>
      </c>
      <c r="C110" s="62" t="s">
        <v>127</v>
      </c>
      <c r="D110" s="62" t="s">
        <v>70</v>
      </c>
      <c r="E110" s="63" t="s">
        <v>653</v>
      </c>
      <c r="F110" s="64">
        <v>45330</v>
      </c>
      <c r="G110" s="19">
        <v>741.46299999999997</v>
      </c>
      <c r="H110" s="62" t="s">
        <v>6</v>
      </c>
      <c r="I110" s="62" t="s">
        <v>242</v>
      </c>
    </row>
    <row r="111" spans="1:9" s="67" customFormat="1" ht="64.2" customHeight="1" x14ac:dyDescent="0.3">
      <c r="A111" s="62">
        <v>67</v>
      </c>
      <c r="B111" s="63" t="s">
        <v>588</v>
      </c>
      <c r="C111" s="62" t="s">
        <v>246</v>
      </c>
      <c r="D111" s="62" t="s">
        <v>69</v>
      </c>
      <c r="E111" s="63" t="s">
        <v>574</v>
      </c>
      <c r="F111" s="64">
        <v>45307</v>
      </c>
      <c r="G111" s="19">
        <v>2460</v>
      </c>
      <c r="H111" s="62" t="s">
        <v>6</v>
      </c>
      <c r="I111" s="62"/>
    </row>
    <row r="112" spans="1:9" s="67" customFormat="1" ht="60.6" customHeight="1" x14ac:dyDescent="0.3">
      <c r="A112" s="62">
        <v>68</v>
      </c>
      <c r="B112" s="63" t="s">
        <v>588</v>
      </c>
      <c r="C112" s="62" t="s">
        <v>246</v>
      </c>
      <c r="D112" s="62" t="s">
        <v>70</v>
      </c>
      <c r="E112" s="63" t="s">
        <v>575</v>
      </c>
      <c r="F112" s="64">
        <v>45307</v>
      </c>
      <c r="G112" s="19">
        <v>325.524</v>
      </c>
      <c r="H112" s="62" t="s">
        <v>6</v>
      </c>
      <c r="I112" s="62" t="s">
        <v>242</v>
      </c>
    </row>
    <row r="113" spans="1:9" s="67" customFormat="1" ht="64.95" customHeight="1" x14ac:dyDescent="0.3">
      <c r="A113" s="62">
        <v>69</v>
      </c>
      <c r="B113" s="63" t="s">
        <v>588</v>
      </c>
      <c r="C113" s="62" t="s">
        <v>246</v>
      </c>
      <c r="D113" s="62" t="s">
        <v>69</v>
      </c>
      <c r="E113" s="63" t="s">
        <v>576</v>
      </c>
      <c r="F113" s="64">
        <v>45316</v>
      </c>
      <c r="G113" s="19">
        <v>530</v>
      </c>
      <c r="H113" s="62" t="s">
        <v>6</v>
      </c>
      <c r="I113" s="62" t="s">
        <v>577</v>
      </c>
    </row>
    <row r="114" spans="1:9" s="67" customFormat="1" ht="61.2" customHeight="1" x14ac:dyDescent="0.3">
      <c r="A114" s="62">
        <v>70</v>
      </c>
      <c r="B114" s="63" t="s">
        <v>588</v>
      </c>
      <c r="C114" s="62" t="s">
        <v>246</v>
      </c>
      <c r="D114" s="62" t="s">
        <v>69</v>
      </c>
      <c r="E114" s="63" t="s">
        <v>578</v>
      </c>
      <c r="F114" s="64">
        <v>45316</v>
      </c>
      <c r="G114" s="19">
        <v>370</v>
      </c>
      <c r="H114" s="62" t="s">
        <v>6</v>
      </c>
      <c r="I114" s="62" t="s">
        <v>579</v>
      </c>
    </row>
    <row r="115" spans="1:9" s="67" customFormat="1" ht="109.95" customHeight="1" x14ac:dyDescent="0.3">
      <c r="A115" s="62">
        <v>71</v>
      </c>
      <c r="B115" s="63" t="s">
        <v>588</v>
      </c>
      <c r="C115" s="62" t="s">
        <v>246</v>
      </c>
      <c r="D115" s="62" t="s">
        <v>69</v>
      </c>
      <c r="E115" s="63" t="s">
        <v>580</v>
      </c>
      <c r="F115" s="64">
        <v>45321</v>
      </c>
      <c r="G115" s="19">
        <v>14350</v>
      </c>
      <c r="H115" s="62" t="s">
        <v>6</v>
      </c>
      <c r="I115" s="62" t="s">
        <v>536</v>
      </c>
    </row>
    <row r="116" spans="1:9" s="67" customFormat="1" ht="141" customHeight="1" x14ac:dyDescent="0.3">
      <c r="A116" s="62">
        <v>72</v>
      </c>
      <c r="B116" s="63" t="s">
        <v>588</v>
      </c>
      <c r="C116" s="62" t="s">
        <v>246</v>
      </c>
      <c r="D116" s="62" t="s">
        <v>69</v>
      </c>
      <c r="E116" s="63" t="s">
        <v>581</v>
      </c>
      <c r="F116" s="64">
        <v>45322</v>
      </c>
      <c r="G116" s="19">
        <v>8359.2999999999993</v>
      </c>
      <c r="H116" s="62" t="s">
        <v>6</v>
      </c>
      <c r="I116" s="62" t="s">
        <v>536</v>
      </c>
    </row>
    <row r="117" spans="1:9" s="67" customFormat="1" ht="46.5" customHeight="1" x14ac:dyDescent="0.3">
      <c r="A117" s="62">
        <v>73</v>
      </c>
      <c r="B117" s="63" t="s">
        <v>588</v>
      </c>
      <c r="C117" s="62" t="s">
        <v>77</v>
      </c>
      <c r="D117" s="62" t="s">
        <v>69</v>
      </c>
      <c r="E117" s="63" t="s">
        <v>582</v>
      </c>
      <c r="F117" s="64">
        <v>45322</v>
      </c>
      <c r="G117" s="19">
        <v>829.56</v>
      </c>
      <c r="H117" s="62" t="s">
        <v>6</v>
      </c>
      <c r="I117" s="62" t="s">
        <v>633</v>
      </c>
    </row>
    <row r="118" spans="1:9" s="67" customFormat="1" ht="78" customHeight="1" x14ac:dyDescent="0.3">
      <c r="A118" s="62">
        <v>74</v>
      </c>
      <c r="B118" s="63" t="s">
        <v>588</v>
      </c>
      <c r="C118" s="62" t="s">
        <v>157</v>
      </c>
      <c r="D118" s="62" t="s">
        <v>69</v>
      </c>
      <c r="E118" s="63" t="s">
        <v>583</v>
      </c>
      <c r="F118" s="64">
        <v>45327</v>
      </c>
      <c r="G118" s="19">
        <v>860</v>
      </c>
      <c r="H118" s="62" t="s">
        <v>6</v>
      </c>
      <c r="I118" s="62" t="s">
        <v>723</v>
      </c>
    </row>
    <row r="119" spans="1:9" s="67" customFormat="1" ht="63.6" customHeight="1" x14ac:dyDescent="0.3">
      <c r="A119" s="62">
        <v>75</v>
      </c>
      <c r="B119" s="63" t="s">
        <v>588</v>
      </c>
      <c r="C119" s="62" t="s">
        <v>157</v>
      </c>
      <c r="D119" s="62" t="s">
        <v>69</v>
      </c>
      <c r="E119" s="63" t="s">
        <v>576</v>
      </c>
      <c r="F119" s="64">
        <v>45334</v>
      </c>
      <c r="G119" s="19">
        <v>530</v>
      </c>
      <c r="H119" s="62" t="s">
        <v>6</v>
      </c>
      <c r="I119" s="62" t="s">
        <v>317</v>
      </c>
    </row>
    <row r="120" spans="1:9" s="67" customFormat="1" ht="61.95" customHeight="1" x14ac:dyDescent="0.3">
      <c r="A120" s="62">
        <v>76</v>
      </c>
      <c r="B120" s="63" t="s">
        <v>588</v>
      </c>
      <c r="C120" s="62" t="s">
        <v>157</v>
      </c>
      <c r="D120" s="62" t="s">
        <v>69</v>
      </c>
      <c r="E120" s="63" t="s">
        <v>650</v>
      </c>
      <c r="F120" s="64">
        <v>45335</v>
      </c>
      <c r="G120" s="19">
        <v>400</v>
      </c>
      <c r="H120" s="62" t="s">
        <v>6</v>
      </c>
      <c r="I120" s="62" t="s">
        <v>722</v>
      </c>
    </row>
    <row r="121" spans="1:9" s="67" customFormat="1" ht="61.95" customHeight="1" x14ac:dyDescent="0.3">
      <c r="A121" s="62">
        <v>77</v>
      </c>
      <c r="B121" s="63" t="s">
        <v>588</v>
      </c>
      <c r="C121" s="62" t="s">
        <v>157</v>
      </c>
      <c r="D121" s="62" t="s">
        <v>69</v>
      </c>
      <c r="E121" s="63" t="s">
        <v>578</v>
      </c>
      <c r="F121" s="64">
        <v>45345</v>
      </c>
      <c r="G121" s="19">
        <v>444</v>
      </c>
      <c r="H121" s="62" t="s">
        <v>6</v>
      </c>
      <c r="I121" s="62"/>
    </row>
    <row r="122" spans="1:9" s="67" customFormat="1" ht="61.95" customHeight="1" x14ac:dyDescent="0.3">
      <c r="A122" s="62">
        <v>78</v>
      </c>
      <c r="B122" s="63" t="s">
        <v>588</v>
      </c>
      <c r="C122" s="62" t="s">
        <v>157</v>
      </c>
      <c r="D122" s="62" t="s">
        <v>69</v>
      </c>
      <c r="E122" s="63" t="s">
        <v>774</v>
      </c>
      <c r="F122" s="64">
        <v>45345</v>
      </c>
      <c r="G122" s="19">
        <v>287.18400000000003</v>
      </c>
      <c r="H122" s="62" t="s">
        <v>6</v>
      </c>
      <c r="I122" s="62"/>
    </row>
    <row r="123" spans="1:9" s="67" customFormat="1" ht="61.95" customHeight="1" x14ac:dyDescent="0.3">
      <c r="A123" s="62">
        <v>79</v>
      </c>
      <c r="B123" s="63" t="s">
        <v>588</v>
      </c>
      <c r="C123" s="62" t="s">
        <v>157</v>
      </c>
      <c r="D123" s="62" t="s">
        <v>69</v>
      </c>
      <c r="E123" s="63" t="s">
        <v>775</v>
      </c>
      <c r="F123" s="64">
        <v>45345</v>
      </c>
      <c r="G123" s="19">
        <v>2033.71</v>
      </c>
      <c r="H123" s="62" t="s">
        <v>6</v>
      </c>
      <c r="I123" s="62"/>
    </row>
    <row r="124" spans="1:9" s="18" customFormat="1" ht="61.2" customHeight="1" x14ac:dyDescent="0.3">
      <c r="A124" s="62">
        <v>80</v>
      </c>
      <c r="B124" s="63" t="s">
        <v>588</v>
      </c>
      <c r="C124" s="62" t="s">
        <v>77</v>
      </c>
      <c r="D124" s="62" t="s">
        <v>69</v>
      </c>
      <c r="E124" s="63" t="s">
        <v>845</v>
      </c>
      <c r="F124" s="64">
        <v>45351</v>
      </c>
      <c r="G124" s="19">
        <v>4480</v>
      </c>
      <c r="H124" s="62" t="s">
        <v>6</v>
      </c>
      <c r="I124" s="30"/>
    </row>
    <row r="125" spans="1:9" s="18" customFormat="1" ht="87" customHeight="1" x14ac:dyDescent="0.3">
      <c r="A125" s="62">
        <v>81</v>
      </c>
      <c r="B125" s="63" t="s">
        <v>588</v>
      </c>
      <c r="C125" s="62" t="s">
        <v>305</v>
      </c>
      <c r="D125" s="62" t="s">
        <v>69</v>
      </c>
      <c r="E125" s="63" t="s">
        <v>846</v>
      </c>
      <c r="F125" s="64">
        <v>45356</v>
      </c>
      <c r="G125" s="19">
        <v>15105.664000000001</v>
      </c>
      <c r="H125" s="62" t="s">
        <v>6</v>
      </c>
      <c r="I125" s="30"/>
    </row>
    <row r="126" spans="1:9" s="67" customFormat="1" ht="49.95" customHeight="1" x14ac:dyDescent="0.3">
      <c r="A126" s="62">
        <v>82</v>
      </c>
      <c r="B126" s="63" t="s">
        <v>584</v>
      </c>
      <c r="C126" s="62" t="s">
        <v>585</v>
      </c>
      <c r="D126" s="62" t="s">
        <v>69</v>
      </c>
      <c r="E126" s="63" t="s">
        <v>586</v>
      </c>
      <c r="F126" s="64" t="s">
        <v>587</v>
      </c>
      <c r="G126" s="19">
        <v>4180</v>
      </c>
      <c r="H126" s="62" t="s">
        <v>6</v>
      </c>
      <c r="I126" s="62" t="s">
        <v>724</v>
      </c>
    </row>
    <row r="127" spans="1:9" s="67" customFormat="1" ht="49.2" customHeight="1" x14ac:dyDescent="0.3">
      <c r="A127" s="62">
        <v>83</v>
      </c>
      <c r="B127" s="63" t="s">
        <v>726</v>
      </c>
      <c r="C127" s="62" t="s">
        <v>305</v>
      </c>
      <c r="D127" s="62" t="s">
        <v>69</v>
      </c>
      <c r="E127" s="63" t="s">
        <v>725</v>
      </c>
      <c r="F127" s="64">
        <v>45335</v>
      </c>
      <c r="G127" s="19">
        <v>210</v>
      </c>
      <c r="H127" s="62" t="s">
        <v>6</v>
      </c>
      <c r="I127" s="62"/>
    </row>
    <row r="128" spans="1:9" ht="17.399999999999999" customHeight="1" x14ac:dyDescent="0.3">
      <c r="A128" s="57"/>
      <c r="B128" s="58" t="s">
        <v>44</v>
      </c>
      <c r="C128" s="59"/>
      <c r="D128" s="59"/>
      <c r="E128" s="60"/>
      <c r="F128" s="57"/>
      <c r="G128" s="65"/>
      <c r="H128" s="57"/>
      <c r="I128" s="57"/>
    </row>
    <row r="129" spans="1:9" s="67" customFormat="1" ht="34.200000000000003" customHeight="1" x14ac:dyDescent="0.3">
      <c r="A129" s="62">
        <v>1</v>
      </c>
      <c r="B129" s="63" t="s">
        <v>421</v>
      </c>
      <c r="C129" s="62" t="s">
        <v>77</v>
      </c>
      <c r="D129" s="62" t="s">
        <v>69</v>
      </c>
      <c r="E129" s="63" t="s">
        <v>422</v>
      </c>
      <c r="F129" s="64">
        <v>45309</v>
      </c>
      <c r="G129" s="19">
        <v>324</v>
      </c>
      <c r="H129" s="62" t="s">
        <v>6</v>
      </c>
      <c r="I129" s="62" t="s">
        <v>341</v>
      </c>
    </row>
    <row r="130" spans="1:9" s="67" customFormat="1" ht="34.200000000000003" customHeight="1" x14ac:dyDescent="0.3">
      <c r="A130" s="62">
        <v>2</v>
      </c>
      <c r="B130" s="63" t="s">
        <v>421</v>
      </c>
      <c r="C130" s="62" t="s">
        <v>440</v>
      </c>
      <c r="D130" s="62" t="s">
        <v>70</v>
      </c>
      <c r="E130" s="63" t="s">
        <v>506</v>
      </c>
      <c r="F130" s="64">
        <v>45316</v>
      </c>
      <c r="G130" s="19">
        <v>300</v>
      </c>
      <c r="H130" s="62" t="s">
        <v>6</v>
      </c>
      <c r="I130" s="62" t="s">
        <v>727</v>
      </c>
    </row>
    <row r="131" spans="1:9" s="67" customFormat="1" ht="92.4" customHeight="1" x14ac:dyDescent="0.3">
      <c r="A131" s="62">
        <v>3</v>
      </c>
      <c r="B131" s="63" t="s">
        <v>421</v>
      </c>
      <c r="C131" s="62" t="s">
        <v>157</v>
      </c>
      <c r="D131" s="62" t="s">
        <v>70</v>
      </c>
      <c r="E131" s="63" t="s">
        <v>589</v>
      </c>
      <c r="F131" s="64">
        <v>45327</v>
      </c>
      <c r="G131" s="19">
        <v>281.99299999999999</v>
      </c>
      <c r="H131" s="62" t="s">
        <v>6</v>
      </c>
      <c r="I131" s="62" t="s">
        <v>728</v>
      </c>
    </row>
    <row r="132" spans="1:9" s="67" customFormat="1" ht="125.4" customHeight="1" x14ac:dyDescent="0.3">
      <c r="A132" s="62">
        <v>4</v>
      </c>
      <c r="B132" s="63" t="s">
        <v>421</v>
      </c>
      <c r="C132" s="62" t="s">
        <v>157</v>
      </c>
      <c r="D132" s="62" t="s">
        <v>70</v>
      </c>
      <c r="E132" s="63" t="s">
        <v>590</v>
      </c>
      <c r="F132" s="64">
        <v>45327</v>
      </c>
      <c r="G132" s="19">
        <v>299.37799999999999</v>
      </c>
      <c r="H132" s="62" t="s">
        <v>6</v>
      </c>
      <c r="I132" s="62" t="s">
        <v>728</v>
      </c>
    </row>
    <row r="133" spans="1:9" s="67" customFormat="1" ht="106.95" customHeight="1" x14ac:dyDescent="0.3">
      <c r="A133" s="62">
        <v>5</v>
      </c>
      <c r="B133" s="63" t="s">
        <v>421</v>
      </c>
      <c r="C133" s="62" t="s">
        <v>73</v>
      </c>
      <c r="D133" s="62" t="s">
        <v>70</v>
      </c>
      <c r="E133" s="63" t="s">
        <v>663</v>
      </c>
      <c r="F133" s="64">
        <v>45335</v>
      </c>
      <c r="G133" s="19">
        <v>296.411</v>
      </c>
      <c r="H133" s="62" t="s">
        <v>6</v>
      </c>
      <c r="I133" s="62" t="s">
        <v>728</v>
      </c>
    </row>
    <row r="134" spans="1:9" s="67" customFormat="1" ht="108.6" customHeight="1" x14ac:dyDescent="0.3">
      <c r="A134" s="62">
        <v>6</v>
      </c>
      <c r="B134" s="63" t="s">
        <v>421</v>
      </c>
      <c r="C134" s="62" t="s">
        <v>105</v>
      </c>
      <c r="D134" s="62" t="s">
        <v>70</v>
      </c>
      <c r="E134" s="63" t="s">
        <v>664</v>
      </c>
      <c r="F134" s="64">
        <v>45335</v>
      </c>
      <c r="G134" s="19">
        <v>269.49400000000003</v>
      </c>
      <c r="H134" s="62" t="s">
        <v>6</v>
      </c>
      <c r="I134" s="62" t="s">
        <v>728</v>
      </c>
    </row>
    <row r="135" spans="1:9" ht="16.2" x14ac:dyDescent="0.3">
      <c r="A135" s="57"/>
      <c r="B135" s="58" t="s">
        <v>18</v>
      </c>
      <c r="C135" s="59"/>
      <c r="D135" s="59"/>
      <c r="E135" s="60"/>
      <c r="F135" s="57"/>
      <c r="G135" s="65"/>
      <c r="H135" s="57"/>
      <c r="I135" s="57"/>
    </row>
    <row r="136" spans="1:9" s="67" customFormat="1" ht="76.95" customHeight="1" x14ac:dyDescent="0.3">
      <c r="A136" s="62">
        <v>1</v>
      </c>
      <c r="B136" s="63" t="s">
        <v>629</v>
      </c>
      <c r="C136" s="62" t="s">
        <v>106</v>
      </c>
      <c r="D136" s="62" t="s">
        <v>69</v>
      </c>
      <c r="E136" s="63" t="s">
        <v>159</v>
      </c>
      <c r="F136" s="64">
        <v>45301</v>
      </c>
      <c r="G136" s="19">
        <v>6527.14</v>
      </c>
      <c r="H136" s="62" t="s">
        <v>6</v>
      </c>
      <c r="I136" s="62" t="s">
        <v>160</v>
      </c>
    </row>
    <row r="137" spans="1:9" s="67" customFormat="1" ht="78" x14ac:dyDescent="0.3">
      <c r="A137" s="62">
        <v>2</v>
      </c>
      <c r="B137" s="63" t="s">
        <v>629</v>
      </c>
      <c r="C137" s="62" t="s">
        <v>127</v>
      </c>
      <c r="D137" s="62" t="s">
        <v>70</v>
      </c>
      <c r="E137" s="63" t="s">
        <v>365</v>
      </c>
      <c r="F137" s="64">
        <v>45309</v>
      </c>
      <c r="G137" s="19">
        <v>201.29499999999999</v>
      </c>
      <c r="H137" s="62" t="s">
        <v>423</v>
      </c>
      <c r="I137" s="62" t="s">
        <v>366</v>
      </c>
    </row>
    <row r="138" spans="1:9" s="67" customFormat="1" ht="78" x14ac:dyDescent="0.3">
      <c r="A138" s="62">
        <v>3</v>
      </c>
      <c r="B138" s="63" t="s">
        <v>629</v>
      </c>
      <c r="C138" s="62" t="s">
        <v>105</v>
      </c>
      <c r="D138" s="62" t="s">
        <v>70</v>
      </c>
      <c r="E138" s="63" t="s">
        <v>367</v>
      </c>
      <c r="F138" s="64">
        <v>45309</v>
      </c>
      <c r="G138" s="19">
        <v>217.81</v>
      </c>
      <c r="H138" s="62" t="s">
        <v>424</v>
      </c>
      <c r="I138" s="62" t="s">
        <v>366</v>
      </c>
    </row>
    <row r="139" spans="1:9" s="67" customFormat="1" ht="109.2" customHeight="1" x14ac:dyDescent="0.3">
      <c r="A139" s="62">
        <v>4</v>
      </c>
      <c r="B139" s="63" t="s">
        <v>629</v>
      </c>
      <c r="C139" s="62" t="s">
        <v>77</v>
      </c>
      <c r="D139" s="62" t="s">
        <v>69</v>
      </c>
      <c r="E139" s="63" t="s">
        <v>368</v>
      </c>
      <c r="F139" s="64">
        <v>45313</v>
      </c>
      <c r="G139" s="19">
        <v>312</v>
      </c>
      <c r="H139" s="62" t="s">
        <v>52</v>
      </c>
      <c r="I139" s="62" t="s">
        <v>445</v>
      </c>
    </row>
    <row r="140" spans="1:9" s="67" customFormat="1" ht="78" x14ac:dyDescent="0.3">
      <c r="A140" s="62">
        <v>5</v>
      </c>
      <c r="B140" s="63" t="s">
        <v>629</v>
      </c>
      <c r="C140" s="62" t="s">
        <v>106</v>
      </c>
      <c r="D140" s="62" t="s">
        <v>69</v>
      </c>
      <c r="E140" s="63" t="s">
        <v>159</v>
      </c>
      <c r="F140" s="64">
        <v>45313</v>
      </c>
      <c r="G140" s="19">
        <v>10430.393</v>
      </c>
      <c r="H140" s="62" t="s">
        <v>424</v>
      </c>
      <c r="I140" s="62" t="s">
        <v>160</v>
      </c>
    </row>
    <row r="141" spans="1:9" s="67" customFormat="1" ht="79.2" customHeight="1" x14ac:dyDescent="0.3">
      <c r="A141" s="62">
        <v>6</v>
      </c>
      <c r="B141" s="63" t="s">
        <v>629</v>
      </c>
      <c r="C141" s="62" t="s">
        <v>106</v>
      </c>
      <c r="D141" s="62" t="s">
        <v>70</v>
      </c>
      <c r="E141" s="63" t="s">
        <v>369</v>
      </c>
      <c r="F141" s="64">
        <v>45313</v>
      </c>
      <c r="G141" s="19">
        <v>411.27100000000002</v>
      </c>
      <c r="H141" s="62" t="s">
        <v>6</v>
      </c>
      <c r="I141" s="62" t="s">
        <v>160</v>
      </c>
    </row>
    <row r="142" spans="1:9" s="67" customFormat="1" ht="195.75" customHeight="1" x14ac:dyDescent="0.3">
      <c r="A142" s="62">
        <v>7</v>
      </c>
      <c r="B142" s="63" t="s">
        <v>629</v>
      </c>
      <c r="C142" s="62" t="s">
        <v>528</v>
      </c>
      <c r="D142" s="62" t="s">
        <v>70</v>
      </c>
      <c r="E142" s="63" t="s">
        <v>517</v>
      </c>
      <c r="F142" s="64">
        <v>45324</v>
      </c>
      <c r="G142" s="19">
        <v>314.084</v>
      </c>
      <c r="H142" s="62" t="s">
        <v>269</v>
      </c>
      <c r="I142" s="62" t="s">
        <v>518</v>
      </c>
    </row>
    <row r="143" spans="1:9" s="67" customFormat="1" ht="409.6" customHeight="1" x14ac:dyDescent="0.3">
      <c r="A143" s="62">
        <v>8</v>
      </c>
      <c r="B143" s="63" t="s">
        <v>629</v>
      </c>
      <c r="C143" s="62" t="s">
        <v>790</v>
      </c>
      <c r="D143" s="62" t="s">
        <v>69</v>
      </c>
      <c r="E143" s="63" t="s">
        <v>627</v>
      </c>
      <c r="F143" s="64">
        <v>45329</v>
      </c>
      <c r="G143" s="19">
        <v>2331.2399999999998</v>
      </c>
      <c r="H143" s="62" t="s">
        <v>52</v>
      </c>
      <c r="I143" s="62" t="s">
        <v>628</v>
      </c>
    </row>
    <row r="144" spans="1:9" s="67" customFormat="1" ht="409.6" x14ac:dyDescent="0.3">
      <c r="A144" s="62">
        <v>9</v>
      </c>
      <c r="B144" s="63" t="s">
        <v>629</v>
      </c>
      <c r="C144" s="62" t="s">
        <v>790</v>
      </c>
      <c r="D144" s="62" t="s">
        <v>69</v>
      </c>
      <c r="E144" s="63" t="s">
        <v>686</v>
      </c>
      <c r="F144" s="64">
        <v>45337</v>
      </c>
      <c r="G144" s="19">
        <v>573.54999999999995</v>
      </c>
      <c r="H144" s="62" t="s">
        <v>52</v>
      </c>
      <c r="I144" s="62" t="s">
        <v>751</v>
      </c>
    </row>
    <row r="145" spans="1:9" s="67" customFormat="1" ht="95.25" customHeight="1" x14ac:dyDescent="0.3">
      <c r="A145" s="62">
        <v>10</v>
      </c>
      <c r="B145" s="63" t="s">
        <v>629</v>
      </c>
      <c r="C145" s="62" t="s">
        <v>790</v>
      </c>
      <c r="D145" s="62" t="s">
        <v>69</v>
      </c>
      <c r="E145" s="63" t="s">
        <v>684</v>
      </c>
      <c r="F145" s="64">
        <v>45334</v>
      </c>
      <c r="G145" s="19">
        <v>255.5</v>
      </c>
      <c r="H145" s="62" t="s">
        <v>52</v>
      </c>
      <c r="I145" s="62" t="s">
        <v>685</v>
      </c>
    </row>
    <row r="146" spans="1:9" s="67" customFormat="1" ht="408.6" customHeight="1" x14ac:dyDescent="0.3">
      <c r="A146" s="62">
        <v>11</v>
      </c>
      <c r="B146" s="63" t="s">
        <v>629</v>
      </c>
      <c r="C146" s="62" t="s">
        <v>211</v>
      </c>
      <c r="D146" s="62" t="s">
        <v>69</v>
      </c>
      <c r="E146" s="63" t="s">
        <v>755</v>
      </c>
      <c r="F146" s="64">
        <v>45342</v>
      </c>
      <c r="G146" s="19">
        <v>698.96500000000003</v>
      </c>
      <c r="H146" s="62" t="s">
        <v>52</v>
      </c>
      <c r="I146" s="62" t="s">
        <v>756</v>
      </c>
    </row>
    <row r="147" spans="1:9" s="67" customFormat="1" ht="306.60000000000002" customHeight="1" x14ac:dyDescent="0.3">
      <c r="A147" s="62">
        <v>12</v>
      </c>
      <c r="B147" s="63" t="s">
        <v>629</v>
      </c>
      <c r="C147" s="62" t="s">
        <v>790</v>
      </c>
      <c r="D147" s="62" t="s">
        <v>69</v>
      </c>
      <c r="E147" s="63" t="s">
        <v>757</v>
      </c>
      <c r="F147" s="64">
        <v>45343</v>
      </c>
      <c r="G147" s="19">
        <v>397.4</v>
      </c>
      <c r="H147" s="62" t="s">
        <v>52</v>
      </c>
      <c r="I147" s="62" t="s">
        <v>800</v>
      </c>
    </row>
    <row r="148" spans="1:9" s="67" customFormat="1" ht="306.60000000000002" customHeight="1" x14ac:dyDescent="0.3">
      <c r="A148" s="62">
        <v>13</v>
      </c>
      <c r="B148" s="63" t="s">
        <v>629</v>
      </c>
      <c r="C148" s="62" t="s">
        <v>790</v>
      </c>
      <c r="D148" s="62" t="s">
        <v>69</v>
      </c>
      <c r="E148" s="63" t="s">
        <v>802</v>
      </c>
      <c r="F148" s="64">
        <v>45352</v>
      </c>
      <c r="G148" s="19">
        <v>684.93</v>
      </c>
      <c r="H148" s="62" t="s">
        <v>52</v>
      </c>
      <c r="I148" s="62"/>
    </row>
    <row r="149" spans="1:9" s="67" customFormat="1" ht="74.400000000000006" customHeight="1" x14ac:dyDescent="0.3">
      <c r="A149" s="62">
        <v>14</v>
      </c>
      <c r="B149" s="63" t="s">
        <v>754</v>
      </c>
      <c r="C149" s="62" t="s">
        <v>106</v>
      </c>
      <c r="D149" s="62" t="s">
        <v>69</v>
      </c>
      <c r="E149" s="63" t="s">
        <v>370</v>
      </c>
      <c r="F149" s="64">
        <v>45308</v>
      </c>
      <c r="G149" s="19">
        <v>1544.979</v>
      </c>
      <c r="H149" s="62" t="s">
        <v>6</v>
      </c>
      <c r="I149" s="62" t="s">
        <v>160</v>
      </c>
    </row>
    <row r="150" spans="1:9" s="67" customFormat="1" ht="79.5" customHeight="1" x14ac:dyDescent="0.3">
      <c r="A150" s="62">
        <v>15</v>
      </c>
      <c r="B150" s="63" t="s">
        <v>754</v>
      </c>
      <c r="C150" s="62" t="s">
        <v>106</v>
      </c>
      <c r="D150" s="62" t="s">
        <v>69</v>
      </c>
      <c r="E150" s="63" t="s">
        <v>371</v>
      </c>
      <c r="F150" s="64">
        <v>45308</v>
      </c>
      <c r="G150" s="19">
        <v>324.92099999999999</v>
      </c>
      <c r="H150" s="62" t="s">
        <v>6</v>
      </c>
      <c r="I150" s="62" t="s">
        <v>160</v>
      </c>
    </row>
    <row r="151" spans="1:9" s="67" customFormat="1" ht="79.5" customHeight="1" x14ac:dyDescent="0.3">
      <c r="A151" s="62">
        <v>16</v>
      </c>
      <c r="B151" s="63" t="s">
        <v>754</v>
      </c>
      <c r="C151" s="62" t="s">
        <v>211</v>
      </c>
      <c r="D151" s="62" t="s">
        <v>69</v>
      </c>
      <c r="E151" s="63" t="s">
        <v>758</v>
      </c>
      <c r="F151" s="64">
        <v>45328</v>
      </c>
      <c r="G151" s="19">
        <v>243.64</v>
      </c>
      <c r="H151" s="62" t="s">
        <v>6</v>
      </c>
      <c r="I151" s="62" t="s">
        <v>759</v>
      </c>
    </row>
    <row r="152" spans="1:9" s="67" customFormat="1" ht="80.400000000000006" customHeight="1" x14ac:dyDescent="0.3">
      <c r="A152" s="62">
        <v>17</v>
      </c>
      <c r="B152" s="63" t="s">
        <v>161</v>
      </c>
      <c r="C152" s="62" t="s">
        <v>106</v>
      </c>
      <c r="D152" s="62" t="s">
        <v>69</v>
      </c>
      <c r="E152" s="63" t="s">
        <v>162</v>
      </c>
      <c r="F152" s="64">
        <v>45299</v>
      </c>
      <c r="G152" s="19">
        <v>570</v>
      </c>
      <c r="H152" s="62" t="s">
        <v>6</v>
      </c>
      <c r="I152" s="62" t="s">
        <v>160</v>
      </c>
    </row>
    <row r="153" spans="1:9" s="67" customFormat="1" ht="76.95" customHeight="1" x14ac:dyDescent="0.3">
      <c r="A153" s="62">
        <v>18</v>
      </c>
      <c r="B153" s="63" t="s">
        <v>444</v>
      </c>
      <c r="C153" s="62" t="s">
        <v>106</v>
      </c>
      <c r="D153" s="62" t="s">
        <v>69</v>
      </c>
      <c r="E153" s="63" t="s">
        <v>162</v>
      </c>
      <c r="F153" s="64">
        <v>45306</v>
      </c>
      <c r="G153" s="19">
        <v>463.69</v>
      </c>
      <c r="H153" s="62" t="s">
        <v>6</v>
      </c>
      <c r="I153" s="62" t="s">
        <v>160</v>
      </c>
    </row>
    <row r="154" spans="1:9" s="67" customFormat="1" ht="44.4" customHeight="1" x14ac:dyDescent="0.3">
      <c r="A154" s="62">
        <v>19</v>
      </c>
      <c r="B154" s="63" t="s">
        <v>163</v>
      </c>
      <c r="C154" s="62" t="s">
        <v>73</v>
      </c>
      <c r="D154" s="62" t="s">
        <v>69</v>
      </c>
      <c r="E154" s="63" t="s">
        <v>164</v>
      </c>
      <c r="F154" s="64">
        <v>45300</v>
      </c>
      <c r="G154" s="19">
        <v>406.07</v>
      </c>
      <c r="H154" s="62" t="s">
        <v>6</v>
      </c>
      <c r="I154" s="62" t="s">
        <v>80</v>
      </c>
    </row>
    <row r="155" spans="1:9" s="67" customFormat="1" ht="78.599999999999994" customHeight="1" x14ac:dyDescent="0.3">
      <c r="A155" s="62">
        <v>20</v>
      </c>
      <c r="B155" s="63" t="s">
        <v>163</v>
      </c>
      <c r="C155" s="62" t="s">
        <v>106</v>
      </c>
      <c r="D155" s="62" t="s">
        <v>69</v>
      </c>
      <c r="E155" s="63" t="s">
        <v>165</v>
      </c>
      <c r="F155" s="64">
        <v>45300</v>
      </c>
      <c r="G155" s="19">
        <v>201.6</v>
      </c>
      <c r="H155" s="62" t="s">
        <v>6</v>
      </c>
      <c r="I155" s="62" t="s">
        <v>160</v>
      </c>
    </row>
    <row r="156" spans="1:9" s="67" customFormat="1" ht="49.2" customHeight="1" x14ac:dyDescent="0.3">
      <c r="A156" s="62">
        <v>21</v>
      </c>
      <c r="B156" s="63" t="s">
        <v>261</v>
      </c>
      <c r="C156" s="62" t="s">
        <v>77</v>
      </c>
      <c r="D156" s="62" t="s">
        <v>69</v>
      </c>
      <c r="E156" s="63" t="s">
        <v>262</v>
      </c>
      <c r="F156" s="64">
        <v>45301</v>
      </c>
      <c r="G156" s="19">
        <v>213.8</v>
      </c>
      <c r="H156" s="62" t="s">
        <v>6</v>
      </c>
      <c r="I156" s="62" t="s">
        <v>263</v>
      </c>
    </row>
    <row r="157" spans="1:9" s="67" customFormat="1" ht="153" customHeight="1" x14ac:dyDescent="0.3">
      <c r="A157" s="62">
        <v>22</v>
      </c>
      <c r="B157" s="63" t="s">
        <v>261</v>
      </c>
      <c r="C157" s="62" t="s">
        <v>297</v>
      </c>
      <c r="D157" s="62" t="s">
        <v>69</v>
      </c>
      <c r="E157" s="63" t="s">
        <v>462</v>
      </c>
      <c r="F157" s="64">
        <v>45309</v>
      </c>
      <c r="G157" s="19">
        <v>355</v>
      </c>
      <c r="H157" s="62" t="s">
        <v>6</v>
      </c>
      <c r="I157" s="62" t="s">
        <v>519</v>
      </c>
    </row>
    <row r="158" spans="1:9" s="67" customFormat="1" ht="105" customHeight="1" x14ac:dyDescent="0.3">
      <c r="A158" s="62">
        <v>23</v>
      </c>
      <c r="B158" s="63" t="s">
        <v>261</v>
      </c>
      <c r="C158" s="62" t="s">
        <v>77</v>
      </c>
      <c r="D158" s="62" t="s">
        <v>69</v>
      </c>
      <c r="E158" s="63" t="s">
        <v>520</v>
      </c>
      <c r="F158" s="64">
        <v>45322</v>
      </c>
      <c r="G158" s="19">
        <v>971.25</v>
      </c>
      <c r="H158" s="62" t="s">
        <v>6</v>
      </c>
      <c r="I158" s="62" t="s">
        <v>527</v>
      </c>
    </row>
    <row r="159" spans="1:9" s="67" customFormat="1" ht="51" customHeight="1" x14ac:dyDescent="0.3">
      <c r="A159" s="62">
        <v>24</v>
      </c>
      <c r="B159" s="63" t="s">
        <v>261</v>
      </c>
      <c r="C159" s="62" t="s">
        <v>77</v>
      </c>
      <c r="D159" s="62" t="s">
        <v>69</v>
      </c>
      <c r="E159" s="63" t="s">
        <v>463</v>
      </c>
      <c r="F159" s="31">
        <v>45342</v>
      </c>
      <c r="G159" s="19">
        <v>395</v>
      </c>
      <c r="H159" s="62" t="s">
        <v>6</v>
      </c>
      <c r="I159" s="62"/>
    </row>
    <row r="160" spans="1:9" s="67" customFormat="1" ht="63.6" customHeight="1" x14ac:dyDescent="0.3">
      <c r="A160" s="62">
        <v>25</v>
      </c>
      <c r="B160" s="63" t="s">
        <v>264</v>
      </c>
      <c r="C160" s="62" t="s">
        <v>73</v>
      </c>
      <c r="D160" s="62" t="s">
        <v>70</v>
      </c>
      <c r="E160" s="63" t="s">
        <v>265</v>
      </c>
      <c r="F160" s="64">
        <v>45303</v>
      </c>
      <c r="G160" s="19">
        <v>1874</v>
      </c>
      <c r="H160" s="62" t="s">
        <v>6</v>
      </c>
      <c r="I160" s="62" t="s">
        <v>266</v>
      </c>
    </row>
    <row r="161" spans="1:9" s="67" customFormat="1" ht="63" customHeight="1" x14ac:dyDescent="0.3">
      <c r="A161" s="62">
        <v>26</v>
      </c>
      <c r="B161" s="63" t="s">
        <v>267</v>
      </c>
      <c r="C161" s="62" t="s">
        <v>157</v>
      </c>
      <c r="D161" s="62" t="s">
        <v>70</v>
      </c>
      <c r="E161" s="63" t="s">
        <v>460</v>
      </c>
      <c r="F161" s="64">
        <v>45317</v>
      </c>
      <c r="G161" s="19">
        <v>500</v>
      </c>
      <c r="H161" s="62" t="s">
        <v>6</v>
      </c>
      <c r="I161" s="62" t="s">
        <v>624</v>
      </c>
    </row>
    <row r="162" spans="1:9" s="67" customFormat="1" ht="47.4" customHeight="1" x14ac:dyDescent="0.3">
      <c r="A162" s="62">
        <v>27</v>
      </c>
      <c r="B162" s="63" t="s">
        <v>267</v>
      </c>
      <c r="C162" s="62" t="s">
        <v>157</v>
      </c>
      <c r="D162" s="62" t="s">
        <v>70</v>
      </c>
      <c r="E162" s="63" t="s">
        <v>461</v>
      </c>
      <c r="F162" s="64">
        <v>45317</v>
      </c>
      <c r="G162" s="19">
        <v>550</v>
      </c>
      <c r="H162" s="62" t="s">
        <v>6</v>
      </c>
      <c r="I162" s="62" t="s">
        <v>625</v>
      </c>
    </row>
    <row r="163" spans="1:9" s="67" customFormat="1" ht="153" customHeight="1" x14ac:dyDescent="0.3">
      <c r="A163" s="62">
        <v>28</v>
      </c>
      <c r="B163" s="63" t="s">
        <v>267</v>
      </c>
      <c r="C163" s="62" t="s">
        <v>526</v>
      </c>
      <c r="D163" s="62" t="s">
        <v>70</v>
      </c>
      <c r="E163" s="63" t="s">
        <v>525</v>
      </c>
      <c r="F163" s="64">
        <v>45327</v>
      </c>
      <c r="G163" s="19">
        <v>300</v>
      </c>
      <c r="H163" s="62" t="s">
        <v>6</v>
      </c>
      <c r="I163" s="62" t="s">
        <v>683</v>
      </c>
    </row>
    <row r="164" spans="1:9" s="67" customFormat="1" ht="48.6" customHeight="1" x14ac:dyDescent="0.3">
      <c r="A164" s="62">
        <v>29</v>
      </c>
      <c r="B164" s="63" t="s">
        <v>267</v>
      </c>
      <c r="C164" s="62" t="s">
        <v>305</v>
      </c>
      <c r="D164" s="62" t="s">
        <v>69</v>
      </c>
      <c r="E164" s="63" t="s">
        <v>626</v>
      </c>
      <c r="F164" s="64">
        <v>45329</v>
      </c>
      <c r="G164" s="19">
        <v>980.77</v>
      </c>
      <c r="H164" s="62" t="s">
        <v>6</v>
      </c>
      <c r="I164" s="62" t="s">
        <v>752</v>
      </c>
    </row>
    <row r="165" spans="1:9" s="67" customFormat="1" ht="49.5" customHeight="1" x14ac:dyDescent="0.3">
      <c r="A165" s="62">
        <v>30</v>
      </c>
      <c r="B165" s="63" t="s">
        <v>375</v>
      </c>
      <c r="C165" s="62" t="s">
        <v>77</v>
      </c>
      <c r="D165" s="62" t="s">
        <v>69</v>
      </c>
      <c r="E165" s="63" t="s">
        <v>372</v>
      </c>
      <c r="F165" s="64">
        <v>45303</v>
      </c>
      <c r="G165" s="19">
        <v>851.7</v>
      </c>
      <c r="H165" s="62" t="s">
        <v>6</v>
      </c>
      <c r="I165" s="62" t="s">
        <v>446</v>
      </c>
    </row>
    <row r="166" spans="1:9" s="67" customFormat="1" ht="46.95" customHeight="1" x14ac:dyDescent="0.3">
      <c r="A166" s="62">
        <v>31</v>
      </c>
      <c r="B166" s="63" t="s">
        <v>375</v>
      </c>
      <c r="C166" s="62" t="s">
        <v>73</v>
      </c>
      <c r="D166" s="62" t="s">
        <v>69</v>
      </c>
      <c r="E166" s="63" t="s">
        <v>373</v>
      </c>
      <c r="F166" s="64">
        <v>45301</v>
      </c>
      <c r="G166" s="19">
        <v>3128.16</v>
      </c>
      <c r="H166" s="62" t="s">
        <v>6</v>
      </c>
      <c r="I166" s="62" t="s">
        <v>374</v>
      </c>
    </row>
    <row r="167" spans="1:9" s="67" customFormat="1" ht="172.2" customHeight="1" x14ac:dyDescent="0.3">
      <c r="A167" s="62">
        <v>32</v>
      </c>
      <c r="B167" s="63" t="s">
        <v>447</v>
      </c>
      <c r="C167" s="62" t="s">
        <v>420</v>
      </c>
      <c r="D167" s="62" t="s">
        <v>227</v>
      </c>
      <c r="E167" s="63" t="s">
        <v>448</v>
      </c>
      <c r="F167" s="64">
        <v>45309</v>
      </c>
      <c r="G167" s="19">
        <v>6696.1779999999999</v>
      </c>
      <c r="H167" s="62" t="s">
        <v>6</v>
      </c>
      <c r="I167" s="62" t="s">
        <v>521</v>
      </c>
    </row>
    <row r="168" spans="1:9" s="67" customFormat="1" ht="46.8" x14ac:dyDescent="0.3">
      <c r="A168" s="62">
        <v>33</v>
      </c>
      <c r="B168" s="63" t="s">
        <v>449</v>
      </c>
      <c r="C168" s="62" t="s">
        <v>73</v>
      </c>
      <c r="D168" s="62" t="s">
        <v>69</v>
      </c>
      <c r="E168" s="63" t="s">
        <v>450</v>
      </c>
      <c r="F168" s="64">
        <v>45309</v>
      </c>
      <c r="G168" s="19">
        <v>314.94299999999998</v>
      </c>
      <c r="H168" s="62" t="s">
        <v>6</v>
      </c>
      <c r="I168" s="62" t="s">
        <v>80</v>
      </c>
    </row>
    <row r="169" spans="1:9" s="67" customFormat="1" ht="46.8" x14ac:dyDescent="0.3">
      <c r="A169" s="62">
        <v>34</v>
      </c>
      <c r="B169" s="63" t="s">
        <v>451</v>
      </c>
      <c r="C169" s="62" t="s">
        <v>73</v>
      </c>
      <c r="D169" s="62" t="s">
        <v>69</v>
      </c>
      <c r="E169" s="63" t="s">
        <v>450</v>
      </c>
      <c r="F169" s="64">
        <v>45309</v>
      </c>
      <c r="G169" s="19">
        <v>423.38600000000002</v>
      </c>
      <c r="H169" s="62" t="s">
        <v>6</v>
      </c>
      <c r="I169" s="62" t="s">
        <v>80</v>
      </c>
    </row>
    <row r="170" spans="1:9" s="67" customFormat="1" ht="62.4" x14ac:dyDescent="0.3">
      <c r="A170" s="62">
        <v>35</v>
      </c>
      <c r="B170" s="63" t="s">
        <v>452</v>
      </c>
      <c r="C170" s="62" t="s">
        <v>106</v>
      </c>
      <c r="D170" s="62" t="s">
        <v>69</v>
      </c>
      <c r="E170" s="63" t="s">
        <v>453</v>
      </c>
      <c r="F170" s="64">
        <v>45313</v>
      </c>
      <c r="G170" s="19">
        <v>729.26599999999996</v>
      </c>
      <c r="H170" s="62" t="s">
        <v>6</v>
      </c>
      <c r="I170" s="62" t="s">
        <v>454</v>
      </c>
    </row>
    <row r="171" spans="1:9" s="67" customFormat="1" ht="62.4" x14ac:dyDescent="0.3">
      <c r="A171" s="62">
        <v>36</v>
      </c>
      <c r="B171" s="63" t="s">
        <v>452</v>
      </c>
      <c r="C171" s="62" t="s">
        <v>73</v>
      </c>
      <c r="D171" s="62" t="s">
        <v>69</v>
      </c>
      <c r="E171" s="63" t="s">
        <v>450</v>
      </c>
      <c r="F171" s="64">
        <v>45308</v>
      </c>
      <c r="G171" s="19">
        <v>399.31799999999998</v>
      </c>
      <c r="H171" s="62" t="s">
        <v>6</v>
      </c>
      <c r="I171" s="62" t="s">
        <v>80</v>
      </c>
    </row>
    <row r="172" spans="1:9" s="67" customFormat="1" ht="46.8" x14ac:dyDescent="0.3">
      <c r="A172" s="62">
        <v>37</v>
      </c>
      <c r="B172" s="63" t="s">
        <v>455</v>
      </c>
      <c r="C172" s="62" t="s">
        <v>106</v>
      </c>
      <c r="D172" s="62" t="s">
        <v>69</v>
      </c>
      <c r="E172" s="63" t="s">
        <v>453</v>
      </c>
      <c r="F172" s="64">
        <v>45307</v>
      </c>
      <c r="G172" s="19">
        <v>253.215</v>
      </c>
      <c r="H172" s="62" t="s">
        <v>6</v>
      </c>
      <c r="I172" s="62" t="s">
        <v>454</v>
      </c>
    </row>
    <row r="173" spans="1:9" s="67" customFormat="1" ht="46.8" x14ac:dyDescent="0.3">
      <c r="A173" s="62">
        <v>38</v>
      </c>
      <c r="B173" s="63" t="s">
        <v>456</v>
      </c>
      <c r="C173" s="62" t="s">
        <v>106</v>
      </c>
      <c r="D173" s="62" t="s">
        <v>69</v>
      </c>
      <c r="E173" s="63" t="s">
        <v>453</v>
      </c>
      <c r="F173" s="64">
        <v>45320</v>
      </c>
      <c r="G173" s="19">
        <v>335.02300000000002</v>
      </c>
      <c r="H173" s="62" t="s">
        <v>6</v>
      </c>
      <c r="I173" s="62" t="s">
        <v>454</v>
      </c>
    </row>
    <row r="174" spans="1:9" s="67" customFormat="1" ht="32.4" customHeight="1" x14ac:dyDescent="0.3">
      <c r="A174" s="62">
        <v>39</v>
      </c>
      <c r="B174" s="63" t="s">
        <v>456</v>
      </c>
      <c r="C174" s="62" t="s">
        <v>73</v>
      </c>
      <c r="D174" s="62" t="s">
        <v>69</v>
      </c>
      <c r="E174" s="63" t="s">
        <v>457</v>
      </c>
      <c r="F174" s="64">
        <v>45321</v>
      </c>
      <c r="G174" s="19">
        <v>694.5</v>
      </c>
      <c r="H174" s="62" t="s">
        <v>6</v>
      </c>
      <c r="I174" s="62" t="s">
        <v>458</v>
      </c>
    </row>
    <row r="175" spans="1:9" s="67" customFormat="1" ht="33.6" customHeight="1" x14ac:dyDescent="0.3">
      <c r="A175" s="62">
        <v>40</v>
      </c>
      <c r="B175" s="63" t="s">
        <v>456</v>
      </c>
      <c r="C175" s="62" t="s">
        <v>73</v>
      </c>
      <c r="D175" s="62" t="s">
        <v>69</v>
      </c>
      <c r="E175" s="63" t="s">
        <v>457</v>
      </c>
      <c r="F175" s="64">
        <v>45321</v>
      </c>
      <c r="G175" s="19">
        <v>245</v>
      </c>
      <c r="H175" s="62" t="s">
        <v>6</v>
      </c>
      <c r="I175" s="62" t="s">
        <v>458</v>
      </c>
    </row>
    <row r="176" spans="1:9" s="67" customFormat="1" ht="33.6" customHeight="1" x14ac:dyDescent="0.3">
      <c r="A176" s="62">
        <v>41</v>
      </c>
      <c r="B176" s="63" t="s">
        <v>456</v>
      </c>
      <c r="C176" s="62" t="s">
        <v>73</v>
      </c>
      <c r="D176" s="62" t="s">
        <v>69</v>
      </c>
      <c r="E176" s="63" t="s">
        <v>450</v>
      </c>
      <c r="F176" s="64">
        <v>45321</v>
      </c>
      <c r="G176" s="19">
        <v>700</v>
      </c>
      <c r="H176" s="62" t="s">
        <v>6</v>
      </c>
      <c r="I176" s="62" t="s">
        <v>459</v>
      </c>
    </row>
    <row r="177" spans="1:9" s="67" customFormat="1" ht="30" customHeight="1" x14ac:dyDescent="0.3">
      <c r="A177" s="62">
        <v>42</v>
      </c>
      <c r="B177" s="63" t="s">
        <v>456</v>
      </c>
      <c r="C177" s="62" t="s">
        <v>73</v>
      </c>
      <c r="D177" s="62" t="s">
        <v>69</v>
      </c>
      <c r="E177" s="63" t="s">
        <v>450</v>
      </c>
      <c r="F177" s="64" t="s">
        <v>123</v>
      </c>
      <c r="G177" s="19">
        <v>545</v>
      </c>
      <c r="H177" s="62" t="s">
        <v>6</v>
      </c>
      <c r="I177" s="62"/>
    </row>
    <row r="178" spans="1:9" s="67" customFormat="1" ht="30" customHeight="1" x14ac:dyDescent="0.3">
      <c r="A178" s="62">
        <v>43</v>
      </c>
      <c r="B178" s="63" t="s">
        <v>456</v>
      </c>
      <c r="C178" s="62" t="s">
        <v>73</v>
      </c>
      <c r="D178" s="62" t="s">
        <v>69</v>
      </c>
      <c r="E178" s="63" t="s">
        <v>96</v>
      </c>
      <c r="F178" s="64">
        <v>45344</v>
      </c>
      <c r="G178" s="19">
        <v>4300</v>
      </c>
      <c r="H178" s="62" t="s">
        <v>6</v>
      </c>
      <c r="I178" s="62" t="s">
        <v>801</v>
      </c>
    </row>
    <row r="179" spans="1:9" s="67" customFormat="1" ht="30" customHeight="1" x14ac:dyDescent="0.3">
      <c r="A179" s="62">
        <v>44</v>
      </c>
      <c r="B179" s="63" t="s">
        <v>456</v>
      </c>
      <c r="C179" s="62" t="s">
        <v>73</v>
      </c>
      <c r="D179" s="62" t="s">
        <v>69</v>
      </c>
      <c r="E179" s="63" t="s">
        <v>753</v>
      </c>
      <c r="F179" s="64">
        <v>45344</v>
      </c>
      <c r="G179" s="19">
        <v>1061.377</v>
      </c>
      <c r="H179" s="62" t="s">
        <v>6</v>
      </c>
      <c r="I179" s="62" t="s">
        <v>459</v>
      </c>
    </row>
    <row r="180" spans="1:9" s="67" customFormat="1" ht="76.95" customHeight="1" x14ac:dyDescent="0.3">
      <c r="A180" s="62">
        <v>45</v>
      </c>
      <c r="B180" s="63" t="s">
        <v>523</v>
      </c>
      <c r="C180" s="62" t="s">
        <v>73</v>
      </c>
      <c r="D180" s="62" t="s">
        <v>69</v>
      </c>
      <c r="E180" s="63" t="s">
        <v>450</v>
      </c>
      <c r="F180" s="66" t="s">
        <v>109</v>
      </c>
      <c r="G180" s="19">
        <v>215</v>
      </c>
      <c r="H180" s="62" t="s">
        <v>6</v>
      </c>
      <c r="I180" s="62"/>
    </row>
    <row r="181" spans="1:9" s="67" customFormat="1" ht="81" customHeight="1" x14ac:dyDescent="0.3">
      <c r="A181" s="62">
        <v>46</v>
      </c>
      <c r="B181" s="63" t="s">
        <v>524</v>
      </c>
      <c r="C181" s="62" t="s">
        <v>73</v>
      </c>
      <c r="D181" s="62" t="s">
        <v>69</v>
      </c>
      <c r="E181" s="63" t="s">
        <v>450</v>
      </c>
      <c r="F181" s="64">
        <v>45315</v>
      </c>
      <c r="G181" s="19">
        <v>322.22800000000001</v>
      </c>
      <c r="H181" s="62" t="s">
        <v>6</v>
      </c>
      <c r="I181" s="62" t="s">
        <v>80</v>
      </c>
    </row>
    <row r="182" spans="1:9" s="18" customFormat="1" ht="39.6" customHeight="1" x14ac:dyDescent="0.3">
      <c r="A182" s="62">
        <v>47</v>
      </c>
      <c r="B182" s="63" t="s">
        <v>803</v>
      </c>
      <c r="C182" s="62" t="s">
        <v>77</v>
      </c>
      <c r="D182" s="62" t="s">
        <v>69</v>
      </c>
      <c r="E182" s="63" t="s">
        <v>804</v>
      </c>
      <c r="F182" s="64">
        <v>45351</v>
      </c>
      <c r="G182" s="19">
        <v>241.56</v>
      </c>
      <c r="H182" s="62" t="s">
        <v>6</v>
      </c>
      <c r="I182" s="15"/>
    </row>
    <row r="183" spans="1:9" ht="19.2" customHeight="1" x14ac:dyDescent="0.3">
      <c r="A183" s="57"/>
      <c r="B183" s="58" t="s">
        <v>46</v>
      </c>
      <c r="C183" s="59" t="s">
        <v>72</v>
      </c>
      <c r="D183" s="59"/>
      <c r="E183" s="60"/>
      <c r="F183" s="57"/>
      <c r="G183" s="65"/>
      <c r="H183" s="57"/>
      <c r="I183" s="57"/>
    </row>
    <row r="184" spans="1:9" ht="16.2" x14ac:dyDescent="0.3">
      <c r="A184" s="57"/>
      <c r="B184" s="58" t="s">
        <v>19</v>
      </c>
      <c r="C184" s="59"/>
      <c r="D184" s="59"/>
      <c r="E184" s="60"/>
      <c r="F184" s="57"/>
      <c r="G184" s="65"/>
      <c r="H184" s="57"/>
      <c r="I184" s="57"/>
    </row>
    <row r="185" spans="1:9" s="67" customFormat="1" ht="93.6" x14ac:dyDescent="0.3">
      <c r="A185" s="62">
        <v>1</v>
      </c>
      <c r="B185" s="63" t="s">
        <v>85</v>
      </c>
      <c r="C185" s="62" t="s">
        <v>106</v>
      </c>
      <c r="D185" s="62" t="s">
        <v>70</v>
      </c>
      <c r="E185" s="63" t="s">
        <v>107</v>
      </c>
      <c r="F185" s="64">
        <v>45293</v>
      </c>
      <c r="G185" s="19">
        <v>6306</v>
      </c>
      <c r="H185" s="62" t="s">
        <v>76</v>
      </c>
      <c r="I185" s="62" t="s">
        <v>232</v>
      </c>
    </row>
    <row r="186" spans="1:9" s="67" customFormat="1" ht="81" customHeight="1" x14ac:dyDescent="0.3">
      <c r="A186" s="62">
        <v>2</v>
      </c>
      <c r="B186" s="63" t="s">
        <v>85</v>
      </c>
      <c r="C186" s="62" t="s">
        <v>73</v>
      </c>
      <c r="D186" s="62" t="s">
        <v>70</v>
      </c>
      <c r="E186" s="63" t="s">
        <v>86</v>
      </c>
      <c r="F186" s="64">
        <v>45293</v>
      </c>
      <c r="G186" s="19">
        <v>2459.5740000000001</v>
      </c>
      <c r="H186" s="62" t="s">
        <v>76</v>
      </c>
      <c r="I186" s="62" t="s">
        <v>197</v>
      </c>
    </row>
    <row r="187" spans="1:9" s="67" customFormat="1" ht="126.6" customHeight="1" x14ac:dyDescent="0.3">
      <c r="A187" s="62">
        <v>3</v>
      </c>
      <c r="B187" s="63" t="s">
        <v>85</v>
      </c>
      <c r="C187" s="62" t="s">
        <v>294</v>
      </c>
      <c r="D187" s="62" t="s">
        <v>70</v>
      </c>
      <c r="E187" s="63" t="s">
        <v>166</v>
      </c>
      <c r="F187" s="64">
        <v>45299</v>
      </c>
      <c r="G187" s="19">
        <v>359.3</v>
      </c>
      <c r="H187" s="62" t="s">
        <v>76</v>
      </c>
      <c r="I187" s="62" t="s">
        <v>167</v>
      </c>
    </row>
    <row r="188" spans="1:9" s="67" customFormat="1" ht="63" customHeight="1" x14ac:dyDescent="0.3">
      <c r="A188" s="62">
        <v>4</v>
      </c>
      <c r="B188" s="63" t="s">
        <v>85</v>
      </c>
      <c r="C188" s="62" t="s">
        <v>77</v>
      </c>
      <c r="D188" s="62" t="s">
        <v>174</v>
      </c>
      <c r="E188" s="63" t="s">
        <v>376</v>
      </c>
      <c r="F188" s="64">
        <v>45309</v>
      </c>
      <c r="G188" s="19">
        <v>273.60000000000002</v>
      </c>
      <c r="H188" s="62" t="s">
        <v>76</v>
      </c>
      <c r="I188" s="62" t="s">
        <v>377</v>
      </c>
    </row>
    <row r="189" spans="1:9" s="67" customFormat="1" ht="172.95" customHeight="1" x14ac:dyDescent="0.3">
      <c r="A189" s="62">
        <v>5</v>
      </c>
      <c r="B189" s="63" t="s">
        <v>270</v>
      </c>
      <c r="C189" s="62" t="s">
        <v>273</v>
      </c>
      <c r="D189" s="62" t="s">
        <v>70</v>
      </c>
      <c r="E189" s="63" t="s">
        <v>271</v>
      </c>
      <c r="F189" s="64">
        <v>45306</v>
      </c>
      <c r="G189" s="19">
        <v>419.2</v>
      </c>
      <c r="H189" s="62" t="s">
        <v>76</v>
      </c>
      <c r="I189" s="62" t="s">
        <v>272</v>
      </c>
    </row>
    <row r="190" spans="1:9" s="67" customFormat="1" ht="61.95" customHeight="1" x14ac:dyDescent="0.3">
      <c r="A190" s="62">
        <v>6</v>
      </c>
      <c r="B190" s="63" t="s">
        <v>529</v>
      </c>
      <c r="C190" s="62" t="s">
        <v>106</v>
      </c>
      <c r="D190" s="62" t="s">
        <v>69</v>
      </c>
      <c r="E190" s="63" t="s">
        <v>530</v>
      </c>
      <c r="F190" s="64">
        <v>45300</v>
      </c>
      <c r="G190" s="19">
        <v>525.9</v>
      </c>
      <c r="H190" s="62" t="s">
        <v>76</v>
      </c>
      <c r="I190" s="62" t="s">
        <v>533</v>
      </c>
    </row>
    <row r="191" spans="1:9" s="67" customFormat="1" ht="90" customHeight="1" x14ac:dyDescent="0.3">
      <c r="A191" s="62">
        <v>7</v>
      </c>
      <c r="B191" s="63" t="s">
        <v>531</v>
      </c>
      <c r="C191" s="62" t="s">
        <v>790</v>
      </c>
      <c r="D191" s="62" t="s">
        <v>69</v>
      </c>
      <c r="E191" s="63" t="s">
        <v>791</v>
      </c>
      <c r="F191" s="64">
        <v>45323</v>
      </c>
      <c r="G191" s="19">
        <v>749.99900000000002</v>
      </c>
      <c r="H191" s="62" t="s">
        <v>76</v>
      </c>
      <c r="I191" s="62" t="s">
        <v>532</v>
      </c>
    </row>
    <row r="192" spans="1:9" s="67" customFormat="1" ht="75.599999999999994" customHeight="1" x14ac:dyDescent="0.3">
      <c r="A192" s="62">
        <v>8</v>
      </c>
      <c r="B192" s="63" t="s">
        <v>531</v>
      </c>
      <c r="C192" s="62" t="s">
        <v>268</v>
      </c>
      <c r="D192" s="62" t="s">
        <v>148</v>
      </c>
      <c r="E192" s="63" t="s">
        <v>630</v>
      </c>
      <c r="F192" s="64">
        <v>45329</v>
      </c>
      <c r="G192" s="19">
        <v>225.67099999999999</v>
      </c>
      <c r="H192" s="62" t="s">
        <v>76</v>
      </c>
      <c r="I192" s="62" t="s">
        <v>632</v>
      </c>
    </row>
    <row r="193" spans="1:9" s="67" customFormat="1" ht="75.599999999999994" customHeight="1" x14ac:dyDescent="0.3">
      <c r="A193" s="62">
        <v>9</v>
      </c>
      <c r="B193" s="63" t="s">
        <v>531</v>
      </c>
      <c r="C193" s="62" t="s">
        <v>77</v>
      </c>
      <c r="D193" s="62" t="s">
        <v>69</v>
      </c>
      <c r="E193" s="63" t="s">
        <v>760</v>
      </c>
      <c r="F193" s="64">
        <v>45348</v>
      </c>
      <c r="G193" s="19">
        <v>385</v>
      </c>
      <c r="H193" s="62" t="s">
        <v>76</v>
      </c>
      <c r="I193" s="62"/>
    </row>
    <row r="194" spans="1:9" s="67" customFormat="1" ht="46.2" customHeight="1" x14ac:dyDescent="0.3">
      <c r="A194" s="62">
        <v>10</v>
      </c>
      <c r="B194" s="63" t="s">
        <v>270</v>
      </c>
      <c r="C194" s="62" t="s">
        <v>77</v>
      </c>
      <c r="D194" s="62" t="s">
        <v>69</v>
      </c>
      <c r="E194" s="63" t="s">
        <v>631</v>
      </c>
      <c r="F194" s="64">
        <v>45324</v>
      </c>
      <c r="G194" s="19">
        <v>275</v>
      </c>
      <c r="H194" s="62" t="s">
        <v>76</v>
      </c>
      <c r="I194" s="62" t="s">
        <v>633</v>
      </c>
    </row>
    <row r="195" spans="1:9" s="67" customFormat="1" ht="124.8" x14ac:dyDescent="0.3">
      <c r="A195" s="62">
        <v>11</v>
      </c>
      <c r="B195" s="63" t="s">
        <v>806</v>
      </c>
      <c r="C195" s="62" t="s">
        <v>305</v>
      </c>
      <c r="D195" s="62" t="s">
        <v>69</v>
      </c>
      <c r="E195" s="63" t="s">
        <v>807</v>
      </c>
      <c r="F195" s="64">
        <v>45352</v>
      </c>
      <c r="G195" s="19">
        <v>18499.8</v>
      </c>
      <c r="H195" s="62" t="s">
        <v>76</v>
      </c>
      <c r="I195" s="62" t="s">
        <v>812</v>
      </c>
    </row>
    <row r="196" spans="1:9" s="67" customFormat="1" ht="62.4" x14ac:dyDescent="0.3">
      <c r="A196" s="62">
        <v>12</v>
      </c>
      <c r="B196" s="63" t="s">
        <v>806</v>
      </c>
      <c r="C196" s="62" t="s">
        <v>305</v>
      </c>
      <c r="D196" s="62" t="s">
        <v>69</v>
      </c>
      <c r="E196" s="63" t="s">
        <v>808</v>
      </c>
      <c r="F196" s="64">
        <v>45352</v>
      </c>
      <c r="G196" s="19">
        <v>3394.6379999999999</v>
      </c>
      <c r="H196" s="62" t="s">
        <v>76</v>
      </c>
      <c r="I196" s="62" t="s">
        <v>813</v>
      </c>
    </row>
    <row r="197" spans="1:9" s="67" customFormat="1" ht="81" customHeight="1" x14ac:dyDescent="0.3">
      <c r="A197" s="62">
        <v>13</v>
      </c>
      <c r="B197" s="63" t="s">
        <v>806</v>
      </c>
      <c r="C197" s="62" t="s">
        <v>305</v>
      </c>
      <c r="D197" s="62" t="s">
        <v>69</v>
      </c>
      <c r="E197" s="63" t="s">
        <v>809</v>
      </c>
      <c r="F197" s="64">
        <v>45352</v>
      </c>
      <c r="G197" s="19">
        <v>1240.2</v>
      </c>
      <c r="H197" s="62" t="s">
        <v>76</v>
      </c>
      <c r="I197" s="62" t="s">
        <v>814</v>
      </c>
    </row>
    <row r="198" spans="1:9" s="67" customFormat="1" ht="93.6" x14ac:dyDescent="0.3">
      <c r="A198" s="62">
        <v>14</v>
      </c>
      <c r="B198" s="63" t="s">
        <v>806</v>
      </c>
      <c r="C198" s="62" t="s">
        <v>305</v>
      </c>
      <c r="D198" s="62" t="s">
        <v>69</v>
      </c>
      <c r="E198" s="63" t="s">
        <v>810</v>
      </c>
      <c r="F198" s="64">
        <v>45355</v>
      </c>
      <c r="G198" s="19">
        <v>9000</v>
      </c>
      <c r="H198" s="62" t="s">
        <v>76</v>
      </c>
      <c r="I198" s="62" t="s">
        <v>815</v>
      </c>
    </row>
    <row r="199" spans="1:9" s="67" customFormat="1" ht="93.6" x14ac:dyDescent="0.3">
      <c r="A199" s="62">
        <v>15</v>
      </c>
      <c r="B199" s="63" t="s">
        <v>806</v>
      </c>
      <c r="C199" s="62" t="s">
        <v>305</v>
      </c>
      <c r="D199" s="62" t="s">
        <v>69</v>
      </c>
      <c r="E199" s="63" t="s">
        <v>811</v>
      </c>
      <c r="F199" s="64">
        <v>45356</v>
      </c>
      <c r="G199" s="19">
        <v>7460</v>
      </c>
      <c r="H199" s="62" t="s">
        <v>76</v>
      </c>
      <c r="I199" s="62" t="s">
        <v>816</v>
      </c>
    </row>
    <row r="200" spans="1:9" ht="16.2" x14ac:dyDescent="0.3">
      <c r="A200" s="57"/>
      <c r="B200" s="58" t="s">
        <v>22</v>
      </c>
      <c r="C200" s="59"/>
      <c r="D200" s="59"/>
      <c r="E200" s="60"/>
      <c r="F200" s="57"/>
      <c r="G200" s="65"/>
      <c r="H200" s="57"/>
      <c r="I200" s="57"/>
    </row>
    <row r="201" spans="1:9" s="67" customFormat="1" ht="62.4" x14ac:dyDescent="0.3">
      <c r="A201" s="62">
        <v>1</v>
      </c>
      <c r="B201" s="63" t="s">
        <v>466</v>
      </c>
      <c r="C201" s="62" t="s">
        <v>73</v>
      </c>
      <c r="D201" s="62" t="s">
        <v>69</v>
      </c>
      <c r="E201" s="63" t="s">
        <v>467</v>
      </c>
      <c r="F201" s="64">
        <v>45309</v>
      </c>
      <c r="G201" s="19">
        <v>399.9</v>
      </c>
      <c r="H201" s="62" t="s">
        <v>6</v>
      </c>
      <c r="I201" s="62" t="s">
        <v>468</v>
      </c>
    </row>
    <row r="202" spans="1:9" s="67" customFormat="1" ht="48" customHeight="1" x14ac:dyDescent="0.3">
      <c r="A202" s="62">
        <v>2</v>
      </c>
      <c r="B202" s="63" t="s">
        <v>466</v>
      </c>
      <c r="C202" s="62" t="s">
        <v>73</v>
      </c>
      <c r="D202" s="62" t="s">
        <v>69</v>
      </c>
      <c r="E202" s="63" t="s">
        <v>467</v>
      </c>
      <c r="F202" s="66" t="s">
        <v>615</v>
      </c>
      <c r="G202" s="19">
        <v>241.2</v>
      </c>
      <c r="H202" s="62" t="s">
        <v>6</v>
      </c>
      <c r="I202" s="62" t="s">
        <v>717</v>
      </c>
    </row>
    <row r="203" spans="1:9" s="67" customFormat="1" ht="62.4" x14ac:dyDescent="0.3">
      <c r="A203" s="62">
        <v>3</v>
      </c>
      <c r="B203" s="63" t="s">
        <v>466</v>
      </c>
      <c r="C203" s="62" t="s">
        <v>73</v>
      </c>
      <c r="D203" s="62" t="s">
        <v>69</v>
      </c>
      <c r="E203" s="63" t="s">
        <v>467</v>
      </c>
      <c r="F203" s="64">
        <v>45344</v>
      </c>
      <c r="G203" s="19">
        <v>460.5</v>
      </c>
      <c r="H203" s="62" t="s">
        <v>6</v>
      </c>
      <c r="I203" s="62" t="s">
        <v>841</v>
      </c>
    </row>
    <row r="204" spans="1:9" s="67" customFormat="1" ht="36" customHeight="1" x14ac:dyDescent="0.3">
      <c r="A204" s="62">
        <v>4</v>
      </c>
      <c r="B204" s="63" t="s">
        <v>399</v>
      </c>
      <c r="C204" s="62" t="s">
        <v>77</v>
      </c>
      <c r="D204" s="62" t="s">
        <v>69</v>
      </c>
      <c r="E204" s="63" t="s">
        <v>400</v>
      </c>
      <c r="F204" s="64">
        <v>45309</v>
      </c>
      <c r="G204" s="19">
        <v>550</v>
      </c>
      <c r="H204" s="62" t="s">
        <v>6</v>
      </c>
      <c r="I204" s="62" t="s">
        <v>401</v>
      </c>
    </row>
    <row r="205" spans="1:9" ht="16.2" x14ac:dyDescent="0.3">
      <c r="A205" s="57"/>
      <c r="B205" s="58" t="s">
        <v>8</v>
      </c>
      <c r="C205" s="59" t="s">
        <v>72</v>
      </c>
      <c r="D205" s="59"/>
      <c r="E205" s="60"/>
      <c r="F205" s="57"/>
      <c r="G205" s="65"/>
      <c r="H205" s="57"/>
      <c r="I205" s="57"/>
    </row>
    <row r="206" spans="1:9" ht="16.2" x14ac:dyDescent="0.3">
      <c r="A206" s="57"/>
      <c r="B206" s="58" t="s">
        <v>37</v>
      </c>
      <c r="C206" s="59"/>
      <c r="D206" s="59"/>
      <c r="E206" s="60"/>
      <c r="F206" s="57"/>
      <c r="G206" s="65"/>
      <c r="H206" s="57"/>
      <c r="I206" s="57"/>
    </row>
    <row r="207" spans="1:9" s="67" customFormat="1" ht="62.4" x14ac:dyDescent="0.3">
      <c r="A207" s="62">
        <v>1</v>
      </c>
      <c r="B207" s="63" t="s">
        <v>646</v>
      </c>
      <c r="C207" s="62" t="s">
        <v>106</v>
      </c>
      <c r="D207" s="62" t="s">
        <v>70</v>
      </c>
      <c r="E207" s="63" t="s">
        <v>647</v>
      </c>
      <c r="F207" s="64">
        <v>45329</v>
      </c>
      <c r="G207" s="19">
        <v>2879.3679999999999</v>
      </c>
      <c r="H207" s="62" t="s">
        <v>6</v>
      </c>
      <c r="I207" s="62" t="s">
        <v>251</v>
      </c>
    </row>
    <row r="208" spans="1:9" s="18" customFormat="1" ht="62.4" x14ac:dyDescent="0.3">
      <c r="A208" s="62">
        <v>2</v>
      </c>
      <c r="B208" s="63" t="s">
        <v>839</v>
      </c>
      <c r="C208" s="62" t="s">
        <v>440</v>
      </c>
      <c r="D208" s="62" t="s">
        <v>70</v>
      </c>
      <c r="E208" s="63" t="s">
        <v>840</v>
      </c>
      <c r="F208" s="64">
        <v>45351</v>
      </c>
      <c r="G208" s="19">
        <v>900</v>
      </c>
      <c r="H208" s="62" t="s">
        <v>6</v>
      </c>
      <c r="I208" s="78"/>
    </row>
    <row r="209" spans="1:9" ht="16.2" x14ac:dyDescent="0.3">
      <c r="A209" s="57"/>
      <c r="B209" s="58" t="s">
        <v>38</v>
      </c>
      <c r="C209" s="59"/>
      <c r="D209" s="59"/>
      <c r="E209" s="60"/>
      <c r="F209" s="57"/>
      <c r="G209" s="65"/>
      <c r="H209" s="57"/>
      <c r="I209" s="57"/>
    </row>
    <row r="210" spans="1:9" s="67" customFormat="1" ht="49.95" customHeight="1" x14ac:dyDescent="0.3">
      <c r="A210" s="62">
        <v>1</v>
      </c>
      <c r="B210" s="63" t="s">
        <v>219</v>
      </c>
      <c r="C210" s="62" t="s">
        <v>77</v>
      </c>
      <c r="D210" s="62" t="s">
        <v>69</v>
      </c>
      <c r="E210" s="63" t="s">
        <v>220</v>
      </c>
      <c r="F210" s="64">
        <v>45300</v>
      </c>
      <c r="G210" s="19">
        <v>1963.1369999999999</v>
      </c>
      <c r="H210" s="62" t="s">
        <v>6</v>
      </c>
      <c r="I210" s="62" t="s">
        <v>648</v>
      </c>
    </row>
    <row r="211" spans="1:9" s="67" customFormat="1" ht="49.2" customHeight="1" x14ac:dyDescent="0.3">
      <c r="A211" s="62">
        <v>2</v>
      </c>
      <c r="B211" s="63" t="s">
        <v>219</v>
      </c>
      <c r="C211" s="62" t="s">
        <v>106</v>
      </c>
      <c r="D211" s="62" t="s">
        <v>69</v>
      </c>
      <c r="E211" s="63" t="s">
        <v>352</v>
      </c>
      <c r="F211" s="64">
        <v>45306</v>
      </c>
      <c r="G211" s="19">
        <v>1622.9</v>
      </c>
      <c r="H211" s="62" t="s">
        <v>6</v>
      </c>
      <c r="I211" s="62" t="s">
        <v>353</v>
      </c>
    </row>
    <row r="212" spans="1:9" s="67" customFormat="1" ht="92.4" customHeight="1" x14ac:dyDescent="0.3">
      <c r="A212" s="62">
        <v>3</v>
      </c>
      <c r="B212" s="63" t="s">
        <v>219</v>
      </c>
      <c r="C212" s="62" t="s">
        <v>294</v>
      </c>
      <c r="D212" s="62" t="s">
        <v>69</v>
      </c>
      <c r="E212" s="63" t="s">
        <v>542</v>
      </c>
      <c r="F212" s="64">
        <v>45330</v>
      </c>
      <c r="G212" s="19">
        <v>2688.6</v>
      </c>
      <c r="H212" s="62" t="s">
        <v>6</v>
      </c>
      <c r="I212" s="62" t="s">
        <v>384</v>
      </c>
    </row>
    <row r="213" spans="1:9" ht="16.2" x14ac:dyDescent="0.3">
      <c r="A213" s="57"/>
      <c r="B213" s="58" t="s">
        <v>28</v>
      </c>
      <c r="C213" s="59"/>
      <c r="D213" s="59"/>
      <c r="E213" s="60"/>
      <c r="F213" s="57"/>
      <c r="G213" s="65"/>
      <c r="H213" s="57"/>
      <c r="I213" s="57"/>
    </row>
    <row r="214" spans="1:9" s="67" customFormat="1" ht="48.45" customHeight="1" x14ac:dyDescent="0.3">
      <c r="A214" s="62">
        <v>1</v>
      </c>
      <c r="B214" s="63" t="s">
        <v>168</v>
      </c>
      <c r="C214" s="62" t="s">
        <v>73</v>
      </c>
      <c r="D214" s="62" t="s">
        <v>69</v>
      </c>
      <c r="E214" s="63" t="s">
        <v>169</v>
      </c>
      <c r="F214" s="64">
        <v>45296</v>
      </c>
      <c r="G214" s="19">
        <v>458.25900000000001</v>
      </c>
      <c r="H214" s="62" t="s">
        <v>6</v>
      </c>
      <c r="I214" s="62" t="s">
        <v>464</v>
      </c>
    </row>
    <row r="215" spans="1:9" s="67" customFormat="1" ht="50.7" customHeight="1" x14ac:dyDescent="0.3">
      <c r="A215" s="62">
        <v>2</v>
      </c>
      <c r="B215" s="63" t="s">
        <v>168</v>
      </c>
      <c r="C215" s="62" t="s">
        <v>77</v>
      </c>
      <c r="D215" s="62" t="s">
        <v>69</v>
      </c>
      <c r="E215" s="63" t="s">
        <v>170</v>
      </c>
      <c r="F215" s="64">
        <v>45296</v>
      </c>
      <c r="G215" s="19">
        <v>463.02499999999998</v>
      </c>
      <c r="H215" s="62" t="s">
        <v>6</v>
      </c>
      <c r="I215" s="62" t="s">
        <v>465</v>
      </c>
    </row>
    <row r="216" spans="1:9" s="67" customFormat="1" ht="60.45" customHeight="1" x14ac:dyDescent="0.3">
      <c r="A216" s="62">
        <v>3</v>
      </c>
      <c r="B216" s="63" t="s">
        <v>171</v>
      </c>
      <c r="C216" s="62" t="s">
        <v>77</v>
      </c>
      <c r="D216" s="62" t="s">
        <v>69</v>
      </c>
      <c r="E216" s="63" t="s">
        <v>172</v>
      </c>
      <c r="F216" s="64">
        <v>45299</v>
      </c>
      <c r="G216" s="19">
        <v>400</v>
      </c>
      <c r="H216" s="62" t="s">
        <v>6</v>
      </c>
      <c r="I216" s="62" t="s">
        <v>173</v>
      </c>
    </row>
    <row r="217" spans="1:9" s="67" customFormat="1" ht="75.45" customHeight="1" x14ac:dyDescent="0.3">
      <c r="A217" s="62">
        <v>4</v>
      </c>
      <c r="B217" s="63" t="s">
        <v>360</v>
      </c>
      <c r="C217" s="62" t="s">
        <v>73</v>
      </c>
      <c r="D217" s="62" t="s">
        <v>174</v>
      </c>
      <c r="E217" s="63" t="s">
        <v>175</v>
      </c>
      <c r="F217" s="64">
        <v>45300</v>
      </c>
      <c r="G217" s="19">
        <v>799.76099999999997</v>
      </c>
      <c r="H217" s="62" t="s">
        <v>6</v>
      </c>
      <c r="I217" s="62" t="s">
        <v>429</v>
      </c>
    </row>
    <row r="218" spans="1:9" s="67" customFormat="1" ht="16.2" x14ac:dyDescent="0.3">
      <c r="A218" s="57"/>
      <c r="B218" s="58" t="s">
        <v>30</v>
      </c>
      <c r="C218" s="59"/>
      <c r="D218" s="59"/>
      <c r="E218" s="60"/>
      <c r="F218" s="57"/>
      <c r="G218" s="65"/>
      <c r="H218" s="57"/>
      <c r="I218" s="57"/>
    </row>
    <row r="219" spans="1:9" s="67" customFormat="1" ht="46.8" x14ac:dyDescent="0.3">
      <c r="A219" s="62">
        <v>1</v>
      </c>
      <c r="B219" s="63" t="s">
        <v>58</v>
      </c>
      <c r="C219" s="62" t="s">
        <v>74</v>
      </c>
      <c r="D219" s="62" t="s">
        <v>69</v>
      </c>
      <c r="E219" s="63" t="s">
        <v>128</v>
      </c>
      <c r="F219" s="64" t="s">
        <v>102</v>
      </c>
      <c r="G219" s="19">
        <v>1318</v>
      </c>
      <c r="H219" s="62" t="s">
        <v>6</v>
      </c>
      <c r="I219" s="62" t="s">
        <v>129</v>
      </c>
    </row>
    <row r="220" spans="1:9" s="67" customFormat="1" ht="46.8" x14ac:dyDescent="0.3">
      <c r="A220" s="62">
        <v>2</v>
      </c>
      <c r="B220" s="63" t="s">
        <v>58</v>
      </c>
      <c r="C220" s="62" t="s">
        <v>74</v>
      </c>
      <c r="D220" s="62" t="s">
        <v>69</v>
      </c>
      <c r="E220" s="63" t="s">
        <v>128</v>
      </c>
      <c r="F220" s="64">
        <v>45316</v>
      </c>
      <c r="G220" s="19">
        <v>1325</v>
      </c>
      <c r="H220" s="62" t="s">
        <v>6</v>
      </c>
      <c r="I220" s="62" t="s">
        <v>130</v>
      </c>
    </row>
    <row r="221" spans="1:9" s="67" customFormat="1" ht="78" x14ac:dyDescent="0.3">
      <c r="A221" s="62">
        <v>3</v>
      </c>
      <c r="B221" s="63" t="s">
        <v>84</v>
      </c>
      <c r="C221" s="62" t="s">
        <v>127</v>
      </c>
      <c r="D221" s="62" t="s">
        <v>70</v>
      </c>
      <c r="E221" s="63" t="s">
        <v>131</v>
      </c>
      <c r="F221" s="64">
        <v>45294</v>
      </c>
      <c r="G221" s="19">
        <v>650.16</v>
      </c>
      <c r="H221" s="62" t="s">
        <v>6</v>
      </c>
      <c r="I221" s="62" t="s">
        <v>133</v>
      </c>
    </row>
    <row r="222" spans="1:9" ht="78" x14ac:dyDescent="0.3">
      <c r="A222" s="62">
        <v>4</v>
      </c>
      <c r="B222" s="63" t="s">
        <v>84</v>
      </c>
      <c r="C222" s="62" t="s">
        <v>105</v>
      </c>
      <c r="D222" s="62" t="s">
        <v>70</v>
      </c>
      <c r="E222" s="63" t="s">
        <v>132</v>
      </c>
      <c r="F222" s="64">
        <v>45294</v>
      </c>
      <c r="G222" s="19">
        <v>554.02800000000002</v>
      </c>
      <c r="H222" s="62" t="s">
        <v>6</v>
      </c>
      <c r="I222" s="62" t="s">
        <v>134</v>
      </c>
    </row>
    <row r="223" spans="1:9" s="67" customFormat="1" ht="138.6" customHeight="1" x14ac:dyDescent="0.3">
      <c r="A223" s="62">
        <v>5</v>
      </c>
      <c r="B223" s="63" t="s">
        <v>177</v>
      </c>
      <c r="C223" s="62" t="s">
        <v>182</v>
      </c>
      <c r="D223" s="62" t="s">
        <v>70</v>
      </c>
      <c r="E223" s="63" t="s">
        <v>178</v>
      </c>
      <c r="F223" s="64" t="s">
        <v>179</v>
      </c>
      <c r="G223" s="19">
        <v>399.98</v>
      </c>
      <c r="H223" s="62" t="s">
        <v>6</v>
      </c>
      <c r="I223" s="62" t="s">
        <v>274</v>
      </c>
    </row>
    <row r="224" spans="1:9" s="67" customFormat="1" ht="78" x14ac:dyDescent="0.3">
      <c r="A224" s="62">
        <v>6</v>
      </c>
      <c r="B224" s="63" t="s">
        <v>84</v>
      </c>
      <c r="C224" s="62" t="s">
        <v>106</v>
      </c>
      <c r="D224" s="62" t="s">
        <v>69</v>
      </c>
      <c r="E224" s="63" t="s">
        <v>180</v>
      </c>
      <c r="F224" s="64" t="s">
        <v>181</v>
      </c>
      <c r="G224" s="19">
        <v>3531.6970000000001</v>
      </c>
      <c r="H224" s="62" t="s">
        <v>6</v>
      </c>
      <c r="I224" s="62" t="s">
        <v>232</v>
      </c>
    </row>
    <row r="225" spans="1:52" s="67" customFormat="1" ht="124.2" customHeight="1" x14ac:dyDescent="0.3">
      <c r="A225" s="62">
        <v>7</v>
      </c>
      <c r="B225" s="63" t="s">
        <v>177</v>
      </c>
      <c r="C225" s="62" t="s">
        <v>293</v>
      </c>
      <c r="D225" s="62" t="s">
        <v>70</v>
      </c>
      <c r="E225" s="63" t="s">
        <v>275</v>
      </c>
      <c r="F225" s="64" t="s">
        <v>276</v>
      </c>
      <c r="G225" s="19">
        <v>244.7</v>
      </c>
      <c r="H225" s="62" t="s">
        <v>6</v>
      </c>
      <c r="I225" s="62" t="s">
        <v>383</v>
      </c>
    </row>
    <row r="226" spans="1:52" s="67" customFormat="1" ht="126" customHeight="1" x14ac:dyDescent="0.3">
      <c r="A226" s="62">
        <v>8</v>
      </c>
      <c r="B226" s="63" t="s">
        <v>177</v>
      </c>
      <c r="C226" s="62" t="s">
        <v>293</v>
      </c>
      <c r="D226" s="62" t="s">
        <v>70</v>
      </c>
      <c r="E226" s="63" t="s">
        <v>277</v>
      </c>
      <c r="F226" s="64">
        <v>45300</v>
      </c>
      <c r="G226" s="19">
        <v>231.07</v>
      </c>
      <c r="H226" s="62" t="s">
        <v>6</v>
      </c>
      <c r="I226" s="62" t="s">
        <v>383</v>
      </c>
    </row>
    <row r="227" spans="1:52" s="67" customFormat="1" ht="92.4" customHeight="1" x14ac:dyDescent="0.3">
      <c r="A227" s="62">
        <v>9</v>
      </c>
      <c r="B227" s="63" t="s">
        <v>278</v>
      </c>
      <c r="C227" s="62" t="s">
        <v>294</v>
      </c>
      <c r="D227" s="62" t="s">
        <v>70</v>
      </c>
      <c r="E227" s="63" t="s">
        <v>279</v>
      </c>
      <c r="F227" s="64">
        <v>45301</v>
      </c>
      <c r="G227" s="19">
        <v>2845.8</v>
      </c>
      <c r="H227" s="62" t="s">
        <v>280</v>
      </c>
      <c r="I227" s="62" t="s">
        <v>281</v>
      </c>
    </row>
    <row r="228" spans="1:52" s="67" customFormat="1" ht="92.4" customHeight="1" x14ac:dyDescent="0.3">
      <c r="A228" s="62">
        <v>10</v>
      </c>
      <c r="B228" s="63" t="s">
        <v>84</v>
      </c>
      <c r="C228" s="62" t="s">
        <v>295</v>
      </c>
      <c r="D228" s="62" t="s">
        <v>69</v>
      </c>
      <c r="E228" s="63" t="s">
        <v>282</v>
      </c>
      <c r="F228" s="64">
        <v>45302</v>
      </c>
      <c r="G228" s="19">
        <v>408.24</v>
      </c>
      <c r="H228" s="62" t="s">
        <v>6</v>
      </c>
      <c r="I228" s="62" t="s">
        <v>384</v>
      </c>
    </row>
    <row r="229" spans="1:52" s="67" customFormat="1" ht="77.400000000000006" customHeight="1" x14ac:dyDescent="0.3">
      <c r="A229" s="62">
        <v>11</v>
      </c>
      <c r="B229" s="63" t="s">
        <v>84</v>
      </c>
      <c r="C229" s="62" t="s">
        <v>295</v>
      </c>
      <c r="D229" s="62" t="s">
        <v>69</v>
      </c>
      <c r="E229" s="63" t="s">
        <v>283</v>
      </c>
      <c r="F229" s="64">
        <v>45303</v>
      </c>
      <c r="G229" s="19">
        <v>405.32</v>
      </c>
      <c r="H229" s="62" t="s">
        <v>6</v>
      </c>
      <c r="I229" s="62" t="s">
        <v>543</v>
      </c>
    </row>
    <row r="230" spans="1:52" s="67" customFormat="1" ht="33.6" customHeight="1" x14ac:dyDescent="0.3">
      <c r="A230" s="62">
        <v>12</v>
      </c>
      <c r="B230" s="63" t="s">
        <v>58</v>
      </c>
      <c r="C230" s="62" t="s">
        <v>73</v>
      </c>
      <c r="D230" s="62" t="s">
        <v>69</v>
      </c>
      <c r="E230" s="63" t="s">
        <v>284</v>
      </c>
      <c r="F230" s="64">
        <v>45292</v>
      </c>
      <c r="G230" s="19">
        <v>230</v>
      </c>
      <c r="H230" s="62" t="s">
        <v>6</v>
      </c>
      <c r="I230" s="62" t="s">
        <v>285</v>
      </c>
    </row>
    <row r="231" spans="1:52" s="72" customFormat="1" ht="49.95" customHeight="1" x14ac:dyDescent="0.3">
      <c r="A231" s="62">
        <v>13</v>
      </c>
      <c r="B231" s="63" t="s">
        <v>286</v>
      </c>
      <c r="C231" s="62" t="s">
        <v>105</v>
      </c>
      <c r="D231" s="62" t="s">
        <v>70</v>
      </c>
      <c r="E231" s="63" t="s">
        <v>287</v>
      </c>
      <c r="F231" s="64">
        <v>45302</v>
      </c>
      <c r="G231" s="19">
        <v>325.5</v>
      </c>
      <c r="H231" s="62" t="s">
        <v>6</v>
      </c>
      <c r="I231" s="62" t="s">
        <v>288</v>
      </c>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row>
    <row r="232" spans="1:52" s="72" customFormat="1" ht="47.4" customHeight="1" x14ac:dyDescent="0.3">
      <c r="A232" s="62">
        <v>14</v>
      </c>
      <c r="B232" s="63" t="s">
        <v>286</v>
      </c>
      <c r="C232" s="62" t="s">
        <v>74</v>
      </c>
      <c r="D232" s="62" t="s">
        <v>69</v>
      </c>
      <c r="E232" s="63" t="s">
        <v>289</v>
      </c>
      <c r="F232" s="64">
        <v>45302</v>
      </c>
      <c r="G232" s="19">
        <v>7990.8</v>
      </c>
      <c r="H232" s="62" t="s">
        <v>6</v>
      </c>
      <c r="I232" s="62" t="s">
        <v>232</v>
      </c>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row>
    <row r="233" spans="1:52" s="72" customFormat="1" ht="66.599999999999994" customHeight="1" x14ac:dyDescent="0.3">
      <c r="A233" s="62">
        <v>15</v>
      </c>
      <c r="B233" s="63" t="s">
        <v>286</v>
      </c>
      <c r="C233" s="62" t="s">
        <v>295</v>
      </c>
      <c r="D233" s="62" t="s">
        <v>69</v>
      </c>
      <c r="E233" s="63" t="s">
        <v>290</v>
      </c>
      <c r="F233" s="64">
        <v>45306</v>
      </c>
      <c r="G233" s="19">
        <v>317</v>
      </c>
      <c r="H233" s="62" t="s">
        <v>6</v>
      </c>
      <c r="I233" s="62" t="s">
        <v>385</v>
      </c>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row>
    <row r="234" spans="1:52" s="72" customFormat="1" ht="262.2" customHeight="1" x14ac:dyDescent="0.3">
      <c r="A234" s="62">
        <v>16</v>
      </c>
      <c r="B234" s="63" t="s">
        <v>286</v>
      </c>
      <c r="C234" s="62" t="s">
        <v>790</v>
      </c>
      <c r="D234" s="62" t="s">
        <v>69</v>
      </c>
      <c r="E234" s="63" t="s">
        <v>291</v>
      </c>
      <c r="F234" s="64">
        <v>45307</v>
      </c>
      <c r="G234" s="19">
        <v>778.5</v>
      </c>
      <c r="H234" s="62" t="s">
        <v>6</v>
      </c>
      <c r="I234" s="62" t="s">
        <v>386</v>
      </c>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row>
    <row r="235" spans="1:52" s="72" customFormat="1" ht="63" customHeight="1" x14ac:dyDescent="0.3">
      <c r="A235" s="62">
        <v>17</v>
      </c>
      <c r="B235" s="63" t="s">
        <v>286</v>
      </c>
      <c r="C235" s="62" t="s">
        <v>127</v>
      </c>
      <c r="D235" s="62" t="s">
        <v>69</v>
      </c>
      <c r="E235" s="63" t="s">
        <v>292</v>
      </c>
      <c r="F235" s="64">
        <v>45307</v>
      </c>
      <c r="G235" s="19">
        <v>584</v>
      </c>
      <c r="H235" s="62" t="s">
        <v>6</v>
      </c>
      <c r="I235" s="62" t="s">
        <v>288</v>
      </c>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row>
    <row r="236" spans="1:52" s="67" customFormat="1" ht="94.95" customHeight="1" x14ac:dyDescent="0.3">
      <c r="A236" s="62">
        <v>18</v>
      </c>
      <c r="B236" s="63" t="s">
        <v>84</v>
      </c>
      <c r="C236" s="62" t="s">
        <v>295</v>
      </c>
      <c r="D236" s="62" t="s">
        <v>69</v>
      </c>
      <c r="E236" s="63" t="s">
        <v>282</v>
      </c>
      <c r="F236" s="64">
        <v>45310</v>
      </c>
      <c r="G236" s="19">
        <v>332.64</v>
      </c>
      <c r="H236" s="62" t="s">
        <v>6</v>
      </c>
      <c r="I236" s="62" t="s">
        <v>544</v>
      </c>
    </row>
    <row r="237" spans="1:52" s="67" customFormat="1" ht="79.95" customHeight="1" x14ac:dyDescent="0.3">
      <c r="A237" s="62">
        <v>19</v>
      </c>
      <c r="B237" s="63" t="s">
        <v>286</v>
      </c>
      <c r="C237" s="62" t="s">
        <v>295</v>
      </c>
      <c r="D237" s="62" t="s">
        <v>69</v>
      </c>
      <c r="E237" s="63" t="s">
        <v>387</v>
      </c>
      <c r="F237" s="64">
        <v>45309</v>
      </c>
      <c r="G237" s="19">
        <v>303</v>
      </c>
      <c r="H237" s="62" t="s">
        <v>6</v>
      </c>
      <c r="I237" s="62" t="s">
        <v>545</v>
      </c>
    </row>
    <row r="238" spans="1:52" s="67" customFormat="1" ht="45.6" customHeight="1" x14ac:dyDescent="0.3">
      <c r="A238" s="62">
        <v>20</v>
      </c>
      <c r="B238" s="63" t="s">
        <v>388</v>
      </c>
      <c r="C238" s="62" t="s">
        <v>211</v>
      </c>
      <c r="D238" s="62" t="s">
        <v>69</v>
      </c>
      <c r="E238" s="63" t="s">
        <v>736</v>
      </c>
      <c r="F238" s="64">
        <v>45307</v>
      </c>
      <c r="G238" s="19">
        <v>274</v>
      </c>
      <c r="H238" s="62" t="s">
        <v>389</v>
      </c>
      <c r="I238" s="62" t="s">
        <v>385</v>
      </c>
    </row>
    <row r="239" spans="1:52" s="67" customFormat="1" ht="33.6" customHeight="1" x14ac:dyDescent="0.3">
      <c r="A239" s="62">
        <v>21</v>
      </c>
      <c r="B239" s="63" t="s">
        <v>434</v>
      </c>
      <c r="C239" s="62" t="s">
        <v>73</v>
      </c>
      <c r="D239" s="62" t="s">
        <v>69</v>
      </c>
      <c r="E239" s="63" t="s">
        <v>512</v>
      </c>
      <c r="F239" s="64">
        <v>45319</v>
      </c>
      <c r="G239" s="19">
        <v>500.2</v>
      </c>
      <c r="H239" s="62" t="s">
        <v>6</v>
      </c>
      <c r="I239" s="62" t="s">
        <v>285</v>
      </c>
    </row>
    <row r="240" spans="1:52" s="67" customFormat="1" ht="123.6" customHeight="1" x14ac:dyDescent="0.3">
      <c r="A240" s="62">
        <v>22</v>
      </c>
      <c r="B240" s="63" t="s">
        <v>177</v>
      </c>
      <c r="C240" s="62" t="s">
        <v>440</v>
      </c>
      <c r="D240" s="62" t="s">
        <v>70</v>
      </c>
      <c r="E240" s="63" t="s">
        <v>435</v>
      </c>
      <c r="F240" s="64" t="s">
        <v>436</v>
      </c>
      <c r="G240" s="19">
        <v>244.7</v>
      </c>
      <c r="H240" s="62" t="s">
        <v>6</v>
      </c>
      <c r="I240" s="62" t="s">
        <v>437</v>
      </c>
    </row>
    <row r="241" spans="1:1021" s="67" customFormat="1" ht="122.4" customHeight="1" x14ac:dyDescent="0.3">
      <c r="A241" s="62">
        <v>23</v>
      </c>
      <c r="B241" s="63" t="s">
        <v>177</v>
      </c>
      <c r="C241" s="62" t="s">
        <v>440</v>
      </c>
      <c r="D241" s="62" t="s">
        <v>70</v>
      </c>
      <c r="E241" s="63" t="s">
        <v>438</v>
      </c>
      <c r="F241" s="64" t="s">
        <v>436</v>
      </c>
      <c r="G241" s="19">
        <v>231.07</v>
      </c>
      <c r="H241" s="62" t="s">
        <v>6</v>
      </c>
      <c r="I241" s="62" t="s">
        <v>437</v>
      </c>
    </row>
    <row r="242" spans="1:1021" s="67" customFormat="1" ht="50.4" customHeight="1" x14ac:dyDescent="0.3">
      <c r="A242" s="62">
        <v>24</v>
      </c>
      <c r="B242" s="63" t="s">
        <v>286</v>
      </c>
      <c r="C242" s="62" t="s">
        <v>77</v>
      </c>
      <c r="D242" s="62" t="s">
        <v>69</v>
      </c>
      <c r="E242" s="63" t="s">
        <v>439</v>
      </c>
      <c r="F242" s="64">
        <v>45316</v>
      </c>
      <c r="G242" s="19">
        <v>482.4</v>
      </c>
      <c r="H242" s="62" t="s">
        <v>6</v>
      </c>
      <c r="I242" s="62" t="s">
        <v>546</v>
      </c>
    </row>
    <row r="243" spans="1:1021" s="67" customFormat="1" ht="51" customHeight="1" x14ac:dyDescent="0.3">
      <c r="A243" s="62">
        <v>25</v>
      </c>
      <c r="B243" s="63" t="s">
        <v>278</v>
      </c>
      <c r="C243" s="62" t="s">
        <v>547</v>
      </c>
      <c r="D243" s="62" t="s">
        <v>69</v>
      </c>
      <c r="E243" s="63" t="s">
        <v>548</v>
      </c>
      <c r="F243" s="64">
        <v>45322</v>
      </c>
      <c r="G243" s="19">
        <v>224.5</v>
      </c>
      <c r="H243" s="62" t="s">
        <v>6</v>
      </c>
      <c r="I243" s="62" t="s">
        <v>819</v>
      </c>
    </row>
    <row r="244" spans="1:1021" s="67" customFormat="1" ht="154.19999999999999" customHeight="1" x14ac:dyDescent="0.3">
      <c r="A244" s="62">
        <v>26</v>
      </c>
      <c r="B244" s="63" t="s">
        <v>177</v>
      </c>
      <c r="C244" s="62" t="s">
        <v>182</v>
      </c>
      <c r="D244" s="62" t="s">
        <v>70</v>
      </c>
      <c r="E244" s="63" t="s">
        <v>549</v>
      </c>
      <c r="F244" s="64">
        <v>45323</v>
      </c>
      <c r="G244" s="19">
        <v>600</v>
      </c>
      <c r="H244" s="62" t="s">
        <v>6</v>
      </c>
      <c r="I244" s="62" t="s">
        <v>437</v>
      </c>
    </row>
    <row r="245" spans="1:1021" s="67" customFormat="1" ht="64.95" customHeight="1" x14ac:dyDescent="0.3">
      <c r="A245" s="62">
        <v>27</v>
      </c>
      <c r="B245" s="63" t="s">
        <v>84</v>
      </c>
      <c r="C245" s="62" t="s">
        <v>106</v>
      </c>
      <c r="D245" s="62" t="s">
        <v>69</v>
      </c>
      <c r="E245" s="63" t="s">
        <v>180</v>
      </c>
      <c r="F245" s="64">
        <v>45324</v>
      </c>
      <c r="G245" s="19">
        <v>523.69500000000005</v>
      </c>
      <c r="H245" s="62" t="s">
        <v>6</v>
      </c>
      <c r="I245" s="62" t="s">
        <v>556</v>
      </c>
    </row>
    <row r="246" spans="1:1021" s="67" customFormat="1" ht="32.4" customHeight="1" x14ac:dyDescent="0.3">
      <c r="A246" s="62">
        <v>28</v>
      </c>
      <c r="B246" s="63" t="s">
        <v>388</v>
      </c>
      <c r="C246" s="62" t="s">
        <v>77</v>
      </c>
      <c r="D246" s="62" t="s">
        <v>69</v>
      </c>
      <c r="E246" s="63" t="s">
        <v>550</v>
      </c>
      <c r="F246" s="64">
        <v>45316</v>
      </c>
      <c r="G246" s="19">
        <v>220</v>
      </c>
      <c r="H246" s="62" t="s">
        <v>52</v>
      </c>
      <c r="I246" s="62" t="s">
        <v>546</v>
      </c>
    </row>
    <row r="247" spans="1:1021" s="67" customFormat="1" ht="31.95" customHeight="1" x14ac:dyDescent="0.3">
      <c r="A247" s="62">
        <v>29</v>
      </c>
      <c r="B247" s="63" t="s">
        <v>388</v>
      </c>
      <c r="C247" s="62" t="s">
        <v>211</v>
      </c>
      <c r="D247" s="62" t="s">
        <v>69</v>
      </c>
      <c r="E247" s="63" t="s">
        <v>551</v>
      </c>
      <c r="F247" s="64">
        <v>45327</v>
      </c>
      <c r="G247" s="19">
        <v>280</v>
      </c>
      <c r="H247" s="62" t="s">
        <v>6</v>
      </c>
      <c r="I247" s="62" t="s">
        <v>385</v>
      </c>
    </row>
    <row r="248" spans="1:1021" s="67" customFormat="1" ht="49.2" customHeight="1" x14ac:dyDescent="0.3">
      <c r="A248" s="62">
        <v>30</v>
      </c>
      <c r="B248" s="63" t="s">
        <v>388</v>
      </c>
      <c r="C248" s="62" t="s">
        <v>211</v>
      </c>
      <c r="D248" s="62" t="s">
        <v>69</v>
      </c>
      <c r="E248" s="63" t="s">
        <v>552</v>
      </c>
      <c r="F248" s="64">
        <v>45323</v>
      </c>
      <c r="G248" s="19">
        <v>2740</v>
      </c>
      <c r="H248" s="62" t="s">
        <v>52</v>
      </c>
      <c r="I248" s="62" t="s">
        <v>557</v>
      </c>
    </row>
    <row r="249" spans="1:1021" s="67" customFormat="1" ht="52.2" customHeight="1" x14ac:dyDescent="0.3">
      <c r="A249" s="62">
        <v>31</v>
      </c>
      <c r="B249" s="63" t="s">
        <v>388</v>
      </c>
      <c r="C249" s="62" t="s">
        <v>106</v>
      </c>
      <c r="D249" s="62" t="s">
        <v>70</v>
      </c>
      <c r="E249" s="63" t="s">
        <v>553</v>
      </c>
      <c r="F249" s="64">
        <v>45314</v>
      </c>
      <c r="G249" s="19">
        <v>500</v>
      </c>
      <c r="H249" s="62" t="s">
        <v>6</v>
      </c>
      <c r="I249" s="62" t="s">
        <v>556</v>
      </c>
    </row>
    <row r="250" spans="1:1021" s="67" customFormat="1" ht="52.95" customHeight="1" x14ac:dyDescent="0.3">
      <c r="A250" s="62">
        <v>32</v>
      </c>
      <c r="B250" s="63" t="s">
        <v>388</v>
      </c>
      <c r="C250" s="62" t="s">
        <v>106</v>
      </c>
      <c r="D250" s="62" t="s">
        <v>69</v>
      </c>
      <c r="E250" s="63" t="s">
        <v>553</v>
      </c>
      <c r="F250" s="64">
        <v>45306</v>
      </c>
      <c r="G250" s="19">
        <v>2000</v>
      </c>
      <c r="H250" s="62" t="s">
        <v>6</v>
      </c>
      <c r="I250" s="62" t="s">
        <v>556</v>
      </c>
    </row>
    <row r="251" spans="1:1021" s="67" customFormat="1" ht="35.4" customHeight="1" x14ac:dyDescent="0.3">
      <c r="A251" s="62">
        <v>33</v>
      </c>
      <c r="B251" s="63" t="s">
        <v>388</v>
      </c>
      <c r="C251" s="62" t="s">
        <v>211</v>
      </c>
      <c r="D251" s="62" t="s">
        <v>69</v>
      </c>
      <c r="E251" s="63" t="s">
        <v>554</v>
      </c>
      <c r="F251" s="64">
        <v>45327</v>
      </c>
      <c r="G251" s="19">
        <v>841</v>
      </c>
      <c r="H251" s="62" t="s">
        <v>6</v>
      </c>
      <c r="I251" s="62" t="s">
        <v>761</v>
      </c>
    </row>
    <row r="252" spans="1:1021" s="67" customFormat="1" ht="36" customHeight="1" x14ac:dyDescent="0.3">
      <c r="A252" s="62">
        <v>34</v>
      </c>
      <c r="B252" s="63" t="s">
        <v>388</v>
      </c>
      <c r="C252" s="62" t="s">
        <v>211</v>
      </c>
      <c r="D252" s="62" t="s">
        <v>69</v>
      </c>
      <c r="E252" s="63" t="s">
        <v>555</v>
      </c>
      <c r="F252" s="64">
        <v>45328</v>
      </c>
      <c r="G252" s="19">
        <v>240</v>
      </c>
      <c r="H252" s="62" t="s">
        <v>52</v>
      </c>
      <c r="I252" s="62" t="s">
        <v>687</v>
      </c>
    </row>
    <row r="253" spans="1:1021" s="67" customFormat="1" ht="93" customHeight="1" x14ac:dyDescent="0.3">
      <c r="A253" s="62">
        <v>35</v>
      </c>
      <c r="B253" s="63" t="s">
        <v>286</v>
      </c>
      <c r="C253" s="62" t="s">
        <v>294</v>
      </c>
      <c r="D253" s="62" t="s">
        <v>70</v>
      </c>
      <c r="E253" s="63" t="s">
        <v>638</v>
      </c>
      <c r="F253" s="64">
        <v>45330</v>
      </c>
      <c r="G253" s="19">
        <v>500</v>
      </c>
      <c r="H253" s="62" t="s">
        <v>6</v>
      </c>
      <c r="I253" s="62" t="s">
        <v>762</v>
      </c>
    </row>
    <row r="254" spans="1:1021" s="73" customFormat="1" ht="156" x14ac:dyDescent="0.3">
      <c r="A254" s="62">
        <v>36</v>
      </c>
      <c r="B254" s="63" t="s">
        <v>84</v>
      </c>
      <c r="C254" s="62" t="s">
        <v>294</v>
      </c>
      <c r="D254" s="62" t="s">
        <v>70</v>
      </c>
      <c r="E254" s="63" t="s">
        <v>763</v>
      </c>
      <c r="F254" s="64">
        <v>45344</v>
      </c>
      <c r="G254" s="19">
        <v>469.14499999999998</v>
      </c>
      <c r="H254" s="62" t="s">
        <v>6</v>
      </c>
      <c r="I254" s="62" t="s">
        <v>820</v>
      </c>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c r="IH254" s="67"/>
      <c r="II254" s="67"/>
      <c r="IJ254" s="67"/>
      <c r="IK254" s="67"/>
      <c r="IL254" s="67"/>
      <c r="IM254" s="67"/>
      <c r="IN254" s="67"/>
      <c r="IO254" s="67"/>
      <c r="IP254" s="67"/>
      <c r="IQ254" s="67"/>
      <c r="IR254" s="67"/>
      <c r="IS254" s="67"/>
      <c r="IT254" s="67"/>
      <c r="IU254" s="67"/>
      <c r="IV254" s="67"/>
      <c r="IW254" s="67"/>
      <c r="IX254" s="67"/>
      <c r="IY254" s="67"/>
      <c r="IZ254" s="67"/>
      <c r="JA254" s="67"/>
      <c r="JB254" s="67"/>
      <c r="JC254" s="67"/>
      <c r="JD254" s="67"/>
      <c r="JE254" s="67"/>
      <c r="JF254" s="67"/>
      <c r="JG254" s="67"/>
      <c r="JH254" s="67"/>
      <c r="JI254" s="67"/>
      <c r="JJ254" s="67"/>
      <c r="JK254" s="67"/>
      <c r="JL254" s="67"/>
      <c r="JM254" s="67"/>
      <c r="JN254" s="67"/>
      <c r="JO254" s="67"/>
      <c r="JP254" s="67"/>
      <c r="JQ254" s="67"/>
      <c r="JR254" s="67"/>
      <c r="JS254" s="67"/>
      <c r="JT254" s="67"/>
      <c r="JU254" s="67"/>
      <c r="JV254" s="67"/>
      <c r="JW254" s="67"/>
      <c r="JX254" s="67"/>
      <c r="JY254" s="67"/>
      <c r="JZ254" s="67"/>
      <c r="KA254" s="67"/>
      <c r="KB254" s="67"/>
      <c r="KC254" s="67"/>
      <c r="KD254" s="67"/>
      <c r="KE254" s="67"/>
      <c r="KF254" s="67"/>
      <c r="KG254" s="67"/>
      <c r="KH254" s="67"/>
      <c r="KI254" s="67"/>
      <c r="KJ254" s="67"/>
      <c r="KK254" s="67"/>
      <c r="KL254" s="67"/>
      <c r="KM254" s="67"/>
      <c r="KN254" s="67"/>
      <c r="KO254" s="67"/>
      <c r="KP254" s="67"/>
      <c r="KQ254" s="67"/>
      <c r="KR254" s="67"/>
      <c r="KS254" s="67"/>
      <c r="KT254" s="67"/>
      <c r="KU254" s="67"/>
      <c r="KV254" s="67"/>
      <c r="KW254" s="67"/>
      <c r="KX254" s="67"/>
      <c r="KY254" s="67"/>
      <c r="KZ254" s="67"/>
      <c r="LA254" s="67"/>
      <c r="LB254" s="67"/>
      <c r="LC254" s="67"/>
      <c r="LD254" s="67"/>
      <c r="LE254" s="67"/>
      <c r="LF254" s="67"/>
      <c r="LG254" s="67"/>
      <c r="LH254" s="67"/>
      <c r="LI254" s="67"/>
      <c r="LJ254" s="67"/>
      <c r="LK254" s="67"/>
      <c r="LL254" s="67"/>
      <c r="LM254" s="67"/>
      <c r="LN254" s="67"/>
      <c r="LO254" s="67"/>
      <c r="LP254" s="67"/>
      <c r="LQ254" s="67"/>
      <c r="LR254" s="67"/>
      <c r="LS254" s="67"/>
      <c r="LT254" s="67"/>
      <c r="LU254" s="67"/>
      <c r="LV254" s="67"/>
      <c r="LW254" s="67"/>
      <c r="LX254" s="67"/>
      <c r="LY254" s="67"/>
      <c r="LZ254" s="67"/>
      <c r="MA254" s="67"/>
      <c r="MB254" s="67"/>
      <c r="MC254" s="67"/>
      <c r="MD254" s="67"/>
      <c r="ME254" s="67"/>
      <c r="MF254" s="67"/>
      <c r="MG254" s="67"/>
      <c r="MH254" s="67"/>
      <c r="MI254" s="67"/>
      <c r="MJ254" s="67"/>
      <c r="MK254" s="67"/>
      <c r="ML254" s="67"/>
      <c r="MM254" s="67"/>
      <c r="MN254" s="67"/>
      <c r="MO254" s="67"/>
      <c r="MP254" s="67"/>
      <c r="MQ254" s="67"/>
      <c r="MR254" s="67"/>
      <c r="MS254" s="67"/>
      <c r="MT254" s="67"/>
      <c r="MU254" s="67"/>
      <c r="MV254" s="67"/>
      <c r="MW254" s="67"/>
      <c r="MX254" s="67"/>
      <c r="MY254" s="67"/>
      <c r="MZ254" s="67"/>
      <c r="NA254" s="67"/>
      <c r="NB254" s="67"/>
      <c r="NC254" s="67"/>
      <c r="ND254" s="67"/>
      <c r="NE254" s="67"/>
      <c r="NF254" s="67"/>
      <c r="NG254" s="67"/>
      <c r="NH254" s="67"/>
      <c r="NI254" s="67"/>
      <c r="NJ254" s="67"/>
      <c r="NK254" s="67"/>
      <c r="NL254" s="67"/>
      <c r="NM254" s="67"/>
      <c r="NN254" s="67"/>
      <c r="NO254" s="67"/>
      <c r="NP254" s="67"/>
      <c r="NQ254" s="67"/>
      <c r="NR254" s="67"/>
      <c r="NS254" s="67"/>
      <c r="NT254" s="67"/>
      <c r="NU254" s="67"/>
      <c r="NV254" s="67"/>
      <c r="NW254" s="67"/>
      <c r="NX254" s="67"/>
      <c r="NY254" s="67"/>
      <c r="NZ254" s="67"/>
      <c r="OA254" s="67"/>
      <c r="OB254" s="67"/>
      <c r="OC254" s="67"/>
      <c r="OD254" s="67"/>
      <c r="OE254" s="67"/>
      <c r="OF254" s="67"/>
      <c r="OG254" s="67"/>
      <c r="OH254" s="67"/>
      <c r="OI254" s="67"/>
      <c r="OJ254" s="67"/>
      <c r="OK254" s="67"/>
      <c r="OL254" s="67"/>
      <c r="OM254" s="67"/>
      <c r="ON254" s="67"/>
      <c r="OO254" s="67"/>
      <c r="OP254" s="67"/>
      <c r="OQ254" s="67"/>
      <c r="OR254" s="67"/>
      <c r="OS254" s="67"/>
      <c r="OT254" s="67"/>
      <c r="OU254" s="67"/>
      <c r="OV254" s="67"/>
      <c r="OW254" s="67"/>
      <c r="OX254" s="67"/>
      <c r="OY254" s="67"/>
      <c r="OZ254" s="67"/>
      <c r="PA254" s="67"/>
      <c r="PB254" s="67"/>
      <c r="PC254" s="67"/>
      <c r="PD254" s="67"/>
      <c r="PE254" s="67"/>
      <c r="PF254" s="67"/>
      <c r="PG254" s="67"/>
      <c r="PH254" s="67"/>
      <c r="PI254" s="67"/>
      <c r="PJ254" s="67"/>
      <c r="PK254" s="67"/>
      <c r="PL254" s="67"/>
      <c r="PM254" s="67"/>
      <c r="PN254" s="67"/>
      <c r="PO254" s="67"/>
      <c r="PP254" s="67"/>
      <c r="PQ254" s="67"/>
      <c r="PR254" s="67"/>
      <c r="PS254" s="67"/>
      <c r="PT254" s="67"/>
      <c r="PU254" s="67"/>
      <c r="PV254" s="67"/>
      <c r="PW254" s="67"/>
      <c r="PX254" s="67"/>
      <c r="PY254" s="67"/>
      <c r="PZ254" s="67"/>
      <c r="QA254" s="67"/>
      <c r="QB254" s="67"/>
      <c r="QC254" s="67"/>
      <c r="QD254" s="67"/>
      <c r="QE254" s="67"/>
      <c r="QF254" s="67"/>
      <c r="QG254" s="67"/>
      <c r="QH254" s="67"/>
      <c r="QI254" s="67"/>
      <c r="QJ254" s="67"/>
      <c r="QK254" s="67"/>
      <c r="QL254" s="67"/>
      <c r="QM254" s="67"/>
      <c r="QN254" s="67"/>
      <c r="QO254" s="67"/>
      <c r="QP254" s="67"/>
      <c r="QQ254" s="67"/>
      <c r="QR254" s="67"/>
      <c r="QS254" s="67"/>
      <c r="QT254" s="67"/>
      <c r="QU254" s="67"/>
      <c r="QV254" s="67"/>
      <c r="QW254" s="67"/>
      <c r="QX254" s="67"/>
      <c r="QY254" s="67"/>
      <c r="QZ254" s="67"/>
      <c r="RA254" s="67"/>
      <c r="RB254" s="67"/>
      <c r="RC254" s="67"/>
      <c r="RD254" s="67"/>
      <c r="RE254" s="67"/>
      <c r="RF254" s="67"/>
      <c r="RG254" s="67"/>
      <c r="RH254" s="67"/>
      <c r="RI254" s="67"/>
      <c r="RJ254" s="67"/>
      <c r="RK254" s="67"/>
      <c r="RL254" s="67"/>
      <c r="RM254" s="67"/>
      <c r="RN254" s="67"/>
      <c r="RO254" s="67"/>
      <c r="RP254" s="67"/>
      <c r="RQ254" s="67"/>
      <c r="RR254" s="67"/>
      <c r="RS254" s="67"/>
      <c r="RT254" s="67"/>
      <c r="RU254" s="67"/>
      <c r="RV254" s="67"/>
      <c r="RW254" s="67"/>
      <c r="RX254" s="67"/>
      <c r="RY254" s="67"/>
      <c r="RZ254" s="67"/>
      <c r="SA254" s="67"/>
      <c r="SB254" s="67"/>
      <c r="SC254" s="67"/>
      <c r="SD254" s="67"/>
      <c r="SE254" s="67"/>
      <c r="SF254" s="67"/>
      <c r="SG254" s="67"/>
      <c r="SH254" s="67"/>
      <c r="SI254" s="67"/>
      <c r="SJ254" s="67"/>
      <c r="SK254" s="67"/>
      <c r="SL254" s="67"/>
      <c r="SM254" s="67"/>
      <c r="SN254" s="67"/>
      <c r="SO254" s="67"/>
      <c r="SP254" s="67"/>
      <c r="SQ254" s="67"/>
      <c r="SR254" s="67"/>
      <c r="SS254" s="67"/>
      <c r="ST254" s="67"/>
      <c r="SU254" s="67"/>
      <c r="SV254" s="67"/>
      <c r="SW254" s="67"/>
      <c r="SX254" s="67"/>
      <c r="SY254" s="67"/>
      <c r="SZ254" s="67"/>
      <c r="TA254" s="67"/>
      <c r="TB254" s="67"/>
      <c r="TC254" s="67"/>
      <c r="TD254" s="67"/>
      <c r="TE254" s="67"/>
      <c r="TF254" s="67"/>
      <c r="TG254" s="67"/>
      <c r="TH254" s="67"/>
      <c r="TI254" s="67"/>
      <c r="TJ254" s="67"/>
      <c r="TK254" s="67"/>
      <c r="TL254" s="67"/>
      <c r="TM254" s="67"/>
      <c r="TN254" s="67"/>
      <c r="TO254" s="67"/>
      <c r="TP254" s="67"/>
      <c r="TQ254" s="67"/>
      <c r="TR254" s="67"/>
      <c r="TS254" s="67"/>
      <c r="TT254" s="67"/>
      <c r="TU254" s="67"/>
      <c r="TV254" s="67"/>
      <c r="TW254" s="67"/>
      <c r="TX254" s="67"/>
      <c r="TY254" s="67"/>
      <c r="TZ254" s="67"/>
      <c r="UA254" s="67"/>
      <c r="UB254" s="67"/>
      <c r="UC254" s="67"/>
      <c r="UD254" s="67"/>
      <c r="UE254" s="67"/>
      <c r="UF254" s="67"/>
      <c r="UG254" s="67"/>
      <c r="UH254" s="67"/>
      <c r="UI254" s="67"/>
      <c r="UJ254" s="67"/>
      <c r="UK254" s="67"/>
      <c r="UL254" s="67"/>
      <c r="UM254" s="67"/>
      <c r="UN254" s="67"/>
      <c r="UO254" s="67"/>
      <c r="UP254" s="67"/>
      <c r="UQ254" s="67"/>
      <c r="UR254" s="67"/>
      <c r="US254" s="67"/>
      <c r="UT254" s="67"/>
      <c r="UU254" s="67"/>
      <c r="UV254" s="67"/>
      <c r="UW254" s="67"/>
      <c r="UX254" s="67"/>
      <c r="UY254" s="67"/>
      <c r="UZ254" s="67"/>
      <c r="VA254" s="67"/>
      <c r="VB254" s="67"/>
      <c r="VC254" s="67"/>
      <c r="VD254" s="67"/>
      <c r="VE254" s="67"/>
      <c r="VF254" s="67"/>
      <c r="VG254" s="67"/>
      <c r="VH254" s="67"/>
      <c r="VI254" s="67"/>
      <c r="VJ254" s="67"/>
      <c r="VK254" s="67"/>
      <c r="VL254" s="67"/>
      <c r="VM254" s="67"/>
      <c r="VN254" s="67"/>
      <c r="VO254" s="67"/>
      <c r="VP254" s="67"/>
      <c r="VQ254" s="67"/>
      <c r="VR254" s="67"/>
      <c r="VS254" s="67"/>
      <c r="VT254" s="67"/>
      <c r="VU254" s="67"/>
      <c r="VV254" s="67"/>
      <c r="VW254" s="67"/>
      <c r="VX254" s="67"/>
      <c r="VY254" s="67"/>
      <c r="VZ254" s="67"/>
      <c r="WA254" s="67"/>
      <c r="WB254" s="67"/>
      <c r="WC254" s="67"/>
      <c r="WD254" s="67"/>
      <c r="WE254" s="67"/>
      <c r="WF254" s="67"/>
      <c r="WG254" s="67"/>
      <c r="WH254" s="67"/>
      <c r="WI254" s="67"/>
      <c r="WJ254" s="67"/>
      <c r="WK254" s="67"/>
      <c r="WL254" s="67"/>
      <c r="WM254" s="67"/>
      <c r="WN254" s="67"/>
      <c r="WO254" s="67"/>
      <c r="WP254" s="67"/>
      <c r="WQ254" s="67"/>
      <c r="WR254" s="67"/>
      <c r="WS254" s="67"/>
      <c r="WT254" s="67"/>
      <c r="WU254" s="67"/>
      <c r="WV254" s="67"/>
      <c r="WW254" s="67"/>
      <c r="WX254" s="67"/>
      <c r="WY254" s="67"/>
      <c r="WZ254" s="67"/>
      <c r="XA254" s="67"/>
      <c r="XB254" s="67"/>
      <c r="XC254" s="67"/>
      <c r="XD254" s="67"/>
      <c r="XE254" s="67"/>
      <c r="XF254" s="67"/>
      <c r="XG254" s="67"/>
      <c r="XH254" s="67"/>
      <c r="XI254" s="67"/>
      <c r="XJ254" s="67"/>
      <c r="XK254" s="67"/>
      <c r="XL254" s="67"/>
      <c r="XM254" s="67"/>
      <c r="XN254" s="67"/>
      <c r="XO254" s="67"/>
      <c r="XP254" s="67"/>
      <c r="XQ254" s="67"/>
      <c r="XR254" s="67"/>
      <c r="XS254" s="67"/>
      <c r="XT254" s="67"/>
      <c r="XU254" s="67"/>
      <c r="XV254" s="67"/>
      <c r="XW254" s="67"/>
      <c r="XX254" s="67"/>
      <c r="XY254" s="67"/>
      <c r="XZ254" s="67"/>
      <c r="YA254" s="67"/>
      <c r="YB254" s="67"/>
      <c r="YC254" s="67"/>
      <c r="YD254" s="67"/>
      <c r="YE254" s="67"/>
      <c r="YF254" s="67"/>
      <c r="YG254" s="67"/>
      <c r="YH254" s="67"/>
      <c r="YI254" s="67"/>
      <c r="YJ254" s="67"/>
      <c r="YK254" s="67"/>
      <c r="YL254" s="67"/>
      <c r="YM254" s="67"/>
      <c r="YN254" s="67"/>
      <c r="YO254" s="67"/>
      <c r="YP254" s="67"/>
      <c r="YQ254" s="67"/>
      <c r="YR254" s="67"/>
      <c r="YS254" s="67"/>
      <c r="YT254" s="67"/>
      <c r="YU254" s="67"/>
      <c r="YV254" s="67"/>
      <c r="YW254" s="67"/>
      <c r="YX254" s="67"/>
      <c r="YY254" s="67"/>
      <c r="YZ254" s="67"/>
      <c r="ZA254" s="67"/>
      <c r="ZB254" s="67"/>
      <c r="ZC254" s="67"/>
      <c r="ZD254" s="67"/>
      <c r="ZE254" s="67"/>
      <c r="ZF254" s="67"/>
      <c r="ZG254" s="67"/>
      <c r="ZH254" s="67"/>
      <c r="ZI254" s="67"/>
      <c r="ZJ254" s="67"/>
      <c r="ZK254" s="67"/>
      <c r="ZL254" s="67"/>
      <c r="ZM254" s="67"/>
      <c r="ZN254" s="67"/>
      <c r="ZO254" s="67"/>
      <c r="ZP254" s="67"/>
      <c r="ZQ254" s="67"/>
      <c r="ZR254" s="67"/>
      <c r="ZS254" s="67"/>
      <c r="ZT254" s="67"/>
      <c r="ZU254" s="67"/>
      <c r="ZV254" s="67"/>
      <c r="ZW254" s="67"/>
      <c r="ZX254" s="67"/>
      <c r="ZY254" s="67"/>
      <c r="ZZ254" s="67"/>
      <c r="AAA254" s="67"/>
      <c r="AAB254" s="67"/>
      <c r="AAC254" s="67"/>
      <c r="AAD254" s="67"/>
      <c r="AAE254" s="67"/>
      <c r="AAF254" s="67"/>
      <c r="AAG254" s="67"/>
      <c r="AAH254" s="67"/>
      <c r="AAI254" s="67"/>
      <c r="AAJ254" s="67"/>
      <c r="AAK254" s="67"/>
      <c r="AAL254" s="67"/>
      <c r="AAM254" s="67"/>
      <c r="AAN254" s="67"/>
      <c r="AAO254" s="67"/>
      <c r="AAP254" s="67"/>
      <c r="AAQ254" s="67"/>
      <c r="AAR254" s="67"/>
      <c r="AAS254" s="67"/>
      <c r="AAT254" s="67"/>
      <c r="AAU254" s="67"/>
      <c r="AAV254" s="67"/>
      <c r="AAW254" s="67"/>
      <c r="AAX254" s="67"/>
      <c r="AAY254" s="67"/>
      <c r="AAZ254" s="67"/>
      <c r="ABA254" s="67"/>
      <c r="ABB254" s="67"/>
      <c r="ABC254" s="67"/>
      <c r="ABD254" s="67"/>
      <c r="ABE254" s="67"/>
      <c r="ABF254" s="67"/>
      <c r="ABG254" s="67"/>
      <c r="ABH254" s="67"/>
      <c r="ABI254" s="67"/>
      <c r="ABJ254" s="67"/>
      <c r="ABK254" s="67"/>
      <c r="ABL254" s="67"/>
      <c r="ABM254" s="67"/>
      <c r="ABN254" s="67"/>
      <c r="ABO254" s="67"/>
      <c r="ABP254" s="67"/>
      <c r="ABQ254" s="67"/>
      <c r="ABR254" s="67"/>
      <c r="ABS254" s="67"/>
      <c r="ABT254" s="67"/>
      <c r="ABU254" s="67"/>
      <c r="ABV254" s="67"/>
      <c r="ABW254" s="67"/>
      <c r="ABX254" s="67"/>
      <c r="ABY254" s="67"/>
      <c r="ABZ254" s="67"/>
      <c r="ACA254" s="67"/>
      <c r="ACB254" s="67"/>
      <c r="ACC254" s="67"/>
      <c r="ACD254" s="67"/>
      <c r="ACE254" s="67"/>
      <c r="ACF254" s="67"/>
      <c r="ACG254" s="67"/>
      <c r="ACH254" s="67"/>
      <c r="ACI254" s="67"/>
      <c r="ACJ254" s="67"/>
      <c r="ACK254" s="67"/>
      <c r="ACL254" s="67"/>
      <c r="ACM254" s="67"/>
      <c r="ACN254" s="67"/>
      <c r="ACO254" s="67"/>
      <c r="ACP254" s="67"/>
      <c r="ACQ254" s="67"/>
      <c r="ACR254" s="67"/>
      <c r="ACS254" s="67"/>
      <c r="ACT254" s="67"/>
      <c r="ACU254" s="67"/>
      <c r="ACV254" s="67"/>
      <c r="ACW254" s="67"/>
      <c r="ACX254" s="67"/>
      <c r="ACY254" s="67"/>
      <c r="ACZ254" s="67"/>
      <c r="ADA254" s="67"/>
      <c r="ADB254" s="67"/>
      <c r="ADC254" s="67"/>
      <c r="ADD254" s="67"/>
      <c r="ADE254" s="67"/>
      <c r="ADF254" s="67"/>
      <c r="ADG254" s="67"/>
      <c r="ADH254" s="67"/>
      <c r="ADI254" s="67"/>
      <c r="ADJ254" s="67"/>
      <c r="ADK254" s="67"/>
      <c r="ADL254" s="67"/>
      <c r="ADM254" s="67"/>
      <c r="ADN254" s="67"/>
      <c r="ADO254" s="67"/>
      <c r="ADP254" s="67"/>
      <c r="ADQ254" s="67"/>
      <c r="ADR254" s="67"/>
      <c r="ADS254" s="67"/>
      <c r="ADT254" s="67"/>
      <c r="ADU254" s="67"/>
      <c r="ADV254" s="67"/>
      <c r="ADW254" s="67"/>
      <c r="ADX254" s="67"/>
      <c r="ADY254" s="67"/>
      <c r="ADZ254" s="67"/>
      <c r="AEA254" s="67"/>
      <c r="AEB254" s="67"/>
      <c r="AEC254" s="67"/>
      <c r="AED254" s="67"/>
      <c r="AEE254" s="67"/>
      <c r="AEF254" s="67"/>
      <c r="AEG254" s="67"/>
      <c r="AEH254" s="67"/>
      <c r="AEI254" s="67"/>
      <c r="AEJ254" s="67"/>
      <c r="AEK254" s="67"/>
      <c r="AEL254" s="67"/>
      <c r="AEM254" s="67"/>
      <c r="AEN254" s="67"/>
      <c r="AEO254" s="67"/>
      <c r="AEP254" s="67"/>
      <c r="AEQ254" s="67"/>
      <c r="AER254" s="67"/>
      <c r="AES254" s="67"/>
      <c r="AET254" s="67"/>
      <c r="AEU254" s="67"/>
      <c r="AEV254" s="67"/>
      <c r="AEW254" s="67"/>
      <c r="AEX254" s="67"/>
      <c r="AEY254" s="67"/>
      <c r="AEZ254" s="67"/>
      <c r="AFA254" s="67"/>
      <c r="AFB254" s="67"/>
      <c r="AFC254" s="67"/>
      <c r="AFD254" s="67"/>
      <c r="AFE254" s="67"/>
      <c r="AFF254" s="67"/>
      <c r="AFG254" s="67"/>
      <c r="AFH254" s="67"/>
      <c r="AFI254" s="67"/>
      <c r="AFJ254" s="67"/>
      <c r="AFK254" s="67"/>
      <c r="AFL254" s="67"/>
      <c r="AFM254" s="67"/>
      <c r="AFN254" s="67"/>
      <c r="AFO254" s="67"/>
      <c r="AFP254" s="67"/>
      <c r="AFQ254" s="67"/>
      <c r="AFR254" s="67"/>
      <c r="AFS254" s="67"/>
      <c r="AFT254" s="67"/>
      <c r="AFU254" s="67"/>
      <c r="AFV254" s="67"/>
      <c r="AFW254" s="67"/>
      <c r="AFX254" s="67"/>
      <c r="AFY254" s="67"/>
      <c r="AFZ254" s="67"/>
      <c r="AGA254" s="67"/>
      <c r="AGB254" s="67"/>
      <c r="AGC254" s="67"/>
      <c r="AGD254" s="67"/>
      <c r="AGE254" s="67"/>
      <c r="AGF254" s="67"/>
      <c r="AGG254" s="67"/>
      <c r="AGH254" s="67"/>
      <c r="AGI254" s="67"/>
      <c r="AGJ254" s="67"/>
      <c r="AGK254" s="67"/>
      <c r="AGL254" s="67"/>
      <c r="AGM254" s="67"/>
      <c r="AGN254" s="67"/>
      <c r="AGO254" s="67"/>
      <c r="AGP254" s="67"/>
      <c r="AGQ254" s="67"/>
      <c r="AGR254" s="67"/>
      <c r="AGS254" s="67"/>
      <c r="AGT254" s="67"/>
      <c r="AGU254" s="67"/>
      <c r="AGV254" s="67"/>
      <c r="AGW254" s="67"/>
      <c r="AGX254" s="67"/>
      <c r="AGY254" s="67"/>
      <c r="AGZ254" s="67"/>
      <c r="AHA254" s="67"/>
      <c r="AHB254" s="67"/>
      <c r="AHC254" s="67"/>
      <c r="AHD254" s="67"/>
      <c r="AHE254" s="67"/>
      <c r="AHF254" s="67"/>
      <c r="AHG254" s="67"/>
      <c r="AHH254" s="67"/>
      <c r="AHI254" s="67"/>
      <c r="AHJ254" s="67"/>
      <c r="AHK254" s="67"/>
      <c r="AHL254" s="67"/>
      <c r="AHM254" s="67"/>
      <c r="AHN254" s="67"/>
      <c r="AHO254" s="67"/>
      <c r="AHP254" s="67"/>
      <c r="AHQ254" s="67"/>
      <c r="AHR254" s="67"/>
      <c r="AHS254" s="67"/>
      <c r="AHT254" s="67"/>
      <c r="AHU254" s="67"/>
      <c r="AHV254" s="67"/>
      <c r="AHW254" s="67"/>
      <c r="AHX254" s="67"/>
      <c r="AHY254" s="67"/>
      <c r="AHZ254" s="67"/>
      <c r="AIA254" s="67"/>
      <c r="AIB254" s="67"/>
      <c r="AIC254" s="67"/>
      <c r="AID254" s="67"/>
      <c r="AIE254" s="67"/>
      <c r="AIF254" s="67"/>
      <c r="AIG254" s="67"/>
      <c r="AIH254" s="67"/>
      <c r="AII254" s="67"/>
      <c r="AIJ254" s="67"/>
      <c r="AIK254" s="67"/>
      <c r="AIL254" s="67"/>
      <c r="AIM254" s="67"/>
      <c r="AIN254" s="67"/>
      <c r="AIO254" s="67"/>
      <c r="AIP254" s="67"/>
      <c r="AIQ254" s="67"/>
      <c r="AIR254" s="67"/>
      <c r="AIS254" s="67"/>
      <c r="AIT254" s="67"/>
      <c r="AIU254" s="67"/>
      <c r="AIV254" s="67"/>
      <c r="AIW254" s="67"/>
      <c r="AIX254" s="67"/>
      <c r="AIY254" s="67"/>
      <c r="AIZ254" s="67"/>
      <c r="AJA254" s="67"/>
      <c r="AJB254" s="67"/>
      <c r="AJC254" s="67"/>
      <c r="AJD254" s="67"/>
      <c r="AJE254" s="67"/>
      <c r="AJF254" s="67"/>
      <c r="AJG254" s="67"/>
      <c r="AJH254" s="67"/>
      <c r="AJI254" s="67"/>
      <c r="AJJ254" s="67"/>
      <c r="AJK254" s="67"/>
      <c r="AJL254" s="67"/>
      <c r="AJM254" s="67"/>
      <c r="AJN254" s="67"/>
      <c r="AJO254" s="67"/>
      <c r="AJP254" s="67"/>
      <c r="AJQ254" s="67"/>
      <c r="AJR254" s="67"/>
      <c r="AJS254" s="67"/>
      <c r="AJT254" s="67"/>
      <c r="AJU254" s="67"/>
      <c r="AJV254" s="67"/>
      <c r="AJW254" s="67"/>
      <c r="AJX254" s="67"/>
      <c r="AJY254" s="67"/>
      <c r="AJZ254" s="67"/>
      <c r="AKA254" s="67"/>
      <c r="AKB254" s="67"/>
      <c r="AKC254" s="67"/>
      <c r="AKD254" s="67"/>
      <c r="AKE254" s="67"/>
      <c r="AKF254" s="67"/>
      <c r="AKG254" s="67"/>
      <c r="AKH254" s="67"/>
      <c r="AKI254" s="67"/>
      <c r="AKJ254" s="67"/>
      <c r="AKK254" s="67"/>
      <c r="AKL254" s="67"/>
      <c r="AKM254" s="67"/>
      <c r="AKN254" s="67"/>
      <c r="AKO254" s="67"/>
      <c r="AKP254" s="67"/>
      <c r="AKQ254" s="67"/>
      <c r="AKR254" s="67"/>
      <c r="AKS254" s="67"/>
      <c r="AKT254" s="67"/>
      <c r="AKU254" s="67"/>
      <c r="AKV254" s="67"/>
      <c r="AKW254" s="67"/>
      <c r="AKX254" s="67"/>
      <c r="AKY254" s="67"/>
      <c r="AKZ254" s="67"/>
      <c r="ALA254" s="67"/>
      <c r="ALB254" s="67"/>
      <c r="ALC254" s="67"/>
      <c r="ALD254" s="67"/>
      <c r="ALE254" s="67"/>
      <c r="ALF254" s="67"/>
      <c r="ALG254" s="67"/>
      <c r="ALH254" s="67"/>
      <c r="ALI254" s="67"/>
      <c r="ALJ254" s="67"/>
      <c r="ALK254" s="67"/>
      <c r="ALL254" s="67"/>
      <c r="ALM254" s="67"/>
      <c r="ALN254" s="67"/>
      <c r="ALO254" s="67"/>
      <c r="ALP254" s="67"/>
      <c r="ALQ254" s="67"/>
      <c r="ALR254" s="67"/>
      <c r="ALS254" s="67"/>
      <c r="ALT254" s="67"/>
      <c r="ALU254" s="67"/>
      <c r="ALV254" s="67"/>
      <c r="ALW254" s="67"/>
      <c r="ALX254" s="67"/>
      <c r="ALY254" s="67"/>
      <c r="ALZ254" s="67"/>
      <c r="AMA254" s="67"/>
      <c r="AMB254" s="67"/>
      <c r="AMC254" s="67"/>
      <c r="AMD254" s="67"/>
      <c r="AME254" s="67"/>
      <c r="AMF254" s="67"/>
      <c r="AMG254" s="67"/>
    </row>
    <row r="255" spans="1:1021" s="73" customFormat="1" ht="409.6" x14ac:dyDescent="0.3">
      <c r="A255" s="62">
        <v>37</v>
      </c>
      <c r="B255" s="63" t="s">
        <v>286</v>
      </c>
      <c r="C255" s="62" t="s">
        <v>790</v>
      </c>
      <c r="D255" s="62" t="s">
        <v>69</v>
      </c>
      <c r="E255" s="63" t="s">
        <v>764</v>
      </c>
      <c r="F255" s="64">
        <v>45344</v>
      </c>
      <c r="G255" s="19">
        <v>1720</v>
      </c>
      <c r="H255" s="62" t="s">
        <v>6</v>
      </c>
      <c r="I255" s="62" t="s">
        <v>765</v>
      </c>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c r="IH255" s="67"/>
      <c r="II255" s="67"/>
      <c r="IJ255" s="67"/>
      <c r="IK255" s="67"/>
      <c r="IL255" s="67"/>
      <c r="IM255" s="67"/>
      <c r="IN255" s="67"/>
      <c r="IO255" s="67"/>
      <c r="IP255" s="67"/>
      <c r="IQ255" s="67"/>
      <c r="IR255" s="67"/>
      <c r="IS255" s="67"/>
      <c r="IT255" s="67"/>
      <c r="IU255" s="67"/>
      <c r="IV255" s="67"/>
      <c r="IW255" s="67"/>
      <c r="IX255" s="67"/>
      <c r="IY255" s="67"/>
      <c r="IZ255" s="67"/>
      <c r="JA255" s="67"/>
      <c r="JB255" s="67"/>
      <c r="JC255" s="67"/>
      <c r="JD255" s="67"/>
      <c r="JE255" s="67"/>
      <c r="JF255" s="67"/>
      <c r="JG255" s="67"/>
      <c r="JH255" s="67"/>
      <c r="JI255" s="67"/>
      <c r="JJ255" s="67"/>
      <c r="JK255" s="67"/>
      <c r="JL255" s="67"/>
      <c r="JM255" s="67"/>
      <c r="JN255" s="67"/>
      <c r="JO255" s="67"/>
      <c r="JP255" s="67"/>
      <c r="JQ255" s="67"/>
      <c r="JR255" s="67"/>
      <c r="JS255" s="67"/>
      <c r="JT255" s="67"/>
      <c r="JU255" s="67"/>
      <c r="JV255" s="67"/>
      <c r="JW255" s="67"/>
      <c r="JX255" s="67"/>
      <c r="JY255" s="67"/>
      <c r="JZ255" s="67"/>
      <c r="KA255" s="67"/>
      <c r="KB255" s="67"/>
      <c r="KC255" s="67"/>
      <c r="KD255" s="67"/>
      <c r="KE255" s="67"/>
      <c r="KF255" s="67"/>
      <c r="KG255" s="67"/>
      <c r="KH255" s="67"/>
      <c r="KI255" s="67"/>
      <c r="KJ255" s="67"/>
      <c r="KK255" s="67"/>
      <c r="KL255" s="67"/>
      <c r="KM255" s="67"/>
      <c r="KN255" s="67"/>
      <c r="KO255" s="67"/>
      <c r="KP255" s="67"/>
      <c r="KQ255" s="67"/>
      <c r="KR255" s="67"/>
      <c r="KS255" s="67"/>
      <c r="KT255" s="67"/>
      <c r="KU255" s="67"/>
      <c r="KV255" s="67"/>
      <c r="KW255" s="67"/>
      <c r="KX255" s="67"/>
      <c r="KY255" s="67"/>
      <c r="KZ255" s="67"/>
      <c r="LA255" s="67"/>
      <c r="LB255" s="67"/>
      <c r="LC255" s="67"/>
      <c r="LD255" s="67"/>
      <c r="LE255" s="67"/>
      <c r="LF255" s="67"/>
      <c r="LG255" s="67"/>
      <c r="LH255" s="67"/>
      <c r="LI255" s="67"/>
      <c r="LJ255" s="67"/>
      <c r="LK255" s="67"/>
      <c r="LL255" s="67"/>
      <c r="LM255" s="67"/>
      <c r="LN255" s="67"/>
      <c r="LO255" s="67"/>
      <c r="LP255" s="67"/>
      <c r="LQ255" s="67"/>
      <c r="LR255" s="67"/>
      <c r="LS255" s="67"/>
      <c r="LT255" s="67"/>
      <c r="LU255" s="67"/>
      <c r="LV255" s="67"/>
      <c r="LW255" s="67"/>
      <c r="LX255" s="67"/>
      <c r="LY255" s="67"/>
      <c r="LZ255" s="67"/>
      <c r="MA255" s="67"/>
      <c r="MB255" s="67"/>
      <c r="MC255" s="67"/>
      <c r="MD255" s="67"/>
      <c r="ME255" s="67"/>
      <c r="MF255" s="67"/>
      <c r="MG255" s="67"/>
      <c r="MH255" s="67"/>
      <c r="MI255" s="67"/>
      <c r="MJ255" s="67"/>
      <c r="MK255" s="67"/>
      <c r="ML255" s="67"/>
      <c r="MM255" s="67"/>
      <c r="MN255" s="67"/>
      <c r="MO255" s="67"/>
      <c r="MP255" s="67"/>
      <c r="MQ255" s="67"/>
      <c r="MR255" s="67"/>
      <c r="MS255" s="67"/>
      <c r="MT255" s="67"/>
      <c r="MU255" s="67"/>
      <c r="MV255" s="67"/>
      <c r="MW255" s="67"/>
      <c r="MX255" s="67"/>
      <c r="MY255" s="67"/>
      <c r="MZ255" s="67"/>
      <c r="NA255" s="67"/>
      <c r="NB255" s="67"/>
      <c r="NC255" s="67"/>
      <c r="ND255" s="67"/>
      <c r="NE255" s="67"/>
      <c r="NF255" s="67"/>
      <c r="NG255" s="67"/>
      <c r="NH255" s="67"/>
      <c r="NI255" s="67"/>
      <c r="NJ255" s="67"/>
      <c r="NK255" s="67"/>
      <c r="NL255" s="67"/>
      <c r="NM255" s="67"/>
      <c r="NN255" s="67"/>
      <c r="NO255" s="67"/>
      <c r="NP255" s="67"/>
      <c r="NQ255" s="67"/>
      <c r="NR255" s="67"/>
      <c r="NS255" s="67"/>
      <c r="NT255" s="67"/>
      <c r="NU255" s="67"/>
      <c r="NV255" s="67"/>
      <c r="NW255" s="67"/>
      <c r="NX255" s="67"/>
      <c r="NY255" s="67"/>
      <c r="NZ255" s="67"/>
      <c r="OA255" s="67"/>
      <c r="OB255" s="67"/>
      <c r="OC255" s="67"/>
      <c r="OD255" s="67"/>
      <c r="OE255" s="67"/>
      <c r="OF255" s="67"/>
      <c r="OG255" s="67"/>
      <c r="OH255" s="67"/>
      <c r="OI255" s="67"/>
      <c r="OJ255" s="67"/>
      <c r="OK255" s="67"/>
      <c r="OL255" s="67"/>
      <c r="OM255" s="67"/>
      <c r="ON255" s="67"/>
      <c r="OO255" s="67"/>
      <c r="OP255" s="67"/>
      <c r="OQ255" s="67"/>
      <c r="OR255" s="67"/>
      <c r="OS255" s="67"/>
      <c r="OT255" s="67"/>
      <c r="OU255" s="67"/>
      <c r="OV255" s="67"/>
      <c r="OW255" s="67"/>
      <c r="OX255" s="67"/>
      <c r="OY255" s="67"/>
      <c r="OZ255" s="67"/>
      <c r="PA255" s="67"/>
      <c r="PB255" s="67"/>
      <c r="PC255" s="67"/>
      <c r="PD255" s="67"/>
      <c r="PE255" s="67"/>
      <c r="PF255" s="67"/>
      <c r="PG255" s="67"/>
      <c r="PH255" s="67"/>
      <c r="PI255" s="67"/>
      <c r="PJ255" s="67"/>
      <c r="PK255" s="67"/>
      <c r="PL255" s="67"/>
      <c r="PM255" s="67"/>
      <c r="PN255" s="67"/>
      <c r="PO255" s="67"/>
      <c r="PP255" s="67"/>
      <c r="PQ255" s="67"/>
      <c r="PR255" s="67"/>
      <c r="PS255" s="67"/>
      <c r="PT255" s="67"/>
      <c r="PU255" s="67"/>
      <c r="PV255" s="67"/>
      <c r="PW255" s="67"/>
      <c r="PX255" s="67"/>
      <c r="PY255" s="67"/>
      <c r="PZ255" s="67"/>
      <c r="QA255" s="67"/>
      <c r="QB255" s="67"/>
      <c r="QC255" s="67"/>
      <c r="QD255" s="67"/>
      <c r="QE255" s="67"/>
      <c r="QF255" s="67"/>
      <c r="QG255" s="67"/>
      <c r="QH255" s="67"/>
      <c r="QI255" s="67"/>
      <c r="QJ255" s="67"/>
      <c r="QK255" s="67"/>
      <c r="QL255" s="67"/>
      <c r="QM255" s="67"/>
      <c r="QN255" s="67"/>
      <c r="QO255" s="67"/>
      <c r="QP255" s="67"/>
      <c r="QQ255" s="67"/>
      <c r="QR255" s="67"/>
      <c r="QS255" s="67"/>
      <c r="QT255" s="67"/>
      <c r="QU255" s="67"/>
      <c r="QV255" s="67"/>
      <c r="QW255" s="67"/>
      <c r="QX255" s="67"/>
      <c r="QY255" s="67"/>
      <c r="QZ255" s="67"/>
      <c r="RA255" s="67"/>
      <c r="RB255" s="67"/>
      <c r="RC255" s="67"/>
      <c r="RD255" s="67"/>
      <c r="RE255" s="67"/>
      <c r="RF255" s="67"/>
      <c r="RG255" s="67"/>
      <c r="RH255" s="67"/>
      <c r="RI255" s="67"/>
      <c r="RJ255" s="67"/>
      <c r="RK255" s="67"/>
      <c r="RL255" s="67"/>
      <c r="RM255" s="67"/>
      <c r="RN255" s="67"/>
      <c r="RO255" s="67"/>
      <c r="RP255" s="67"/>
      <c r="RQ255" s="67"/>
      <c r="RR255" s="67"/>
      <c r="RS255" s="67"/>
      <c r="RT255" s="67"/>
      <c r="RU255" s="67"/>
      <c r="RV255" s="67"/>
      <c r="RW255" s="67"/>
      <c r="RX255" s="67"/>
      <c r="RY255" s="67"/>
      <c r="RZ255" s="67"/>
      <c r="SA255" s="67"/>
      <c r="SB255" s="67"/>
      <c r="SC255" s="67"/>
      <c r="SD255" s="67"/>
      <c r="SE255" s="67"/>
      <c r="SF255" s="67"/>
      <c r="SG255" s="67"/>
      <c r="SH255" s="67"/>
      <c r="SI255" s="67"/>
      <c r="SJ255" s="67"/>
      <c r="SK255" s="67"/>
      <c r="SL255" s="67"/>
      <c r="SM255" s="67"/>
      <c r="SN255" s="67"/>
      <c r="SO255" s="67"/>
      <c r="SP255" s="67"/>
      <c r="SQ255" s="67"/>
      <c r="SR255" s="67"/>
      <c r="SS255" s="67"/>
      <c r="ST255" s="67"/>
      <c r="SU255" s="67"/>
      <c r="SV255" s="67"/>
      <c r="SW255" s="67"/>
      <c r="SX255" s="67"/>
      <c r="SY255" s="67"/>
      <c r="SZ255" s="67"/>
      <c r="TA255" s="67"/>
      <c r="TB255" s="67"/>
      <c r="TC255" s="67"/>
      <c r="TD255" s="67"/>
      <c r="TE255" s="67"/>
      <c r="TF255" s="67"/>
      <c r="TG255" s="67"/>
      <c r="TH255" s="67"/>
      <c r="TI255" s="67"/>
      <c r="TJ255" s="67"/>
      <c r="TK255" s="67"/>
      <c r="TL255" s="67"/>
      <c r="TM255" s="67"/>
      <c r="TN255" s="67"/>
      <c r="TO255" s="67"/>
      <c r="TP255" s="67"/>
      <c r="TQ255" s="67"/>
      <c r="TR255" s="67"/>
      <c r="TS255" s="67"/>
      <c r="TT255" s="67"/>
      <c r="TU255" s="67"/>
      <c r="TV255" s="67"/>
      <c r="TW255" s="67"/>
      <c r="TX255" s="67"/>
      <c r="TY255" s="67"/>
      <c r="TZ255" s="67"/>
      <c r="UA255" s="67"/>
      <c r="UB255" s="67"/>
      <c r="UC255" s="67"/>
      <c r="UD255" s="67"/>
      <c r="UE255" s="67"/>
      <c r="UF255" s="67"/>
      <c r="UG255" s="67"/>
      <c r="UH255" s="67"/>
      <c r="UI255" s="67"/>
      <c r="UJ255" s="67"/>
      <c r="UK255" s="67"/>
      <c r="UL255" s="67"/>
      <c r="UM255" s="67"/>
      <c r="UN255" s="67"/>
      <c r="UO255" s="67"/>
      <c r="UP255" s="67"/>
      <c r="UQ255" s="67"/>
      <c r="UR255" s="67"/>
      <c r="US255" s="67"/>
      <c r="UT255" s="67"/>
      <c r="UU255" s="67"/>
      <c r="UV255" s="67"/>
      <c r="UW255" s="67"/>
      <c r="UX255" s="67"/>
      <c r="UY255" s="67"/>
      <c r="UZ255" s="67"/>
      <c r="VA255" s="67"/>
      <c r="VB255" s="67"/>
      <c r="VC255" s="67"/>
      <c r="VD255" s="67"/>
      <c r="VE255" s="67"/>
      <c r="VF255" s="67"/>
      <c r="VG255" s="67"/>
      <c r="VH255" s="67"/>
      <c r="VI255" s="67"/>
      <c r="VJ255" s="67"/>
      <c r="VK255" s="67"/>
      <c r="VL255" s="67"/>
      <c r="VM255" s="67"/>
      <c r="VN255" s="67"/>
      <c r="VO255" s="67"/>
      <c r="VP255" s="67"/>
      <c r="VQ255" s="67"/>
      <c r="VR255" s="67"/>
      <c r="VS255" s="67"/>
      <c r="VT255" s="67"/>
      <c r="VU255" s="67"/>
      <c r="VV255" s="67"/>
      <c r="VW255" s="67"/>
      <c r="VX255" s="67"/>
      <c r="VY255" s="67"/>
      <c r="VZ255" s="67"/>
      <c r="WA255" s="67"/>
      <c r="WB255" s="67"/>
      <c r="WC255" s="67"/>
      <c r="WD255" s="67"/>
      <c r="WE255" s="67"/>
      <c r="WF255" s="67"/>
      <c r="WG255" s="67"/>
      <c r="WH255" s="67"/>
      <c r="WI255" s="67"/>
      <c r="WJ255" s="67"/>
      <c r="WK255" s="67"/>
      <c r="WL255" s="67"/>
      <c r="WM255" s="67"/>
      <c r="WN255" s="67"/>
      <c r="WO255" s="67"/>
      <c r="WP255" s="67"/>
      <c r="WQ255" s="67"/>
      <c r="WR255" s="67"/>
      <c r="WS255" s="67"/>
      <c r="WT255" s="67"/>
      <c r="WU255" s="67"/>
      <c r="WV255" s="67"/>
      <c r="WW255" s="67"/>
      <c r="WX255" s="67"/>
      <c r="WY255" s="67"/>
      <c r="WZ255" s="67"/>
      <c r="XA255" s="67"/>
      <c r="XB255" s="67"/>
      <c r="XC255" s="67"/>
      <c r="XD255" s="67"/>
      <c r="XE255" s="67"/>
      <c r="XF255" s="67"/>
      <c r="XG255" s="67"/>
      <c r="XH255" s="67"/>
      <c r="XI255" s="67"/>
      <c r="XJ255" s="67"/>
      <c r="XK255" s="67"/>
      <c r="XL255" s="67"/>
      <c r="XM255" s="67"/>
      <c r="XN255" s="67"/>
      <c r="XO255" s="67"/>
      <c r="XP255" s="67"/>
      <c r="XQ255" s="67"/>
      <c r="XR255" s="67"/>
      <c r="XS255" s="67"/>
      <c r="XT255" s="67"/>
      <c r="XU255" s="67"/>
      <c r="XV255" s="67"/>
      <c r="XW255" s="67"/>
      <c r="XX255" s="67"/>
      <c r="XY255" s="67"/>
      <c r="XZ255" s="67"/>
      <c r="YA255" s="67"/>
      <c r="YB255" s="67"/>
      <c r="YC255" s="67"/>
      <c r="YD255" s="67"/>
      <c r="YE255" s="67"/>
      <c r="YF255" s="67"/>
      <c r="YG255" s="67"/>
      <c r="YH255" s="67"/>
      <c r="YI255" s="67"/>
      <c r="YJ255" s="67"/>
      <c r="YK255" s="67"/>
      <c r="YL255" s="67"/>
      <c r="YM255" s="67"/>
      <c r="YN255" s="67"/>
      <c r="YO255" s="67"/>
      <c r="YP255" s="67"/>
      <c r="YQ255" s="67"/>
      <c r="YR255" s="67"/>
      <c r="YS255" s="67"/>
      <c r="YT255" s="67"/>
      <c r="YU255" s="67"/>
      <c r="YV255" s="67"/>
      <c r="YW255" s="67"/>
      <c r="YX255" s="67"/>
      <c r="YY255" s="67"/>
      <c r="YZ255" s="67"/>
      <c r="ZA255" s="67"/>
      <c r="ZB255" s="67"/>
      <c r="ZC255" s="67"/>
      <c r="ZD255" s="67"/>
      <c r="ZE255" s="67"/>
      <c r="ZF255" s="67"/>
      <c r="ZG255" s="67"/>
      <c r="ZH255" s="67"/>
      <c r="ZI255" s="67"/>
      <c r="ZJ255" s="67"/>
      <c r="ZK255" s="67"/>
      <c r="ZL255" s="67"/>
      <c r="ZM255" s="67"/>
      <c r="ZN255" s="67"/>
      <c r="ZO255" s="67"/>
      <c r="ZP255" s="67"/>
      <c r="ZQ255" s="67"/>
      <c r="ZR255" s="67"/>
      <c r="ZS255" s="67"/>
      <c r="ZT255" s="67"/>
      <c r="ZU255" s="67"/>
      <c r="ZV255" s="67"/>
      <c r="ZW255" s="67"/>
      <c r="ZX255" s="67"/>
      <c r="ZY255" s="67"/>
      <c r="ZZ255" s="67"/>
      <c r="AAA255" s="67"/>
      <c r="AAB255" s="67"/>
      <c r="AAC255" s="67"/>
      <c r="AAD255" s="67"/>
      <c r="AAE255" s="67"/>
      <c r="AAF255" s="67"/>
      <c r="AAG255" s="67"/>
      <c r="AAH255" s="67"/>
      <c r="AAI255" s="67"/>
      <c r="AAJ255" s="67"/>
      <c r="AAK255" s="67"/>
      <c r="AAL255" s="67"/>
      <c r="AAM255" s="67"/>
      <c r="AAN255" s="67"/>
      <c r="AAO255" s="67"/>
      <c r="AAP255" s="67"/>
      <c r="AAQ255" s="67"/>
      <c r="AAR255" s="67"/>
      <c r="AAS255" s="67"/>
      <c r="AAT255" s="67"/>
      <c r="AAU255" s="67"/>
      <c r="AAV255" s="67"/>
      <c r="AAW255" s="67"/>
      <c r="AAX255" s="67"/>
      <c r="AAY255" s="67"/>
      <c r="AAZ255" s="67"/>
      <c r="ABA255" s="67"/>
      <c r="ABB255" s="67"/>
      <c r="ABC255" s="67"/>
      <c r="ABD255" s="67"/>
      <c r="ABE255" s="67"/>
      <c r="ABF255" s="67"/>
      <c r="ABG255" s="67"/>
      <c r="ABH255" s="67"/>
      <c r="ABI255" s="67"/>
      <c r="ABJ255" s="67"/>
      <c r="ABK255" s="67"/>
      <c r="ABL255" s="67"/>
      <c r="ABM255" s="67"/>
      <c r="ABN255" s="67"/>
      <c r="ABO255" s="67"/>
      <c r="ABP255" s="67"/>
      <c r="ABQ255" s="67"/>
      <c r="ABR255" s="67"/>
      <c r="ABS255" s="67"/>
      <c r="ABT255" s="67"/>
      <c r="ABU255" s="67"/>
      <c r="ABV255" s="67"/>
      <c r="ABW255" s="67"/>
      <c r="ABX255" s="67"/>
      <c r="ABY255" s="67"/>
      <c r="ABZ255" s="67"/>
      <c r="ACA255" s="67"/>
      <c r="ACB255" s="67"/>
      <c r="ACC255" s="67"/>
      <c r="ACD255" s="67"/>
      <c r="ACE255" s="67"/>
      <c r="ACF255" s="67"/>
      <c r="ACG255" s="67"/>
      <c r="ACH255" s="67"/>
      <c r="ACI255" s="67"/>
      <c r="ACJ255" s="67"/>
      <c r="ACK255" s="67"/>
      <c r="ACL255" s="67"/>
      <c r="ACM255" s="67"/>
      <c r="ACN255" s="67"/>
      <c r="ACO255" s="67"/>
      <c r="ACP255" s="67"/>
      <c r="ACQ255" s="67"/>
      <c r="ACR255" s="67"/>
      <c r="ACS255" s="67"/>
      <c r="ACT255" s="67"/>
      <c r="ACU255" s="67"/>
      <c r="ACV255" s="67"/>
      <c r="ACW255" s="67"/>
      <c r="ACX255" s="67"/>
      <c r="ACY255" s="67"/>
      <c r="ACZ255" s="67"/>
      <c r="ADA255" s="67"/>
      <c r="ADB255" s="67"/>
      <c r="ADC255" s="67"/>
      <c r="ADD255" s="67"/>
      <c r="ADE255" s="67"/>
      <c r="ADF255" s="67"/>
      <c r="ADG255" s="67"/>
      <c r="ADH255" s="67"/>
      <c r="ADI255" s="67"/>
      <c r="ADJ255" s="67"/>
      <c r="ADK255" s="67"/>
      <c r="ADL255" s="67"/>
      <c r="ADM255" s="67"/>
      <c r="ADN255" s="67"/>
      <c r="ADO255" s="67"/>
      <c r="ADP255" s="67"/>
      <c r="ADQ255" s="67"/>
      <c r="ADR255" s="67"/>
      <c r="ADS255" s="67"/>
      <c r="ADT255" s="67"/>
      <c r="ADU255" s="67"/>
      <c r="ADV255" s="67"/>
      <c r="ADW255" s="67"/>
      <c r="ADX255" s="67"/>
      <c r="ADY255" s="67"/>
      <c r="ADZ255" s="67"/>
      <c r="AEA255" s="67"/>
      <c r="AEB255" s="67"/>
      <c r="AEC255" s="67"/>
      <c r="AED255" s="67"/>
      <c r="AEE255" s="67"/>
      <c r="AEF255" s="67"/>
      <c r="AEG255" s="67"/>
      <c r="AEH255" s="67"/>
      <c r="AEI255" s="67"/>
      <c r="AEJ255" s="67"/>
      <c r="AEK255" s="67"/>
      <c r="AEL255" s="67"/>
      <c r="AEM255" s="67"/>
      <c r="AEN255" s="67"/>
      <c r="AEO255" s="67"/>
      <c r="AEP255" s="67"/>
      <c r="AEQ255" s="67"/>
      <c r="AER255" s="67"/>
      <c r="AES255" s="67"/>
      <c r="AET255" s="67"/>
      <c r="AEU255" s="67"/>
      <c r="AEV255" s="67"/>
      <c r="AEW255" s="67"/>
      <c r="AEX255" s="67"/>
      <c r="AEY255" s="67"/>
      <c r="AEZ255" s="67"/>
      <c r="AFA255" s="67"/>
      <c r="AFB255" s="67"/>
      <c r="AFC255" s="67"/>
      <c r="AFD255" s="67"/>
      <c r="AFE255" s="67"/>
      <c r="AFF255" s="67"/>
      <c r="AFG255" s="67"/>
      <c r="AFH255" s="67"/>
      <c r="AFI255" s="67"/>
      <c r="AFJ255" s="67"/>
      <c r="AFK255" s="67"/>
      <c r="AFL255" s="67"/>
      <c r="AFM255" s="67"/>
      <c r="AFN255" s="67"/>
      <c r="AFO255" s="67"/>
      <c r="AFP255" s="67"/>
      <c r="AFQ255" s="67"/>
      <c r="AFR255" s="67"/>
      <c r="AFS255" s="67"/>
      <c r="AFT255" s="67"/>
      <c r="AFU255" s="67"/>
      <c r="AFV255" s="67"/>
      <c r="AFW255" s="67"/>
      <c r="AFX255" s="67"/>
      <c r="AFY255" s="67"/>
      <c r="AFZ255" s="67"/>
      <c r="AGA255" s="67"/>
      <c r="AGB255" s="67"/>
      <c r="AGC255" s="67"/>
      <c r="AGD255" s="67"/>
      <c r="AGE255" s="67"/>
      <c r="AGF255" s="67"/>
      <c r="AGG255" s="67"/>
      <c r="AGH255" s="67"/>
      <c r="AGI255" s="67"/>
      <c r="AGJ255" s="67"/>
      <c r="AGK255" s="67"/>
      <c r="AGL255" s="67"/>
      <c r="AGM255" s="67"/>
      <c r="AGN255" s="67"/>
      <c r="AGO255" s="67"/>
      <c r="AGP255" s="67"/>
      <c r="AGQ255" s="67"/>
      <c r="AGR255" s="67"/>
      <c r="AGS255" s="67"/>
      <c r="AGT255" s="67"/>
      <c r="AGU255" s="67"/>
      <c r="AGV255" s="67"/>
      <c r="AGW255" s="67"/>
      <c r="AGX255" s="67"/>
      <c r="AGY255" s="67"/>
      <c r="AGZ255" s="67"/>
      <c r="AHA255" s="67"/>
      <c r="AHB255" s="67"/>
      <c r="AHC255" s="67"/>
      <c r="AHD255" s="67"/>
      <c r="AHE255" s="67"/>
      <c r="AHF255" s="67"/>
      <c r="AHG255" s="67"/>
      <c r="AHH255" s="67"/>
      <c r="AHI255" s="67"/>
      <c r="AHJ255" s="67"/>
      <c r="AHK255" s="67"/>
      <c r="AHL255" s="67"/>
      <c r="AHM255" s="67"/>
      <c r="AHN255" s="67"/>
      <c r="AHO255" s="67"/>
      <c r="AHP255" s="67"/>
      <c r="AHQ255" s="67"/>
      <c r="AHR255" s="67"/>
      <c r="AHS255" s="67"/>
      <c r="AHT255" s="67"/>
      <c r="AHU255" s="67"/>
      <c r="AHV255" s="67"/>
      <c r="AHW255" s="67"/>
      <c r="AHX255" s="67"/>
      <c r="AHY255" s="67"/>
      <c r="AHZ255" s="67"/>
      <c r="AIA255" s="67"/>
      <c r="AIB255" s="67"/>
      <c r="AIC255" s="67"/>
      <c r="AID255" s="67"/>
      <c r="AIE255" s="67"/>
      <c r="AIF255" s="67"/>
      <c r="AIG255" s="67"/>
      <c r="AIH255" s="67"/>
      <c r="AII255" s="67"/>
      <c r="AIJ255" s="67"/>
      <c r="AIK255" s="67"/>
      <c r="AIL255" s="67"/>
      <c r="AIM255" s="67"/>
      <c r="AIN255" s="67"/>
      <c r="AIO255" s="67"/>
      <c r="AIP255" s="67"/>
      <c r="AIQ255" s="67"/>
      <c r="AIR255" s="67"/>
      <c r="AIS255" s="67"/>
      <c r="AIT255" s="67"/>
      <c r="AIU255" s="67"/>
      <c r="AIV255" s="67"/>
      <c r="AIW255" s="67"/>
      <c r="AIX255" s="67"/>
      <c r="AIY255" s="67"/>
      <c r="AIZ255" s="67"/>
      <c r="AJA255" s="67"/>
      <c r="AJB255" s="67"/>
      <c r="AJC255" s="67"/>
      <c r="AJD255" s="67"/>
      <c r="AJE255" s="67"/>
      <c r="AJF255" s="67"/>
      <c r="AJG255" s="67"/>
      <c r="AJH255" s="67"/>
      <c r="AJI255" s="67"/>
      <c r="AJJ255" s="67"/>
      <c r="AJK255" s="67"/>
      <c r="AJL255" s="67"/>
      <c r="AJM255" s="67"/>
      <c r="AJN255" s="67"/>
      <c r="AJO255" s="67"/>
      <c r="AJP255" s="67"/>
      <c r="AJQ255" s="67"/>
      <c r="AJR255" s="67"/>
      <c r="AJS255" s="67"/>
      <c r="AJT255" s="67"/>
      <c r="AJU255" s="67"/>
      <c r="AJV255" s="67"/>
      <c r="AJW255" s="67"/>
      <c r="AJX255" s="67"/>
      <c r="AJY255" s="67"/>
      <c r="AJZ255" s="67"/>
      <c r="AKA255" s="67"/>
      <c r="AKB255" s="67"/>
      <c r="AKC255" s="67"/>
      <c r="AKD255" s="67"/>
      <c r="AKE255" s="67"/>
      <c r="AKF255" s="67"/>
      <c r="AKG255" s="67"/>
      <c r="AKH255" s="67"/>
      <c r="AKI255" s="67"/>
      <c r="AKJ255" s="67"/>
      <c r="AKK255" s="67"/>
      <c r="AKL255" s="67"/>
      <c r="AKM255" s="67"/>
      <c r="AKN255" s="67"/>
      <c r="AKO255" s="67"/>
      <c r="AKP255" s="67"/>
      <c r="AKQ255" s="67"/>
      <c r="AKR255" s="67"/>
      <c r="AKS255" s="67"/>
      <c r="AKT255" s="67"/>
      <c r="AKU255" s="67"/>
      <c r="AKV255" s="67"/>
      <c r="AKW255" s="67"/>
      <c r="AKX255" s="67"/>
      <c r="AKY255" s="67"/>
      <c r="AKZ255" s="67"/>
      <c r="ALA255" s="67"/>
      <c r="ALB255" s="67"/>
      <c r="ALC255" s="67"/>
      <c r="ALD255" s="67"/>
      <c r="ALE255" s="67"/>
      <c r="ALF255" s="67"/>
      <c r="ALG255" s="67"/>
      <c r="ALH255" s="67"/>
      <c r="ALI255" s="67"/>
      <c r="ALJ255" s="67"/>
      <c r="ALK255" s="67"/>
      <c r="ALL255" s="67"/>
      <c r="ALM255" s="67"/>
      <c r="ALN255" s="67"/>
      <c r="ALO255" s="67"/>
      <c r="ALP255" s="67"/>
      <c r="ALQ255" s="67"/>
      <c r="ALR255" s="67"/>
      <c r="ALS255" s="67"/>
      <c r="ALT255" s="67"/>
      <c r="ALU255" s="67"/>
      <c r="ALV255" s="67"/>
      <c r="ALW255" s="67"/>
      <c r="ALX255" s="67"/>
      <c r="ALY255" s="67"/>
      <c r="ALZ255" s="67"/>
      <c r="AMA255" s="67"/>
      <c r="AMB255" s="67"/>
      <c r="AMC255" s="67"/>
      <c r="AMD255" s="67"/>
      <c r="AME255" s="67"/>
      <c r="AMF255" s="67"/>
      <c r="AMG255" s="67"/>
    </row>
    <row r="256" spans="1:1021" s="73" customFormat="1" ht="46.8" x14ac:dyDescent="0.3">
      <c r="A256" s="62">
        <v>38</v>
      </c>
      <c r="B256" s="63" t="s">
        <v>286</v>
      </c>
      <c r="C256" s="62" t="s">
        <v>77</v>
      </c>
      <c r="D256" s="62" t="s">
        <v>69</v>
      </c>
      <c r="E256" s="63" t="s">
        <v>439</v>
      </c>
      <c r="F256" s="64">
        <v>45348</v>
      </c>
      <c r="G256" s="19">
        <v>423.5</v>
      </c>
      <c r="H256" s="62" t="s">
        <v>766</v>
      </c>
      <c r="I256" s="62" t="s">
        <v>821</v>
      </c>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c r="IH256" s="67"/>
      <c r="II256" s="67"/>
      <c r="IJ256" s="67"/>
      <c r="IK256" s="67"/>
      <c r="IL256" s="67"/>
      <c r="IM256" s="67"/>
      <c r="IN256" s="67"/>
      <c r="IO256" s="67"/>
      <c r="IP256" s="67"/>
      <c r="IQ256" s="67"/>
      <c r="IR256" s="67"/>
      <c r="IS256" s="67"/>
      <c r="IT256" s="67"/>
      <c r="IU256" s="67"/>
      <c r="IV256" s="67"/>
      <c r="IW256" s="67"/>
      <c r="IX256" s="67"/>
      <c r="IY256" s="67"/>
      <c r="IZ256" s="67"/>
      <c r="JA256" s="67"/>
      <c r="JB256" s="67"/>
      <c r="JC256" s="67"/>
      <c r="JD256" s="67"/>
      <c r="JE256" s="67"/>
      <c r="JF256" s="67"/>
      <c r="JG256" s="67"/>
      <c r="JH256" s="67"/>
      <c r="JI256" s="67"/>
      <c r="JJ256" s="67"/>
      <c r="JK256" s="67"/>
      <c r="JL256" s="67"/>
      <c r="JM256" s="67"/>
      <c r="JN256" s="67"/>
      <c r="JO256" s="67"/>
      <c r="JP256" s="67"/>
      <c r="JQ256" s="67"/>
      <c r="JR256" s="67"/>
      <c r="JS256" s="67"/>
      <c r="JT256" s="67"/>
      <c r="JU256" s="67"/>
      <c r="JV256" s="67"/>
      <c r="JW256" s="67"/>
      <c r="JX256" s="67"/>
      <c r="JY256" s="67"/>
      <c r="JZ256" s="67"/>
      <c r="KA256" s="67"/>
      <c r="KB256" s="67"/>
      <c r="KC256" s="67"/>
      <c r="KD256" s="67"/>
      <c r="KE256" s="67"/>
      <c r="KF256" s="67"/>
      <c r="KG256" s="67"/>
      <c r="KH256" s="67"/>
      <c r="KI256" s="67"/>
      <c r="KJ256" s="67"/>
      <c r="KK256" s="67"/>
      <c r="KL256" s="67"/>
      <c r="KM256" s="67"/>
      <c r="KN256" s="67"/>
      <c r="KO256" s="67"/>
      <c r="KP256" s="67"/>
      <c r="KQ256" s="67"/>
      <c r="KR256" s="67"/>
      <c r="KS256" s="67"/>
      <c r="KT256" s="67"/>
      <c r="KU256" s="67"/>
      <c r="KV256" s="67"/>
      <c r="KW256" s="67"/>
      <c r="KX256" s="67"/>
      <c r="KY256" s="67"/>
      <c r="KZ256" s="67"/>
      <c r="LA256" s="67"/>
      <c r="LB256" s="67"/>
      <c r="LC256" s="67"/>
      <c r="LD256" s="67"/>
      <c r="LE256" s="67"/>
      <c r="LF256" s="67"/>
      <c r="LG256" s="67"/>
      <c r="LH256" s="67"/>
      <c r="LI256" s="67"/>
      <c r="LJ256" s="67"/>
      <c r="LK256" s="67"/>
      <c r="LL256" s="67"/>
      <c r="LM256" s="67"/>
      <c r="LN256" s="67"/>
      <c r="LO256" s="67"/>
      <c r="LP256" s="67"/>
      <c r="LQ256" s="67"/>
      <c r="LR256" s="67"/>
      <c r="LS256" s="67"/>
      <c r="LT256" s="67"/>
      <c r="LU256" s="67"/>
      <c r="LV256" s="67"/>
      <c r="LW256" s="67"/>
      <c r="LX256" s="67"/>
      <c r="LY256" s="67"/>
      <c r="LZ256" s="67"/>
      <c r="MA256" s="67"/>
      <c r="MB256" s="67"/>
      <c r="MC256" s="67"/>
      <c r="MD256" s="67"/>
      <c r="ME256" s="67"/>
      <c r="MF256" s="67"/>
      <c r="MG256" s="67"/>
      <c r="MH256" s="67"/>
      <c r="MI256" s="67"/>
      <c r="MJ256" s="67"/>
      <c r="MK256" s="67"/>
      <c r="ML256" s="67"/>
      <c r="MM256" s="67"/>
      <c r="MN256" s="67"/>
      <c r="MO256" s="67"/>
      <c r="MP256" s="67"/>
      <c r="MQ256" s="67"/>
      <c r="MR256" s="67"/>
      <c r="MS256" s="67"/>
      <c r="MT256" s="67"/>
      <c r="MU256" s="67"/>
      <c r="MV256" s="67"/>
      <c r="MW256" s="67"/>
      <c r="MX256" s="67"/>
      <c r="MY256" s="67"/>
      <c r="MZ256" s="67"/>
      <c r="NA256" s="67"/>
      <c r="NB256" s="67"/>
      <c r="NC256" s="67"/>
      <c r="ND256" s="67"/>
      <c r="NE256" s="67"/>
      <c r="NF256" s="67"/>
      <c r="NG256" s="67"/>
      <c r="NH256" s="67"/>
      <c r="NI256" s="67"/>
      <c r="NJ256" s="67"/>
      <c r="NK256" s="67"/>
      <c r="NL256" s="67"/>
      <c r="NM256" s="67"/>
      <c r="NN256" s="67"/>
      <c r="NO256" s="67"/>
      <c r="NP256" s="67"/>
      <c r="NQ256" s="67"/>
      <c r="NR256" s="67"/>
      <c r="NS256" s="67"/>
      <c r="NT256" s="67"/>
      <c r="NU256" s="67"/>
      <c r="NV256" s="67"/>
      <c r="NW256" s="67"/>
      <c r="NX256" s="67"/>
      <c r="NY256" s="67"/>
      <c r="NZ256" s="67"/>
      <c r="OA256" s="67"/>
      <c r="OB256" s="67"/>
      <c r="OC256" s="67"/>
      <c r="OD256" s="67"/>
      <c r="OE256" s="67"/>
      <c r="OF256" s="67"/>
      <c r="OG256" s="67"/>
      <c r="OH256" s="67"/>
      <c r="OI256" s="67"/>
      <c r="OJ256" s="67"/>
      <c r="OK256" s="67"/>
      <c r="OL256" s="67"/>
      <c r="OM256" s="67"/>
      <c r="ON256" s="67"/>
      <c r="OO256" s="67"/>
      <c r="OP256" s="67"/>
      <c r="OQ256" s="67"/>
      <c r="OR256" s="67"/>
      <c r="OS256" s="67"/>
      <c r="OT256" s="67"/>
      <c r="OU256" s="67"/>
      <c r="OV256" s="67"/>
      <c r="OW256" s="67"/>
      <c r="OX256" s="67"/>
      <c r="OY256" s="67"/>
      <c r="OZ256" s="67"/>
      <c r="PA256" s="67"/>
      <c r="PB256" s="67"/>
      <c r="PC256" s="67"/>
      <c r="PD256" s="67"/>
      <c r="PE256" s="67"/>
      <c r="PF256" s="67"/>
      <c r="PG256" s="67"/>
      <c r="PH256" s="67"/>
      <c r="PI256" s="67"/>
      <c r="PJ256" s="67"/>
      <c r="PK256" s="67"/>
      <c r="PL256" s="67"/>
      <c r="PM256" s="67"/>
      <c r="PN256" s="67"/>
      <c r="PO256" s="67"/>
      <c r="PP256" s="67"/>
      <c r="PQ256" s="67"/>
      <c r="PR256" s="67"/>
      <c r="PS256" s="67"/>
      <c r="PT256" s="67"/>
      <c r="PU256" s="67"/>
      <c r="PV256" s="67"/>
      <c r="PW256" s="67"/>
      <c r="PX256" s="67"/>
      <c r="PY256" s="67"/>
      <c r="PZ256" s="67"/>
      <c r="QA256" s="67"/>
      <c r="QB256" s="67"/>
      <c r="QC256" s="67"/>
      <c r="QD256" s="67"/>
      <c r="QE256" s="67"/>
      <c r="QF256" s="67"/>
      <c r="QG256" s="67"/>
      <c r="QH256" s="67"/>
      <c r="QI256" s="67"/>
      <c r="QJ256" s="67"/>
      <c r="QK256" s="67"/>
      <c r="QL256" s="67"/>
      <c r="QM256" s="67"/>
      <c r="QN256" s="67"/>
      <c r="QO256" s="67"/>
      <c r="QP256" s="67"/>
      <c r="QQ256" s="67"/>
      <c r="QR256" s="67"/>
      <c r="QS256" s="67"/>
      <c r="QT256" s="67"/>
      <c r="QU256" s="67"/>
      <c r="QV256" s="67"/>
      <c r="QW256" s="67"/>
      <c r="QX256" s="67"/>
      <c r="QY256" s="67"/>
      <c r="QZ256" s="67"/>
      <c r="RA256" s="67"/>
      <c r="RB256" s="67"/>
      <c r="RC256" s="67"/>
      <c r="RD256" s="67"/>
      <c r="RE256" s="67"/>
      <c r="RF256" s="67"/>
      <c r="RG256" s="67"/>
      <c r="RH256" s="67"/>
      <c r="RI256" s="67"/>
      <c r="RJ256" s="67"/>
      <c r="RK256" s="67"/>
      <c r="RL256" s="67"/>
      <c r="RM256" s="67"/>
      <c r="RN256" s="67"/>
      <c r="RO256" s="67"/>
      <c r="RP256" s="67"/>
      <c r="RQ256" s="67"/>
      <c r="RR256" s="67"/>
      <c r="RS256" s="67"/>
      <c r="RT256" s="67"/>
      <c r="RU256" s="67"/>
      <c r="RV256" s="67"/>
      <c r="RW256" s="67"/>
      <c r="RX256" s="67"/>
      <c r="RY256" s="67"/>
      <c r="RZ256" s="67"/>
      <c r="SA256" s="67"/>
      <c r="SB256" s="67"/>
      <c r="SC256" s="67"/>
      <c r="SD256" s="67"/>
      <c r="SE256" s="67"/>
      <c r="SF256" s="67"/>
      <c r="SG256" s="67"/>
      <c r="SH256" s="67"/>
      <c r="SI256" s="67"/>
      <c r="SJ256" s="67"/>
      <c r="SK256" s="67"/>
      <c r="SL256" s="67"/>
      <c r="SM256" s="67"/>
      <c r="SN256" s="67"/>
      <c r="SO256" s="67"/>
      <c r="SP256" s="67"/>
      <c r="SQ256" s="67"/>
      <c r="SR256" s="67"/>
      <c r="SS256" s="67"/>
      <c r="ST256" s="67"/>
      <c r="SU256" s="67"/>
      <c r="SV256" s="67"/>
      <c r="SW256" s="67"/>
      <c r="SX256" s="67"/>
      <c r="SY256" s="67"/>
      <c r="SZ256" s="67"/>
      <c r="TA256" s="67"/>
      <c r="TB256" s="67"/>
      <c r="TC256" s="67"/>
      <c r="TD256" s="67"/>
      <c r="TE256" s="67"/>
      <c r="TF256" s="67"/>
      <c r="TG256" s="67"/>
      <c r="TH256" s="67"/>
      <c r="TI256" s="67"/>
      <c r="TJ256" s="67"/>
      <c r="TK256" s="67"/>
      <c r="TL256" s="67"/>
      <c r="TM256" s="67"/>
      <c r="TN256" s="67"/>
      <c r="TO256" s="67"/>
      <c r="TP256" s="67"/>
      <c r="TQ256" s="67"/>
      <c r="TR256" s="67"/>
      <c r="TS256" s="67"/>
      <c r="TT256" s="67"/>
      <c r="TU256" s="67"/>
      <c r="TV256" s="67"/>
      <c r="TW256" s="67"/>
      <c r="TX256" s="67"/>
      <c r="TY256" s="67"/>
      <c r="TZ256" s="67"/>
      <c r="UA256" s="67"/>
      <c r="UB256" s="67"/>
      <c r="UC256" s="67"/>
      <c r="UD256" s="67"/>
      <c r="UE256" s="67"/>
      <c r="UF256" s="67"/>
      <c r="UG256" s="67"/>
      <c r="UH256" s="67"/>
      <c r="UI256" s="67"/>
      <c r="UJ256" s="67"/>
      <c r="UK256" s="67"/>
      <c r="UL256" s="67"/>
      <c r="UM256" s="67"/>
      <c r="UN256" s="67"/>
      <c r="UO256" s="67"/>
      <c r="UP256" s="67"/>
      <c r="UQ256" s="67"/>
      <c r="UR256" s="67"/>
      <c r="US256" s="67"/>
      <c r="UT256" s="67"/>
      <c r="UU256" s="67"/>
      <c r="UV256" s="67"/>
      <c r="UW256" s="67"/>
      <c r="UX256" s="67"/>
      <c r="UY256" s="67"/>
      <c r="UZ256" s="67"/>
      <c r="VA256" s="67"/>
      <c r="VB256" s="67"/>
      <c r="VC256" s="67"/>
      <c r="VD256" s="67"/>
      <c r="VE256" s="67"/>
      <c r="VF256" s="67"/>
      <c r="VG256" s="67"/>
      <c r="VH256" s="67"/>
      <c r="VI256" s="67"/>
      <c r="VJ256" s="67"/>
      <c r="VK256" s="67"/>
      <c r="VL256" s="67"/>
      <c r="VM256" s="67"/>
      <c r="VN256" s="67"/>
      <c r="VO256" s="67"/>
      <c r="VP256" s="67"/>
      <c r="VQ256" s="67"/>
      <c r="VR256" s="67"/>
      <c r="VS256" s="67"/>
      <c r="VT256" s="67"/>
      <c r="VU256" s="67"/>
      <c r="VV256" s="67"/>
      <c r="VW256" s="67"/>
      <c r="VX256" s="67"/>
      <c r="VY256" s="67"/>
      <c r="VZ256" s="67"/>
      <c r="WA256" s="67"/>
      <c r="WB256" s="67"/>
      <c r="WC256" s="67"/>
      <c r="WD256" s="67"/>
      <c r="WE256" s="67"/>
      <c r="WF256" s="67"/>
      <c r="WG256" s="67"/>
      <c r="WH256" s="67"/>
      <c r="WI256" s="67"/>
      <c r="WJ256" s="67"/>
      <c r="WK256" s="67"/>
      <c r="WL256" s="67"/>
      <c r="WM256" s="67"/>
      <c r="WN256" s="67"/>
      <c r="WO256" s="67"/>
      <c r="WP256" s="67"/>
      <c r="WQ256" s="67"/>
      <c r="WR256" s="67"/>
      <c r="WS256" s="67"/>
      <c r="WT256" s="67"/>
      <c r="WU256" s="67"/>
      <c r="WV256" s="67"/>
      <c r="WW256" s="67"/>
      <c r="WX256" s="67"/>
      <c r="WY256" s="67"/>
      <c r="WZ256" s="67"/>
      <c r="XA256" s="67"/>
      <c r="XB256" s="67"/>
      <c r="XC256" s="67"/>
      <c r="XD256" s="67"/>
      <c r="XE256" s="67"/>
      <c r="XF256" s="67"/>
      <c r="XG256" s="67"/>
      <c r="XH256" s="67"/>
      <c r="XI256" s="67"/>
      <c r="XJ256" s="67"/>
      <c r="XK256" s="67"/>
      <c r="XL256" s="67"/>
      <c r="XM256" s="67"/>
      <c r="XN256" s="67"/>
      <c r="XO256" s="67"/>
      <c r="XP256" s="67"/>
      <c r="XQ256" s="67"/>
      <c r="XR256" s="67"/>
      <c r="XS256" s="67"/>
      <c r="XT256" s="67"/>
      <c r="XU256" s="67"/>
      <c r="XV256" s="67"/>
      <c r="XW256" s="67"/>
      <c r="XX256" s="67"/>
      <c r="XY256" s="67"/>
      <c r="XZ256" s="67"/>
      <c r="YA256" s="67"/>
      <c r="YB256" s="67"/>
      <c r="YC256" s="67"/>
      <c r="YD256" s="67"/>
      <c r="YE256" s="67"/>
      <c r="YF256" s="67"/>
      <c r="YG256" s="67"/>
      <c r="YH256" s="67"/>
      <c r="YI256" s="67"/>
      <c r="YJ256" s="67"/>
      <c r="YK256" s="67"/>
      <c r="YL256" s="67"/>
      <c r="YM256" s="67"/>
      <c r="YN256" s="67"/>
      <c r="YO256" s="67"/>
      <c r="YP256" s="67"/>
      <c r="YQ256" s="67"/>
      <c r="YR256" s="67"/>
      <c r="YS256" s="67"/>
      <c r="YT256" s="67"/>
      <c r="YU256" s="67"/>
      <c r="YV256" s="67"/>
      <c r="YW256" s="67"/>
      <c r="YX256" s="67"/>
      <c r="YY256" s="67"/>
      <c r="YZ256" s="67"/>
      <c r="ZA256" s="67"/>
      <c r="ZB256" s="67"/>
      <c r="ZC256" s="67"/>
      <c r="ZD256" s="67"/>
      <c r="ZE256" s="67"/>
      <c r="ZF256" s="67"/>
      <c r="ZG256" s="67"/>
      <c r="ZH256" s="67"/>
      <c r="ZI256" s="67"/>
      <c r="ZJ256" s="67"/>
      <c r="ZK256" s="67"/>
      <c r="ZL256" s="67"/>
      <c r="ZM256" s="67"/>
      <c r="ZN256" s="67"/>
      <c r="ZO256" s="67"/>
      <c r="ZP256" s="67"/>
      <c r="ZQ256" s="67"/>
      <c r="ZR256" s="67"/>
      <c r="ZS256" s="67"/>
      <c r="ZT256" s="67"/>
      <c r="ZU256" s="67"/>
      <c r="ZV256" s="67"/>
      <c r="ZW256" s="67"/>
      <c r="ZX256" s="67"/>
      <c r="ZY256" s="67"/>
      <c r="ZZ256" s="67"/>
      <c r="AAA256" s="67"/>
      <c r="AAB256" s="67"/>
      <c r="AAC256" s="67"/>
      <c r="AAD256" s="67"/>
      <c r="AAE256" s="67"/>
      <c r="AAF256" s="67"/>
      <c r="AAG256" s="67"/>
      <c r="AAH256" s="67"/>
      <c r="AAI256" s="67"/>
      <c r="AAJ256" s="67"/>
      <c r="AAK256" s="67"/>
      <c r="AAL256" s="67"/>
      <c r="AAM256" s="67"/>
      <c r="AAN256" s="67"/>
      <c r="AAO256" s="67"/>
      <c r="AAP256" s="67"/>
      <c r="AAQ256" s="67"/>
      <c r="AAR256" s="67"/>
      <c r="AAS256" s="67"/>
      <c r="AAT256" s="67"/>
      <c r="AAU256" s="67"/>
      <c r="AAV256" s="67"/>
      <c r="AAW256" s="67"/>
      <c r="AAX256" s="67"/>
      <c r="AAY256" s="67"/>
      <c r="AAZ256" s="67"/>
      <c r="ABA256" s="67"/>
      <c r="ABB256" s="67"/>
      <c r="ABC256" s="67"/>
      <c r="ABD256" s="67"/>
      <c r="ABE256" s="67"/>
      <c r="ABF256" s="67"/>
      <c r="ABG256" s="67"/>
      <c r="ABH256" s="67"/>
      <c r="ABI256" s="67"/>
      <c r="ABJ256" s="67"/>
      <c r="ABK256" s="67"/>
      <c r="ABL256" s="67"/>
      <c r="ABM256" s="67"/>
      <c r="ABN256" s="67"/>
      <c r="ABO256" s="67"/>
      <c r="ABP256" s="67"/>
      <c r="ABQ256" s="67"/>
      <c r="ABR256" s="67"/>
      <c r="ABS256" s="67"/>
      <c r="ABT256" s="67"/>
      <c r="ABU256" s="67"/>
      <c r="ABV256" s="67"/>
      <c r="ABW256" s="67"/>
      <c r="ABX256" s="67"/>
      <c r="ABY256" s="67"/>
      <c r="ABZ256" s="67"/>
      <c r="ACA256" s="67"/>
      <c r="ACB256" s="67"/>
      <c r="ACC256" s="67"/>
      <c r="ACD256" s="67"/>
      <c r="ACE256" s="67"/>
      <c r="ACF256" s="67"/>
      <c r="ACG256" s="67"/>
      <c r="ACH256" s="67"/>
      <c r="ACI256" s="67"/>
      <c r="ACJ256" s="67"/>
      <c r="ACK256" s="67"/>
      <c r="ACL256" s="67"/>
      <c r="ACM256" s="67"/>
      <c r="ACN256" s="67"/>
      <c r="ACO256" s="67"/>
      <c r="ACP256" s="67"/>
      <c r="ACQ256" s="67"/>
      <c r="ACR256" s="67"/>
      <c r="ACS256" s="67"/>
      <c r="ACT256" s="67"/>
      <c r="ACU256" s="67"/>
      <c r="ACV256" s="67"/>
      <c r="ACW256" s="67"/>
      <c r="ACX256" s="67"/>
      <c r="ACY256" s="67"/>
      <c r="ACZ256" s="67"/>
      <c r="ADA256" s="67"/>
      <c r="ADB256" s="67"/>
      <c r="ADC256" s="67"/>
      <c r="ADD256" s="67"/>
      <c r="ADE256" s="67"/>
      <c r="ADF256" s="67"/>
      <c r="ADG256" s="67"/>
      <c r="ADH256" s="67"/>
      <c r="ADI256" s="67"/>
      <c r="ADJ256" s="67"/>
      <c r="ADK256" s="67"/>
      <c r="ADL256" s="67"/>
      <c r="ADM256" s="67"/>
      <c r="ADN256" s="67"/>
      <c r="ADO256" s="67"/>
      <c r="ADP256" s="67"/>
      <c r="ADQ256" s="67"/>
      <c r="ADR256" s="67"/>
      <c r="ADS256" s="67"/>
      <c r="ADT256" s="67"/>
      <c r="ADU256" s="67"/>
      <c r="ADV256" s="67"/>
      <c r="ADW256" s="67"/>
      <c r="ADX256" s="67"/>
      <c r="ADY256" s="67"/>
      <c r="ADZ256" s="67"/>
      <c r="AEA256" s="67"/>
      <c r="AEB256" s="67"/>
      <c r="AEC256" s="67"/>
      <c r="AED256" s="67"/>
      <c r="AEE256" s="67"/>
      <c r="AEF256" s="67"/>
      <c r="AEG256" s="67"/>
      <c r="AEH256" s="67"/>
      <c r="AEI256" s="67"/>
      <c r="AEJ256" s="67"/>
      <c r="AEK256" s="67"/>
      <c r="AEL256" s="67"/>
      <c r="AEM256" s="67"/>
      <c r="AEN256" s="67"/>
      <c r="AEO256" s="67"/>
      <c r="AEP256" s="67"/>
      <c r="AEQ256" s="67"/>
      <c r="AER256" s="67"/>
      <c r="AES256" s="67"/>
      <c r="AET256" s="67"/>
      <c r="AEU256" s="67"/>
      <c r="AEV256" s="67"/>
      <c r="AEW256" s="67"/>
      <c r="AEX256" s="67"/>
      <c r="AEY256" s="67"/>
      <c r="AEZ256" s="67"/>
      <c r="AFA256" s="67"/>
      <c r="AFB256" s="67"/>
      <c r="AFC256" s="67"/>
      <c r="AFD256" s="67"/>
      <c r="AFE256" s="67"/>
      <c r="AFF256" s="67"/>
      <c r="AFG256" s="67"/>
      <c r="AFH256" s="67"/>
      <c r="AFI256" s="67"/>
      <c r="AFJ256" s="67"/>
      <c r="AFK256" s="67"/>
      <c r="AFL256" s="67"/>
      <c r="AFM256" s="67"/>
      <c r="AFN256" s="67"/>
      <c r="AFO256" s="67"/>
      <c r="AFP256" s="67"/>
      <c r="AFQ256" s="67"/>
      <c r="AFR256" s="67"/>
      <c r="AFS256" s="67"/>
      <c r="AFT256" s="67"/>
      <c r="AFU256" s="67"/>
      <c r="AFV256" s="67"/>
      <c r="AFW256" s="67"/>
      <c r="AFX256" s="67"/>
      <c r="AFY256" s="67"/>
      <c r="AFZ256" s="67"/>
      <c r="AGA256" s="67"/>
      <c r="AGB256" s="67"/>
      <c r="AGC256" s="67"/>
      <c r="AGD256" s="67"/>
      <c r="AGE256" s="67"/>
      <c r="AGF256" s="67"/>
      <c r="AGG256" s="67"/>
      <c r="AGH256" s="67"/>
      <c r="AGI256" s="67"/>
      <c r="AGJ256" s="67"/>
      <c r="AGK256" s="67"/>
      <c r="AGL256" s="67"/>
      <c r="AGM256" s="67"/>
      <c r="AGN256" s="67"/>
      <c r="AGO256" s="67"/>
      <c r="AGP256" s="67"/>
      <c r="AGQ256" s="67"/>
      <c r="AGR256" s="67"/>
      <c r="AGS256" s="67"/>
      <c r="AGT256" s="67"/>
      <c r="AGU256" s="67"/>
      <c r="AGV256" s="67"/>
      <c r="AGW256" s="67"/>
      <c r="AGX256" s="67"/>
      <c r="AGY256" s="67"/>
      <c r="AGZ256" s="67"/>
      <c r="AHA256" s="67"/>
      <c r="AHB256" s="67"/>
      <c r="AHC256" s="67"/>
      <c r="AHD256" s="67"/>
      <c r="AHE256" s="67"/>
      <c r="AHF256" s="67"/>
      <c r="AHG256" s="67"/>
      <c r="AHH256" s="67"/>
      <c r="AHI256" s="67"/>
      <c r="AHJ256" s="67"/>
      <c r="AHK256" s="67"/>
      <c r="AHL256" s="67"/>
      <c r="AHM256" s="67"/>
      <c r="AHN256" s="67"/>
      <c r="AHO256" s="67"/>
      <c r="AHP256" s="67"/>
      <c r="AHQ256" s="67"/>
      <c r="AHR256" s="67"/>
      <c r="AHS256" s="67"/>
      <c r="AHT256" s="67"/>
      <c r="AHU256" s="67"/>
      <c r="AHV256" s="67"/>
      <c r="AHW256" s="67"/>
      <c r="AHX256" s="67"/>
      <c r="AHY256" s="67"/>
      <c r="AHZ256" s="67"/>
      <c r="AIA256" s="67"/>
      <c r="AIB256" s="67"/>
      <c r="AIC256" s="67"/>
      <c r="AID256" s="67"/>
      <c r="AIE256" s="67"/>
      <c r="AIF256" s="67"/>
      <c r="AIG256" s="67"/>
      <c r="AIH256" s="67"/>
      <c r="AII256" s="67"/>
      <c r="AIJ256" s="67"/>
      <c r="AIK256" s="67"/>
      <c r="AIL256" s="67"/>
      <c r="AIM256" s="67"/>
      <c r="AIN256" s="67"/>
      <c r="AIO256" s="67"/>
      <c r="AIP256" s="67"/>
      <c r="AIQ256" s="67"/>
      <c r="AIR256" s="67"/>
      <c r="AIS256" s="67"/>
      <c r="AIT256" s="67"/>
      <c r="AIU256" s="67"/>
      <c r="AIV256" s="67"/>
      <c r="AIW256" s="67"/>
      <c r="AIX256" s="67"/>
      <c r="AIY256" s="67"/>
      <c r="AIZ256" s="67"/>
      <c r="AJA256" s="67"/>
      <c r="AJB256" s="67"/>
      <c r="AJC256" s="67"/>
      <c r="AJD256" s="67"/>
      <c r="AJE256" s="67"/>
      <c r="AJF256" s="67"/>
      <c r="AJG256" s="67"/>
      <c r="AJH256" s="67"/>
      <c r="AJI256" s="67"/>
      <c r="AJJ256" s="67"/>
      <c r="AJK256" s="67"/>
      <c r="AJL256" s="67"/>
      <c r="AJM256" s="67"/>
      <c r="AJN256" s="67"/>
      <c r="AJO256" s="67"/>
      <c r="AJP256" s="67"/>
      <c r="AJQ256" s="67"/>
      <c r="AJR256" s="67"/>
      <c r="AJS256" s="67"/>
      <c r="AJT256" s="67"/>
      <c r="AJU256" s="67"/>
      <c r="AJV256" s="67"/>
      <c r="AJW256" s="67"/>
      <c r="AJX256" s="67"/>
      <c r="AJY256" s="67"/>
      <c r="AJZ256" s="67"/>
      <c r="AKA256" s="67"/>
      <c r="AKB256" s="67"/>
      <c r="AKC256" s="67"/>
      <c r="AKD256" s="67"/>
      <c r="AKE256" s="67"/>
      <c r="AKF256" s="67"/>
      <c r="AKG256" s="67"/>
      <c r="AKH256" s="67"/>
      <c r="AKI256" s="67"/>
      <c r="AKJ256" s="67"/>
      <c r="AKK256" s="67"/>
      <c r="AKL256" s="67"/>
      <c r="AKM256" s="67"/>
      <c r="AKN256" s="67"/>
      <c r="AKO256" s="67"/>
      <c r="AKP256" s="67"/>
      <c r="AKQ256" s="67"/>
      <c r="AKR256" s="67"/>
      <c r="AKS256" s="67"/>
      <c r="AKT256" s="67"/>
      <c r="AKU256" s="67"/>
      <c r="AKV256" s="67"/>
      <c r="AKW256" s="67"/>
      <c r="AKX256" s="67"/>
      <c r="AKY256" s="67"/>
      <c r="AKZ256" s="67"/>
      <c r="ALA256" s="67"/>
      <c r="ALB256" s="67"/>
      <c r="ALC256" s="67"/>
      <c r="ALD256" s="67"/>
      <c r="ALE256" s="67"/>
      <c r="ALF256" s="67"/>
      <c r="ALG256" s="67"/>
      <c r="ALH256" s="67"/>
      <c r="ALI256" s="67"/>
      <c r="ALJ256" s="67"/>
      <c r="ALK256" s="67"/>
      <c r="ALL256" s="67"/>
      <c r="ALM256" s="67"/>
      <c r="ALN256" s="67"/>
      <c r="ALO256" s="67"/>
      <c r="ALP256" s="67"/>
      <c r="ALQ256" s="67"/>
      <c r="ALR256" s="67"/>
      <c r="ALS256" s="67"/>
      <c r="ALT256" s="67"/>
      <c r="ALU256" s="67"/>
      <c r="ALV256" s="67"/>
      <c r="ALW256" s="67"/>
      <c r="ALX256" s="67"/>
      <c r="ALY256" s="67"/>
      <c r="ALZ256" s="67"/>
      <c r="AMA256" s="67"/>
      <c r="AMB256" s="67"/>
      <c r="AMC256" s="67"/>
      <c r="AMD256" s="67"/>
      <c r="AME256" s="67"/>
      <c r="AMF256" s="67"/>
      <c r="AMG256" s="67"/>
    </row>
    <row r="257" spans="1:1022" s="73" customFormat="1" ht="59.4" customHeight="1" x14ac:dyDescent="0.3">
      <c r="A257" s="62">
        <v>39</v>
      </c>
      <c r="B257" s="63" t="s">
        <v>388</v>
      </c>
      <c r="C257" s="62" t="s">
        <v>440</v>
      </c>
      <c r="D257" s="62" t="s">
        <v>70</v>
      </c>
      <c r="E257" s="63" t="s">
        <v>767</v>
      </c>
      <c r="F257" s="64">
        <v>45349</v>
      </c>
      <c r="G257" s="19">
        <v>500</v>
      </c>
      <c r="H257" s="62" t="s">
        <v>769</v>
      </c>
      <c r="I257" s="62"/>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c r="IH257" s="67"/>
      <c r="II257" s="67"/>
      <c r="IJ257" s="67"/>
      <c r="IK257" s="67"/>
      <c r="IL257" s="67"/>
      <c r="IM257" s="67"/>
      <c r="IN257" s="67"/>
      <c r="IO257" s="67"/>
      <c r="IP257" s="67"/>
      <c r="IQ257" s="67"/>
      <c r="IR257" s="67"/>
      <c r="IS257" s="67"/>
      <c r="IT257" s="67"/>
      <c r="IU257" s="67"/>
      <c r="IV257" s="67"/>
      <c r="IW257" s="67"/>
      <c r="IX257" s="67"/>
      <c r="IY257" s="67"/>
      <c r="IZ257" s="67"/>
      <c r="JA257" s="67"/>
      <c r="JB257" s="67"/>
      <c r="JC257" s="67"/>
      <c r="JD257" s="67"/>
      <c r="JE257" s="67"/>
      <c r="JF257" s="67"/>
      <c r="JG257" s="67"/>
      <c r="JH257" s="67"/>
      <c r="JI257" s="67"/>
      <c r="JJ257" s="67"/>
      <c r="JK257" s="67"/>
      <c r="JL257" s="67"/>
      <c r="JM257" s="67"/>
      <c r="JN257" s="67"/>
      <c r="JO257" s="67"/>
      <c r="JP257" s="67"/>
      <c r="JQ257" s="67"/>
      <c r="JR257" s="67"/>
      <c r="JS257" s="67"/>
      <c r="JT257" s="67"/>
      <c r="JU257" s="67"/>
      <c r="JV257" s="67"/>
      <c r="JW257" s="67"/>
      <c r="JX257" s="67"/>
      <c r="JY257" s="67"/>
      <c r="JZ257" s="67"/>
      <c r="KA257" s="67"/>
      <c r="KB257" s="67"/>
      <c r="KC257" s="67"/>
      <c r="KD257" s="67"/>
      <c r="KE257" s="67"/>
      <c r="KF257" s="67"/>
      <c r="KG257" s="67"/>
      <c r="KH257" s="67"/>
      <c r="KI257" s="67"/>
      <c r="KJ257" s="67"/>
      <c r="KK257" s="67"/>
      <c r="KL257" s="67"/>
      <c r="KM257" s="67"/>
      <c r="KN257" s="67"/>
      <c r="KO257" s="67"/>
      <c r="KP257" s="67"/>
      <c r="KQ257" s="67"/>
      <c r="KR257" s="67"/>
      <c r="KS257" s="67"/>
      <c r="KT257" s="67"/>
      <c r="KU257" s="67"/>
      <c r="KV257" s="67"/>
      <c r="KW257" s="67"/>
      <c r="KX257" s="67"/>
      <c r="KY257" s="67"/>
      <c r="KZ257" s="67"/>
      <c r="LA257" s="67"/>
      <c r="LB257" s="67"/>
      <c r="LC257" s="67"/>
      <c r="LD257" s="67"/>
      <c r="LE257" s="67"/>
      <c r="LF257" s="67"/>
      <c r="LG257" s="67"/>
      <c r="LH257" s="67"/>
      <c r="LI257" s="67"/>
      <c r="LJ257" s="67"/>
      <c r="LK257" s="67"/>
      <c r="LL257" s="67"/>
      <c r="LM257" s="67"/>
      <c r="LN257" s="67"/>
      <c r="LO257" s="67"/>
      <c r="LP257" s="67"/>
      <c r="LQ257" s="67"/>
      <c r="LR257" s="67"/>
      <c r="LS257" s="67"/>
      <c r="LT257" s="67"/>
      <c r="LU257" s="67"/>
      <c r="LV257" s="67"/>
      <c r="LW257" s="67"/>
      <c r="LX257" s="67"/>
      <c r="LY257" s="67"/>
      <c r="LZ257" s="67"/>
      <c r="MA257" s="67"/>
      <c r="MB257" s="67"/>
      <c r="MC257" s="67"/>
      <c r="MD257" s="67"/>
      <c r="ME257" s="67"/>
      <c r="MF257" s="67"/>
      <c r="MG257" s="67"/>
      <c r="MH257" s="67"/>
      <c r="MI257" s="67"/>
      <c r="MJ257" s="67"/>
      <c r="MK257" s="67"/>
      <c r="ML257" s="67"/>
      <c r="MM257" s="67"/>
      <c r="MN257" s="67"/>
      <c r="MO257" s="67"/>
      <c r="MP257" s="67"/>
      <c r="MQ257" s="67"/>
      <c r="MR257" s="67"/>
      <c r="MS257" s="67"/>
      <c r="MT257" s="67"/>
      <c r="MU257" s="67"/>
      <c r="MV257" s="67"/>
      <c r="MW257" s="67"/>
      <c r="MX257" s="67"/>
      <c r="MY257" s="67"/>
      <c r="MZ257" s="67"/>
      <c r="NA257" s="67"/>
      <c r="NB257" s="67"/>
      <c r="NC257" s="67"/>
      <c r="ND257" s="67"/>
      <c r="NE257" s="67"/>
      <c r="NF257" s="67"/>
      <c r="NG257" s="67"/>
      <c r="NH257" s="67"/>
      <c r="NI257" s="67"/>
      <c r="NJ257" s="67"/>
      <c r="NK257" s="67"/>
      <c r="NL257" s="67"/>
      <c r="NM257" s="67"/>
      <c r="NN257" s="67"/>
      <c r="NO257" s="67"/>
      <c r="NP257" s="67"/>
      <c r="NQ257" s="67"/>
      <c r="NR257" s="67"/>
      <c r="NS257" s="67"/>
      <c r="NT257" s="67"/>
      <c r="NU257" s="67"/>
      <c r="NV257" s="67"/>
      <c r="NW257" s="67"/>
      <c r="NX257" s="67"/>
      <c r="NY257" s="67"/>
      <c r="NZ257" s="67"/>
      <c r="OA257" s="67"/>
      <c r="OB257" s="67"/>
      <c r="OC257" s="67"/>
      <c r="OD257" s="67"/>
      <c r="OE257" s="67"/>
      <c r="OF257" s="67"/>
      <c r="OG257" s="67"/>
      <c r="OH257" s="67"/>
      <c r="OI257" s="67"/>
      <c r="OJ257" s="67"/>
      <c r="OK257" s="67"/>
      <c r="OL257" s="67"/>
      <c r="OM257" s="67"/>
      <c r="ON257" s="67"/>
      <c r="OO257" s="67"/>
      <c r="OP257" s="67"/>
      <c r="OQ257" s="67"/>
      <c r="OR257" s="67"/>
      <c r="OS257" s="67"/>
      <c r="OT257" s="67"/>
      <c r="OU257" s="67"/>
      <c r="OV257" s="67"/>
      <c r="OW257" s="67"/>
      <c r="OX257" s="67"/>
      <c r="OY257" s="67"/>
      <c r="OZ257" s="67"/>
      <c r="PA257" s="67"/>
      <c r="PB257" s="67"/>
      <c r="PC257" s="67"/>
      <c r="PD257" s="67"/>
      <c r="PE257" s="67"/>
      <c r="PF257" s="67"/>
      <c r="PG257" s="67"/>
      <c r="PH257" s="67"/>
      <c r="PI257" s="67"/>
      <c r="PJ257" s="67"/>
      <c r="PK257" s="67"/>
      <c r="PL257" s="67"/>
      <c r="PM257" s="67"/>
      <c r="PN257" s="67"/>
      <c r="PO257" s="67"/>
      <c r="PP257" s="67"/>
      <c r="PQ257" s="67"/>
      <c r="PR257" s="67"/>
      <c r="PS257" s="67"/>
      <c r="PT257" s="67"/>
      <c r="PU257" s="67"/>
      <c r="PV257" s="67"/>
      <c r="PW257" s="67"/>
      <c r="PX257" s="67"/>
      <c r="PY257" s="67"/>
      <c r="PZ257" s="67"/>
      <c r="QA257" s="67"/>
      <c r="QB257" s="67"/>
      <c r="QC257" s="67"/>
      <c r="QD257" s="67"/>
      <c r="QE257" s="67"/>
      <c r="QF257" s="67"/>
      <c r="QG257" s="67"/>
      <c r="QH257" s="67"/>
      <c r="QI257" s="67"/>
      <c r="QJ257" s="67"/>
      <c r="QK257" s="67"/>
      <c r="QL257" s="67"/>
      <c r="QM257" s="67"/>
      <c r="QN257" s="67"/>
      <c r="QO257" s="67"/>
      <c r="QP257" s="67"/>
      <c r="QQ257" s="67"/>
      <c r="QR257" s="67"/>
      <c r="QS257" s="67"/>
      <c r="QT257" s="67"/>
      <c r="QU257" s="67"/>
      <c r="QV257" s="67"/>
      <c r="QW257" s="67"/>
      <c r="QX257" s="67"/>
      <c r="QY257" s="67"/>
      <c r="QZ257" s="67"/>
      <c r="RA257" s="67"/>
      <c r="RB257" s="67"/>
      <c r="RC257" s="67"/>
      <c r="RD257" s="67"/>
      <c r="RE257" s="67"/>
      <c r="RF257" s="67"/>
      <c r="RG257" s="67"/>
      <c r="RH257" s="67"/>
      <c r="RI257" s="67"/>
      <c r="RJ257" s="67"/>
      <c r="RK257" s="67"/>
      <c r="RL257" s="67"/>
      <c r="RM257" s="67"/>
      <c r="RN257" s="67"/>
      <c r="RO257" s="67"/>
      <c r="RP257" s="67"/>
      <c r="RQ257" s="67"/>
      <c r="RR257" s="67"/>
      <c r="RS257" s="67"/>
      <c r="RT257" s="67"/>
      <c r="RU257" s="67"/>
      <c r="RV257" s="67"/>
      <c r="RW257" s="67"/>
      <c r="RX257" s="67"/>
      <c r="RY257" s="67"/>
      <c r="RZ257" s="67"/>
      <c r="SA257" s="67"/>
      <c r="SB257" s="67"/>
      <c r="SC257" s="67"/>
      <c r="SD257" s="67"/>
      <c r="SE257" s="67"/>
      <c r="SF257" s="67"/>
      <c r="SG257" s="67"/>
      <c r="SH257" s="67"/>
      <c r="SI257" s="67"/>
      <c r="SJ257" s="67"/>
      <c r="SK257" s="67"/>
      <c r="SL257" s="67"/>
      <c r="SM257" s="67"/>
      <c r="SN257" s="67"/>
      <c r="SO257" s="67"/>
      <c r="SP257" s="67"/>
      <c r="SQ257" s="67"/>
      <c r="SR257" s="67"/>
      <c r="SS257" s="67"/>
      <c r="ST257" s="67"/>
      <c r="SU257" s="67"/>
      <c r="SV257" s="67"/>
      <c r="SW257" s="67"/>
      <c r="SX257" s="67"/>
      <c r="SY257" s="67"/>
      <c r="SZ257" s="67"/>
      <c r="TA257" s="67"/>
      <c r="TB257" s="67"/>
      <c r="TC257" s="67"/>
      <c r="TD257" s="67"/>
      <c r="TE257" s="67"/>
      <c r="TF257" s="67"/>
      <c r="TG257" s="67"/>
      <c r="TH257" s="67"/>
      <c r="TI257" s="67"/>
      <c r="TJ257" s="67"/>
      <c r="TK257" s="67"/>
      <c r="TL257" s="67"/>
      <c r="TM257" s="67"/>
      <c r="TN257" s="67"/>
      <c r="TO257" s="67"/>
      <c r="TP257" s="67"/>
      <c r="TQ257" s="67"/>
      <c r="TR257" s="67"/>
      <c r="TS257" s="67"/>
      <c r="TT257" s="67"/>
      <c r="TU257" s="67"/>
      <c r="TV257" s="67"/>
      <c r="TW257" s="67"/>
      <c r="TX257" s="67"/>
      <c r="TY257" s="67"/>
      <c r="TZ257" s="67"/>
      <c r="UA257" s="67"/>
      <c r="UB257" s="67"/>
      <c r="UC257" s="67"/>
      <c r="UD257" s="67"/>
      <c r="UE257" s="67"/>
      <c r="UF257" s="67"/>
      <c r="UG257" s="67"/>
      <c r="UH257" s="67"/>
      <c r="UI257" s="67"/>
      <c r="UJ257" s="67"/>
      <c r="UK257" s="67"/>
      <c r="UL257" s="67"/>
      <c r="UM257" s="67"/>
      <c r="UN257" s="67"/>
      <c r="UO257" s="67"/>
      <c r="UP257" s="67"/>
      <c r="UQ257" s="67"/>
      <c r="UR257" s="67"/>
      <c r="US257" s="67"/>
      <c r="UT257" s="67"/>
      <c r="UU257" s="67"/>
      <c r="UV257" s="67"/>
      <c r="UW257" s="67"/>
      <c r="UX257" s="67"/>
      <c r="UY257" s="67"/>
      <c r="UZ257" s="67"/>
      <c r="VA257" s="67"/>
      <c r="VB257" s="67"/>
      <c r="VC257" s="67"/>
      <c r="VD257" s="67"/>
      <c r="VE257" s="67"/>
      <c r="VF257" s="67"/>
      <c r="VG257" s="67"/>
      <c r="VH257" s="67"/>
      <c r="VI257" s="67"/>
      <c r="VJ257" s="67"/>
      <c r="VK257" s="67"/>
      <c r="VL257" s="67"/>
      <c r="VM257" s="67"/>
      <c r="VN257" s="67"/>
      <c r="VO257" s="67"/>
      <c r="VP257" s="67"/>
      <c r="VQ257" s="67"/>
      <c r="VR257" s="67"/>
      <c r="VS257" s="67"/>
      <c r="VT257" s="67"/>
      <c r="VU257" s="67"/>
      <c r="VV257" s="67"/>
      <c r="VW257" s="67"/>
      <c r="VX257" s="67"/>
      <c r="VY257" s="67"/>
      <c r="VZ257" s="67"/>
      <c r="WA257" s="67"/>
      <c r="WB257" s="67"/>
      <c r="WC257" s="67"/>
      <c r="WD257" s="67"/>
      <c r="WE257" s="67"/>
      <c r="WF257" s="67"/>
      <c r="WG257" s="67"/>
      <c r="WH257" s="67"/>
      <c r="WI257" s="67"/>
      <c r="WJ257" s="67"/>
      <c r="WK257" s="67"/>
      <c r="WL257" s="67"/>
      <c r="WM257" s="67"/>
      <c r="WN257" s="67"/>
      <c r="WO257" s="67"/>
      <c r="WP257" s="67"/>
      <c r="WQ257" s="67"/>
      <c r="WR257" s="67"/>
      <c r="WS257" s="67"/>
      <c r="WT257" s="67"/>
      <c r="WU257" s="67"/>
      <c r="WV257" s="67"/>
      <c r="WW257" s="67"/>
      <c r="WX257" s="67"/>
      <c r="WY257" s="67"/>
      <c r="WZ257" s="67"/>
      <c r="XA257" s="67"/>
      <c r="XB257" s="67"/>
      <c r="XC257" s="67"/>
      <c r="XD257" s="67"/>
      <c r="XE257" s="67"/>
      <c r="XF257" s="67"/>
      <c r="XG257" s="67"/>
      <c r="XH257" s="67"/>
      <c r="XI257" s="67"/>
      <c r="XJ257" s="67"/>
      <c r="XK257" s="67"/>
      <c r="XL257" s="67"/>
      <c r="XM257" s="67"/>
      <c r="XN257" s="67"/>
      <c r="XO257" s="67"/>
      <c r="XP257" s="67"/>
      <c r="XQ257" s="67"/>
      <c r="XR257" s="67"/>
      <c r="XS257" s="67"/>
      <c r="XT257" s="67"/>
      <c r="XU257" s="67"/>
      <c r="XV257" s="67"/>
      <c r="XW257" s="67"/>
      <c r="XX257" s="67"/>
      <c r="XY257" s="67"/>
      <c r="XZ257" s="67"/>
      <c r="YA257" s="67"/>
      <c r="YB257" s="67"/>
      <c r="YC257" s="67"/>
      <c r="YD257" s="67"/>
      <c r="YE257" s="67"/>
      <c r="YF257" s="67"/>
      <c r="YG257" s="67"/>
      <c r="YH257" s="67"/>
      <c r="YI257" s="67"/>
      <c r="YJ257" s="67"/>
      <c r="YK257" s="67"/>
      <c r="YL257" s="67"/>
      <c r="YM257" s="67"/>
      <c r="YN257" s="67"/>
      <c r="YO257" s="67"/>
      <c r="YP257" s="67"/>
      <c r="YQ257" s="67"/>
      <c r="YR257" s="67"/>
      <c r="YS257" s="67"/>
      <c r="YT257" s="67"/>
      <c r="YU257" s="67"/>
      <c r="YV257" s="67"/>
      <c r="YW257" s="67"/>
      <c r="YX257" s="67"/>
      <c r="YY257" s="67"/>
      <c r="YZ257" s="67"/>
      <c r="ZA257" s="67"/>
      <c r="ZB257" s="67"/>
      <c r="ZC257" s="67"/>
      <c r="ZD257" s="67"/>
      <c r="ZE257" s="67"/>
      <c r="ZF257" s="67"/>
      <c r="ZG257" s="67"/>
      <c r="ZH257" s="67"/>
      <c r="ZI257" s="67"/>
      <c r="ZJ257" s="67"/>
      <c r="ZK257" s="67"/>
      <c r="ZL257" s="67"/>
      <c r="ZM257" s="67"/>
      <c r="ZN257" s="67"/>
      <c r="ZO257" s="67"/>
      <c r="ZP257" s="67"/>
      <c r="ZQ257" s="67"/>
      <c r="ZR257" s="67"/>
      <c r="ZS257" s="67"/>
      <c r="ZT257" s="67"/>
      <c r="ZU257" s="67"/>
      <c r="ZV257" s="67"/>
      <c r="ZW257" s="67"/>
      <c r="ZX257" s="67"/>
      <c r="ZY257" s="67"/>
      <c r="ZZ257" s="67"/>
      <c r="AAA257" s="67"/>
      <c r="AAB257" s="67"/>
      <c r="AAC257" s="67"/>
      <c r="AAD257" s="67"/>
      <c r="AAE257" s="67"/>
      <c r="AAF257" s="67"/>
      <c r="AAG257" s="67"/>
      <c r="AAH257" s="67"/>
      <c r="AAI257" s="67"/>
      <c r="AAJ257" s="67"/>
      <c r="AAK257" s="67"/>
      <c r="AAL257" s="67"/>
      <c r="AAM257" s="67"/>
      <c r="AAN257" s="67"/>
      <c r="AAO257" s="67"/>
      <c r="AAP257" s="67"/>
      <c r="AAQ257" s="67"/>
      <c r="AAR257" s="67"/>
      <c r="AAS257" s="67"/>
      <c r="AAT257" s="67"/>
      <c r="AAU257" s="67"/>
      <c r="AAV257" s="67"/>
      <c r="AAW257" s="67"/>
      <c r="AAX257" s="67"/>
      <c r="AAY257" s="67"/>
      <c r="AAZ257" s="67"/>
      <c r="ABA257" s="67"/>
      <c r="ABB257" s="67"/>
      <c r="ABC257" s="67"/>
      <c r="ABD257" s="67"/>
      <c r="ABE257" s="67"/>
      <c r="ABF257" s="67"/>
      <c r="ABG257" s="67"/>
      <c r="ABH257" s="67"/>
      <c r="ABI257" s="67"/>
      <c r="ABJ257" s="67"/>
      <c r="ABK257" s="67"/>
      <c r="ABL257" s="67"/>
      <c r="ABM257" s="67"/>
      <c r="ABN257" s="67"/>
      <c r="ABO257" s="67"/>
      <c r="ABP257" s="67"/>
      <c r="ABQ257" s="67"/>
      <c r="ABR257" s="67"/>
      <c r="ABS257" s="67"/>
      <c r="ABT257" s="67"/>
      <c r="ABU257" s="67"/>
      <c r="ABV257" s="67"/>
      <c r="ABW257" s="67"/>
      <c r="ABX257" s="67"/>
      <c r="ABY257" s="67"/>
      <c r="ABZ257" s="67"/>
      <c r="ACA257" s="67"/>
      <c r="ACB257" s="67"/>
      <c r="ACC257" s="67"/>
      <c r="ACD257" s="67"/>
      <c r="ACE257" s="67"/>
      <c r="ACF257" s="67"/>
      <c r="ACG257" s="67"/>
      <c r="ACH257" s="67"/>
      <c r="ACI257" s="67"/>
      <c r="ACJ257" s="67"/>
      <c r="ACK257" s="67"/>
      <c r="ACL257" s="67"/>
      <c r="ACM257" s="67"/>
      <c r="ACN257" s="67"/>
      <c r="ACO257" s="67"/>
      <c r="ACP257" s="67"/>
      <c r="ACQ257" s="67"/>
      <c r="ACR257" s="67"/>
      <c r="ACS257" s="67"/>
      <c r="ACT257" s="67"/>
      <c r="ACU257" s="67"/>
      <c r="ACV257" s="67"/>
      <c r="ACW257" s="67"/>
      <c r="ACX257" s="67"/>
      <c r="ACY257" s="67"/>
      <c r="ACZ257" s="67"/>
      <c r="ADA257" s="67"/>
      <c r="ADB257" s="67"/>
      <c r="ADC257" s="67"/>
      <c r="ADD257" s="67"/>
      <c r="ADE257" s="67"/>
      <c r="ADF257" s="67"/>
      <c r="ADG257" s="67"/>
      <c r="ADH257" s="67"/>
      <c r="ADI257" s="67"/>
      <c r="ADJ257" s="67"/>
      <c r="ADK257" s="67"/>
      <c r="ADL257" s="67"/>
      <c r="ADM257" s="67"/>
      <c r="ADN257" s="67"/>
      <c r="ADO257" s="67"/>
      <c r="ADP257" s="67"/>
      <c r="ADQ257" s="67"/>
      <c r="ADR257" s="67"/>
      <c r="ADS257" s="67"/>
      <c r="ADT257" s="67"/>
      <c r="ADU257" s="67"/>
      <c r="ADV257" s="67"/>
      <c r="ADW257" s="67"/>
      <c r="ADX257" s="67"/>
      <c r="ADY257" s="67"/>
      <c r="ADZ257" s="67"/>
      <c r="AEA257" s="67"/>
      <c r="AEB257" s="67"/>
      <c r="AEC257" s="67"/>
      <c r="AED257" s="67"/>
      <c r="AEE257" s="67"/>
      <c r="AEF257" s="67"/>
      <c r="AEG257" s="67"/>
      <c r="AEH257" s="67"/>
      <c r="AEI257" s="67"/>
      <c r="AEJ257" s="67"/>
      <c r="AEK257" s="67"/>
      <c r="AEL257" s="67"/>
      <c r="AEM257" s="67"/>
      <c r="AEN257" s="67"/>
      <c r="AEO257" s="67"/>
      <c r="AEP257" s="67"/>
      <c r="AEQ257" s="67"/>
      <c r="AER257" s="67"/>
      <c r="AES257" s="67"/>
      <c r="AET257" s="67"/>
      <c r="AEU257" s="67"/>
      <c r="AEV257" s="67"/>
      <c r="AEW257" s="67"/>
      <c r="AEX257" s="67"/>
      <c r="AEY257" s="67"/>
      <c r="AEZ257" s="67"/>
      <c r="AFA257" s="67"/>
      <c r="AFB257" s="67"/>
      <c r="AFC257" s="67"/>
      <c r="AFD257" s="67"/>
      <c r="AFE257" s="67"/>
      <c r="AFF257" s="67"/>
      <c r="AFG257" s="67"/>
      <c r="AFH257" s="67"/>
      <c r="AFI257" s="67"/>
      <c r="AFJ257" s="67"/>
      <c r="AFK257" s="67"/>
      <c r="AFL257" s="67"/>
      <c r="AFM257" s="67"/>
      <c r="AFN257" s="67"/>
      <c r="AFO257" s="67"/>
      <c r="AFP257" s="67"/>
      <c r="AFQ257" s="67"/>
      <c r="AFR257" s="67"/>
      <c r="AFS257" s="67"/>
      <c r="AFT257" s="67"/>
      <c r="AFU257" s="67"/>
      <c r="AFV257" s="67"/>
      <c r="AFW257" s="67"/>
      <c r="AFX257" s="67"/>
      <c r="AFY257" s="67"/>
      <c r="AFZ257" s="67"/>
      <c r="AGA257" s="67"/>
      <c r="AGB257" s="67"/>
      <c r="AGC257" s="67"/>
      <c r="AGD257" s="67"/>
      <c r="AGE257" s="67"/>
      <c r="AGF257" s="67"/>
      <c r="AGG257" s="67"/>
      <c r="AGH257" s="67"/>
      <c r="AGI257" s="67"/>
      <c r="AGJ257" s="67"/>
      <c r="AGK257" s="67"/>
      <c r="AGL257" s="67"/>
      <c r="AGM257" s="67"/>
      <c r="AGN257" s="67"/>
      <c r="AGO257" s="67"/>
      <c r="AGP257" s="67"/>
      <c r="AGQ257" s="67"/>
      <c r="AGR257" s="67"/>
      <c r="AGS257" s="67"/>
      <c r="AGT257" s="67"/>
      <c r="AGU257" s="67"/>
      <c r="AGV257" s="67"/>
      <c r="AGW257" s="67"/>
      <c r="AGX257" s="67"/>
      <c r="AGY257" s="67"/>
      <c r="AGZ257" s="67"/>
      <c r="AHA257" s="67"/>
      <c r="AHB257" s="67"/>
      <c r="AHC257" s="67"/>
      <c r="AHD257" s="67"/>
      <c r="AHE257" s="67"/>
      <c r="AHF257" s="67"/>
      <c r="AHG257" s="67"/>
      <c r="AHH257" s="67"/>
      <c r="AHI257" s="67"/>
      <c r="AHJ257" s="67"/>
      <c r="AHK257" s="67"/>
      <c r="AHL257" s="67"/>
      <c r="AHM257" s="67"/>
      <c r="AHN257" s="67"/>
      <c r="AHO257" s="67"/>
      <c r="AHP257" s="67"/>
      <c r="AHQ257" s="67"/>
      <c r="AHR257" s="67"/>
      <c r="AHS257" s="67"/>
      <c r="AHT257" s="67"/>
      <c r="AHU257" s="67"/>
      <c r="AHV257" s="67"/>
      <c r="AHW257" s="67"/>
      <c r="AHX257" s="67"/>
      <c r="AHY257" s="67"/>
      <c r="AHZ257" s="67"/>
      <c r="AIA257" s="67"/>
      <c r="AIB257" s="67"/>
      <c r="AIC257" s="67"/>
      <c r="AID257" s="67"/>
      <c r="AIE257" s="67"/>
      <c r="AIF257" s="67"/>
      <c r="AIG257" s="67"/>
      <c r="AIH257" s="67"/>
      <c r="AII257" s="67"/>
      <c r="AIJ257" s="67"/>
      <c r="AIK257" s="67"/>
      <c r="AIL257" s="67"/>
      <c r="AIM257" s="67"/>
      <c r="AIN257" s="67"/>
      <c r="AIO257" s="67"/>
      <c r="AIP257" s="67"/>
      <c r="AIQ257" s="67"/>
      <c r="AIR257" s="67"/>
      <c r="AIS257" s="67"/>
      <c r="AIT257" s="67"/>
      <c r="AIU257" s="67"/>
      <c r="AIV257" s="67"/>
      <c r="AIW257" s="67"/>
      <c r="AIX257" s="67"/>
      <c r="AIY257" s="67"/>
      <c r="AIZ257" s="67"/>
      <c r="AJA257" s="67"/>
      <c r="AJB257" s="67"/>
      <c r="AJC257" s="67"/>
      <c r="AJD257" s="67"/>
      <c r="AJE257" s="67"/>
      <c r="AJF257" s="67"/>
      <c r="AJG257" s="67"/>
      <c r="AJH257" s="67"/>
      <c r="AJI257" s="67"/>
      <c r="AJJ257" s="67"/>
      <c r="AJK257" s="67"/>
      <c r="AJL257" s="67"/>
      <c r="AJM257" s="67"/>
      <c r="AJN257" s="67"/>
      <c r="AJO257" s="67"/>
      <c r="AJP257" s="67"/>
      <c r="AJQ257" s="67"/>
      <c r="AJR257" s="67"/>
      <c r="AJS257" s="67"/>
      <c r="AJT257" s="67"/>
      <c r="AJU257" s="67"/>
      <c r="AJV257" s="67"/>
      <c r="AJW257" s="67"/>
      <c r="AJX257" s="67"/>
      <c r="AJY257" s="67"/>
      <c r="AJZ257" s="67"/>
      <c r="AKA257" s="67"/>
      <c r="AKB257" s="67"/>
      <c r="AKC257" s="67"/>
      <c r="AKD257" s="67"/>
      <c r="AKE257" s="67"/>
      <c r="AKF257" s="67"/>
      <c r="AKG257" s="67"/>
      <c r="AKH257" s="67"/>
      <c r="AKI257" s="67"/>
      <c r="AKJ257" s="67"/>
      <c r="AKK257" s="67"/>
      <c r="AKL257" s="67"/>
      <c r="AKM257" s="67"/>
      <c r="AKN257" s="67"/>
      <c r="AKO257" s="67"/>
      <c r="AKP257" s="67"/>
      <c r="AKQ257" s="67"/>
      <c r="AKR257" s="67"/>
      <c r="AKS257" s="67"/>
      <c r="AKT257" s="67"/>
      <c r="AKU257" s="67"/>
      <c r="AKV257" s="67"/>
      <c r="AKW257" s="67"/>
      <c r="AKX257" s="67"/>
      <c r="AKY257" s="67"/>
      <c r="AKZ257" s="67"/>
      <c r="ALA257" s="67"/>
      <c r="ALB257" s="67"/>
      <c r="ALC257" s="67"/>
      <c r="ALD257" s="67"/>
      <c r="ALE257" s="67"/>
      <c r="ALF257" s="67"/>
      <c r="ALG257" s="67"/>
      <c r="ALH257" s="67"/>
      <c r="ALI257" s="67"/>
      <c r="ALJ257" s="67"/>
      <c r="ALK257" s="67"/>
      <c r="ALL257" s="67"/>
      <c r="ALM257" s="67"/>
      <c r="ALN257" s="67"/>
      <c r="ALO257" s="67"/>
      <c r="ALP257" s="67"/>
      <c r="ALQ257" s="67"/>
      <c r="ALR257" s="67"/>
      <c r="ALS257" s="67"/>
      <c r="ALT257" s="67"/>
      <c r="ALU257" s="67"/>
      <c r="ALV257" s="67"/>
      <c r="ALW257" s="67"/>
      <c r="ALX257" s="67"/>
      <c r="ALY257" s="67"/>
      <c r="ALZ257" s="67"/>
      <c r="AMA257" s="67"/>
      <c r="AMB257" s="67"/>
      <c r="AMC257" s="67"/>
      <c r="AMD257" s="67"/>
      <c r="AME257" s="67"/>
      <c r="AMF257" s="67"/>
      <c r="AMG257" s="67"/>
    </row>
    <row r="258" spans="1:1022" s="73" customFormat="1" ht="122.4" customHeight="1" x14ac:dyDescent="0.3">
      <c r="A258" s="62">
        <v>40</v>
      </c>
      <c r="B258" s="63" t="s">
        <v>177</v>
      </c>
      <c r="C258" s="62" t="s">
        <v>771</v>
      </c>
      <c r="D258" s="62" t="s">
        <v>69</v>
      </c>
      <c r="E258" s="63" t="s">
        <v>768</v>
      </c>
      <c r="F258" s="64">
        <v>45342</v>
      </c>
      <c r="G258" s="19">
        <v>1540</v>
      </c>
      <c r="H258" s="62" t="s">
        <v>6</v>
      </c>
      <c r="I258" s="62" t="s">
        <v>770</v>
      </c>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c r="IH258" s="67"/>
      <c r="II258" s="67"/>
      <c r="IJ258" s="67"/>
      <c r="IK258" s="67"/>
      <c r="IL258" s="67"/>
      <c r="IM258" s="67"/>
      <c r="IN258" s="67"/>
      <c r="IO258" s="67"/>
      <c r="IP258" s="67"/>
      <c r="IQ258" s="67"/>
      <c r="IR258" s="67"/>
      <c r="IS258" s="67"/>
      <c r="IT258" s="67"/>
      <c r="IU258" s="67"/>
      <c r="IV258" s="67"/>
      <c r="IW258" s="67"/>
      <c r="IX258" s="67"/>
      <c r="IY258" s="67"/>
      <c r="IZ258" s="67"/>
      <c r="JA258" s="67"/>
      <c r="JB258" s="67"/>
      <c r="JC258" s="67"/>
      <c r="JD258" s="67"/>
      <c r="JE258" s="67"/>
      <c r="JF258" s="67"/>
      <c r="JG258" s="67"/>
      <c r="JH258" s="67"/>
      <c r="JI258" s="67"/>
      <c r="JJ258" s="67"/>
      <c r="JK258" s="67"/>
      <c r="JL258" s="67"/>
      <c r="JM258" s="67"/>
      <c r="JN258" s="67"/>
      <c r="JO258" s="67"/>
      <c r="JP258" s="67"/>
      <c r="JQ258" s="67"/>
      <c r="JR258" s="67"/>
      <c r="JS258" s="67"/>
      <c r="JT258" s="67"/>
      <c r="JU258" s="67"/>
      <c r="JV258" s="67"/>
      <c r="JW258" s="67"/>
      <c r="JX258" s="67"/>
      <c r="JY258" s="67"/>
      <c r="JZ258" s="67"/>
      <c r="KA258" s="67"/>
      <c r="KB258" s="67"/>
      <c r="KC258" s="67"/>
      <c r="KD258" s="67"/>
      <c r="KE258" s="67"/>
      <c r="KF258" s="67"/>
      <c r="KG258" s="67"/>
      <c r="KH258" s="67"/>
      <c r="KI258" s="67"/>
      <c r="KJ258" s="67"/>
      <c r="KK258" s="67"/>
      <c r="KL258" s="67"/>
      <c r="KM258" s="67"/>
      <c r="KN258" s="67"/>
      <c r="KO258" s="67"/>
      <c r="KP258" s="67"/>
      <c r="KQ258" s="67"/>
      <c r="KR258" s="67"/>
      <c r="KS258" s="67"/>
      <c r="KT258" s="67"/>
      <c r="KU258" s="67"/>
      <c r="KV258" s="67"/>
      <c r="KW258" s="67"/>
      <c r="KX258" s="67"/>
      <c r="KY258" s="67"/>
      <c r="KZ258" s="67"/>
      <c r="LA258" s="67"/>
      <c r="LB258" s="67"/>
      <c r="LC258" s="67"/>
      <c r="LD258" s="67"/>
      <c r="LE258" s="67"/>
      <c r="LF258" s="67"/>
      <c r="LG258" s="67"/>
      <c r="LH258" s="67"/>
      <c r="LI258" s="67"/>
      <c r="LJ258" s="67"/>
      <c r="LK258" s="67"/>
      <c r="LL258" s="67"/>
      <c r="LM258" s="67"/>
      <c r="LN258" s="67"/>
      <c r="LO258" s="67"/>
      <c r="LP258" s="67"/>
      <c r="LQ258" s="67"/>
      <c r="LR258" s="67"/>
      <c r="LS258" s="67"/>
      <c r="LT258" s="67"/>
      <c r="LU258" s="67"/>
      <c r="LV258" s="67"/>
      <c r="LW258" s="67"/>
      <c r="LX258" s="67"/>
      <c r="LY258" s="67"/>
      <c r="LZ258" s="67"/>
      <c r="MA258" s="67"/>
      <c r="MB258" s="67"/>
      <c r="MC258" s="67"/>
      <c r="MD258" s="67"/>
      <c r="ME258" s="67"/>
      <c r="MF258" s="67"/>
      <c r="MG258" s="67"/>
      <c r="MH258" s="67"/>
      <c r="MI258" s="67"/>
      <c r="MJ258" s="67"/>
      <c r="MK258" s="67"/>
      <c r="ML258" s="67"/>
      <c r="MM258" s="67"/>
      <c r="MN258" s="67"/>
      <c r="MO258" s="67"/>
      <c r="MP258" s="67"/>
      <c r="MQ258" s="67"/>
      <c r="MR258" s="67"/>
      <c r="MS258" s="67"/>
      <c r="MT258" s="67"/>
      <c r="MU258" s="67"/>
      <c r="MV258" s="67"/>
      <c r="MW258" s="67"/>
      <c r="MX258" s="67"/>
      <c r="MY258" s="67"/>
      <c r="MZ258" s="67"/>
      <c r="NA258" s="67"/>
      <c r="NB258" s="67"/>
      <c r="NC258" s="67"/>
      <c r="ND258" s="67"/>
      <c r="NE258" s="67"/>
      <c r="NF258" s="67"/>
      <c r="NG258" s="67"/>
      <c r="NH258" s="67"/>
      <c r="NI258" s="67"/>
      <c r="NJ258" s="67"/>
      <c r="NK258" s="67"/>
      <c r="NL258" s="67"/>
      <c r="NM258" s="67"/>
      <c r="NN258" s="67"/>
      <c r="NO258" s="67"/>
      <c r="NP258" s="67"/>
      <c r="NQ258" s="67"/>
      <c r="NR258" s="67"/>
      <c r="NS258" s="67"/>
      <c r="NT258" s="67"/>
      <c r="NU258" s="67"/>
      <c r="NV258" s="67"/>
      <c r="NW258" s="67"/>
      <c r="NX258" s="67"/>
      <c r="NY258" s="67"/>
      <c r="NZ258" s="67"/>
      <c r="OA258" s="67"/>
      <c r="OB258" s="67"/>
      <c r="OC258" s="67"/>
      <c r="OD258" s="67"/>
      <c r="OE258" s="67"/>
      <c r="OF258" s="67"/>
      <c r="OG258" s="67"/>
      <c r="OH258" s="67"/>
      <c r="OI258" s="67"/>
      <c r="OJ258" s="67"/>
      <c r="OK258" s="67"/>
      <c r="OL258" s="67"/>
      <c r="OM258" s="67"/>
      <c r="ON258" s="67"/>
      <c r="OO258" s="67"/>
      <c r="OP258" s="67"/>
      <c r="OQ258" s="67"/>
      <c r="OR258" s="67"/>
      <c r="OS258" s="67"/>
      <c r="OT258" s="67"/>
      <c r="OU258" s="67"/>
      <c r="OV258" s="67"/>
      <c r="OW258" s="67"/>
      <c r="OX258" s="67"/>
      <c r="OY258" s="67"/>
      <c r="OZ258" s="67"/>
      <c r="PA258" s="67"/>
      <c r="PB258" s="67"/>
      <c r="PC258" s="67"/>
      <c r="PD258" s="67"/>
      <c r="PE258" s="67"/>
      <c r="PF258" s="67"/>
      <c r="PG258" s="67"/>
      <c r="PH258" s="67"/>
      <c r="PI258" s="67"/>
      <c r="PJ258" s="67"/>
      <c r="PK258" s="67"/>
      <c r="PL258" s="67"/>
      <c r="PM258" s="67"/>
      <c r="PN258" s="67"/>
      <c r="PO258" s="67"/>
      <c r="PP258" s="67"/>
      <c r="PQ258" s="67"/>
      <c r="PR258" s="67"/>
      <c r="PS258" s="67"/>
      <c r="PT258" s="67"/>
      <c r="PU258" s="67"/>
      <c r="PV258" s="67"/>
      <c r="PW258" s="67"/>
      <c r="PX258" s="67"/>
      <c r="PY258" s="67"/>
      <c r="PZ258" s="67"/>
      <c r="QA258" s="67"/>
      <c r="QB258" s="67"/>
      <c r="QC258" s="67"/>
      <c r="QD258" s="67"/>
      <c r="QE258" s="67"/>
      <c r="QF258" s="67"/>
      <c r="QG258" s="67"/>
      <c r="QH258" s="67"/>
      <c r="QI258" s="67"/>
      <c r="QJ258" s="67"/>
      <c r="QK258" s="67"/>
      <c r="QL258" s="67"/>
      <c r="QM258" s="67"/>
      <c r="QN258" s="67"/>
      <c r="QO258" s="67"/>
      <c r="QP258" s="67"/>
      <c r="QQ258" s="67"/>
      <c r="QR258" s="67"/>
      <c r="QS258" s="67"/>
      <c r="QT258" s="67"/>
      <c r="QU258" s="67"/>
      <c r="QV258" s="67"/>
      <c r="QW258" s="67"/>
      <c r="QX258" s="67"/>
      <c r="QY258" s="67"/>
      <c r="QZ258" s="67"/>
      <c r="RA258" s="67"/>
      <c r="RB258" s="67"/>
      <c r="RC258" s="67"/>
      <c r="RD258" s="67"/>
      <c r="RE258" s="67"/>
      <c r="RF258" s="67"/>
      <c r="RG258" s="67"/>
      <c r="RH258" s="67"/>
      <c r="RI258" s="67"/>
      <c r="RJ258" s="67"/>
      <c r="RK258" s="67"/>
      <c r="RL258" s="67"/>
      <c r="RM258" s="67"/>
      <c r="RN258" s="67"/>
      <c r="RO258" s="67"/>
      <c r="RP258" s="67"/>
      <c r="RQ258" s="67"/>
      <c r="RR258" s="67"/>
      <c r="RS258" s="67"/>
      <c r="RT258" s="67"/>
      <c r="RU258" s="67"/>
      <c r="RV258" s="67"/>
      <c r="RW258" s="67"/>
      <c r="RX258" s="67"/>
      <c r="RY258" s="67"/>
      <c r="RZ258" s="67"/>
      <c r="SA258" s="67"/>
      <c r="SB258" s="67"/>
      <c r="SC258" s="67"/>
      <c r="SD258" s="67"/>
      <c r="SE258" s="67"/>
      <c r="SF258" s="67"/>
      <c r="SG258" s="67"/>
      <c r="SH258" s="67"/>
      <c r="SI258" s="67"/>
      <c r="SJ258" s="67"/>
      <c r="SK258" s="67"/>
      <c r="SL258" s="67"/>
      <c r="SM258" s="67"/>
      <c r="SN258" s="67"/>
      <c r="SO258" s="67"/>
      <c r="SP258" s="67"/>
      <c r="SQ258" s="67"/>
      <c r="SR258" s="67"/>
      <c r="SS258" s="67"/>
      <c r="ST258" s="67"/>
      <c r="SU258" s="67"/>
      <c r="SV258" s="67"/>
      <c r="SW258" s="67"/>
      <c r="SX258" s="67"/>
      <c r="SY258" s="67"/>
      <c r="SZ258" s="67"/>
      <c r="TA258" s="67"/>
      <c r="TB258" s="67"/>
      <c r="TC258" s="67"/>
      <c r="TD258" s="67"/>
      <c r="TE258" s="67"/>
      <c r="TF258" s="67"/>
      <c r="TG258" s="67"/>
      <c r="TH258" s="67"/>
      <c r="TI258" s="67"/>
      <c r="TJ258" s="67"/>
      <c r="TK258" s="67"/>
      <c r="TL258" s="67"/>
      <c r="TM258" s="67"/>
      <c r="TN258" s="67"/>
      <c r="TO258" s="67"/>
      <c r="TP258" s="67"/>
      <c r="TQ258" s="67"/>
      <c r="TR258" s="67"/>
      <c r="TS258" s="67"/>
      <c r="TT258" s="67"/>
      <c r="TU258" s="67"/>
      <c r="TV258" s="67"/>
      <c r="TW258" s="67"/>
      <c r="TX258" s="67"/>
      <c r="TY258" s="67"/>
      <c r="TZ258" s="67"/>
      <c r="UA258" s="67"/>
      <c r="UB258" s="67"/>
      <c r="UC258" s="67"/>
      <c r="UD258" s="67"/>
      <c r="UE258" s="67"/>
      <c r="UF258" s="67"/>
      <c r="UG258" s="67"/>
      <c r="UH258" s="67"/>
      <c r="UI258" s="67"/>
      <c r="UJ258" s="67"/>
      <c r="UK258" s="67"/>
      <c r="UL258" s="67"/>
      <c r="UM258" s="67"/>
      <c r="UN258" s="67"/>
      <c r="UO258" s="67"/>
      <c r="UP258" s="67"/>
      <c r="UQ258" s="67"/>
      <c r="UR258" s="67"/>
      <c r="US258" s="67"/>
      <c r="UT258" s="67"/>
      <c r="UU258" s="67"/>
      <c r="UV258" s="67"/>
      <c r="UW258" s="67"/>
      <c r="UX258" s="67"/>
      <c r="UY258" s="67"/>
      <c r="UZ258" s="67"/>
      <c r="VA258" s="67"/>
      <c r="VB258" s="67"/>
      <c r="VC258" s="67"/>
      <c r="VD258" s="67"/>
      <c r="VE258" s="67"/>
      <c r="VF258" s="67"/>
      <c r="VG258" s="67"/>
      <c r="VH258" s="67"/>
      <c r="VI258" s="67"/>
      <c r="VJ258" s="67"/>
      <c r="VK258" s="67"/>
      <c r="VL258" s="67"/>
      <c r="VM258" s="67"/>
      <c r="VN258" s="67"/>
      <c r="VO258" s="67"/>
      <c r="VP258" s="67"/>
      <c r="VQ258" s="67"/>
      <c r="VR258" s="67"/>
      <c r="VS258" s="67"/>
      <c r="VT258" s="67"/>
      <c r="VU258" s="67"/>
      <c r="VV258" s="67"/>
      <c r="VW258" s="67"/>
      <c r="VX258" s="67"/>
      <c r="VY258" s="67"/>
      <c r="VZ258" s="67"/>
      <c r="WA258" s="67"/>
      <c r="WB258" s="67"/>
      <c r="WC258" s="67"/>
      <c r="WD258" s="67"/>
      <c r="WE258" s="67"/>
      <c r="WF258" s="67"/>
      <c r="WG258" s="67"/>
      <c r="WH258" s="67"/>
      <c r="WI258" s="67"/>
      <c r="WJ258" s="67"/>
      <c r="WK258" s="67"/>
      <c r="WL258" s="67"/>
      <c r="WM258" s="67"/>
      <c r="WN258" s="67"/>
      <c r="WO258" s="67"/>
      <c r="WP258" s="67"/>
      <c r="WQ258" s="67"/>
      <c r="WR258" s="67"/>
      <c r="WS258" s="67"/>
      <c r="WT258" s="67"/>
      <c r="WU258" s="67"/>
      <c r="WV258" s="67"/>
      <c r="WW258" s="67"/>
      <c r="WX258" s="67"/>
      <c r="WY258" s="67"/>
      <c r="WZ258" s="67"/>
      <c r="XA258" s="67"/>
      <c r="XB258" s="67"/>
      <c r="XC258" s="67"/>
      <c r="XD258" s="67"/>
      <c r="XE258" s="67"/>
      <c r="XF258" s="67"/>
      <c r="XG258" s="67"/>
      <c r="XH258" s="67"/>
      <c r="XI258" s="67"/>
      <c r="XJ258" s="67"/>
      <c r="XK258" s="67"/>
      <c r="XL258" s="67"/>
      <c r="XM258" s="67"/>
      <c r="XN258" s="67"/>
      <c r="XO258" s="67"/>
      <c r="XP258" s="67"/>
      <c r="XQ258" s="67"/>
      <c r="XR258" s="67"/>
      <c r="XS258" s="67"/>
      <c r="XT258" s="67"/>
      <c r="XU258" s="67"/>
      <c r="XV258" s="67"/>
      <c r="XW258" s="67"/>
      <c r="XX258" s="67"/>
      <c r="XY258" s="67"/>
      <c r="XZ258" s="67"/>
      <c r="YA258" s="67"/>
      <c r="YB258" s="67"/>
      <c r="YC258" s="67"/>
      <c r="YD258" s="67"/>
      <c r="YE258" s="67"/>
      <c r="YF258" s="67"/>
      <c r="YG258" s="67"/>
      <c r="YH258" s="67"/>
      <c r="YI258" s="67"/>
      <c r="YJ258" s="67"/>
      <c r="YK258" s="67"/>
      <c r="YL258" s="67"/>
      <c r="YM258" s="67"/>
      <c r="YN258" s="67"/>
      <c r="YO258" s="67"/>
      <c r="YP258" s="67"/>
      <c r="YQ258" s="67"/>
      <c r="YR258" s="67"/>
      <c r="YS258" s="67"/>
      <c r="YT258" s="67"/>
      <c r="YU258" s="67"/>
      <c r="YV258" s="67"/>
      <c r="YW258" s="67"/>
      <c r="YX258" s="67"/>
      <c r="YY258" s="67"/>
      <c r="YZ258" s="67"/>
      <c r="ZA258" s="67"/>
      <c r="ZB258" s="67"/>
      <c r="ZC258" s="67"/>
      <c r="ZD258" s="67"/>
      <c r="ZE258" s="67"/>
      <c r="ZF258" s="67"/>
      <c r="ZG258" s="67"/>
      <c r="ZH258" s="67"/>
      <c r="ZI258" s="67"/>
      <c r="ZJ258" s="67"/>
      <c r="ZK258" s="67"/>
      <c r="ZL258" s="67"/>
      <c r="ZM258" s="67"/>
      <c r="ZN258" s="67"/>
      <c r="ZO258" s="67"/>
      <c r="ZP258" s="67"/>
      <c r="ZQ258" s="67"/>
      <c r="ZR258" s="67"/>
      <c r="ZS258" s="67"/>
      <c r="ZT258" s="67"/>
      <c r="ZU258" s="67"/>
      <c r="ZV258" s="67"/>
      <c r="ZW258" s="67"/>
      <c r="ZX258" s="67"/>
      <c r="ZY258" s="67"/>
      <c r="ZZ258" s="67"/>
      <c r="AAA258" s="67"/>
      <c r="AAB258" s="67"/>
      <c r="AAC258" s="67"/>
      <c r="AAD258" s="67"/>
      <c r="AAE258" s="67"/>
      <c r="AAF258" s="67"/>
      <c r="AAG258" s="67"/>
      <c r="AAH258" s="67"/>
      <c r="AAI258" s="67"/>
      <c r="AAJ258" s="67"/>
      <c r="AAK258" s="67"/>
      <c r="AAL258" s="67"/>
      <c r="AAM258" s="67"/>
      <c r="AAN258" s="67"/>
      <c r="AAO258" s="67"/>
      <c r="AAP258" s="67"/>
      <c r="AAQ258" s="67"/>
      <c r="AAR258" s="67"/>
      <c r="AAS258" s="67"/>
      <c r="AAT258" s="67"/>
      <c r="AAU258" s="67"/>
      <c r="AAV258" s="67"/>
      <c r="AAW258" s="67"/>
      <c r="AAX258" s="67"/>
      <c r="AAY258" s="67"/>
      <c r="AAZ258" s="67"/>
      <c r="ABA258" s="67"/>
      <c r="ABB258" s="67"/>
      <c r="ABC258" s="67"/>
      <c r="ABD258" s="67"/>
      <c r="ABE258" s="67"/>
      <c r="ABF258" s="67"/>
      <c r="ABG258" s="67"/>
      <c r="ABH258" s="67"/>
      <c r="ABI258" s="67"/>
      <c r="ABJ258" s="67"/>
      <c r="ABK258" s="67"/>
      <c r="ABL258" s="67"/>
      <c r="ABM258" s="67"/>
      <c r="ABN258" s="67"/>
      <c r="ABO258" s="67"/>
      <c r="ABP258" s="67"/>
      <c r="ABQ258" s="67"/>
      <c r="ABR258" s="67"/>
      <c r="ABS258" s="67"/>
      <c r="ABT258" s="67"/>
      <c r="ABU258" s="67"/>
      <c r="ABV258" s="67"/>
      <c r="ABW258" s="67"/>
      <c r="ABX258" s="67"/>
      <c r="ABY258" s="67"/>
      <c r="ABZ258" s="67"/>
      <c r="ACA258" s="67"/>
      <c r="ACB258" s="67"/>
      <c r="ACC258" s="67"/>
      <c r="ACD258" s="67"/>
      <c r="ACE258" s="67"/>
      <c r="ACF258" s="67"/>
      <c r="ACG258" s="67"/>
      <c r="ACH258" s="67"/>
      <c r="ACI258" s="67"/>
      <c r="ACJ258" s="67"/>
      <c r="ACK258" s="67"/>
      <c r="ACL258" s="67"/>
      <c r="ACM258" s="67"/>
      <c r="ACN258" s="67"/>
      <c r="ACO258" s="67"/>
      <c r="ACP258" s="67"/>
      <c r="ACQ258" s="67"/>
      <c r="ACR258" s="67"/>
      <c r="ACS258" s="67"/>
      <c r="ACT258" s="67"/>
      <c r="ACU258" s="67"/>
      <c r="ACV258" s="67"/>
      <c r="ACW258" s="67"/>
      <c r="ACX258" s="67"/>
      <c r="ACY258" s="67"/>
      <c r="ACZ258" s="67"/>
      <c r="ADA258" s="67"/>
      <c r="ADB258" s="67"/>
      <c r="ADC258" s="67"/>
      <c r="ADD258" s="67"/>
      <c r="ADE258" s="67"/>
      <c r="ADF258" s="67"/>
      <c r="ADG258" s="67"/>
      <c r="ADH258" s="67"/>
      <c r="ADI258" s="67"/>
      <c r="ADJ258" s="67"/>
      <c r="ADK258" s="67"/>
      <c r="ADL258" s="67"/>
      <c r="ADM258" s="67"/>
      <c r="ADN258" s="67"/>
      <c r="ADO258" s="67"/>
      <c r="ADP258" s="67"/>
      <c r="ADQ258" s="67"/>
      <c r="ADR258" s="67"/>
      <c r="ADS258" s="67"/>
      <c r="ADT258" s="67"/>
      <c r="ADU258" s="67"/>
      <c r="ADV258" s="67"/>
      <c r="ADW258" s="67"/>
      <c r="ADX258" s="67"/>
      <c r="ADY258" s="67"/>
      <c r="ADZ258" s="67"/>
      <c r="AEA258" s="67"/>
      <c r="AEB258" s="67"/>
      <c r="AEC258" s="67"/>
      <c r="AED258" s="67"/>
      <c r="AEE258" s="67"/>
      <c r="AEF258" s="67"/>
      <c r="AEG258" s="67"/>
      <c r="AEH258" s="67"/>
      <c r="AEI258" s="67"/>
      <c r="AEJ258" s="67"/>
      <c r="AEK258" s="67"/>
      <c r="AEL258" s="67"/>
      <c r="AEM258" s="67"/>
      <c r="AEN258" s="67"/>
      <c r="AEO258" s="67"/>
      <c r="AEP258" s="67"/>
      <c r="AEQ258" s="67"/>
      <c r="AER258" s="67"/>
      <c r="AES258" s="67"/>
      <c r="AET258" s="67"/>
      <c r="AEU258" s="67"/>
      <c r="AEV258" s="67"/>
      <c r="AEW258" s="67"/>
      <c r="AEX258" s="67"/>
      <c r="AEY258" s="67"/>
      <c r="AEZ258" s="67"/>
      <c r="AFA258" s="67"/>
      <c r="AFB258" s="67"/>
      <c r="AFC258" s="67"/>
      <c r="AFD258" s="67"/>
      <c r="AFE258" s="67"/>
      <c r="AFF258" s="67"/>
      <c r="AFG258" s="67"/>
      <c r="AFH258" s="67"/>
      <c r="AFI258" s="67"/>
      <c r="AFJ258" s="67"/>
      <c r="AFK258" s="67"/>
      <c r="AFL258" s="67"/>
      <c r="AFM258" s="67"/>
      <c r="AFN258" s="67"/>
      <c r="AFO258" s="67"/>
      <c r="AFP258" s="67"/>
      <c r="AFQ258" s="67"/>
      <c r="AFR258" s="67"/>
      <c r="AFS258" s="67"/>
      <c r="AFT258" s="67"/>
      <c r="AFU258" s="67"/>
      <c r="AFV258" s="67"/>
      <c r="AFW258" s="67"/>
      <c r="AFX258" s="67"/>
      <c r="AFY258" s="67"/>
      <c r="AFZ258" s="67"/>
      <c r="AGA258" s="67"/>
      <c r="AGB258" s="67"/>
      <c r="AGC258" s="67"/>
      <c r="AGD258" s="67"/>
      <c r="AGE258" s="67"/>
      <c r="AGF258" s="67"/>
      <c r="AGG258" s="67"/>
      <c r="AGH258" s="67"/>
      <c r="AGI258" s="67"/>
      <c r="AGJ258" s="67"/>
      <c r="AGK258" s="67"/>
      <c r="AGL258" s="67"/>
      <c r="AGM258" s="67"/>
      <c r="AGN258" s="67"/>
      <c r="AGO258" s="67"/>
      <c r="AGP258" s="67"/>
      <c r="AGQ258" s="67"/>
      <c r="AGR258" s="67"/>
      <c r="AGS258" s="67"/>
      <c r="AGT258" s="67"/>
      <c r="AGU258" s="67"/>
      <c r="AGV258" s="67"/>
      <c r="AGW258" s="67"/>
      <c r="AGX258" s="67"/>
      <c r="AGY258" s="67"/>
      <c r="AGZ258" s="67"/>
      <c r="AHA258" s="67"/>
      <c r="AHB258" s="67"/>
      <c r="AHC258" s="67"/>
      <c r="AHD258" s="67"/>
      <c r="AHE258" s="67"/>
      <c r="AHF258" s="67"/>
      <c r="AHG258" s="67"/>
      <c r="AHH258" s="67"/>
      <c r="AHI258" s="67"/>
      <c r="AHJ258" s="67"/>
      <c r="AHK258" s="67"/>
      <c r="AHL258" s="67"/>
      <c r="AHM258" s="67"/>
      <c r="AHN258" s="67"/>
      <c r="AHO258" s="67"/>
      <c r="AHP258" s="67"/>
      <c r="AHQ258" s="67"/>
      <c r="AHR258" s="67"/>
      <c r="AHS258" s="67"/>
      <c r="AHT258" s="67"/>
      <c r="AHU258" s="67"/>
      <c r="AHV258" s="67"/>
      <c r="AHW258" s="67"/>
      <c r="AHX258" s="67"/>
      <c r="AHY258" s="67"/>
      <c r="AHZ258" s="67"/>
      <c r="AIA258" s="67"/>
      <c r="AIB258" s="67"/>
      <c r="AIC258" s="67"/>
      <c r="AID258" s="67"/>
      <c r="AIE258" s="67"/>
      <c r="AIF258" s="67"/>
      <c r="AIG258" s="67"/>
      <c r="AIH258" s="67"/>
      <c r="AII258" s="67"/>
      <c r="AIJ258" s="67"/>
      <c r="AIK258" s="67"/>
      <c r="AIL258" s="67"/>
      <c r="AIM258" s="67"/>
      <c r="AIN258" s="67"/>
      <c r="AIO258" s="67"/>
      <c r="AIP258" s="67"/>
      <c r="AIQ258" s="67"/>
      <c r="AIR258" s="67"/>
      <c r="AIS258" s="67"/>
      <c r="AIT258" s="67"/>
      <c r="AIU258" s="67"/>
      <c r="AIV258" s="67"/>
      <c r="AIW258" s="67"/>
      <c r="AIX258" s="67"/>
      <c r="AIY258" s="67"/>
      <c r="AIZ258" s="67"/>
      <c r="AJA258" s="67"/>
      <c r="AJB258" s="67"/>
      <c r="AJC258" s="67"/>
      <c r="AJD258" s="67"/>
      <c r="AJE258" s="67"/>
      <c r="AJF258" s="67"/>
      <c r="AJG258" s="67"/>
      <c r="AJH258" s="67"/>
      <c r="AJI258" s="67"/>
      <c r="AJJ258" s="67"/>
      <c r="AJK258" s="67"/>
      <c r="AJL258" s="67"/>
      <c r="AJM258" s="67"/>
      <c r="AJN258" s="67"/>
      <c r="AJO258" s="67"/>
      <c r="AJP258" s="67"/>
      <c r="AJQ258" s="67"/>
      <c r="AJR258" s="67"/>
      <c r="AJS258" s="67"/>
      <c r="AJT258" s="67"/>
      <c r="AJU258" s="67"/>
      <c r="AJV258" s="67"/>
      <c r="AJW258" s="67"/>
      <c r="AJX258" s="67"/>
      <c r="AJY258" s="67"/>
      <c r="AJZ258" s="67"/>
      <c r="AKA258" s="67"/>
      <c r="AKB258" s="67"/>
      <c r="AKC258" s="67"/>
      <c r="AKD258" s="67"/>
      <c r="AKE258" s="67"/>
      <c r="AKF258" s="67"/>
      <c r="AKG258" s="67"/>
      <c r="AKH258" s="67"/>
      <c r="AKI258" s="67"/>
      <c r="AKJ258" s="67"/>
      <c r="AKK258" s="67"/>
      <c r="AKL258" s="67"/>
      <c r="AKM258" s="67"/>
      <c r="AKN258" s="67"/>
      <c r="AKO258" s="67"/>
      <c r="AKP258" s="67"/>
      <c r="AKQ258" s="67"/>
      <c r="AKR258" s="67"/>
      <c r="AKS258" s="67"/>
      <c r="AKT258" s="67"/>
      <c r="AKU258" s="67"/>
      <c r="AKV258" s="67"/>
      <c r="AKW258" s="67"/>
      <c r="AKX258" s="67"/>
      <c r="AKY258" s="67"/>
      <c r="AKZ258" s="67"/>
      <c r="ALA258" s="67"/>
      <c r="ALB258" s="67"/>
      <c r="ALC258" s="67"/>
      <c r="ALD258" s="67"/>
      <c r="ALE258" s="67"/>
      <c r="ALF258" s="67"/>
      <c r="ALG258" s="67"/>
      <c r="ALH258" s="67"/>
      <c r="ALI258" s="67"/>
      <c r="ALJ258" s="67"/>
      <c r="ALK258" s="67"/>
      <c r="ALL258" s="67"/>
      <c r="ALM258" s="67"/>
      <c r="ALN258" s="67"/>
      <c r="ALO258" s="67"/>
      <c r="ALP258" s="67"/>
      <c r="ALQ258" s="67"/>
      <c r="ALR258" s="67"/>
      <c r="ALS258" s="67"/>
      <c r="ALT258" s="67"/>
      <c r="ALU258" s="67"/>
      <c r="ALV258" s="67"/>
      <c r="ALW258" s="67"/>
      <c r="ALX258" s="67"/>
      <c r="ALY258" s="67"/>
      <c r="ALZ258" s="67"/>
      <c r="AMA258" s="67"/>
      <c r="AMB258" s="67"/>
      <c r="AMC258" s="67"/>
      <c r="AMD258" s="67"/>
      <c r="AME258" s="67"/>
      <c r="AMF258" s="67"/>
      <c r="AMG258" s="67"/>
    </row>
    <row r="259" spans="1:1022" s="79" customFormat="1" ht="138.6" customHeight="1" x14ac:dyDescent="0.3">
      <c r="A259" s="62">
        <v>41</v>
      </c>
      <c r="B259" s="63" t="s">
        <v>177</v>
      </c>
      <c r="C259" s="62" t="s">
        <v>246</v>
      </c>
      <c r="D259" s="62" t="s">
        <v>70</v>
      </c>
      <c r="E259" s="63" t="s">
        <v>822</v>
      </c>
      <c r="F259" s="64">
        <v>45349</v>
      </c>
      <c r="G259" s="19">
        <v>10000</v>
      </c>
      <c r="H259" s="62" t="s">
        <v>6</v>
      </c>
      <c r="I259" s="6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c r="IM259" s="32"/>
      <c r="IN259" s="32"/>
      <c r="IO259" s="32"/>
      <c r="IP259" s="32"/>
      <c r="IQ259" s="32"/>
      <c r="IR259" s="32"/>
      <c r="IS259" s="32"/>
      <c r="IT259" s="32"/>
      <c r="IU259" s="32"/>
      <c r="IV259" s="32"/>
      <c r="IW259" s="32"/>
      <c r="IX259" s="32"/>
      <c r="IY259" s="32"/>
      <c r="IZ259" s="32"/>
      <c r="JA259" s="32"/>
      <c r="JB259" s="32"/>
      <c r="JC259" s="32"/>
      <c r="JD259" s="32"/>
      <c r="JE259" s="32"/>
      <c r="JF259" s="32"/>
      <c r="JG259" s="32"/>
      <c r="JH259" s="32"/>
      <c r="JI259" s="32"/>
      <c r="JJ259" s="32"/>
      <c r="JK259" s="32"/>
      <c r="JL259" s="32"/>
      <c r="JM259" s="32"/>
      <c r="JN259" s="32"/>
      <c r="JO259" s="32"/>
      <c r="JP259" s="32"/>
      <c r="JQ259" s="32"/>
      <c r="JR259" s="32"/>
      <c r="JS259" s="32"/>
      <c r="JT259" s="32"/>
      <c r="JU259" s="32"/>
      <c r="JV259" s="32"/>
      <c r="JW259" s="32"/>
      <c r="JX259" s="32"/>
      <c r="JY259" s="32"/>
      <c r="JZ259" s="32"/>
      <c r="KA259" s="32"/>
      <c r="KB259" s="32"/>
      <c r="KC259" s="32"/>
      <c r="KD259" s="32"/>
      <c r="KE259" s="32"/>
      <c r="KF259" s="32"/>
      <c r="KG259" s="32"/>
      <c r="KH259" s="32"/>
      <c r="KI259" s="32"/>
      <c r="KJ259" s="32"/>
      <c r="KK259" s="32"/>
      <c r="KL259" s="32"/>
      <c r="KM259" s="32"/>
      <c r="KN259" s="32"/>
      <c r="KO259" s="32"/>
      <c r="KP259" s="32"/>
      <c r="KQ259" s="32"/>
      <c r="KR259" s="32"/>
      <c r="KS259" s="32"/>
      <c r="KT259" s="32"/>
      <c r="KU259" s="32"/>
      <c r="KV259" s="32"/>
      <c r="KW259" s="32"/>
      <c r="KX259" s="32"/>
      <c r="KY259" s="32"/>
      <c r="KZ259" s="32"/>
      <c r="LA259" s="32"/>
      <c r="LB259" s="32"/>
      <c r="LC259" s="32"/>
      <c r="LD259" s="32"/>
      <c r="LE259" s="32"/>
      <c r="LF259" s="32"/>
      <c r="LG259" s="32"/>
      <c r="LH259" s="32"/>
      <c r="LI259" s="32"/>
      <c r="LJ259" s="32"/>
      <c r="LK259" s="32"/>
      <c r="LL259" s="32"/>
      <c r="LM259" s="32"/>
      <c r="LN259" s="32"/>
      <c r="LO259" s="32"/>
      <c r="LP259" s="32"/>
      <c r="LQ259" s="32"/>
      <c r="LR259" s="32"/>
      <c r="LS259" s="32"/>
      <c r="LT259" s="32"/>
      <c r="LU259" s="32"/>
      <c r="LV259" s="32"/>
      <c r="LW259" s="32"/>
      <c r="LX259" s="32"/>
      <c r="LY259" s="32"/>
      <c r="LZ259" s="32"/>
      <c r="MA259" s="32"/>
      <c r="MB259" s="32"/>
      <c r="MC259" s="32"/>
      <c r="MD259" s="32"/>
      <c r="ME259" s="32"/>
      <c r="MF259" s="32"/>
      <c r="MG259" s="32"/>
      <c r="MH259" s="32"/>
      <c r="MI259" s="32"/>
      <c r="MJ259" s="32"/>
      <c r="MK259" s="32"/>
      <c r="ML259" s="32"/>
      <c r="MM259" s="32"/>
      <c r="MN259" s="32"/>
      <c r="MO259" s="32"/>
      <c r="MP259" s="32"/>
      <c r="MQ259" s="32"/>
      <c r="MR259" s="32"/>
      <c r="MS259" s="32"/>
      <c r="MT259" s="32"/>
      <c r="MU259" s="32"/>
      <c r="MV259" s="32"/>
      <c r="MW259" s="32"/>
      <c r="MX259" s="32"/>
      <c r="MY259" s="32"/>
      <c r="MZ259" s="32"/>
      <c r="NA259" s="32"/>
      <c r="NB259" s="32"/>
      <c r="NC259" s="32"/>
      <c r="ND259" s="32"/>
      <c r="NE259" s="32"/>
      <c r="NF259" s="32"/>
      <c r="NG259" s="32"/>
      <c r="NH259" s="32"/>
      <c r="NI259" s="32"/>
      <c r="NJ259" s="32"/>
      <c r="NK259" s="32"/>
      <c r="NL259" s="32"/>
      <c r="NM259" s="32"/>
      <c r="NN259" s="32"/>
      <c r="NO259" s="32"/>
      <c r="NP259" s="32"/>
      <c r="NQ259" s="32"/>
      <c r="NR259" s="32"/>
      <c r="NS259" s="32"/>
      <c r="NT259" s="32"/>
      <c r="NU259" s="32"/>
      <c r="NV259" s="32"/>
      <c r="NW259" s="32"/>
      <c r="NX259" s="32"/>
      <c r="NY259" s="32"/>
      <c r="NZ259" s="32"/>
      <c r="OA259" s="32"/>
      <c r="OB259" s="32"/>
      <c r="OC259" s="32"/>
      <c r="OD259" s="32"/>
      <c r="OE259" s="32"/>
      <c r="OF259" s="32"/>
      <c r="OG259" s="32"/>
      <c r="OH259" s="32"/>
      <c r="OI259" s="32"/>
      <c r="OJ259" s="32"/>
      <c r="OK259" s="32"/>
      <c r="OL259" s="32"/>
      <c r="OM259" s="32"/>
      <c r="ON259" s="32"/>
      <c r="OO259" s="32"/>
      <c r="OP259" s="32"/>
      <c r="OQ259" s="32"/>
      <c r="OR259" s="32"/>
      <c r="OS259" s="32"/>
      <c r="OT259" s="32"/>
      <c r="OU259" s="32"/>
      <c r="OV259" s="32"/>
      <c r="OW259" s="32"/>
      <c r="OX259" s="32"/>
      <c r="OY259" s="32"/>
      <c r="OZ259" s="32"/>
      <c r="PA259" s="32"/>
      <c r="PB259" s="32"/>
      <c r="PC259" s="32"/>
      <c r="PD259" s="32"/>
      <c r="PE259" s="32"/>
      <c r="PF259" s="32"/>
      <c r="PG259" s="32"/>
      <c r="PH259" s="32"/>
      <c r="PI259" s="32"/>
      <c r="PJ259" s="32"/>
      <c r="PK259" s="32"/>
      <c r="PL259" s="32"/>
      <c r="PM259" s="32"/>
      <c r="PN259" s="32"/>
      <c r="PO259" s="32"/>
      <c r="PP259" s="32"/>
      <c r="PQ259" s="32"/>
      <c r="PR259" s="32"/>
      <c r="PS259" s="32"/>
      <c r="PT259" s="32"/>
      <c r="PU259" s="32"/>
      <c r="PV259" s="32"/>
      <c r="PW259" s="32"/>
      <c r="PX259" s="32"/>
      <c r="PY259" s="32"/>
      <c r="PZ259" s="32"/>
      <c r="QA259" s="32"/>
      <c r="QB259" s="32"/>
      <c r="QC259" s="32"/>
      <c r="QD259" s="32"/>
      <c r="QE259" s="32"/>
      <c r="QF259" s="32"/>
      <c r="QG259" s="32"/>
      <c r="QH259" s="32"/>
      <c r="QI259" s="32"/>
      <c r="QJ259" s="32"/>
      <c r="QK259" s="32"/>
      <c r="QL259" s="32"/>
      <c r="QM259" s="32"/>
      <c r="QN259" s="32"/>
      <c r="QO259" s="32"/>
      <c r="QP259" s="32"/>
      <c r="QQ259" s="32"/>
      <c r="QR259" s="32"/>
      <c r="QS259" s="32"/>
      <c r="QT259" s="32"/>
      <c r="QU259" s="32"/>
      <c r="QV259" s="32"/>
      <c r="QW259" s="32"/>
      <c r="QX259" s="32"/>
      <c r="QY259" s="32"/>
      <c r="QZ259" s="32"/>
      <c r="RA259" s="32"/>
      <c r="RB259" s="32"/>
      <c r="RC259" s="32"/>
      <c r="RD259" s="32"/>
      <c r="RE259" s="32"/>
      <c r="RF259" s="32"/>
      <c r="RG259" s="32"/>
      <c r="RH259" s="32"/>
      <c r="RI259" s="32"/>
      <c r="RJ259" s="32"/>
      <c r="RK259" s="32"/>
      <c r="RL259" s="32"/>
      <c r="RM259" s="32"/>
      <c r="RN259" s="32"/>
      <c r="RO259" s="32"/>
      <c r="RP259" s="32"/>
      <c r="RQ259" s="32"/>
      <c r="RR259" s="32"/>
      <c r="RS259" s="32"/>
      <c r="RT259" s="32"/>
      <c r="RU259" s="32"/>
      <c r="RV259" s="32"/>
      <c r="RW259" s="32"/>
      <c r="RX259" s="32"/>
      <c r="RY259" s="32"/>
      <c r="RZ259" s="32"/>
      <c r="SA259" s="32"/>
      <c r="SB259" s="32"/>
      <c r="SC259" s="32"/>
      <c r="SD259" s="32"/>
      <c r="SE259" s="32"/>
      <c r="SF259" s="32"/>
      <c r="SG259" s="32"/>
      <c r="SH259" s="32"/>
      <c r="SI259" s="32"/>
      <c r="SJ259" s="32"/>
      <c r="SK259" s="32"/>
      <c r="SL259" s="32"/>
      <c r="SM259" s="32"/>
      <c r="SN259" s="32"/>
      <c r="SO259" s="32"/>
      <c r="SP259" s="32"/>
      <c r="SQ259" s="32"/>
      <c r="SR259" s="32"/>
      <c r="SS259" s="32"/>
      <c r="ST259" s="32"/>
      <c r="SU259" s="32"/>
      <c r="SV259" s="32"/>
      <c r="SW259" s="32"/>
      <c r="SX259" s="32"/>
      <c r="SY259" s="32"/>
      <c r="SZ259" s="32"/>
      <c r="TA259" s="32"/>
      <c r="TB259" s="32"/>
      <c r="TC259" s="32"/>
      <c r="TD259" s="32"/>
      <c r="TE259" s="32"/>
      <c r="TF259" s="32"/>
      <c r="TG259" s="32"/>
      <c r="TH259" s="32"/>
      <c r="TI259" s="32"/>
      <c r="TJ259" s="32"/>
      <c r="TK259" s="32"/>
      <c r="TL259" s="32"/>
      <c r="TM259" s="32"/>
      <c r="TN259" s="32"/>
      <c r="TO259" s="32"/>
      <c r="TP259" s="32"/>
      <c r="TQ259" s="32"/>
      <c r="TR259" s="32"/>
      <c r="TS259" s="32"/>
      <c r="TT259" s="32"/>
      <c r="TU259" s="32"/>
      <c r="TV259" s="32"/>
      <c r="TW259" s="32"/>
      <c r="TX259" s="32"/>
      <c r="TY259" s="32"/>
      <c r="TZ259" s="32"/>
      <c r="UA259" s="32"/>
      <c r="UB259" s="32"/>
      <c r="UC259" s="32"/>
      <c r="UD259" s="32"/>
      <c r="UE259" s="32"/>
      <c r="UF259" s="32"/>
      <c r="UG259" s="32"/>
      <c r="UH259" s="32"/>
      <c r="UI259" s="32"/>
      <c r="UJ259" s="32"/>
      <c r="UK259" s="32"/>
      <c r="UL259" s="32"/>
      <c r="UM259" s="32"/>
      <c r="UN259" s="32"/>
      <c r="UO259" s="32"/>
      <c r="UP259" s="32"/>
      <c r="UQ259" s="32"/>
      <c r="UR259" s="32"/>
      <c r="US259" s="32"/>
      <c r="UT259" s="32"/>
      <c r="UU259" s="32"/>
      <c r="UV259" s="32"/>
      <c r="UW259" s="32"/>
      <c r="UX259" s="32"/>
      <c r="UY259" s="32"/>
      <c r="UZ259" s="32"/>
      <c r="VA259" s="32"/>
      <c r="VB259" s="32"/>
      <c r="VC259" s="32"/>
      <c r="VD259" s="32"/>
      <c r="VE259" s="32"/>
      <c r="VF259" s="32"/>
      <c r="VG259" s="32"/>
      <c r="VH259" s="32"/>
      <c r="VI259" s="32"/>
      <c r="VJ259" s="32"/>
      <c r="VK259" s="32"/>
      <c r="VL259" s="32"/>
      <c r="VM259" s="32"/>
      <c r="VN259" s="32"/>
      <c r="VO259" s="32"/>
      <c r="VP259" s="32"/>
      <c r="VQ259" s="32"/>
      <c r="VR259" s="32"/>
      <c r="VS259" s="32"/>
      <c r="VT259" s="32"/>
      <c r="VU259" s="32"/>
      <c r="VV259" s="32"/>
      <c r="VW259" s="32"/>
      <c r="VX259" s="32"/>
      <c r="VY259" s="32"/>
      <c r="VZ259" s="32"/>
      <c r="WA259" s="32"/>
      <c r="WB259" s="32"/>
      <c r="WC259" s="32"/>
      <c r="WD259" s="32"/>
      <c r="WE259" s="32"/>
      <c r="WF259" s="32"/>
      <c r="WG259" s="32"/>
      <c r="WH259" s="32"/>
      <c r="WI259" s="32"/>
      <c r="WJ259" s="32"/>
      <c r="WK259" s="32"/>
      <c r="WL259" s="32"/>
      <c r="WM259" s="32"/>
      <c r="WN259" s="32"/>
      <c r="WO259" s="32"/>
      <c r="WP259" s="32"/>
      <c r="WQ259" s="32"/>
      <c r="WR259" s="32"/>
      <c r="WS259" s="32"/>
      <c r="WT259" s="32"/>
      <c r="WU259" s="32"/>
      <c r="WV259" s="32"/>
      <c r="WW259" s="32"/>
      <c r="WX259" s="32"/>
      <c r="WY259" s="32"/>
      <c r="WZ259" s="32"/>
      <c r="XA259" s="32"/>
      <c r="XB259" s="32"/>
      <c r="XC259" s="32"/>
      <c r="XD259" s="32"/>
      <c r="XE259" s="32"/>
      <c r="XF259" s="32"/>
      <c r="XG259" s="32"/>
      <c r="XH259" s="32"/>
      <c r="XI259" s="32"/>
      <c r="XJ259" s="32"/>
      <c r="XK259" s="32"/>
      <c r="XL259" s="32"/>
      <c r="XM259" s="32"/>
      <c r="XN259" s="32"/>
      <c r="XO259" s="32"/>
      <c r="XP259" s="32"/>
      <c r="XQ259" s="32"/>
      <c r="XR259" s="32"/>
      <c r="XS259" s="32"/>
      <c r="XT259" s="32"/>
      <c r="XU259" s="32"/>
      <c r="XV259" s="32"/>
      <c r="XW259" s="32"/>
      <c r="XX259" s="32"/>
      <c r="XY259" s="32"/>
      <c r="XZ259" s="32"/>
      <c r="YA259" s="32"/>
      <c r="YB259" s="32"/>
      <c r="YC259" s="32"/>
      <c r="YD259" s="32"/>
      <c r="YE259" s="32"/>
      <c r="YF259" s="32"/>
      <c r="YG259" s="32"/>
      <c r="YH259" s="32"/>
      <c r="YI259" s="32"/>
      <c r="YJ259" s="32"/>
      <c r="YK259" s="32"/>
      <c r="YL259" s="32"/>
      <c r="YM259" s="32"/>
      <c r="YN259" s="32"/>
      <c r="YO259" s="32"/>
      <c r="YP259" s="32"/>
      <c r="YQ259" s="32"/>
      <c r="YR259" s="32"/>
      <c r="YS259" s="32"/>
      <c r="YT259" s="32"/>
      <c r="YU259" s="32"/>
      <c r="YV259" s="32"/>
      <c r="YW259" s="32"/>
      <c r="YX259" s="32"/>
      <c r="YY259" s="32"/>
      <c r="YZ259" s="32"/>
      <c r="ZA259" s="32"/>
      <c r="ZB259" s="32"/>
      <c r="ZC259" s="32"/>
      <c r="ZD259" s="32"/>
      <c r="ZE259" s="32"/>
      <c r="ZF259" s="32"/>
      <c r="ZG259" s="32"/>
      <c r="ZH259" s="32"/>
      <c r="ZI259" s="32"/>
      <c r="ZJ259" s="32"/>
      <c r="ZK259" s="32"/>
      <c r="ZL259" s="32"/>
      <c r="ZM259" s="32"/>
      <c r="ZN259" s="32"/>
      <c r="ZO259" s="32"/>
      <c r="ZP259" s="32"/>
      <c r="ZQ259" s="32"/>
      <c r="ZR259" s="32"/>
      <c r="ZS259" s="32"/>
      <c r="ZT259" s="32"/>
      <c r="ZU259" s="32"/>
      <c r="ZV259" s="32"/>
      <c r="ZW259" s="32"/>
      <c r="ZX259" s="32"/>
      <c r="ZY259" s="32"/>
      <c r="ZZ259" s="32"/>
      <c r="AAA259" s="32"/>
      <c r="AAB259" s="32"/>
      <c r="AAC259" s="32"/>
      <c r="AAD259" s="32"/>
      <c r="AAE259" s="32"/>
      <c r="AAF259" s="32"/>
      <c r="AAG259" s="32"/>
      <c r="AAH259" s="32"/>
      <c r="AAI259" s="32"/>
      <c r="AAJ259" s="32"/>
      <c r="AAK259" s="32"/>
      <c r="AAL259" s="32"/>
      <c r="AAM259" s="32"/>
      <c r="AAN259" s="32"/>
      <c r="AAO259" s="32"/>
      <c r="AAP259" s="32"/>
      <c r="AAQ259" s="32"/>
      <c r="AAR259" s="32"/>
      <c r="AAS259" s="32"/>
      <c r="AAT259" s="32"/>
      <c r="AAU259" s="32"/>
      <c r="AAV259" s="32"/>
      <c r="AAW259" s="32"/>
      <c r="AAX259" s="32"/>
      <c r="AAY259" s="32"/>
      <c r="AAZ259" s="32"/>
      <c r="ABA259" s="32"/>
      <c r="ABB259" s="32"/>
      <c r="ABC259" s="32"/>
      <c r="ABD259" s="32"/>
      <c r="ABE259" s="32"/>
      <c r="ABF259" s="32"/>
      <c r="ABG259" s="32"/>
      <c r="ABH259" s="32"/>
      <c r="ABI259" s="32"/>
      <c r="ABJ259" s="32"/>
      <c r="ABK259" s="32"/>
      <c r="ABL259" s="32"/>
      <c r="ABM259" s="32"/>
      <c r="ABN259" s="32"/>
      <c r="ABO259" s="32"/>
      <c r="ABP259" s="32"/>
      <c r="ABQ259" s="32"/>
      <c r="ABR259" s="32"/>
      <c r="ABS259" s="32"/>
      <c r="ABT259" s="32"/>
      <c r="ABU259" s="32"/>
      <c r="ABV259" s="32"/>
      <c r="ABW259" s="32"/>
      <c r="ABX259" s="32"/>
      <c r="ABY259" s="32"/>
      <c r="ABZ259" s="32"/>
      <c r="ACA259" s="32"/>
      <c r="ACB259" s="32"/>
      <c r="ACC259" s="32"/>
      <c r="ACD259" s="32"/>
      <c r="ACE259" s="32"/>
      <c r="ACF259" s="32"/>
      <c r="ACG259" s="32"/>
      <c r="ACH259" s="32"/>
      <c r="ACI259" s="32"/>
      <c r="ACJ259" s="32"/>
      <c r="ACK259" s="32"/>
      <c r="ACL259" s="32"/>
      <c r="ACM259" s="32"/>
      <c r="ACN259" s="32"/>
      <c r="ACO259" s="32"/>
      <c r="ACP259" s="32"/>
      <c r="ACQ259" s="32"/>
      <c r="ACR259" s="32"/>
      <c r="ACS259" s="32"/>
      <c r="ACT259" s="32"/>
      <c r="ACU259" s="32"/>
      <c r="ACV259" s="32"/>
      <c r="ACW259" s="32"/>
      <c r="ACX259" s="32"/>
      <c r="ACY259" s="32"/>
      <c r="ACZ259" s="32"/>
      <c r="ADA259" s="32"/>
      <c r="ADB259" s="32"/>
      <c r="ADC259" s="32"/>
      <c r="ADD259" s="32"/>
      <c r="ADE259" s="32"/>
      <c r="ADF259" s="32"/>
      <c r="ADG259" s="32"/>
      <c r="ADH259" s="32"/>
      <c r="ADI259" s="32"/>
      <c r="ADJ259" s="32"/>
      <c r="ADK259" s="32"/>
      <c r="ADL259" s="32"/>
      <c r="ADM259" s="32"/>
      <c r="ADN259" s="32"/>
      <c r="ADO259" s="32"/>
      <c r="ADP259" s="32"/>
      <c r="ADQ259" s="32"/>
      <c r="ADR259" s="32"/>
      <c r="ADS259" s="32"/>
      <c r="ADT259" s="32"/>
      <c r="ADU259" s="32"/>
      <c r="ADV259" s="32"/>
      <c r="ADW259" s="32"/>
      <c r="ADX259" s="32"/>
      <c r="ADY259" s="32"/>
      <c r="ADZ259" s="32"/>
      <c r="AEA259" s="32"/>
      <c r="AEB259" s="32"/>
      <c r="AEC259" s="32"/>
      <c r="AED259" s="32"/>
      <c r="AEE259" s="32"/>
      <c r="AEF259" s="32"/>
      <c r="AEG259" s="32"/>
      <c r="AEH259" s="32"/>
      <c r="AEI259" s="32"/>
      <c r="AEJ259" s="32"/>
      <c r="AEK259" s="32"/>
      <c r="AEL259" s="32"/>
      <c r="AEM259" s="32"/>
      <c r="AEN259" s="32"/>
      <c r="AEO259" s="32"/>
      <c r="AEP259" s="32"/>
      <c r="AEQ259" s="32"/>
      <c r="AER259" s="32"/>
      <c r="AES259" s="32"/>
      <c r="AET259" s="32"/>
      <c r="AEU259" s="32"/>
      <c r="AEV259" s="32"/>
      <c r="AEW259" s="32"/>
      <c r="AEX259" s="32"/>
      <c r="AEY259" s="32"/>
      <c r="AEZ259" s="32"/>
      <c r="AFA259" s="32"/>
      <c r="AFB259" s="32"/>
      <c r="AFC259" s="32"/>
      <c r="AFD259" s="32"/>
      <c r="AFE259" s="32"/>
      <c r="AFF259" s="32"/>
      <c r="AFG259" s="32"/>
      <c r="AFH259" s="32"/>
      <c r="AFI259" s="32"/>
      <c r="AFJ259" s="32"/>
      <c r="AFK259" s="32"/>
      <c r="AFL259" s="32"/>
      <c r="AFM259" s="32"/>
      <c r="AFN259" s="32"/>
      <c r="AFO259" s="32"/>
      <c r="AFP259" s="32"/>
      <c r="AFQ259" s="32"/>
      <c r="AFR259" s="32"/>
      <c r="AFS259" s="32"/>
      <c r="AFT259" s="32"/>
      <c r="AFU259" s="32"/>
      <c r="AFV259" s="32"/>
      <c r="AFW259" s="32"/>
      <c r="AFX259" s="32"/>
      <c r="AFY259" s="32"/>
      <c r="AFZ259" s="32"/>
      <c r="AGA259" s="32"/>
      <c r="AGB259" s="32"/>
      <c r="AGC259" s="32"/>
      <c r="AGD259" s="32"/>
      <c r="AGE259" s="32"/>
      <c r="AGF259" s="32"/>
      <c r="AGG259" s="32"/>
      <c r="AGH259" s="32"/>
      <c r="AGI259" s="32"/>
      <c r="AGJ259" s="32"/>
      <c r="AGK259" s="32"/>
      <c r="AGL259" s="32"/>
      <c r="AGM259" s="32"/>
      <c r="AGN259" s="32"/>
      <c r="AGO259" s="32"/>
      <c r="AGP259" s="32"/>
      <c r="AGQ259" s="32"/>
      <c r="AGR259" s="32"/>
      <c r="AGS259" s="32"/>
      <c r="AGT259" s="32"/>
      <c r="AGU259" s="32"/>
      <c r="AGV259" s="32"/>
      <c r="AGW259" s="32"/>
      <c r="AGX259" s="32"/>
      <c r="AGY259" s="32"/>
      <c r="AGZ259" s="32"/>
      <c r="AHA259" s="32"/>
      <c r="AHB259" s="32"/>
      <c r="AHC259" s="32"/>
      <c r="AHD259" s="32"/>
      <c r="AHE259" s="32"/>
      <c r="AHF259" s="32"/>
      <c r="AHG259" s="32"/>
      <c r="AHH259" s="32"/>
      <c r="AHI259" s="32"/>
      <c r="AHJ259" s="32"/>
      <c r="AHK259" s="32"/>
      <c r="AHL259" s="32"/>
      <c r="AHM259" s="32"/>
      <c r="AHN259" s="32"/>
      <c r="AHO259" s="32"/>
      <c r="AHP259" s="32"/>
      <c r="AHQ259" s="32"/>
      <c r="AHR259" s="32"/>
      <c r="AHS259" s="32"/>
      <c r="AHT259" s="32"/>
      <c r="AHU259" s="32"/>
      <c r="AHV259" s="32"/>
      <c r="AHW259" s="32"/>
      <c r="AHX259" s="32"/>
      <c r="AHY259" s="32"/>
      <c r="AHZ259" s="32"/>
      <c r="AIA259" s="32"/>
      <c r="AIB259" s="32"/>
      <c r="AIC259" s="32"/>
      <c r="AID259" s="32"/>
      <c r="AIE259" s="32"/>
      <c r="AIF259" s="32"/>
      <c r="AIG259" s="32"/>
      <c r="AIH259" s="32"/>
      <c r="AII259" s="32"/>
      <c r="AIJ259" s="32"/>
      <c r="AIK259" s="32"/>
      <c r="AIL259" s="32"/>
      <c r="AIM259" s="32"/>
      <c r="AIN259" s="32"/>
      <c r="AIO259" s="32"/>
      <c r="AIP259" s="32"/>
      <c r="AIQ259" s="32"/>
      <c r="AIR259" s="32"/>
      <c r="AIS259" s="32"/>
      <c r="AIT259" s="32"/>
      <c r="AIU259" s="32"/>
      <c r="AIV259" s="32"/>
      <c r="AIW259" s="32"/>
      <c r="AIX259" s="32"/>
      <c r="AIY259" s="32"/>
      <c r="AIZ259" s="32"/>
      <c r="AJA259" s="32"/>
      <c r="AJB259" s="32"/>
      <c r="AJC259" s="32"/>
      <c r="AJD259" s="32"/>
      <c r="AJE259" s="32"/>
      <c r="AJF259" s="32"/>
      <c r="AJG259" s="32"/>
      <c r="AJH259" s="32"/>
      <c r="AJI259" s="32"/>
      <c r="AJJ259" s="32"/>
      <c r="AJK259" s="32"/>
      <c r="AJL259" s="32"/>
      <c r="AJM259" s="32"/>
      <c r="AJN259" s="32"/>
      <c r="AJO259" s="32"/>
      <c r="AJP259" s="32"/>
      <c r="AJQ259" s="32"/>
      <c r="AJR259" s="32"/>
      <c r="AJS259" s="32"/>
      <c r="AJT259" s="32"/>
      <c r="AJU259" s="32"/>
      <c r="AJV259" s="32"/>
      <c r="AJW259" s="32"/>
      <c r="AJX259" s="32"/>
      <c r="AJY259" s="32"/>
      <c r="AJZ259" s="32"/>
      <c r="AKA259" s="32"/>
      <c r="AKB259" s="32"/>
      <c r="AKC259" s="32"/>
      <c r="AKD259" s="32"/>
      <c r="AKE259" s="32"/>
      <c r="AKF259" s="32"/>
      <c r="AKG259" s="32"/>
      <c r="AKH259" s="32"/>
      <c r="AKI259" s="32"/>
      <c r="AKJ259" s="32"/>
      <c r="AKK259" s="32"/>
      <c r="AKL259" s="32"/>
      <c r="AKM259" s="32"/>
      <c r="AKN259" s="32"/>
      <c r="AKO259" s="32"/>
      <c r="AKP259" s="32"/>
      <c r="AKQ259" s="32"/>
      <c r="AKR259" s="32"/>
      <c r="AKS259" s="32"/>
      <c r="AKT259" s="32"/>
      <c r="AKU259" s="32"/>
      <c r="AKV259" s="32"/>
      <c r="AKW259" s="32"/>
      <c r="AKX259" s="32"/>
      <c r="AKY259" s="32"/>
      <c r="AKZ259" s="32"/>
      <c r="ALA259" s="32"/>
      <c r="ALB259" s="32"/>
      <c r="ALC259" s="32"/>
      <c r="ALD259" s="32"/>
      <c r="ALE259" s="32"/>
      <c r="ALF259" s="32"/>
      <c r="ALG259" s="32"/>
      <c r="ALH259" s="32"/>
      <c r="ALI259" s="32"/>
      <c r="ALJ259" s="32"/>
      <c r="ALK259" s="32"/>
      <c r="ALL259" s="32"/>
      <c r="ALM259" s="32"/>
      <c r="ALN259" s="32"/>
      <c r="ALO259" s="32"/>
      <c r="ALP259" s="32"/>
      <c r="ALQ259" s="32"/>
      <c r="ALR259" s="32"/>
      <c r="ALS259" s="32"/>
      <c r="ALT259" s="32"/>
      <c r="ALU259" s="32"/>
      <c r="ALV259" s="32"/>
      <c r="ALW259" s="32"/>
      <c r="ALX259" s="32"/>
      <c r="ALY259" s="32"/>
      <c r="ALZ259" s="32"/>
      <c r="AMA259" s="32"/>
      <c r="AMB259" s="32"/>
      <c r="AMC259" s="32"/>
      <c r="AMD259" s="32"/>
      <c r="AME259" s="32"/>
      <c r="AMF259" s="32"/>
      <c r="AMG259" s="32"/>
      <c r="AMH259" s="32"/>
    </row>
    <row r="260" spans="1:1022" s="79" customFormat="1" ht="39.6" customHeight="1" x14ac:dyDescent="0.3">
      <c r="A260" s="62">
        <v>42</v>
      </c>
      <c r="B260" s="63" t="s">
        <v>823</v>
      </c>
      <c r="C260" s="62" t="s">
        <v>526</v>
      </c>
      <c r="D260" s="62" t="s">
        <v>69</v>
      </c>
      <c r="E260" s="63" t="s">
        <v>824</v>
      </c>
      <c r="F260" s="64">
        <v>45352</v>
      </c>
      <c r="G260" s="19">
        <v>328.2</v>
      </c>
      <c r="H260" s="62" t="s">
        <v>6</v>
      </c>
      <c r="I260" s="6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c r="IM260" s="32"/>
      <c r="IN260" s="32"/>
      <c r="IO260" s="32"/>
      <c r="IP260" s="32"/>
      <c r="IQ260" s="32"/>
      <c r="IR260" s="32"/>
      <c r="IS260" s="32"/>
      <c r="IT260" s="32"/>
      <c r="IU260" s="32"/>
      <c r="IV260" s="32"/>
      <c r="IW260" s="32"/>
      <c r="IX260" s="32"/>
      <c r="IY260" s="32"/>
      <c r="IZ260" s="32"/>
      <c r="JA260" s="32"/>
      <c r="JB260" s="32"/>
      <c r="JC260" s="32"/>
      <c r="JD260" s="32"/>
      <c r="JE260" s="32"/>
      <c r="JF260" s="32"/>
      <c r="JG260" s="32"/>
      <c r="JH260" s="32"/>
      <c r="JI260" s="32"/>
      <c r="JJ260" s="32"/>
      <c r="JK260" s="32"/>
      <c r="JL260" s="32"/>
      <c r="JM260" s="32"/>
      <c r="JN260" s="32"/>
      <c r="JO260" s="32"/>
      <c r="JP260" s="32"/>
      <c r="JQ260" s="32"/>
      <c r="JR260" s="32"/>
      <c r="JS260" s="32"/>
      <c r="JT260" s="32"/>
      <c r="JU260" s="32"/>
      <c r="JV260" s="32"/>
      <c r="JW260" s="32"/>
      <c r="JX260" s="32"/>
      <c r="JY260" s="32"/>
      <c r="JZ260" s="32"/>
      <c r="KA260" s="32"/>
      <c r="KB260" s="32"/>
      <c r="KC260" s="32"/>
      <c r="KD260" s="32"/>
      <c r="KE260" s="32"/>
      <c r="KF260" s="32"/>
      <c r="KG260" s="32"/>
      <c r="KH260" s="32"/>
      <c r="KI260" s="32"/>
      <c r="KJ260" s="32"/>
      <c r="KK260" s="32"/>
      <c r="KL260" s="32"/>
      <c r="KM260" s="32"/>
      <c r="KN260" s="32"/>
      <c r="KO260" s="32"/>
      <c r="KP260" s="32"/>
      <c r="KQ260" s="32"/>
      <c r="KR260" s="32"/>
      <c r="KS260" s="32"/>
      <c r="KT260" s="32"/>
      <c r="KU260" s="32"/>
      <c r="KV260" s="32"/>
      <c r="KW260" s="32"/>
      <c r="KX260" s="32"/>
      <c r="KY260" s="32"/>
      <c r="KZ260" s="32"/>
      <c r="LA260" s="32"/>
      <c r="LB260" s="32"/>
      <c r="LC260" s="32"/>
      <c r="LD260" s="32"/>
      <c r="LE260" s="32"/>
      <c r="LF260" s="32"/>
      <c r="LG260" s="32"/>
      <c r="LH260" s="32"/>
      <c r="LI260" s="32"/>
      <c r="LJ260" s="32"/>
      <c r="LK260" s="32"/>
      <c r="LL260" s="32"/>
      <c r="LM260" s="32"/>
      <c r="LN260" s="32"/>
      <c r="LO260" s="32"/>
      <c r="LP260" s="32"/>
      <c r="LQ260" s="32"/>
      <c r="LR260" s="32"/>
      <c r="LS260" s="32"/>
      <c r="LT260" s="32"/>
      <c r="LU260" s="32"/>
      <c r="LV260" s="32"/>
      <c r="LW260" s="32"/>
      <c r="LX260" s="32"/>
      <c r="LY260" s="32"/>
      <c r="LZ260" s="32"/>
      <c r="MA260" s="32"/>
      <c r="MB260" s="32"/>
      <c r="MC260" s="32"/>
      <c r="MD260" s="32"/>
      <c r="ME260" s="32"/>
      <c r="MF260" s="32"/>
      <c r="MG260" s="32"/>
      <c r="MH260" s="32"/>
      <c r="MI260" s="32"/>
      <c r="MJ260" s="32"/>
      <c r="MK260" s="32"/>
      <c r="ML260" s="32"/>
      <c r="MM260" s="32"/>
      <c r="MN260" s="32"/>
      <c r="MO260" s="32"/>
      <c r="MP260" s="32"/>
      <c r="MQ260" s="32"/>
      <c r="MR260" s="32"/>
      <c r="MS260" s="32"/>
      <c r="MT260" s="32"/>
      <c r="MU260" s="32"/>
      <c r="MV260" s="32"/>
      <c r="MW260" s="32"/>
      <c r="MX260" s="32"/>
      <c r="MY260" s="32"/>
      <c r="MZ260" s="32"/>
      <c r="NA260" s="32"/>
      <c r="NB260" s="32"/>
      <c r="NC260" s="32"/>
      <c r="ND260" s="32"/>
      <c r="NE260" s="32"/>
      <c r="NF260" s="32"/>
      <c r="NG260" s="32"/>
      <c r="NH260" s="32"/>
      <c r="NI260" s="32"/>
      <c r="NJ260" s="32"/>
      <c r="NK260" s="32"/>
      <c r="NL260" s="32"/>
      <c r="NM260" s="32"/>
      <c r="NN260" s="32"/>
      <c r="NO260" s="32"/>
      <c r="NP260" s="32"/>
      <c r="NQ260" s="32"/>
      <c r="NR260" s="32"/>
      <c r="NS260" s="32"/>
      <c r="NT260" s="32"/>
      <c r="NU260" s="32"/>
      <c r="NV260" s="32"/>
      <c r="NW260" s="32"/>
      <c r="NX260" s="32"/>
      <c r="NY260" s="32"/>
      <c r="NZ260" s="32"/>
      <c r="OA260" s="32"/>
      <c r="OB260" s="32"/>
      <c r="OC260" s="32"/>
      <c r="OD260" s="32"/>
      <c r="OE260" s="32"/>
      <c r="OF260" s="32"/>
      <c r="OG260" s="32"/>
      <c r="OH260" s="32"/>
      <c r="OI260" s="32"/>
      <c r="OJ260" s="32"/>
      <c r="OK260" s="32"/>
      <c r="OL260" s="32"/>
      <c r="OM260" s="32"/>
      <c r="ON260" s="32"/>
      <c r="OO260" s="32"/>
      <c r="OP260" s="32"/>
      <c r="OQ260" s="32"/>
      <c r="OR260" s="32"/>
      <c r="OS260" s="32"/>
      <c r="OT260" s="32"/>
      <c r="OU260" s="32"/>
      <c r="OV260" s="32"/>
      <c r="OW260" s="32"/>
      <c r="OX260" s="32"/>
      <c r="OY260" s="32"/>
      <c r="OZ260" s="32"/>
      <c r="PA260" s="32"/>
      <c r="PB260" s="32"/>
      <c r="PC260" s="32"/>
      <c r="PD260" s="32"/>
      <c r="PE260" s="32"/>
      <c r="PF260" s="32"/>
      <c r="PG260" s="32"/>
      <c r="PH260" s="32"/>
      <c r="PI260" s="32"/>
      <c r="PJ260" s="32"/>
      <c r="PK260" s="32"/>
      <c r="PL260" s="32"/>
      <c r="PM260" s="32"/>
      <c r="PN260" s="32"/>
      <c r="PO260" s="32"/>
      <c r="PP260" s="32"/>
      <c r="PQ260" s="32"/>
      <c r="PR260" s="32"/>
      <c r="PS260" s="32"/>
      <c r="PT260" s="32"/>
      <c r="PU260" s="32"/>
      <c r="PV260" s="32"/>
      <c r="PW260" s="32"/>
      <c r="PX260" s="32"/>
      <c r="PY260" s="32"/>
      <c r="PZ260" s="32"/>
      <c r="QA260" s="32"/>
      <c r="QB260" s="32"/>
      <c r="QC260" s="32"/>
      <c r="QD260" s="32"/>
      <c r="QE260" s="32"/>
      <c r="QF260" s="32"/>
      <c r="QG260" s="32"/>
      <c r="QH260" s="32"/>
      <c r="QI260" s="32"/>
      <c r="QJ260" s="32"/>
      <c r="QK260" s="32"/>
      <c r="QL260" s="32"/>
      <c r="QM260" s="32"/>
      <c r="QN260" s="32"/>
      <c r="QO260" s="32"/>
      <c r="QP260" s="32"/>
      <c r="QQ260" s="32"/>
      <c r="QR260" s="32"/>
      <c r="QS260" s="32"/>
      <c r="QT260" s="32"/>
      <c r="QU260" s="32"/>
      <c r="QV260" s="32"/>
      <c r="QW260" s="32"/>
      <c r="QX260" s="32"/>
      <c r="QY260" s="32"/>
      <c r="QZ260" s="32"/>
      <c r="RA260" s="32"/>
      <c r="RB260" s="32"/>
      <c r="RC260" s="32"/>
      <c r="RD260" s="32"/>
      <c r="RE260" s="32"/>
      <c r="RF260" s="32"/>
      <c r="RG260" s="32"/>
      <c r="RH260" s="32"/>
      <c r="RI260" s="32"/>
      <c r="RJ260" s="32"/>
      <c r="RK260" s="32"/>
      <c r="RL260" s="32"/>
      <c r="RM260" s="32"/>
      <c r="RN260" s="32"/>
      <c r="RO260" s="32"/>
      <c r="RP260" s="32"/>
      <c r="RQ260" s="32"/>
      <c r="RR260" s="32"/>
      <c r="RS260" s="32"/>
      <c r="RT260" s="32"/>
      <c r="RU260" s="32"/>
      <c r="RV260" s="32"/>
      <c r="RW260" s="32"/>
      <c r="RX260" s="32"/>
      <c r="RY260" s="32"/>
      <c r="RZ260" s="32"/>
      <c r="SA260" s="32"/>
      <c r="SB260" s="32"/>
      <c r="SC260" s="32"/>
      <c r="SD260" s="32"/>
      <c r="SE260" s="32"/>
      <c r="SF260" s="32"/>
      <c r="SG260" s="32"/>
      <c r="SH260" s="32"/>
      <c r="SI260" s="32"/>
      <c r="SJ260" s="32"/>
      <c r="SK260" s="32"/>
      <c r="SL260" s="32"/>
      <c r="SM260" s="32"/>
      <c r="SN260" s="32"/>
      <c r="SO260" s="32"/>
      <c r="SP260" s="32"/>
      <c r="SQ260" s="32"/>
      <c r="SR260" s="32"/>
      <c r="SS260" s="32"/>
      <c r="ST260" s="32"/>
      <c r="SU260" s="32"/>
      <c r="SV260" s="32"/>
      <c r="SW260" s="32"/>
      <c r="SX260" s="32"/>
      <c r="SY260" s="32"/>
      <c r="SZ260" s="32"/>
      <c r="TA260" s="32"/>
      <c r="TB260" s="32"/>
      <c r="TC260" s="32"/>
      <c r="TD260" s="32"/>
      <c r="TE260" s="32"/>
      <c r="TF260" s="32"/>
      <c r="TG260" s="32"/>
      <c r="TH260" s="32"/>
      <c r="TI260" s="32"/>
      <c r="TJ260" s="32"/>
      <c r="TK260" s="32"/>
      <c r="TL260" s="32"/>
      <c r="TM260" s="32"/>
      <c r="TN260" s="32"/>
      <c r="TO260" s="32"/>
      <c r="TP260" s="32"/>
      <c r="TQ260" s="32"/>
      <c r="TR260" s="32"/>
      <c r="TS260" s="32"/>
      <c r="TT260" s="32"/>
      <c r="TU260" s="32"/>
      <c r="TV260" s="32"/>
      <c r="TW260" s="32"/>
      <c r="TX260" s="32"/>
      <c r="TY260" s="32"/>
      <c r="TZ260" s="32"/>
      <c r="UA260" s="32"/>
      <c r="UB260" s="32"/>
      <c r="UC260" s="32"/>
      <c r="UD260" s="32"/>
      <c r="UE260" s="32"/>
      <c r="UF260" s="32"/>
      <c r="UG260" s="32"/>
      <c r="UH260" s="32"/>
      <c r="UI260" s="32"/>
      <c r="UJ260" s="32"/>
      <c r="UK260" s="32"/>
      <c r="UL260" s="32"/>
      <c r="UM260" s="32"/>
      <c r="UN260" s="32"/>
      <c r="UO260" s="32"/>
      <c r="UP260" s="32"/>
      <c r="UQ260" s="32"/>
      <c r="UR260" s="32"/>
      <c r="US260" s="32"/>
      <c r="UT260" s="32"/>
      <c r="UU260" s="32"/>
      <c r="UV260" s="32"/>
      <c r="UW260" s="32"/>
      <c r="UX260" s="32"/>
      <c r="UY260" s="32"/>
      <c r="UZ260" s="32"/>
      <c r="VA260" s="32"/>
      <c r="VB260" s="32"/>
      <c r="VC260" s="32"/>
      <c r="VD260" s="32"/>
      <c r="VE260" s="32"/>
      <c r="VF260" s="32"/>
      <c r="VG260" s="32"/>
      <c r="VH260" s="32"/>
      <c r="VI260" s="32"/>
      <c r="VJ260" s="32"/>
      <c r="VK260" s="32"/>
      <c r="VL260" s="32"/>
      <c r="VM260" s="32"/>
      <c r="VN260" s="32"/>
      <c r="VO260" s="32"/>
      <c r="VP260" s="32"/>
      <c r="VQ260" s="32"/>
      <c r="VR260" s="32"/>
      <c r="VS260" s="32"/>
      <c r="VT260" s="32"/>
      <c r="VU260" s="32"/>
      <c r="VV260" s="32"/>
      <c r="VW260" s="32"/>
      <c r="VX260" s="32"/>
      <c r="VY260" s="32"/>
      <c r="VZ260" s="32"/>
      <c r="WA260" s="32"/>
      <c r="WB260" s="32"/>
      <c r="WC260" s="32"/>
      <c r="WD260" s="32"/>
      <c r="WE260" s="32"/>
      <c r="WF260" s="32"/>
      <c r="WG260" s="32"/>
      <c r="WH260" s="32"/>
      <c r="WI260" s="32"/>
      <c r="WJ260" s="32"/>
      <c r="WK260" s="32"/>
      <c r="WL260" s="32"/>
      <c r="WM260" s="32"/>
      <c r="WN260" s="32"/>
      <c r="WO260" s="32"/>
      <c r="WP260" s="32"/>
      <c r="WQ260" s="32"/>
      <c r="WR260" s="32"/>
      <c r="WS260" s="32"/>
      <c r="WT260" s="32"/>
      <c r="WU260" s="32"/>
      <c r="WV260" s="32"/>
      <c r="WW260" s="32"/>
      <c r="WX260" s="32"/>
      <c r="WY260" s="32"/>
      <c r="WZ260" s="32"/>
      <c r="XA260" s="32"/>
      <c r="XB260" s="32"/>
      <c r="XC260" s="32"/>
      <c r="XD260" s="32"/>
      <c r="XE260" s="32"/>
      <c r="XF260" s="32"/>
      <c r="XG260" s="32"/>
      <c r="XH260" s="32"/>
      <c r="XI260" s="32"/>
      <c r="XJ260" s="32"/>
      <c r="XK260" s="32"/>
      <c r="XL260" s="32"/>
      <c r="XM260" s="32"/>
      <c r="XN260" s="32"/>
      <c r="XO260" s="32"/>
      <c r="XP260" s="32"/>
      <c r="XQ260" s="32"/>
      <c r="XR260" s="32"/>
      <c r="XS260" s="32"/>
      <c r="XT260" s="32"/>
      <c r="XU260" s="32"/>
      <c r="XV260" s="32"/>
      <c r="XW260" s="32"/>
      <c r="XX260" s="32"/>
      <c r="XY260" s="32"/>
      <c r="XZ260" s="32"/>
      <c r="YA260" s="32"/>
      <c r="YB260" s="32"/>
      <c r="YC260" s="32"/>
      <c r="YD260" s="32"/>
      <c r="YE260" s="32"/>
      <c r="YF260" s="32"/>
      <c r="YG260" s="32"/>
      <c r="YH260" s="32"/>
      <c r="YI260" s="32"/>
      <c r="YJ260" s="32"/>
      <c r="YK260" s="32"/>
      <c r="YL260" s="32"/>
      <c r="YM260" s="32"/>
      <c r="YN260" s="32"/>
      <c r="YO260" s="32"/>
      <c r="YP260" s="32"/>
      <c r="YQ260" s="32"/>
      <c r="YR260" s="32"/>
      <c r="YS260" s="32"/>
      <c r="YT260" s="32"/>
      <c r="YU260" s="32"/>
      <c r="YV260" s="32"/>
      <c r="YW260" s="32"/>
      <c r="YX260" s="32"/>
      <c r="YY260" s="32"/>
      <c r="YZ260" s="32"/>
      <c r="ZA260" s="32"/>
      <c r="ZB260" s="32"/>
      <c r="ZC260" s="32"/>
      <c r="ZD260" s="32"/>
      <c r="ZE260" s="32"/>
      <c r="ZF260" s="32"/>
      <c r="ZG260" s="32"/>
      <c r="ZH260" s="32"/>
      <c r="ZI260" s="32"/>
      <c r="ZJ260" s="32"/>
      <c r="ZK260" s="32"/>
      <c r="ZL260" s="32"/>
      <c r="ZM260" s="32"/>
      <c r="ZN260" s="32"/>
      <c r="ZO260" s="32"/>
      <c r="ZP260" s="32"/>
      <c r="ZQ260" s="32"/>
      <c r="ZR260" s="32"/>
      <c r="ZS260" s="32"/>
      <c r="ZT260" s="32"/>
      <c r="ZU260" s="32"/>
      <c r="ZV260" s="32"/>
      <c r="ZW260" s="32"/>
      <c r="ZX260" s="32"/>
      <c r="ZY260" s="32"/>
      <c r="ZZ260" s="32"/>
      <c r="AAA260" s="32"/>
      <c r="AAB260" s="32"/>
      <c r="AAC260" s="32"/>
      <c r="AAD260" s="32"/>
      <c r="AAE260" s="32"/>
      <c r="AAF260" s="32"/>
      <c r="AAG260" s="32"/>
      <c r="AAH260" s="32"/>
      <c r="AAI260" s="32"/>
      <c r="AAJ260" s="32"/>
      <c r="AAK260" s="32"/>
      <c r="AAL260" s="32"/>
      <c r="AAM260" s="32"/>
      <c r="AAN260" s="32"/>
      <c r="AAO260" s="32"/>
      <c r="AAP260" s="32"/>
      <c r="AAQ260" s="32"/>
      <c r="AAR260" s="32"/>
      <c r="AAS260" s="32"/>
      <c r="AAT260" s="32"/>
      <c r="AAU260" s="32"/>
      <c r="AAV260" s="32"/>
      <c r="AAW260" s="32"/>
      <c r="AAX260" s="32"/>
      <c r="AAY260" s="32"/>
      <c r="AAZ260" s="32"/>
      <c r="ABA260" s="32"/>
      <c r="ABB260" s="32"/>
      <c r="ABC260" s="32"/>
      <c r="ABD260" s="32"/>
      <c r="ABE260" s="32"/>
      <c r="ABF260" s="32"/>
      <c r="ABG260" s="32"/>
      <c r="ABH260" s="32"/>
      <c r="ABI260" s="32"/>
      <c r="ABJ260" s="32"/>
      <c r="ABK260" s="32"/>
      <c r="ABL260" s="32"/>
      <c r="ABM260" s="32"/>
      <c r="ABN260" s="32"/>
      <c r="ABO260" s="32"/>
      <c r="ABP260" s="32"/>
      <c r="ABQ260" s="32"/>
      <c r="ABR260" s="32"/>
      <c r="ABS260" s="32"/>
      <c r="ABT260" s="32"/>
      <c r="ABU260" s="32"/>
      <c r="ABV260" s="32"/>
      <c r="ABW260" s="32"/>
      <c r="ABX260" s="32"/>
      <c r="ABY260" s="32"/>
      <c r="ABZ260" s="32"/>
      <c r="ACA260" s="32"/>
      <c r="ACB260" s="32"/>
      <c r="ACC260" s="32"/>
      <c r="ACD260" s="32"/>
      <c r="ACE260" s="32"/>
      <c r="ACF260" s="32"/>
      <c r="ACG260" s="32"/>
      <c r="ACH260" s="32"/>
      <c r="ACI260" s="32"/>
      <c r="ACJ260" s="32"/>
      <c r="ACK260" s="32"/>
      <c r="ACL260" s="32"/>
      <c r="ACM260" s="32"/>
      <c r="ACN260" s="32"/>
      <c r="ACO260" s="32"/>
      <c r="ACP260" s="32"/>
      <c r="ACQ260" s="32"/>
      <c r="ACR260" s="32"/>
      <c r="ACS260" s="32"/>
      <c r="ACT260" s="32"/>
      <c r="ACU260" s="32"/>
      <c r="ACV260" s="32"/>
      <c r="ACW260" s="32"/>
      <c r="ACX260" s="32"/>
      <c r="ACY260" s="32"/>
      <c r="ACZ260" s="32"/>
      <c r="ADA260" s="32"/>
      <c r="ADB260" s="32"/>
      <c r="ADC260" s="32"/>
      <c r="ADD260" s="32"/>
      <c r="ADE260" s="32"/>
      <c r="ADF260" s="32"/>
      <c r="ADG260" s="32"/>
      <c r="ADH260" s="32"/>
      <c r="ADI260" s="32"/>
      <c r="ADJ260" s="32"/>
      <c r="ADK260" s="32"/>
      <c r="ADL260" s="32"/>
      <c r="ADM260" s="32"/>
      <c r="ADN260" s="32"/>
      <c r="ADO260" s="32"/>
      <c r="ADP260" s="32"/>
      <c r="ADQ260" s="32"/>
      <c r="ADR260" s="32"/>
      <c r="ADS260" s="32"/>
      <c r="ADT260" s="32"/>
      <c r="ADU260" s="32"/>
      <c r="ADV260" s="32"/>
      <c r="ADW260" s="32"/>
      <c r="ADX260" s="32"/>
      <c r="ADY260" s="32"/>
      <c r="ADZ260" s="32"/>
      <c r="AEA260" s="32"/>
      <c r="AEB260" s="32"/>
      <c r="AEC260" s="32"/>
      <c r="AED260" s="32"/>
      <c r="AEE260" s="32"/>
      <c r="AEF260" s="32"/>
      <c r="AEG260" s="32"/>
      <c r="AEH260" s="32"/>
      <c r="AEI260" s="32"/>
      <c r="AEJ260" s="32"/>
      <c r="AEK260" s="32"/>
      <c r="AEL260" s="32"/>
      <c r="AEM260" s="32"/>
      <c r="AEN260" s="32"/>
      <c r="AEO260" s="32"/>
      <c r="AEP260" s="32"/>
      <c r="AEQ260" s="32"/>
      <c r="AER260" s="32"/>
      <c r="AES260" s="32"/>
      <c r="AET260" s="32"/>
      <c r="AEU260" s="32"/>
      <c r="AEV260" s="32"/>
      <c r="AEW260" s="32"/>
      <c r="AEX260" s="32"/>
      <c r="AEY260" s="32"/>
      <c r="AEZ260" s="32"/>
      <c r="AFA260" s="32"/>
      <c r="AFB260" s="32"/>
      <c r="AFC260" s="32"/>
      <c r="AFD260" s="32"/>
      <c r="AFE260" s="32"/>
      <c r="AFF260" s="32"/>
      <c r="AFG260" s="32"/>
      <c r="AFH260" s="32"/>
      <c r="AFI260" s="32"/>
      <c r="AFJ260" s="32"/>
      <c r="AFK260" s="32"/>
      <c r="AFL260" s="32"/>
      <c r="AFM260" s="32"/>
      <c r="AFN260" s="32"/>
      <c r="AFO260" s="32"/>
      <c r="AFP260" s="32"/>
      <c r="AFQ260" s="32"/>
      <c r="AFR260" s="32"/>
      <c r="AFS260" s="32"/>
      <c r="AFT260" s="32"/>
      <c r="AFU260" s="32"/>
      <c r="AFV260" s="32"/>
      <c r="AFW260" s="32"/>
      <c r="AFX260" s="32"/>
      <c r="AFY260" s="32"/>
      <c r="AFZ260" s="32"/>
      <c r="AGA260" s="32"/>
      <c r="AGB260" s="32"/>
      <c r="AGC260" s="32"/>
      <c r="AGD260" s="32"/>
      <c r="AGE260" s="32"/>
      <c r="AGF260" s="32"/>
      <c r="AGG260" s="32"/>
      <c r="AGH260" s="32"/>
      <c r="AGI260" s="32"/>
      <c r="AGJ260" s="32"/>
      <c r="AGK260" s="32"/>
      <c r="AGL260" s="32"/>
      <c r="AGM260" s="32"/>
      <c r="AGN260" s="32"/>
      <c r="AGO260" s="32"/>
      <c r="AGP260" s="32"/>
      <c r="AGQ260" s="32"/>
      <c r="AGR260" s="32"/>
      <c r="AGS260" s="32"/>
      <c r="AGT260" s="32"/>
      <c r="AGU260" s="32"/>
      <c r="AGV260" s="32"/>
      <c r="AGW260" s="32"/>
      <c r="AGX260" s="32"/>
      <c r="AGY260" s="32"/>
      <c r="AGZ260" s="32"/>
      <c r="AHA260" s="32"/>
      <c r="AHB260" s="32"/>
      <c r="AHC260" s="32"/>
      <c r="AHD260" s="32"/>
      <c r="AHE260" s="32"/>
      <c r="AHF260" s="32"/>
      <c r="AHG260" s="32"/>
      <c r="AHH260" s="32"/>
      <c r="AHI260" s="32"/>
      <c r="AHJ260" s="32"/>
      <c r="AHK260" s="32"/>
      <c r="AHL260" s="32"/>
      <c r="AHM260" s="32"/>
      <c r="AHN260" s="32"/>
      <c r="AHO260" s="32"/>
      <c r="AHP260" s="32"/>
      <c r="AHQ260" s="32"/>
      <c r="AHR260" s="32"/>
      <c r="AHS260" s="32"/>
      <c r="AHT260" s="32"/>
      <c r="AHU260" s="32"/>
      <c r="AHV260" s="32"/>
      <c r="AHW260" s="32"/>
      <c r="AHX260" s="32"/>
      <c r="AHY260" s="32"/>
      <c r="AHZ260" s="32"/>
      <c r="AIA260" s="32"/>
      <c r="AIB260" s="32"/>
      <c r="AIC260" s="32"/>
      <c r="AID260" s="32"/>
      <c r="AIE260" s="32"/>
      <c r="AIF260" s="32"/>
      <c r="AIG260" s="32"/>
      <c r="AIH260" s="32"/>
      <c r="AII260" s="32"/>
      <c r="AIJ260" s="32"/>
      <c r="AIK260" s="32"/>
      <c r="AIL260" s="32"/>
      <c r="AIM260" s="32"/>
      <c r="AIN260" s="32"/>
      <c r="AIO260" s="32"/>
      <c r="AIP260" s="32"/>
      <c r="AIQ260" s="32"/>
      <c r="AIR260" s="32"/>
      <c r="AIS260" s="32"/>
      <c r="AIT260" s="32"/>
      <c r="AIU260" s="32"/>
      <c r="AIV260" s="32"/>
      <c r="AIW260" s="32"/>
      <c r="AIX260" s="32"/>
      <c r="AIY260" s="32"/>
      <c r="AIZ260" s="32"/>
      <c r="AJA260" s="32"/>
      <c r="AJB260" s="32"/>
      <c r="AJC260" s="32"/>
      <c r="AJD260" s="32"/>
      <c r="AJE260" s="32"/>
      <c r="AJF260" s="32"/>
      <c r="AJG260" s="32"/>
      <c r="AJH260" s="32"/>
      <c r="AJI260" s="32"/>
      <c r="AJJ260" s="32"/>
      <c r="AJK260" s="32"/>
      <c r="AJL260" s="32"/>
      <c r="AJM260" s="32"/>
      <c r="AJN260" s="32"/>
      <c r="AJO260" s="32"/>
      <c r="AJP260" s="32"/>
      <c r="AJQ260" s="32"/>
      <c r="AJR260" s="32"/>
      <c r="AJS260" s="32"/>
      <c r="AJT260" s="32"/>
      <c r="AJU260" s="32"/>
      <c r="AJV260" s="32"/>
      <c r="AJW260" s="32"/>
      <c r="AJX260" s="32"/>
      <c r="AJY260" s="32"/>
      <c r="AJZ260" s="32"/>
      <c r="AKA260" s="32"/>
      <c r="AKB260" s="32"/>
      <c r="AKC260" s="32"/>
      <c r="AKD260" s="32"/>
      <c r="AKE260" s="32"/>
      <c r="AKF260" s="32"/>
      <c r="AKG260" s="32"/>
      <c r="AKH260" s="32"/>
      <c r="AKI260" s="32"/>
      <c r="AKJ260" s="32"/>
      <c r="AKK260" s="32"/>
      <c r="AKL260" s="32"/>
      <c r="AKM260" s="32"/>
      <c r="AKN260" s="32"/>
      <c r="AKO260" s="32"/>
      <c r="AKP260" s="32"/>
      <c r="AKQ260" s="32"/>
      <c r="AKR260" s="32"/>
      <c r="AKS260" s="32"/>
      <c r="AKT260" s="32"/>
      <c r="AKU260" s="32"/>
      <c r="AKV260" s="32"/>
      <c r="AKW260" s="32"/>
      <c r="AKX260" s="32"/>
      <c r="AKY260" s="32"/>
      <c r="AKZ260" s="32"/>
      <c r="ALA260" s="32"/>
      <c r="ALB260" s="32"/>
      <c r="ALC260" s="32"/>
      <c r="ALD260" s="32"/>
      <c r="ALE260" s="32"/>
      <c r="ALF260" s="32"/>
      <c r="ALG260" s="32"/>
      <c r="ALH260" s="32"/>
      <c r="ALI260" s="32"/>
      <c r="ALJ260" s="32"/>
      <c r="ALK260" s="32"/>
      <c r="ALL260" s="32"/>
      <c r="ALM260" s="32"/>
      <c r="ALN260" s="32"/>
      <c r="ALO260" s="32"/>
      <c r="ALP260" s="32"/>
      <c r="ALQ260" s="32"/>
      <c r="ALR260" s="32"/>
      <c r="ALS260" s="32"/>
      <c r="ALT260" s="32"/>
      <c r="ALU260" s="32"/>
      <c r="ALV260" s="32"/>
      <c r="ALW260" s="32"/>
      <c r="ALX260" s="32"/>
      <c r="ALY260" s="32"/>
      <c r="ALZ260" s="32"/>
      <c r="AMA260" s="32"/>
      <c r="AMB260" s="32"/>
      <c r="AMC260" s="32"/>
      <c r="AMD260" s="32"/>
      <c r="AME260" s="32"/>
      <c r="AMF260" s="32"/>
      <c r="AMG260" s="32"/>
      <c r="AMH260" s="32"/>
    </row>
    <row r="261" spans="1:1022" s="79" customFormat="1" ht="81" customHeight="1" x14ac:dyDescent="0.3">
      <c r="A261" s="62">
        <v>43</v>
      </c>
      <c r="B261" s="63" t="s">
        <v>825</v>
      </c>
      <c r="C261" s="62" t="s">
        <v>73</v>
      </c>
      <c r="D261" s="62" t="s">
        <v>69</v>
      </c>
      <c r="E261" s="63" t="s">
        <v>826</v>
      </c>
      <c r="F261" s="64">
        <v>45351</v>
      </c>
      <c r="G261" s="19">
        <v>310</v>
      </c>
      <c r="H261" s="62" t="s">
        <v>6</v>
      </c>
      <c r="I261" s="6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c r="IM261" s="32"/>
      <c r="IN261" s="32"/>
      <c r="IO261" s="32"/>
      <c r="IP261" s="32"/>
      <c r="IQ261" s="32"/>
      <c r="IR261" s="32"/>
      <c r="IS261" s="32"/>
      <c r="IT261" s="32"/>
      <c r="IU261" s="32"/>
      <c r="IV261" s="32"/>
      <c r="IW261" s="32"/>
      <c r="IX261" s="32"/>
      <c r="IY261" s="32"/>
      <c r="IZ261" s="32"/>
      <c r="JA261" s="32"/>
      <c r="JB261" s="32"/>
      <c r="JC261" s="32"/>
      <c r="JD261" s="32"/>
      <c r="JE261" s="32"/>
      <c r="JF261" s="32"/>
      <c r="JG261" s="32"/>
      <c r="JH261" s="32"/>
      <c r="JI261" s="32"/>
      <c r="JJ261" s="32"/>
      <c r="JK261" s="32"/>
      <c r="JL261" s="32"/>
      <c r="JM261" s="32"/>
      <c r="JN261" s="32"/>
      <c r="JO261" s="32"/>
      <c r="JP261" s="32"/>
      <c r="JQ261" s="32"/>
      <c r="JR261" s="32"/>
      <c r="JS261" s="32"/>
      <c r="JT261" s="32"/>
      <c r="JU261" s="32"/>
      <c r="JV261" s="32"/>
      <c r="JW261" s="32"/>
      <c r="JX261" s="32"/>
      <c r="JY261" s="32"/>
      <c r="JZ261" s="32"/>
      <c r="KA261" s="32"/>
      <c r="KB261" s="32"/>
      <c r="KC261" s="32"/>
      <c r="KD261" s="32"/>
      <c r="KE261" s="32"/>
      <c r="KF261" s="32"/>
      <c r="KG261" s="32"/>
      <c r="KH261" s="32"/>
      <c r="KI261" s="32"/>
      <c r="KJ261" s="32"/>
      <c r="KK261" s="32"/>
      <c r="KL261" s="32"/>
      <c r="KM261" s="32"/>
      <c r="KN261" s="32"/>
      <c r="KO261" s="32"/>
      <c r="KP261" s="32"/>
      <c r="KQ261" s="32"/>
      <c r="KR261" s="32"/>
      <c r="KS261" s="32"/>
      <c r="KT261" s="32"/>
      <c r="KU261" s="32"/>
      <c r="KV261" s="32"/>
      <c r="KW261" s="32"/>
      <c r="KX261" s="32"/>
      <c r="KY261" s="32"/>
      <c r="KZ261" s="32"/>
      <c r="LA261" s="32"/>
      <c r="LB261" s="32"/>
      <c r="LC261" s="32"/>
      <c r="LD261" s="32"/>
      <c r="LE261" s="32"/>
      <c r="LF261" s="32"/>
      <c r="LG261" s="32"/>
      <c r="LH261" s="32"/>
      <c r="LI261" s="32"/>
      <c r="LJ261" s="32"/>
      <c r="LK261" s="32"/>
      <c r="LL261" s="32"/>
      <c r="LM261" s="32"/>
      <c r="LN261" s="32"/>
      <c r="LO261" s="32"/>
      <c r="LP261" s="32"/>
      <c r="LQ261" s="32"/>
      <c r="LR261" s="32"/>
      <c r="LS261" s="32"/>
      <c r="LT261" s="32"/>
      <c r="LU261" s="32"/>
      <c r="LV261" s="32"/>
      <c r="LW261" s="32"/>
      <c r="LX261" s="32"/>
      <c r="LY261" s="32"/>
      <c r="LZ261" s="32"/>
      <c r="MA261" s="32"/>
      <c r="MB261" s="32"/>
      <c r="MC261" s="32"/>
      <c r="MD261" s="32"/>
      <c r="ME261" s="32"/>
      <c r="MF261" s="32"/>
      <c r="MG261" s="32"/>
      <c r="MH261" s="32"/>
      <c r="MI261" s="32"/>
      <c r="MJ261" s="32"/>
      <c r="MK261" s="32"/>
      <c r="ML261" s="32"/>
      <c r="MM261" s="32"/>
      <c r="MN261" s="32"/>
      <c r="MO261" s="32"/>
      <c r="MP261" s="32"/>
      <c r="MQ261" s="32"/>
      <c r="MR261" s="32"/>
      <c r="MS261" s="32"/>
      <c r="MT261" s="32"/>
      <c r="MU261" s="32"/>
      <c r="MV261" s="32"/>
      <c r="MW261" s="32"/>
      <c r="MX261" s="32"/>
      <c r="MY261" s="32"/>
      <c r="MZ261" s="32"/>
      <c r="NA261" s="32"/>
      <c r="NB261" s="32"/>
      <c r="NC261" s="32"/>
      <c r="ND261" s="32"/>
      <c r="NE261" s="32"/>
      <c r="NF261" s="32"/>
      <c r="NG261" s="32"/>
      <c r="NH261" s="32"/>
      <c r="NI261" s="32"/>
      <c r="NJ261" s="32"/>
      <c r="NK261" s="32"/>
      <c r="NL261" s="32"/>
      <c r="NM261" s="32"/>
      <c r="NN261" s="32"/>
      <c r="NO261" s="32"/>
      <c r="NP261" s="32"/>
      <c r="NQ261" s="32"/>
      <c r="NR261" s="32"/>
      <c r="NS261" s="32"/>
      <c r="NT261" s="32"/>
      <c r="NU261" s="32"/>
      <c r="NV261" s="32"/>
      <c r="NW261" s="32"/>
      <c r="NX261" s="32"/>
      <c r="NY261" s="32"/>
      <c r="NZ261" s="32"/>
      <c r="OA261" s="32"/>
      <c r="OB261" s="32"/>
      <c r="OC261" s="32"/>
      <c r="OD261" s="32"/>
      <c r="OE261" s="32"/>
      <c r="OF261" s="32"/>
      <c r="OG261" s="32"/>
      <c r="OH261" s="32"/>
      <c r="OI261" s="32"/>
      <c r="OJ261" s="32"/>
      <c r="OK261" s="32"/>
      <c r="OL261" s="32"/>
      <c r="OM261" s="32"/>
      <c r="ON261" s="32"/>
      <c r="OO261" s="32"/>
      <c r="OP261" s="32"/>
      <c r="OQ261" s="32"/>
      <c r="OR261" s="32"/>
      <c r="OS261" s="32"/>
      <c r="OT261" s="32"/>
      <c r="OU261" s="32"/>
      <c r="OV261" s="32"/>
      <c r="OW261" s="32"/>
      <c r="OX261" s="32"/>
      <c r="OY261" s="32"/>
      <c r="OZ261" s="32"/>
      <c r="PA261" s="32"/>
      <c r="PB261" s="32"/>
      <c r="PC261" s="32"/>
      <c r="PD261" s="32"/>
      <c r="PE261" s="32"/>
      <c r="PF261" s="32"/>
      <c r="PG261" s="32"/>
      <c r="PH261" s="32"/>
      <c r="PI261" s="32"/>
      <c r="PJ261" s="32"/>
      <c r="PK261" s="32"/>
      <c r="PL261" s="32"/>
      <c r="PM261" s="32"/>
      <c r="PN261" s="32"/>
      <c r="PO261" s="32"/>
      <c r="PP261" s="32"/>
      <c r="PQ261" s="32"/>
      <c r="PR261" s="32"/>
      <c r="PS261" s="32"/>
      <c r="PT261" s="32"/>
      <c r="PU261" s="32"/>
      <c r="PV261" s="32"/>
      <c r="PW261" s="32"/>
      <c r="PX261" s="32"/>
      <c r="PY261" s="32"/>
      <c r="PZ261" s="32"/>
      <c r="QA261" s="32"/>
      <c r="QB261" s="32"/>
      <c r="QC261" s="32"/>
      <c r="QD261" s="32"/>
      <c r="QE261" s="32"/>
      <c r="QF261" s="32"/>
      <c r="QG261" s="32"/>
      <c r="QH261" s="32"/>
      <c r="QI261" s="32"/>
      <c r="QJ261" s="32"/>
      <c r="QK261" s="32"/>
      <c r="QL261" s="32"/>
      <c r="QM261" s="32"/>
      <c r="QN261" s="32"/>
      <c r="QO261" s="32"/>
      <c r="QP261" s="32"/>
      <c r="QQ261" s="32"/>
      <c r="QR261" s="32"/>
      <c r="QS261" s="32"/>
      <c r="QT261" s="32"/>
      <c r="QU261" s="32"/>
      <c r="QV261" s="32"/>
      <c r="QW261" s="32"/>
      <c r="QX261" s="32"/>
      <c r="QY261" s="32"/>
      <c r="QZ261" s="32"/>
      <c r="RA261" s="32"/>
      <c r="RB261" s="32"/>
      <c r="RC261" s="32"/>
      <c r="RD261" s="32"/>
      <c r="RE261" s="32"/>
      <c r="RF261" s="32"/>
      <c r="RG261" s="32"/>
      <c r="RH261" s="32"/>
      <c r="RI261" s="32"/>
      <c r="RJ261" s="32"/>
      <c r="RK261" s="32"/>
      <c r="RL261" s="32"/>
      <c r="RM261" s="32"/>
      <c r="RN261" s="32"/>
      <c r="RO261" s="32"/>
      <c r="RP261" s="32"/>
      <c r="RQ261" s="32"/>
      <c r="RR261" s="32"/>
      <c r="RS261" s="32"/>
      <c r="RT261" s="32"/>
      <c r="RU261" s="32"/>
      <c r="RV261" s="32"/>
      <c r="RW261" s="32"/>
      <c r="RX261" s="32"/>
      <c r="RY261" s="32"/>
      <c r="RZ261" s="32"/>
      <c r="SA261" s="32"/>
      <c r="SB261" s="32"/>
      <c r="SC261" s="32"/>
      <c r="SD261" s="32"/>
      <c r="SE261" s="32"/>
      <c r="SF261" s="32"/>
      <c r="SG261" s="32"/>
      <c r="SH261" s="32"/>
      <c r="SI261" s="32"/>
      <c r="SJ261" s="32"/>
      <c r="SK261" s="32"/>
      <c r="SL261" s="32"/>
      <c r="SM261" s="32"/>
      <c r="SN261" s="32"/>
      <c r="SO261" s="32"/>
      <c r="SP261" s="32"/>
      <c r="SQ261" s="32"/>
      <c r="SR261" s="32"/>
      <c r="SS261" s="32"/>
      <c r="ST261" s="32"/>
      <c r="SU261" s="32"/>
      <c r="SV261" s="32"/>
      <c r="SW261" s="32"/>
      <c r="SX261" s="32"/>
      <c r="SY261" s="32"/>
      <c r="SZ261" s="32"/>
      <c r="TA261" s="32"/>
      <c r="TB261" s="32"/>
      <c r="TC261" s="32"/>
      <c r="TD261" s="32"/>
      <c r="TE261" s="32"/>
      <c r="TF261" s="32"/>
      <c r="TG261" s="32"/>
      <c r="TH261" s="32"/>
      <c r="TI261" s="32"/>
      <c r="TJ261" s="32"/>
      <c r="TK261" s="32"/>
      <c r="TL261" s="32"/>
      <c r="TM261" s="32"/>
      <c r="TN261" s="32"/>
      <c r="TO261" s="32"/>
      <c r="TP261" s="32"/>
      <c r="TQ261" s="32"/>
      <c r="TR261" s="32"/>
      <c r="TS261" s="32"/>
      <c r="TT261" s="32"/>
      <c r="TU261" s="32"/>
      <c r="TV261" s="32"/>
      <c r="TW261" s="32"/>
      <c r="TX261" s="32"/>
      <c r="TY261" s="32"/>
      <c r="TZ261" s="32"/>
      <c r="UA261" s="32"/>
      <c r="UB261" s="32"/>
      <c r="UC261" s="32"/>
      <c r="UD261" s="32"/>
      <c r="UE261" s="32"/>
      <c r="UF261" s="32"/>
      <c r="UG261" s="32"/>
      <c r="UH261" s="32"/>
      <c r="UI261" s="32"/>
      <c r="UJ261" s="32"/>
      <c r="UK261" s="32"/>
      <c r="UL261" s="32"/>
      <c r="UM261" s="32"/>
      <c r="UN261" s="32"/>
      <c r="UO261" s="32"/>
      <c r="UP261" s="32"/>
      <c r="UQ261" s="32"/>
      <c r="UR261" s="32"/>
      <c r="US261" s="32"/>
      <c r="UT261" s="32"/>
      <c r="UU261" s="32"/>
      <c r="UV261" s="32"/>
      <c r="UW261" s="32"/>
      <c r="UX261" s="32"/>
      <c r="UY261" s="32"/>
      <c r="UZ261" s="32"/>
      <c r="VA261" s="32"/>
      <c r="VB261" s="32"/>
      <c r="VC261" s="32"/>
      <c r="VD261" s="32"/>
      <c r="VE261" s="32"/>
      <c r="VF261" s="32"/>
      <c r="VG261" s="32"/>
      <c r="VH261" s="32"/>
      <c r="VI261" s="32"/>
      <c r="VJ261" s="32"/>
      <c r="VK261" s="32"/>
      <c r="VL261" s="32"/>
      <c r="VM261" s="32"/>
      <c r="VN261" s="32"/>
      <c r="VO261" s="32"/>
      <c r="VP261" s="32"/>
      <c r="VQ261" s="32"/>
      <c r="VR261" s="32"/>
      <c r="VS261" s="32"/>
      <c r="VT261" s="32"/>
      <c r="VU261" s="32"/>
      <c r="VV261" s="32"/>
      <c r="VW261" s="32"/>
      <c r="VX261" s="32"/>
      <c r="VY261" s="32"/>
      <c r="VZ261" s="32"/>
      <c r="WA261" s="32"/>
      <c r="WB261" s="32"/>
      <c r="WC261" s="32"/>
      <c r="WD261" s="32"/>
      <c r="WE261" s="32"/>
      <c r="WF261" s="32"/>
      <c r="WG261" s="32"/>
      <c r="WH261" s="32"/>
      <c r="WI261" s="32"/>
      <c r="WJ261" s="32"/>
      <c r="WK261" s="32"/>
      <c r="WL261" s="32"/>
      <c r="WM261" s="32"/>
      <c r="WN261" s="32"/>
      <c r="WO261" s="32"/>
      <c r="WP261" s="32"/>
      <c r="WQ261" s="32"/>
      <c r="WR261" s="32"/>
      <c r="WS261" s="32"/>
      <c r="WT261" s="32"/>
      <c r="WU261" s="32"/>
      <c r="WV261" s="32"/>
      <c r="WW261" s="32"/>
      <c r="WX261" s="32"/>
      <c r="WY261" s="32"/>
      <c r="WZ261" s="32"/>
      <c r="XA261" s="32"/>
      <c r="XB261" s="32"/>
      <c r="XC261" s="32"/>
      <c r="XD261" s="32"/>
      <c r="XE261" s="32"/>
      <c r="XF261" s="32"/>
      <c r="XG261" s="32"/>
      <c r="XH261" s="32"/>
      <c r="XI261" s="32"/>
      <c r="XJ261" s="32"/>
      <c r="XK261" s="32"/>
      <c r="XL261" s="32"/>
      <c r="XM261" s="32"/>
      <c r="XN261" s="32"/>
      <c r="XO261" s="32"/>
      <c r="XP261" s="32"/>
      <c r="XQ261" s="32"/>
      <c r="XR261" s="32"/>
      <c r="XS261" s="32"/>
      <c r="XT261" s="32"/>
      <c r="XU261" s="32"/>
      <c r="XV261" s="32"/>
      <c r="XW261" s="32"/>
      <c r="XX261" s="32"/>
      <c r="XY261" s="32"/>
      <c r="XZ261" s="32"/>
      <c r="YA261" s="32"/>
      <c r="YB261" s="32"/>
      <c r="YC261" s="32"/>
      <c r="YD261" s="32"/>
      <c r="YE261" s="32"/>
      <c r="YF261" s="32"/>
      <c r="YG261" s="32"/>
      <c r="YH261" s="32"/>
      <c r="YI261" s="32"/>
      <c r="YJ261" s="32"/>
      <c r="YK261" s="32"/>
      <c r="YL261" s="32"/>
      <c r="YM261" s="32"/>
      <c r="YN261" s="32"/>
      <c r="YO261" s="32"/>
      <c r="YP261" s="32"/>
      <c r="YQ261" s="32"/>
      <c r="YR261" s="32"/>
      <c r="YS261" s="32"/>
      <c r="YT261" s="32"/>
      <c r="YU261" s="32"/>
      <c r="YV261" s="32"/>
      <c r="YW261" s="32"/>
      <c r="YX261" s="32"/>
      <c r="YY261" s="32"/>
      <c r="YZ261" s="32"/>
      <c r="ZA261" s="32"/>
      <c r="ZB261" s="32"/>
      <c r="ZC261" s="32"/>
      <c r="ZD261" s="32"/>
      <c r="ZE261" s="32"/>
      <c r="ZF261" s="32"/>
      <c r="ZG261" s="32"/>
      <c r="ZH261" s="32"/>
      <c r="ZI261" s="32"/>
      <c r="ZJ261" s="32"/>
      <c r="ZK261" s="32"/>
      <c r="ZL261" s="32"/>
      <c r="ZM261" s="32"/>
      <c r="ZN261" s="32"/>
      <c r="ZO261" s="32"/>
      <c r="ZP261" s="32"/>
      <c r="ZQ261" s="32"/>
      <c r="ZR261" s="32"/>
      <c r="ZS261" s="32"/>
      <c r="ZT261" s="32"/>
      <c r="ZU261" s="32"/>
      <c r="ZV261" s="32"/>
      <c r="ZW261" s="32"/>
      <c r="ZX261" s="32"/>
      <c r="ZY261" s="32"/>
      <c r="ZZ261" s="32"/>
      <c r="AAA261" s="32"/>
      <c r="AAB261" s="32"/>
      <c r="AAC261" s="32"/>
      <c r="AAD261" s="32"/>
      <c r="AAE261" s="32"/>
      <c r="AAF261" s="32"/>
      <c r="AAG261" s="32"/>
      <c r="AAH261" s="32"/>
      <c r="AAI261" s="32"/>
      <c r="AAJ261" s="32"/>
      <c r="AAK261" s="32"/>
      <c r="AAL261" s="32"/>
      <c r="AAM261" s="32"/>
      <c r="AAN261" s="32"/>
      <c r="AAO261" s="32"/>
      <c r="AAP261" s="32"/>
      <c r="AAQ261" s="32"/>
      <c r="AAR261" s="32"/>
      <c r="AAS261" s="32"/>
      <c r="AAT261" s="32"/>
      <c r="AAU261" s="32"/>
      <c r="AAV261" s="32"/>
      <c r="AAW261" s="32"/>
      <c r="AAX261" s="32"/>
      <c r="AAY261" s="32"/>
      <c r="AAZ261" s="32"/>
      <c r="ABA261" s="32"/>
      <c r="ABB261" s="32"/>
      <c r="ABC261" s="32"/>
      <c r="ABD261" s="32"/>
      <c r="ABE261" s="32"/>
      <c r="ABF261" s="32"/>
      <c r="ABG261" s="32"/>
      <c r="ABH261" s="32"/>
      <c r="ABI261" s="32"/>
      <c r="ABJ261" s="32"/>
      <c r="ABK261" s="32"/>
      <c r="ABL261" s="32"/>
      <c r="ABM261" s="32"/>
      <c r="ABN261" s="32"/>
      <c r="ABO261" s="32"/>
      <c r="ABP261" s="32"/>
      <c r="ABQ261" s="32"/>
      <c r="ABR261" s="32"/>
      <c r="ABS261" s="32"/>
      <c r="ABT261" s="32"/>
      <c r="ABU261" s="32"/>
      <c r="ABV261" s="32"/>
      <c r="ABW261" s="32"/>
      <c r="ABX261" s="32"/>
      <c r="ABY261" s="32"/>
      <c r="ABZ261" s="32"/>
      <c r="ACA261" s="32"/>
      <c r="ACB261" s="32"/>
      <c r="ACC261" s="32"/>
      <c r="ACD261" s="32"/>
      <c r="ACE261" s="32"/>
      <c r="ACF261" s="32"/>
      <c r="ACG261" s="32"/>
      <c r="ACH261" s="32"/>
      <c r="ACI261" s="32"/>
      <c r="ACJ261" s="32"/>
      <c r="ACK261" s="32"/>
      <c r="ACL261" s="32"/>
      <c r="ACM261" s="32"/>
      <c r="ACN261" s="32"/>
      <c r="ACO261" s="32"/>
      <c r="ACP261" s="32"/>
      <c r="ACQ261" s="32"/>
      <c r="ACR261" s="32"/>
      <c r="ACS261" s="32"/>
      <c r="ACT261" s="32"/>
      <c r="ACU261" s="32"/>
      <c r="ACV261" s="32"/>
      <c r="ACW261" s="32"/>
      <c r="ACX261" s="32"/>
      <c r="ACY261" s="32"/>
      <c r="ACZ261" s="32"/>
      <c r="ADA261" s="32"/>
      <c r="ADB261" s="32"/>
      <c r="ADC261" s="32"/>
      <c r="ADD261" s="32"/>
      <c r="ADE261" s="32"/>
      <c r="ADF261" s="32"/>
      <c r="ADG261" s="32"/>
      <c r="ADH261" s="32"/>
      <c r="ADI261" s="32"/>
      <c r="ADJ261" s="32"/>
      <c r="ADK261" s="32"/>
      <c r="ADL261" s="32"/>
      <c r="ADM261" s="32"/>
      <c r="ADN261" s="32"/>
      <c r="ADO261" s="32"/>
      <c r="ADP261" s="32"/>
      <c r="ADQ261" s="32"/>
      <c r="ADR261" s="32"/>
      <c r="ADS261" s="32"/>
      <c r="ADT261" s="32"/>
      <c r="ADU261" s="32"/>
      <c r="ADV261" s="32"/>
      <c r="ADW261" s="32"/>
      <c r="ADX261" s="32"/>
      <c r="ADY261" s="32"/>
      <c r="ADZ261" s="32"/>
      <c r="AEA261" s="32"/>
      <c r="AEB261" s="32"/>
      <c r="AEC261" s="32"/>
      <c r="AED261" s="32"/>
      <c r="AEE261" s="32"/>
      <c r="AEF261" s="32"/>
      <c r="AEG261" s="32"/>
      <c r="AEH261" s="32"/>
      <c r="AEI261" s="32"/>
      <c r="AEJ261" s="32"/>
      <c r="AEK261" s="32"/>
      <c r="AEL261" s="32"/>
      <c r="AEM261" s="32"/>
      <c r="AEN261" s="32"/>
      <c r="AEO261" s="32"/>
      <c r="AEP261" s="32"/>
      <c r="AEQ261" s="32"/>
      <c r="AER261" s="32"/>
      <c r="AES261" s="32"/>
      <c r="AET261" s="32"/>
      <c r="AEU261" s="32"/>
      <c r="AEV261" s="32"/>
      <c r="AEW261" s="32"/>
      <c r="AEX261" s="32"/>
      <c r="AEY261" s="32"/>
      <c r="AEZ261" s="32"/>
      <c r="AFA261" s="32"/>
      <c r="AFB261" s="32"/>
      <c r="AFC261" s="32"/>
      <c r="AFD261" s="32"/>
      <c r="AFE261" s="32"/>
      <c r="AFF261" s="32"/>
      <c r="AFG261" s="32"/>
      <c r="AFH261" s="32"/>
      <c r="AFI261" s="32"/>
      <c r="AFJ261" s="32"/>
      <c r="AFK261" s="32"/>
      <c r="AFL261" s="32"/>
      <c r="AFM261" s="32"/>
      <c r="AFN261" s="32"/>
      <c r="AFO261" s="32"/>
      <c r="AFP261" s="32"/>
      <c r="AFQ261" s="32"/>
      <c r="AFR261" s="32"/>
      <c r="AFS261" s="32"/>
      <c r="AFT261" s="32"/>
      <c r="AFU261" s="32"/>
      <c r="AFV261" s="32"/>
      <c r="AFW261" s="32"/>
      <c r="AFX261" s="32"/>
      <c r="AFY261" s="32"/>
      <c r="AFZ261" s="32"/>
      <c r="AGA261" s="32"/>
      <c r="AGB261" s="32"/>
      <c r="AGC261" s="32"/>
      <c r="AGD261" s="32"/>
      <c r="AGE261" s="32"/>
      <c r="AGF261" s="32"/>
      <c r="AGG261" s="32"/>
      <c r="AGH261" s="32"/>
      <c r="AGI261" s="32"/>
      <c r="AGJ261" s="32"/>
      <c r="AGK261" s="32"/>
      <c r="AGL261" s="32"/>
      <c r="AGM261" s="32"/>
      <c r="AGN261" s="32"/>
      <c r="AGO261" s="32"/>
      <c r="AGP261" s="32"/>
      <c r="AGQ261" s="32"/>
      <c r="AGR261" s="32"/>
      <c r="AGS261" s="32"/>
      <c r="AGT261" s="32"/>
      <c r="AGU261" s="32"/>
      <c r="AGV261" s="32"/>
      <c r="AGW261" s="32"/>
      <c r="AGX261" s="32"/>
      <c r="AGY261" s="32"/>
      <c r="AGZ261" s="32"/>
      <c r="AHA261" s="32"/>
      <c r="AHB261" s="32"/>
      <c r="AHC261" s="32"/>
      <c r="AHD261" s="32"/>
      <c r="AHE261" s="32"/>
      <c r="AHF261" s="32"/>
      <c r="AHG261" s="32"/>
      <c r="AHH261" s="32"/>
      <c r="AHI261" s="32"/>
      <c r="AHJ261" s="32"/>
      <c r="AHK261" s="32"/>
      <c r="AHL261" s="32"/>
      <c r="AHM261" s="32"/>
      <c r="AHN261" s="32"/>
      <c r="AHO261" s="32"/>
      <c r="AHP261" s="32"/>
      <c r="AHQ261" s="32"/>
      <c r="AHR261" s="32"/>
      <c r="AHS261" s="32"/>
      <c r="AHT261" s="32"/>
      <c r="AHU261" s="32"/>
      <c r="AHV261" s="32"/>
      <c r="AHW261" s="32"/>
      <c r="AHX261" s="32"/>
      <c r="AHY261" s="32"/>
      <c r="AHZ261" s="32"/>
      <c r="AIA261" s="32"/>
      <c r="AIB261" s="32"/>
      <c r="AIC261" s="32"/>
      <c r="AID261" s="32"/>
      <c r="AIE261" s="32"/>
      <c r="AIF261" s="32"/>
      <c r="AIG261" s="32"/>
      <c r="AIH261" s="32"/>
      <c r="AII261" s="32"/>
      <c r="AIJ261" s="32"/>
      <c r="AIK261" s="32"/>
      <c r="AIL261" s="32"/>
      <c r="AIM261" s="32"/>
      <c r="AIN261" s="32"/>
      <c r="AIO261" s="32"/>
      <c r="AIP261" s="32"/>
      <c r="AIQ261" s="32"/>
      <c r="AIR261" s="32"/>
      <c r="AIS261" s="32"/>
      <c r="AIT261" s="32"/>
      <c r="AIU261" s="32"/>
      <c r="AIV261" s="32"/>
      <c r="AIW261" s="32"/>
      <c r="AIX261" s="32"/>
      <c r="AIY261" s="32"/>
      <c r="AIZ261" s="32"/>
      <c r="AJA261" s="32"/>
      <c r="AJB261" s="32"/>
      <c r="AJC261" s="32"/>
      <c r="AJD261" s="32"/>
      <c r="AJE261" s="32"/>
      <c r="AJF261" s="32"/>
      <c r="AJG261" s="32"/>
      <c r="AJH261" s="32"/>
      <c r="AJI261" s="32"/>
      <c r="AJJ261" s="32"/>
      <c r="AJK261" s="32"/>
      <c r="AJL261" s="32"/>
      <c r="AJM261" s="32"/>
      <c r="AJN261" s="32"/>
      <c r="AJO261" s="32"/>
      <c r="AJP261" s="32"/>
      <c r="AJQ261" s="32"/>
      <c r="AJR261" s="32"/>
      <c r="AJS261" s="32"/>
      <c r="AJT261" s="32"/>
      <c r="AJU261" s="32"/>
      <c r="AJV261" s="32"/>
      <c r="AJW261" s="32"/>
      <c r="AJX261" s="32"/>
      <c r="AJY261" s="32"/>
      <c r="AJZ261" s="32"/>
      <c r="AKA261" s="32"/>
      <c r="AKB261" s="32"/>
      <c r="AKC261" s="32"/>
      <c r="AKD261" s="32"/>
      <c r="AKE261" s="32"/>
      <c r="AKF261" s="32"/>
      <c r="AKG261" s="32"/>
      <c r="AKH261" s="32"/>
      <c r="AKI261" s="32"/>
      <c r="AKJ261" s="32"/>
      <c r="AKK261" s="32"/>
      <c r="AKL261" s="32"/>
      <c r="AKM261" s="32"/>
      <c r="AKN261" s="32"/>
      <c r="AKO261" s="32"/>
      <c r="AKP261" s="32"/>
      <c r="AKQ261" s="32"/>
      <c r="AKR261" s="32"/>
      <c r="AKS261" s="32"/>
      <c r="AKT261" s="32"/>
      <c r="AKU261" s="32"/>
      <c r="AKV261" s="32"/>
      <c r="AKW261" s="32"/>
      <c r="AKX261" s="32"/>
      <c r="AKY261" s="32"/>
      <c r="AKZ261" s="32"/>
      <c r="ALA261" s="32"/>
      <c r="ALB261" s="32"/>
      <c r="ALC261" s="32"/>
      <c r="ALD261" s="32"/>
      <c r="ALE261" s="32"/>
      <c r="ALF261" s="32"/>
      <c r="ALG261" s="32"/>
      <c r="ALH261" s="32"/>
      <c r="ALI261" s="32"/>
      <c r="ALJ261" s="32"/>
      <c r="ALK261" s="32"/>
      <c r="ALL261" s="32"/>
      <c r="ALM261" s="32"/>
      <c r="ALN261" s="32"/>
      <c r="ALO261" s="32"/>
      <c r="ALP261" s="32"/>
      <c r="ALQ261" s="32"/>
      <c r="ALR261" s="32"/>
      <c r="ALS261" s="32"/>
      <c r="ALT261" s="32"/>
      <c r="ALU261" s="32"/>
      <c r="ALV261" s="32"/>
      <c r="ALW261" s="32"/>
      <c r="ALX261" s="32"/>
      <c r="ALY261" s="32"/>
      <c r="ALZ261" s="32"/>
      <c r="AMA261" s="32"/>
      <c r="AMB261" s="32"/>
      <c r="AMC261" s="32"/>
      <c r="AMD261" s="32"/>
      <c r="AME261" s="32"/>
      <c r="AMF261" s="32"/>
      <c r="AMG261" s="32"/>
      <c r="AMH261" s="32"/>
    </row>
    <row r="262" spans="1:1022" s="79" customFormat="1" ht="409.2" customHeight="1" x14ac:dyDescent="0.3">
      <c r="A262" s="62">
        <v>44</v>
      </c>
      <c r="B262" s="63" t="s">
        <v>829</v>
      </c>
      <c r="C262" s="62" t="s">
        <v>790</v>
      </c>
      <c r="D262" s="62" t="s">
        <v>69</v>
      </c>
      <c r="E262" s="63" t="s">
        <v>827</v>
      </c>
      <c r="F262" s="64">
        <v>45356</v>
      </c>
      <c r="G262" s="19">
        <v>950</v>
      </c>
      <c r="H262" s="62" t="s">
        <v>389</v>
      </c>
      <c r="I262" s="6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c r="IM262" s="32"/>
      <c r="IN262" s="32"/>
      <c r="IO262" s="32"/>
      <c r="IP262" s="32"/>
      <c r="IQ262" s="32"/>
      <c r="IR262" s="32"/>
      <c r="IS262" s="32"/>
      <c r="IT262" s="32"/>
      <c r="IU262" s="32"/>
      <c r="IV262" s="32"/>
      <c r="IW262" s="32"/>
      <c r="IX262" s="32"/>
      <c r="IY262" s="32"/>
      <c r="IZ262" s="32"/>
      <c r="JA262" s="32"/>
      <c r="JB262" s="32"/>
      <c r="JC262" s="32"/>
      <c r="JD262" s="32"/>
      <c r="JE262" s="32"/>
      <c r="JF262" s="32"/>
      <c r="JG262" s="32"/>
      <c r="JH262" s="32"/>
      <c r="JI262" s="32"/>
      <c r="JJ262" s="32"/>
      <c r="JK262" s="32"/>
      <c r="JL262" s="32"/>
      <c r="JM262" s="32"/>
      <c r="JN262" s="32"/>
      <c r="JO262" s="32"/>
      <c r="JP262" s="32"/>
      <c r="JQ262" s="32"/>
      <c r="JR262" s="32"/>
      <c r="JS262" s="32"/>
      <c r="JT262" s="32"/>
      <c r="JU262" s="32"/>
      <c r="JV262" s="32"/>
      <c r="JW262" s="32"/>
      <c r="JX262" s="32"/>
      <c r="JY262" s="32"/>
      <c r="JZ262" s="32"/>
      <c r="KA262" s="32"/>
      <c r="KB262" s="32"/>
      <c r="KC262" s="32"/>
      <c r="KD262" s="32"/>
      <c r="KE262" s="32"/>
      <c r="KF262" s="32"/>
      <c r="KG262" s="32"/>
      <c r="KH262" s="32"/>
      <c r="KI262" s="32"/>
      <c r="KJ262" s="32"/>
      <c r="KK262" s="32"/>
      <c r="KL262" s="32"/>
      <c r="KM262" s="32"/>
      <c r="KN262" s="32"/>
      <c r="KO262" s="32"/>
      <c r="KP262" s="32"/>
      <c r="KQ262" s="32"/>
      <c r="KR262" s="32"/>
      <c r="KS262" s="32"/>
      <c r="KT262" s="32"/>
      <c r="KU262" s="32"/>
      <c r="KV262" s="32"/>
      <c r="KW262" s="32"/>
      <c r="KX262" s="32"/>
      <c r="KY262" s="32"/>
      <c r="KZ262" s="32"/>
      <c r="LA262" s="32"/>
      <c r="LB262" s="32"/>
      <c r="LC262" s="32"/>
      <c r="LD262" s="32"/>
      <c r="LE262" s="32"/>
      <c r="LF262" s="32"/>
      <c r="LG262" s="32"/>
      <c r="LH262" s="32"/>
      <c r="LI262" s="32"/>
      <c r="LJ262" s="32"/>
      <c r="LK262" s="32"/>
      <c r="LL262" s="32"/>
      <c r="LM262" s="32"/>
      <c r="LN262" s="32"/>
      <c r="LO262" s="32"/>
      <c r="LP262" s="32"/>
      <c r="LQ262" s="32"/>
      <c r="LR262" s="32"/>
      <c r="LS262" s="32"/>
      <c r="LT262" s="32"/>
      <c r="LU262" s="32"/>
      <c r="LV262" s="32"/>
      <c r="LW262" s="32"/>
      <c r="LX262" s="32"/>
      <c r="LY262" s="32"/>
      <c r="LZ262" s="32"/>
      <c r="MA262" s="32"/>
      <c r="MB262" s="32"/>
      <c r="MC262" s="32"/>
      <c r="MD262" s="32"/>
      <c r="ME262" s="32"/>
      <c r="MF262" s="32"/>
      <c r="MG262" s="32"/>
      <c r="MH262" s="32"/>
      <c r="MI262" s="32"/>
      <c r="MJ262" s="32"/>
      <c r="MK262" s="32"/>
      <c r="ML262" s="32"/>
      <c r="MM262" s="32"/>
      <c r="MN262" s="32"/>
      <c r="MO262" s="32"/>
      <c r="MP262" s="32"/>
      <c r="MQ262" s="32"/>
      <c r="MR262" s="32"/>
      <c r="MS262" s="32"/>
      <c r="MT262" s="32"/>
      <c r="MU262" s="32"/>
      <c r="MV262" s="32"/>
      <c r="MW262" s="32"/>
      <c r="MX262" s="32"/>
      <c r="MY262" s="32"/>
      <c r="MZ262" s="32"/>
      <c r="NA262" s="32"/>
      <c r="NB262" s="32"/>
      <c r="NC262" s="32"/>
      <c r="ND262" s="32"/>
      <c r="NE262" s="32"/>
      <c r="NF262" s="32"/>
      <c r="NG262" s="32"/>
      <c r="NH262" s="32"/>
      <c r="NI262" s="32"/>
      <c r="NJ262" s="32"/>
      <c r="NK262" s="32"/>
      <c r="NL262" s="32"/>
      <c r="NM262" s="32"/>
      <c r="NN262" s="32"/>
      <c r="NO262" s="32"/>
      <c r="NP262" s="32"/>
      <c r="NQ262" s="32"/>
      <c r="NR262" s="32"/>
      <c r="NS262" s="32"/>
      <c r="NT262" s="32"/>
      <c r="NU262" s="32"/>
      <c r="NV262" s="32"/>
      <c r="NW262" s="32"/>
      <c r="NX262" s="32"/>
      <c r="NY262" s="32"/>
      <c r="NZ262" s="32"/>
      <c r="OA262" s="32"/>
      <c r="OB262" s="32"/>
      <c r="OC262" s="32"/>
      <c r="OD262" s="32"/>
      <c r="OE262" s="32"/>
      <c r="OF262" s="32"/>
      <c r="OG262" s="32"/>
      <c r="OH262" s="32"/>
      <c r="OI262" s="32"/>
      <c r="OJ262" s="32"/>
      <c r="OK262" s="32"/>
      <c r="OL262" s="32"/>
      <c r="OM262" s="32"/>
      <c r="ON262" s="32"/>
      <c r="OO262" s="32"/>
      <c r="OP262" s="32"/>
      <c r="OQ262" s="32"/>
      <c r="OR262" s="32"/>
      <c r="OS262" s="32"/>
      <c r="OT262" s="32"/>
      <c r="OU262" s="32"/>
      <c r="OV262" s="32"/>
      <c r="OW262" s="32"/>
      <c r="OX262" s="32"/>
      <c r="OY262" s="32"/>
      <c r="OZ262" s="32"/>
      <c r="PA262" s="32"/>
      <c r="PB262" s="32"/>
      <c r="PC262" s="32"/>
      <c r="PD262" s="32"/>
      <c r="PE262" s="32"/>
      <c r="PF262" s="32"/>
      <c r="PG262" s="32"/>
      <c r="PH262" s="32"/>
      <c r="PI262" s="32"/>
      <c r="PJ262" s="32"/>
      <c r="PK262" s="32"/>
      <c r="PL262" s="32"/>
      <c r="PM262" s="32"/>
      <c r="PN262" s="32"/>
      <c r="PO262" s="32"/>
      <c r="PP262" s="32"/>
      <c r="PQ262" s="32"/>
      <c r="PR262" s="32"/>
      <c r="PS262" s="32"/>
      <c r="PT262" s="32"/>
      <c r="PU262" s="32"/>
      <c r="PV262" s="32"/>
      <c r="PW262" s="32"/>
      <c r="PX262" s="32"/>
      <c r="PY262" s="32"/>
      <c r="PZ262" s="32"/>
      <c r="QA262" s="32"/>
      <c r="QB262" s="32"/>
      <c r="QC262" s="32"/>
      <c r="QD262" s="32"/>
      <c r="QE262" s="32"/>
      <c r="QF262" s="32"/>
      <c r="QG262" s="32"/>
      <c r="QH262" s="32"/>
      <c r="QI262" s="32"/>
      <c r="QJ262" s="32"/>
      <c r="QK262" s="32"/>
      <c r="QL262" s="32"/>
      <c r="QM262" s="32"/>
      <c r="QN262" s="32"/>
      <c r="QO262" s="32"/>
      <c r="QP262" s="32"/>
      <c r="QQ262" s="32"/>
      <c r="QR262" s="32"/>
      <c r="QS262" s="32"/>
      <c r="QT262" s="32"/>
      <c r="QU262" s="32"/>
      <c r="QV262" s="32"/>
      <c r="QW262" s="32"/>
      <c r="QX262" s="32"/>
      <c r="QY262" s="32"/>
      <c r="QZ262" s="32"/>
      <c r="RA262" s="32"/>
      <c r="RB262" s="32"/>
      <c r="RC262" s="32"/>
      <c r="RD262" s="32"/>
      <c r="RE262" s="32"/>
      <c r="RF262" s="32"/>
      <c r="RG262" s="32"/>
      <c r="RH262" s="32"/>
      <c r="RI262" s="32"/>
      <c r="RJ262" s="32"/>
      <c r="RK262" s="32"/>
      <c r="RL262" s="32"/>
      <c r="RM262" s="32"/>
      <c r="RN262" s="32"/>
      <c r="RO262" s="32"/>
      <c r="RP262" s="32"/>
      <c r="RQ262" s="32"/>
      <c r="RR262" s="32"/>
      <c r="RS262" s="32"/>
      <c r="RT262" s="32"/>
      <c r="RU262" s="32"/>
      <c r="RV262" s="32"/>
      <c r="RW262" s="32"/>
      <c r="RX262" s="32"/>
      <c r="RY262" s="32"/>
      <c r="RZ262" s="32"/>
      <c r="SA262" s="32"/>
      <c r="SB262" s="32"/>
      <c r="SC262" s="32"/>
      <c r="SD262" s="32"/>
      <c r="SE262" s="32"/>
      <c r="SF262" s="32"/>
      <c r="SG262" s="32"/>
      <c r="SH262" s="32"/>
      <c r="SI262" s="32"/>
      <c r="SJ262" s="32"/>
      <c r="SK262" s="32"/>
      <c r="SL262" s="32"/>
      <c r="SM262" s="32"/>
      <c r="SN262" s="32"/>
      <c r="SO262" s="32"/>
      <c r="SP262" s="32"/>
      <c r="SQ262" s="32"/>
      <c r="SR262" s="32"/>
      <c r="SS262" s="32"/>
      <c r="ST262" s="32"/>
      <c r="SU262" s="32"/>
      <c r="SV262" s="32"/>
      <c r="SW262" s="32"/>
      <c r="SX262" s="32"/>
      <c r="SY262" s="32"/>
      <c r="SZ262" s="32"/>
      <c r="TA262" s="32"/>
      <c r="TB262" s="32"/>
      <c r="TC262" s="32"/>
      <c r="TD262" s="32"/>
      <c r="TE262" s="32"/>
      <c r="TF262" s="32"/>
      <c r="TG262" s="32"/>
      <c r="TH262" s="32"/>
      <c r="TI262" s="32"/>
      <c r="TJ262" s="32"/>
      <c r="TK262" s="32"/>
      <c r="TL262" s="32"/>
      <c r="TM262" s="32"/>
      <c r="TN262" s="32"/>
      <c r="TO262" s="32"/>
      <c r="TP262" s="32"/>
      <c r="TQ262" s="32"/>
      <c r="TR262" s="32"/>
      <c r="TS262" s="32"/>
      <c r="TT262" s="32"/>
      <c r="TU262" s="32"/>
      <c r="TV262" s="32"/>
      <c r="TW262" s="32"/>
      <c r="TX262" s="32"/>
      <c r="TY262" s="32"/>
      <c r="TZ262" s="32"/>
      <c r="UA262" s="32"/>
      <c r="UB262" s="32"/>
      <c r="UC262" s="32"/>
      <c r="UD262" s="32"/>
      <c r="UE262" s="32"/>
      <c r="UF262" s="32"/>
      <c r="UG262" s="32"/>
      <c r="UH262" s="32"/>
      <c r="UI262" s="32"/>
      <c r="UJ262" s="32"/>
      <c r="UK262" s="32"/>
      <c r="UL262" s="32"/>
      <c r="UM262" s="32"/>
      <c r="UN262" s="32"/>
      <c r="UO262" s="32"/>
      <c r="UP262" s="32"/>
      <c r="UQ262" s="32"/>
      <c r="UR262" s="32"/>
      <c r="US262" s="32"/>
      <c r="UT262" s="32"/>
      <c r="UU262" s="32"/>
      <c r="UV262" s="32"/>
      <c r="UW262" s="32"/>
      <c r="UX262" s="32"/>
      <c r="UY262" s="32"/>
      <c r="UZ262" s="32"/>
      <c r="VA262" s="32"/>
      <c r="VB262" s="32"/>
      <c r="VC262" s="32"/>
      <c r="VD262" s="32"/>
      <c r="VE262" s="32"/>
      <c r="VF262" s="32"/>
      <c r="VG262" s="32"/>
      <c r="VH262" s="32"/>
      <c r="VI262" s="32"/>
      <c r="VJ262" s="32"/>
      <c r="VK262" s="32"/>
      <c r="VL262" s="32"/>
      <c r="VM262" s="32"/>
      <c r="VN262" s="32"/>
      <c r="VO262" s="32"/>
      <c r="VP262" s="32"/>
      <c r="VQ262" s="32"/>
      <c r="VR262" s="32"/>
      <c r="VS262" s="32"/>
      <c r="VT262" s="32"/>
      <c r="VU262" s="32"/>
      <c r="VV262" s="32"/>
      <c r="VW262" s="32"/>
      <c r="VX262" s="32"/>
      <c r="VY262" s="32"/>
      <c r="VZ262" s="32"/>
      <c r="WA262" s="32"/>
      <c r="WB262" s="32"/>
      <c r="WC262" s="32"/>
      <c r="WD262" s="32"/>
      <c r="WE262" s="32"/>
      <c r="WF262" s="32"/>
      <c r="WG262" s="32"/>
      <c r="WH262" s="32"/>
      <c r="WI262" s="32"/>
      <c r="WJ262" s="32"/>
      <c r="WK262" s="32"/>
      <c r="WL262" s="32"/>
      <c r="WM262" s="32"/>
      <c r="WN262" s="32"/>
      <c r="WO262" s="32"/>
      <c r="WP262" s="32"/>
      <c r="WQ262" s="32"/>
      <c r="WR262" s="32"/>
      <c r="WS262" s="32"/>
      <c r="WT262" s="32"/>
      <c r="WU262" s="32"/>
      <c r="WV262" s="32"/>
      <c r="WW262" s="32"/>
      <c r="WX262" s="32"/>
      <c r="WY262" s="32"/>
      <c r="WZ262" s="32"/>
      <c r="XA262" s="32"/>
      <c r="XB262" s="32"/>
      <c r="XC262" s="32"/>
      <c r="XD262" s="32"/>
      <c r="XE262" s="32"/>
      <c r="XF262" s="32"/>
      <c r="XG262" s="32"/>
      <c r="XH262" s="32"/>
      <c r="XI262" s="32"/>
      <c r="XJ262" s="32"/>
      <c r="XK262" s="32"/>
      <c r="XL262" s="32"/>
      <c r="XM262" s="32"/>
      <c r="XN262" s="32"/>
      <c r="XO262" s="32"/>
      <c r="XP262" s="32"/>
      <c r="XQ262" s="32"/>
      <c r="XR262" s="32"/>
      <c r="XS262" s="32"/>
      <c r="XT262" s="32"/>
      <c r="XU262" s="32"/>
      <c r="XV262" s="32"/>
      <c r="XW262" s="32"/>
      <c r="XX262" s="32"/>
      <c r="XY262" s="32"/>
      <c r="XZ262" s="32"/>
      <c r="YA262" s="32"/>
      <c r="YB262" s="32"/>
      <c r="YC262" s="32"/>
      <c r="YD262" s="32"/>
      <c r="YE262" s="32"/>
      <c r="YF262" s="32"/>
      <c r="YG262" s="32"/>
      <c r="YH262" s="32"/>
      <c r="YI262" s="32"/>
      <c r="YJ262" s="32"/>
      <c r="YK262" s="32"/>
      <c r="YL262" s="32"/>
      <c r="YM262" s="32"/>
      <c r="YN262" s="32"/>
      <c r="YO262" s="32"/>
      <c r="YP262" s="32"/>
      <c r="YQ262" s="32"/>
      <c r="YR262" s="32"/>
      <c r="YS262" s="32"/>
      <c r="YT262" s="32"/>
      <c r="YU262" s="32"/>
      <c r="YV262" s="32"/>
      <c r="YW262" s="32"/>
      <c r="YX262" s="32"/>
      <c r="YY262" s="32"/>
      <c r="YZ262" s="32"/>
      <c r="ZA262" s="32"/>
      <c r="ZB262" s="32"/>
      <c r="ZC262" s="32"/>
      <c r="ZD262" s="32"/>
      <c r="ZE262" s="32"/>
      <c r="ZF262" s="32"/>
      <c r="ZG262" s="32"/>
      <c r="ZH262" s="32"/>
      <c r="ZI262" s="32"/>
      <c r="ZJ262" s="32"/>
      <c r="ZK262" s="32"/>
      <c r="ZL262" s="32"/>
      <c r="ZM262" s="32"/>
      <c r="ZN262" s="32"/>
      <c r="ZO262" s="32"/>
      <c r="ZP262" s="32"/>
      <c r="ZQ262" s="32"/>
      <c r="ZR262" s="32"/>
      <c r="ZS262" s="32"/>
      <c r="ZT262" s="32"/>
      <c r="ZU262" s="32"/>
      <c r="ZV262" s="32"/>
      <c r="ZW262" s="32"/>
      <c r="ZX262" s="32"/>
      <c r="ZY262" s="32"/>
      <c r="ZZ262" s="32"/>
      <c r="AAA262" s="32"/>
      <c r="AAB262" s="32"/>
      <c r="AAC262" s="32"/>
      <c r="AAD262" s="32"/>
      <c r="AAE262" s="32"/>
      <c r="AAF262" s="32"/>
      <c r="AAG262" s="32"/>
      <c r="AAH262" s="32"/>
      <c r="AAI262" s="32"/>
      <c r="AAJ262" s="32"/>
      <c r="AAK262" s="32"/>
      <c r="AAL262" s="32"/>
      <c r="AAM262" s="32"/>
      <c r="AAN262" s="32"/>
      <c r="AAO262" s="32"/>
      <c r="AAP262" s="32"/>
      <c r="AAQ262" s="32"/>
      <c r="AAR262" s="32"/>
      <c r="AAS262" s="32"/>
      <c r="AAT262" s="32"/>
      <c r="AAU262" s="32"/>
      <c r="AAV262" s="32"/>
      <c r="AAW262" s="32"/>
      <c r="AAX262" s="32"/>
      <c r="AAY262" s="32"/>
      <c r="AAZ262" s="32"/>
      <c r="ABA262" s="32"/>
      <c r="ABB262" s="32"/>
      <c r="ABC262" s="32"/>
      <c r="ABD262" s="32"/>
      <c r="ABE262" s="32"/>
      <c r="ABF262" s="32"/>
      <c r="ABG262" s="32"/>
      <c r="ABH262" s="32"/>
      <c r="ABI262" s="32"/>
      <c r="ABJ262" s="32"/>
      <c r="ABK262" s="32"/>
      <c r="ABL262" s="32"/>
      <c r="ABM262" s="32"/>
      <c r="ABN262" s="32"/>
      <c r="ABO262" s="32"/>
      <c r="ABP262" s="32"/>
      <c r="ABQ262" s="32"/>
      <c r="ABR262" s="32"/>
      <c r="ABS262" s="32"/>
      <c r="ABT262" s="32"/>
      <c r="ABU262" s="32"/>
      <c r="ABV262" s="32"/>
      <c r="ABW262" s="32"/>
      <c r="ABX262" s="32"/>
      <c r="ABY262" s="32"/>
      <c r="ABZ262" s="32"/>
      <c r="ACA262" s="32"/>
      <c r="ACB262" s="32"/>
      <c r="ACC262" s="32"/>
      <c r="ACD262" s="32"/>
      <c r="ACE262" s="32"/>
      <c r="ACF262" s="32"/>
      <c r="ACG262" s="32"/>
      <c r="ACH262" s="32"/>
      <c r="ACI262" s="32"/>
      <c r="ACJ262" s="32"/>
      <c r="ACK262" s="32"/>
      <c r="ACL262" s="32"/>
      <c r="ACM262" s="32"/>
      <c r="ACN262" s="32"/>
      <c r="ACO262" s="32"/>
      <c r="ACP262" s="32"/>
      <c r="ACQ262" s="32"/>
      <c r="ACR262" s="32"/>
      <c r="ACS262" s="32"/>
      <c r="ACT262" s="32"/>
      <c r="ACU262" s="32"/>
      <c r="ACV262" s="32"/>
      <c r="ACW262" s="32"/>
      <c r="ACX262" s="32"/>
      <c r="ACY262" s="32"/>
      <c r="ACZ262" s="32"/>
      <c r="ADA262" s="32"/>
      <c r="ADB262" s="32"/>
      <c r="ADC262" s="32"/>
      <c r="ADD262" s="32"/>
      <c r="ADE262" s="32"/>
      <c r="ADF262" s="32"/>
      <c r="ADG262" s="32"/>
      <c r="ADH262" s="32"/>
      <c r="ADI262" s="32"/>
      <c r="ADJ262" s="32"/>
      <c r="ADK262" s="32"/>
      <c r="ADL262" s="32"/>
      <c r="ADM262" s="32"/>
      <c r="ADN262" s="32"/>
      <c r="ADO262" s="32"/>
      <c r="ADP262" s="32"/>
      <c r="ADQ262" s="32"/>
      <c r="ADR262" s="32"/>
      <c r="ADS262" s="32"/>
      <c r="ADT262" s="32"/>
      <c r="ADU262" s="32"/>
      <c r="ADV262" s="32"/>
      <c r="ADW262" s="32"/>
      <c r="ADX262" s="32"/>
      <c r="ADY262" s="32"/>
      <c r="ADZ262" s="32"/>
      <c r="AEA262" s="32"/>
      <c r="AEB262" s="32"/>
      <c r="AEC262" s="32"/>
      <c r="AED262" s="32"/>
      <c r="AEE262" s="32"/>
      <c r="AEF262" s="32"/>
      <c r="AEG262" s="32"/>
      <c r="AEH262" s="32"/>
      <c r="AEI262" s="32"/>
      <c r="AEJ262" s="32"/>
      <c r="AEK262" s="32"/>
      <c r="AEL262" s="32"/>
      <c r="AEM262" s="32"/>
      <c r="AEN262" s="32"/>
      <c r="AEO262" s="32"/>
      <c r="AEP262" s="32"/>
      <c r="AEQ262" s="32"/>
      <c r="AER262" s="32"/>
      <c r="AES262" s="32"/>
      <c r="AET262" s="32"/>
      <c r="AEU262" s="32"/>
      <c r="AEV262" s="32"/>
      <c r="AEW262" s="32"/>
      <c r="AEX262" s="32"/>
      <c r="AEY262" s="32"/>
      <c r="AEZ262" s="32"/>
      <c r="AFA262" s="32"/>
      <c r="AFB262" s="32"/>
      <c r="AFC262" s="32"/>
      <c r="AFD262" s="32"/>
      <c r="AFE262" s="32"/>
      <c r="AFF262" s="32"/>
      <c r="AFG262" s="32"/>
      <c r="AFH262" s="32"/>
      <c r="AFI262" s="32"/>
      <c r="AFJ262" s="32"/>
      <c r="AFK262" s="32"/>
      <c r="AFL262" s="32"/>
      <c r="AFM262" s="32"/>
      <c r="AFN262" s="32"/>
      <c r="AFO262" s="32"/>
      <c r="AFP262" s="32"/>
      <c r="AFQ262" s="32"/>
      <c r="AFR262" s="32"/>
      <c r="AFS262" s="32"/>
      <c r="AFT262" s="32"/>
      <c r="AFU262" s="32"/>
      <c r="AFV262" s="32"/>
      <c r="AFW262" s="32"/>
      <c r="AFX262" s="32"/>
      <c r="AFY262" s="32"/>
      <c r="AFZ262" s="32"/>
      <c r="AGA262" s="32"/>
      <c r="AGB262" s="32"/>
      <c r="AGC262" s="32"/>
      <c r="AGD262" s="32"/>
      <c r="AGE262" s="32"/>
      <c r="AGF262" s="32"/>
      <c r="AGG262" s="32"/>
      <c r="AGH262" s="32"/>
      <c r="AGI262" s="32"/>
      <c r="AGJ262" s="32"/>
      <c r="AGK262" s="32"/>
      <c r="AGL262" s="32"/>
      <c r="AGM262" s="32"/>
      <c r="AGN262" s="32"/>
      <c r="AGO262" s="32"/>
      <c r="AGP262" s="32"/>
      <c r="AGQ262" s="32"/>
      <c r="AGR262" s="32"/>
      <c r="AGS262" s="32"/>
      <c r="AGT262" s="32"/>
      <c r="AGU262" s="32"/>
      <c r="AGV262" s="32"/>
      <c r="AGW262" s="32"/>
      <c r="AGX262" s="32"/>
      <c r="AGY262" s="32"/>
      <c r="AGZ262" s="32"/>
      <c r="AHA262" s="32"/>
      <c r="AHB262" s="32"/>
      <c r="AHC262" s="32"/>
      <c r="AHD262" s="32"/>
      <c r="AHE262" s="32"/>
      <c r="AHF262" s="32"/>
      <c r="AHG262" s="32"/>
      <c r="AHH262" s="32"/>
      <c r="AHI262" s="32"/>
      <c r="AHJ262" s="32"/>
      <c r="AHK262" s="32"/>
      <c r="AHL262" s="32"/>
      <c r="AHM262" s="32"/>
      <c r="AHN262" s="32"/>
      <c r="AHO262" s="32"/>
      <c r="AHP262" s="32"/>
      <c r="AHQ262" s="32"/>
      <c r="AHR262" s="32"/>
      <c r="AHS262" s="32"/>
      <c r="AHT262" s="32"/>
      <c r="AHU262" s="32"/>
      <c r="AHV262" s="32"/>
      <c r="AHW262" s="32"/>
      <c r="AHX262" s="32"/>
      <c r="AHY262" s="32"/>
      <c r="AHZ262" s="32"/>
      <c r="AIA262" s="32"/>
      <c r="AIB262" s="32"/>
      <c r="AIC262" s="32"/>
      <c r="AID262" s="32"/>
      <c r="AIE262" s="32"/>
      <c r="AIF262" s="32"/>
      <c r="AIG262" s="32"/>
      <c r="AIH262" s="32"/>
      <c r="AII262" s="32"/>
      <c r="AIJ262" s="32"/>
      <c r="AIK262" s="32"/>
      <c r="AIL262" s="32"/>
      <c r="AIM262" s="32"/>
      <c r="AIN262" s="32"/>
      <c r="AIO262" s="32"/>
      <c r="AIP262" s="32"/>
      <c r="AIQ262" s="32"/>
      <c r="AIR262" s="32"/>
      <c r="AIS262" s="32"/>
      <c r="AIT262" s="32"/>
      <c r="AIU262" s="32"/>
      <c r="AIV262" s="32"/>
      <c r="AIW262" s="32"/>
      <c r="AIX262" s="32"/>
      <c r="AIY262" s="32"/>
      <c r="AIZ262" s="32"/>
      <c r="AJA262" s="32"/>
      <c r="AJB262" s="32"/>
      <c r="AJC262" s="32"/>
      <c r="AJD262" s="32"/>
      <c r="AJE262" s="32"/>
      <c r="AJF262" s="32"/>
      <c r="AJG262" s="32"/>
      <c r="AJH262" s="32"/>
      <c r="AJI262" s="32"/>
      <c r="AJJ262" s="32"/>
      <c r="AJK262" s="32"/>
      <c r="AJL262" s="32"/>
      <c r="AJM262" s="32"/>
      <c r="AJN262" s="32"/>
      <c r="AJO262" s="32"/>
      <c r="AJP262" s="32"/>
      <c r="AJQ262" s="32"/>
      <c r="AJR262" s="32"/>
      <c r="AJS262" s="32"/>
      <c r="AJT262" s="32"/>
      <c r="AJU262" s="32"/>
      <c r="AJV262" s="32"/>
      <c r="AJW262" s="32"/>
      <c r="AJX262" s="32"/>
      <c r="AJY262" s="32"/>
      <c r="AJZ262" s="32"/>
      <c r="AKA262" s="32"/>
      <c r="AKB262" s="32"/>
      <c r="AKC262" s="32"/>
      <c r="AKD262" s="32"/>
      <c r="AKE262" s="32"/>
      <c r="AKF262" s="32"/>
      <c r="AKG262" s="32"/>
      <c r="AKH262" s="32"/>
      <c r="AKI262" s="32"/>
      <c r="AKJ262" s="32"/>
      <c r="AKK262" s="32"/>
      <c r="AKL262" s="32"/>
      <c r="AKM262" s="32"/>
      <c r="AKN262" s="32"/>
      <c r="AKO262" s="32"/>
      <c r="AKP262" s="32"/>
      <c r="AKQ262" s="32"/>
      <c r="AKR262" s="32"/>
      <c r="AKS262" s="32"/>
      <c r="AKT262" s="32"/>
      <c r="AKU262" s="32"/>
      <c r="AKV262" s="32"/>
      <c r="AKW262" s="32"/>
      <c r="AKX262" s="32"/>
      <c r="AKY262" s="32"/>
      <c r="AKZ262" s="32"/>
      <c r="ALA262" s="32"/>
      <c r="ALB262" s="32"/>
      <c r="ALC262" s="32"/>
      <c r="ALD262" s="32"/>
      <c r="ALE262" s="32"/>
      <c r="ALF262" s="32"/>
      <c r="ALG262" s="32"/>
      <c r="ALH262" s="32"/>
      <c r="ALI262" s="32"/>
      <c r="ALJ262" s="32"/>
      <c r="ALK262" s="32"/>
      <c r="ALL262" s="32"/>
      <c r="ALM262" s="32"/>
      <c r="ALN262" s="32"/>
      <c r="ALO262" s="32"/>
      <c r="ALP262" s="32"/>
      <c r="ALQ262" s="32"/>
      <c r="ALR262" s="32"/>
      <c r="ALS262" s="32"/>
      <c r="ALT262" s="32"/>
      <c r="ALU262" s="32"/>
      <c r="ALV262" s="32"/>
      <c r="ALW262" s="32"/>
      <c r="ALX262" s="32"/>
      <c r="ALY262" s="32"/>
      <c r="ALZ262" s="32"/>
      <c r="AMA262" s="32"/>
      <c r="AMB262" s="32"/>
      <c r="AMC262" s="32"/>
      <c r="AMD262" s="32"/>
      <c r="AME262" s="32"/>
      <c r="AMF262" s="32"/>
      <c r="AMG262" s="32"/>
      <c r="AMH262" s="32"/>
    </row>
    <row r="263" spans="1:1022" s="79" customFormat="1" ht="115.2" customHeight="1" x14ac:dyDescent="0.3">
      <c r="A263" s="62">
        <v>45</v>
      </c>
      <c r="B263" s="63" t="s">
        <v>84</v>
      </c>
      <c r="C263" s="62" t="s">
        <v>294</v>
      </c>
      <c r="D263" s="62" t="s">
        <v>70</v>
      </c>
      <c r="E263" s="63" t="s">
        <v>828</v>
      </c>
      <c r="F263" s="66">
        <v>45356</v>
      </c>
      <c r="G263" s="19">
        <v>469.14499999999998</v>
      </c>
      <c r="H263" s="62" t="s">
        <v>6</v>
      </c>
      <c r="I263" s="15"/>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c r="IM263" s="32"/>
      <c r="IN263" s="32"/>
      <c r="IO263" s="32"/>
      <c r="IP263" s="32"/>
      <c r="IQ263" s="32"/>
      <c r="IR263" s="32"/>
      <c r="IS263" s="32"/>
      <c r="IT263" s="32"/>
      <c r="IU263" s="32"/>
      <c r="IV263" s="32"/>
      <c r="IW263" s="32"/>
      <c r="IX263" s="32"/>
      <c r="IY263" s="32"/>
      <c r="IZ263" s="32"/>
      <c r="JA263" s="32"/>
      <c r="JB263" s="32"/>
      <c r="JC263" s="32"/>
      <c r="JD263" s="32"/>
      <c r="JE263" s="32"/>
      <c r="JF263" s="32"/>
      <c r="JG263" s="32"/>
      <c r="JH263" s="32"/>
      <c r="JI263" s="32"/>
      <c r="JJ263" s="32"/>
      <c r="JK263" s="32"/>
      <c r="JL263" s="32"/>
      <c r="JM263" s="32"/>
      <c r="JN263" s="32"/>
      <c r="JO263" s="32"/>
      <c r="JP263" s="32"/>
      <c r="JQ263" s="32"/>
      <c r="JR263" s="32"/>
      <c r="JS263" s="32"/>
      <c r="JT263" s="32"/>
      <c r="JU263" s="32"/>
      <c r="JV263" s="32"/>
      <c r="JW263" s="32"/>
      <c r="JX263" s="32"/>
      <c r="JY263" s="32"/>
      <c r="JZ263" s="32"/>
      <c r="KA263" s="32"/>
      <c r="KB263" s="32"/>
      <c r="KC263" s="32"/>
      <c r="KD263" s="32"/>
      <c r="KE263" s="32"/>
      <c r="KF263" s="32"/>
      <c r="KG263" s="32"/>
      <c r="KH263" s="32"/>
      <c r="KI263" s="32"/>
      <c r="KJ263" s="32"/>
      <c r="KK263" s="32"/>
      <c r="KL263" s="32"/>
      <c r="KM263" s="32"/>
      <c r="KN263" s="32"/>
      <c r="KO263" s="32"/>
      <c r="KP263" s="32"/>
      <c r="KQ263" s="32"/>
      <c r="KR263" s="32"/>
      <c r="KS263" s="32"/>
      <c r="KT263" s="32"/>
      <c r="KU263" s="32"/>
      <c r="KV263" s="32"/>
      <c r="KW263" s="32"/>
      <c r="KX263" s="32"/>
      <c r="KY263" s="32"/>
      <c r="KZ263" s="32"/>
      <c r="LA263" s="32"/>
      <c r="LB263" s="32"/>
      <c r="LC263" s="32"/>
      <c r="LD263" s="32"/>
      <c r="LE263" s="32"/>
      <c r="LF263" s="32"/>
      <c r="LG263" s="32"/>
      <c r="LH263" s="32"/>
      <c r="LI263" s="32"/>
      <c r="LJ263" s="32"/>
      <c r="LK263" s="32"/>
      <c r="LL263" s="32"/>
      <c r="LM263" s="32"/>
      <c r="LN263" s="32"/>
      <c r="LO263" s="32"/>
      <c r="LP263" s="32"/>
      <c r="LQ263" s="32"/>
      <c r="LR263" s="32"/>
      <c r="LS263" s="32"/>
      <c r="LT263" s="32"/>
      <c r="LU263" s="32"/>
      <c r="LV263" s="32"/>
      <c r="LW263" s="32"/>
      <c r="LX263" s="32"/>
      <c r="LY263" s="32"/>
      <c r="LZ263" s="32"/>
      <c r="MA263" s="32"/>
      <c r="MB263" s="32"/>
      <c r="MC263" s="32"/>
      <c r="MD263" s="32"/>
      <c r="ME263" s="32"/>
      <c r="MF263" s="32"/>
      <c r="MG263" s="32"/>
      <c r="MH263" s="32"/>
      <c r="MI263" s="32"/>
      <c r="MJ263" s="32"/>
      <c r="MK263" s="32"/>
      <c r="ML263" s="32"/>
      <c r="MM263" s="32"/>
      <c r="MN263" s="32"/>
      <c r="MO263" s="32"/>
      <c r="MP263" s="32"/>
      <c r="MQ263" s="32"/>
      <c r="MR263" s="32"/>
      <c r="MS263" s="32"/>
      <c r="MT263" s="32"/>
      <c r="MU263" s="32"/>
      <c r="MV263" s="32"/>
      <c r="MW263" s="32"/>
      <c r="MX263" s="32"/>
      <c r="MY263" s="32"/>
      <c r="MZ263" s="32"/>
      <c r="NA263" s="32"/>
      <c r="NB263" s="32"/>
      <c r="NC263" s="32"/>
      <c r="ND263" s="32"/>
      <c r="NE263" s="32"/>
      <c r="NF263" s="32"/>
      <c r="NG263" s="32"/>
      <c r="NH263" s="32"/>
      <c r="NI263" s="32"/>
      <c r="NJ263" s="32"/>
      <c r="NK263" s="32"/>
      <c r="NL263" s="32"/>
      <c r="NM263" s="32"/>
      <c r="NN263" s="32"/>
      <c r="NO263" s="32"/>
      <c r="NP263" s="32"/>
      <c r="NQ263" s="32"/>
      <c r="NR263" s="32"/>
      <c r="NS263" s="32"/>
      <c r="NT263" s="32"/>
      <c r="NU263" s="32"/>
      <c r="NV263" s="32"/>
      <c r="NW263" s="32"/>
      <c r="NX263" s="32"/>
      <c r="NY263" s="32"/>
      <c r="NZ263" s="32"/>
      <c r="OA263" s="32"/>
      <c r="OB263" s="32"/>
      <c r="OC263" s="32"/>
      <c r="OD263" s="32"/>
      <c r="OE263" s="32"/>
      <c r="OF263" s="32"/>
      <c r="OG263" s="32"/>
      <c r="OH263" s="32"/>
      <c r="OI263" s="32"/>
      <c r="OJ263" s="32"/>
      <c r="OK263" s="32"/>
      <c r="OL263" s="32"/>
      <c r="OM263" s="32"/>
      <c r="ON263" s="32"/>
      <c r="OO263" s="32"/>
      <c r="OP263" s="32"/>
      <c r="OQ263" s="32"/>
      <c r="OR263" s="32"/>
      <c r="OS263" s="32"/>
      <c r="OT263" s="32"/>
      <c r="OU263" s="32"/>
      <c r="OV263" s="32"/>
      <c r="OW263" s="32"/>
      <c r="OX263" s="32"/>
      <c r="OY263" s="32"/>
      <c r="OZ263" s="32"/>
      <c r="PA263" s="32"/>
      <c r="PB263" s="32"/>
      <c r="PC263" s="32"/>
      <c r="PD263" s="32"/>
      <c r="PE263" s="32"/>
      <c r="PF263" s="32"/>
      <c r="PG263" s="32"/>
      <c r="PH263" s="32"/>
      <c r="PI263" s="32"/>
      <c r="PJ263" s="32"/>
      <c r="PK263" s="32"/>
      <c r="PL263" s="32"/>
      <c r="PM263" s="32"/>
      <c r="PN263" s="32"/>
      <c r="PO263" s="32"/>
      <c r="PP263" s="32"/>
      <c r="PQ263" s="32"/>
      <c r="PR263" s="32"/>
      <c r="PS263" s="32"/>
      <c r="PT263" s="32"/>
      <c r="PU263" s="32"/>
      <c r="PV263" s="32"/>
      <c r="PW263" s="32"/>
      <c r="PX263" s="32"/>
      <c r="PY263" s="32"/>
      <c r="PZ263" s="32"/>
      <c r="QA263" s="32"/>
      <c r="QB263" s="32"/>
      <c r="QC263" s="32"/>
      <c r="QD263" s="32"/>
      <c r="QE263" s="32"/>
      <c r="QF263" s="32"/>
      <c r="QG263" s="32"/>
      <c r="QH263" s="32"/>
      <c r="QI263" s="32"/>
      <c r="QJ263" s="32"/>
      <c r="QK263" s="32"/>
      <c r="QL263" s="32"/>
      <c r="QM263" s="32"/>
      <c r="QN263" s="32"/>
      <c r="QO263" s="32"/>
      <c r="QP263" s="32"/>
      <c r="QQ263" s="32"/>
      <c r="QR263" s="32"/>
      <c r="QS263" s="32"/>
      <c r="QT263" s="32"/>
      <c r="QU263" s="32"/>
      <c r="QV263" s="32"/>
      <c r="QW263" s="32"/>
      <c r="QX263" s="32"/>
      <c r="QY263" s="32"/>
      <c r="QZ263" s="32"/>
      <c r="RA263" s="32"/>
      <c r="RB263" s="32"/>
      <c r="RC263" s="32"/>
      <c r="RD263" s="32"/>
      <c r="RE263" s="32"/>
      <c r="RF263" s="32"/>
      <c r="RG263" s="32"/>
      <c r="RH263" s="32"/>
      <c r="RI263" s="32"/>
      <c r="RJ263" s="32"/>
      <c r="RK263" s="32"/>
      <c r="RL263" s="32"/>
      <c r="RM263" s="32"/>
      <c r="RN263" s="32"/>
      <c r="RO263" s="32"/>
      <c r="RP263" s="32"/>
      <c r="RQ263" s="32"/>
      <c r="RR263" s="32"/>
      <c r="RS263" s="32"/>
      <c r="RT263" s="32"/>
      <c r="RU263" s="32"/>
      <c r="RV263" s="32"/>
      <c r="RW263" s="32"/>
      <c r="RX263" s="32"/>
      <c r="RY263" s="32"/>
      <c r="RZ263" s="32"/>
      <c r="SA263" s="32"/>
      <c r="SB263" s="32"/>
      <c r="SC263" s="32"/>
      <c r="SD263" s="32"/>
      <c r="SE263" s="32"/>
      <c r="SF263" s="32"/>
      <c r="SG263" s="32"/>
      <c r="SH263" s="32"/>
      <c r="SI263" s="32"/>
      <c r="SJ263" s="32"/>
      <c r="SK263" s="32"/>
      <c r="SL263" s="32"/>
      <c r="SM263" s="32"/>
      <c r="SN263" s="32"/>
      <c r="SO263" s="32"/>
      <c r="SP263" s="32"/>
      <c r="SQ263" s="32"/>
      <c r="SR263" s="32"/>
      <c r="SS263" s="32"/>
      <c r="ST263" s="32"/>
      <c r="SU263" s="32"/>
      <c r="SV263" s="32"/>
      <c r="SW263" s="32"/>
      <c r="SX263" s="32"/>
      <c r="SY263" s="32"/>
      <c r="SZ263" s="32"/>
      <c r="TA263" s="32"/>
      <c r="TB263" s="32"/>
      <c r="TC263" s="32"/>
      <c r="TD263" s="32"/>
      <c r="TE263" s="32"/>
      <c r="TF263" s="32"/>
      <c r="TG263" s="32"/>
      <c r="TH263" s="32"/>
      <c r="TI263" s="32"/>
      <c r="TJ263" s="32"/>
      <c r="TK263" s="32"/>
      <c r="TL263" s="32"/>
      <c r="TM263" s="32"/>
      <c r="TN263" s="32"/>
      <c r="TO263" s="32"/>
      <c r="TP263" s="32"/>
      <c r="TQ263" s="32"/>
      <c r="TR263" s="32"/>
      <c r="TS263" s="32"/>
      <c r="TT263" s="32"/>
      <c r="TU263" s="32"/>
      <c r="TV263" s="32"/>
      <c r="TW263" s="32"/>
      <c r="TX263" s="32"/>
      <c r="TY263" s="32"/>
      <c r="TZ263" s="32"/>
      <c r="UA263" s="32"/>
      <c r="UB263" s="32"/>
      <c r="UC263" s="32"/>
      <c r="UD263" s="32"/>
      <c r="UE263" s="32"/>
      <c r="UF263" s="32"/>
      <c r="UG263" s="32"/>
      <c r="UH263" s="32"/>
      <c r="UI263" s="32"/>
      <c r="UJ263" s="32"/>
      <c r="UK263" s="32"/>
      <c r="UL263" s="32"/>
      <c r="UM263" s="32"/>
      <c r="UN263" s="32"/>
      <c r="UO263" s="32"/>
      <c r="UP263" s="32"/>
      <c r="UQ263" s="32"/>
      <c r="UR263" s="32"/>
      <c r="US263" s="32"/>
      <c r="UT263" s="32"/>
      <c r="UU263" s="32"/>
      <c r="UV263" s="32"/>
      <c r="UW263" s="32"/>
      <c r="UX263" s="32"/>
      <c r="UY263" s="32"/>
      <c r="UZ263" s="32"/>
      <c r="VA263" s="32"/>
      <c r="VB263" s="32"/>
      <c r="VC263" s="32"/>
      <c r="VD263" s="32"/>
      <c r="VE263" s="32"/>
      <c r="VF263" s="32"/>
      <c r="VG263" s="32"/>
      <c r="VH263" s="32"/>
      <c r="VI263" s="32"/>
      <c r="VJ263" s="32"/>
      <c r="VK263" s="32"/>
      <c r="VL263" s="32"/>
      <c r="VM263" s="32"/>
      <c r="VN263" s="32"/>
      <c r="VO263" s="32"/>
      <c r="VP263" s="32"/>
      <c r="VQ263" s="32"/>
      <c r="VR263" s="32"/>
      <c r="VS263" s="32"/>
      <c r="VT263" s="32"/>
      <c r="VU263" s="32"/>
      <c r="VV263" s="32"/>
      <c r="VW263" s="32"/>
      <c r="VX263" s="32"/>
      <c r="VY263" s="32"/>
      <c r="VZ263" s="32"/>
      <c r="WA263" s="32"/>
      <c r="WB263" s="32"/>
      <c r="WC263" s="32"/>
      <c r="WD263" s="32"/>
      <c r="WE263" s="32"/>
      <c r="WF263" s="32"/>
      <c r="WG263" s="32"/>
      <c r="WH263" s="32"/>
      <c r="WI263" s="32"/>
      <c r="WJ263" s="32"/>
      <c r="WK263" s="32"/>
      <c r="WL263" s="32"/>
      <c r="WM263" s="32"/>
      <c r="WN263" s="32"/>
      <c r="WO263" s="32"/>
      <c r="WP263" s="32"/>
      <c r="WQ263" s="32"/>
      <c r="WR263" s="32"/>
      <c r="WS263" s="32"/>
      <c r="WT263" s="32"/>
      <c r="WU263" s="32"/>
      <c r="WV263" s="32"/>
      <c r="WW263" s="32"/>
      <c r="WX263" s="32"/>
      <c r="WY263" s="32"/>
      <c r="WZ263" s="32"/>
      <c r="XA263" s="32"/>
      <c r="XB263" s="32"/>
      <c r="XC263" s="32"/>
      <c r="XD263" s="32"/>
      <c r="XE263" s="32"/>
      <c r="XF263" s="32"/>
      <c r="XG263" s="32"/>
      <c r="XH263" s="32"/>
      <c r="XI263" s="32"/>
      <c r="XJ263" s="32"/>
      <c r="XK263" s="32"/>
      <c r="XL263" s="32"/>
      <c r="XM263" s="32"/>
      <c r="XN263" s="32"/>
      <c r="XO263" s="32"/>
      <c r="XP263" s="32"/>
      <c r="XQ263" s="32"/>
      <c r="XR263" s="32"/>
      <c r="XS263" s="32"/>
      <c r="XT263" s="32"/>
      <c r="XU263" s="32"/>
      <c r="XV263" s="32"/>
      <c r="XW263" s="32"/>
      <c r="XX263" s="32"/>
      <c r="XY263" s="32"/>
      <c r="XZ263" s="32"/>
      <c r="YA263" s="32"/>
      <c r="YB263" s="32"/>
      <c r="YC263" s="32"/>
      <c r="YD263" s="32"/>
      <c r="YE263" s="32"/>
      <c r="YF263" s="32"/>
      <c r="YG263" s="32"/>
      <c r="YH263" s="32"/>
      <c r="YI263" s="32"/>
      <c r="YJ263" s="32"/>
      <c r="YK263" s="32"/>
      <c r="YL263" s="32"/>
      <c r="YM263" s="32"/>
      <c r="YN263" s="32"/>
      <c r="YO263" s="32"/>
      <c r="YP263" s="32"/>
      <c r="YQ263" s="32"/>
      <c r="YR263" s="32"/>
      <c r="YS263" s="32"/>
      <c r="YT263" s="32"/>
      <c r="YU263" s="32"/>
      <c r="YV263" s="32"/>
      <c r="YW263" s="32"/>
      <c r="YX263" s="32"/>
      <c r="YY263" s="32"/>
      <c r="YZ263" s="32"/>
      <c r="ZA263" s="32"/>
      <c r="ZB263" s="32"/>
      <c r="ZC263" s="32"/>
      <c r="ZD263" s="32"/>
      <c r="ZE263" s="32"/>
      <c r="ZF263" s="32"/>
      <c r="ZG263" s="32"/>
      <c r="ZH263" s="32"/>
      <c r="ZI263" s="32"/>
      <c r="ZJ263" s="32"/>
      <c r="ZK263" s="32"/>
      <c r="ZL263" s="32"/>
      <c r="ZM263" s="32"/>
      <c r="ZN263" s="32"/>
      <c r="ZO263" s="32"/>
      <c r="ZP263" s="32"/>
      <c r="ZQ263" s="32"/>
      <c r="ZR263" s="32"/>
      <c r="ZS263" s="32"/>
      <c r="ZT263" s="32"/>
      <c r="ZU263" s="32"/>
      <c r="ZV263" s="32"/>
      <c r="ZW263" s="32"/>
      <c r="ZX263" s="32"/>
      <c r="ZY263" s="32"/>
      <c r="ZZ263" s="32"/>
      <c r="AAA263" s="32"/>
      <c r="AAB263" s="32"/>
      <c r="AAC263" s="32"/>
      <c r="AAD263" s="32"/>
      <c r="AAE263" s="32"/>
      <c r="AAF263" s="32"/>
      <c r="AAG263" s="32"/>
      <c r="AAH263" s="32"/>
      <c r="AAI263" s="32"/>
      <c r="AAJ263" s="32"/>
      <c r="AAK263" s="32"/>
      <c r="AAL263" s="32"/>
      <c r="AAM263" s="32"/>
      <c r="AAN263" s="32"/>
      <c r="AAO263" s="32"/>
      <c r="AAP263" s="32"/>
      <c r="AAQ263" s="32"/>
      <c r="AAR263" s="32"/>
      <c r="AAS263" s="32"/>
      <c r="AAT263" s="32"/>
      <c r="AAU263" s="32"/>
      <c r="AAV263" s="32"/>
      <c r="AAW263" s="32"/>
      <c r="AAX263" s="32"/>
      <c r="AAY263" s="32"/>
      <c r="AAZ263" s="32"/>
      <c r="ABA263" s="32"/>
      <c r="ABB263" s="32"/>
      <c r="ABC263" s="32"/>
      <c r="ABD263" s="32"/>
      <c r="ABE263" s="32"/>
      <c r="ABF263" s="32"/>
      <c r="ABG263" s="32"/>
      <c r="ABH263" s="32"/>
      <c r="ABI263" s="32"/>
      <c r="ABJ263" s="32"/>
      <c r="ABK263" s="32"/>
      <c r="ABL263" s="32"/>
      <c r="ABM263" s="32"/>
      <c r="ABN263" s="32"/>
      <c r="ABO263" s="32"/>
      <c r="ABP263" s="32"/>
      <c r="ABQ263" s="32"/>
      <c r="ABR263" s="32"/>
      <c r="ABS263" s="32"/>
      <c r="ABT263" s="32"/>
      <c r="ABU263" s="32"/>
      <c r="ABV263" s="32"/>
      <c r="ABW263" s="32"/>
      <c r="ABX263" s="32"/>
      <c r="ABY263" s="32"/>
      <c r="ABZ263" s="32"/>
      <c r="ACA263" s="32"/>
      <c r="ACB263" s="32"/>
      <c r="ACC263" s="32"/>
      <c r="ACD263" s="32"/>
      <c r="ACE263" s="32"/>
      <c r="ACF263" s="32"/>
      <c r="ACG263" s="32"/>
      <c r="ACH263" s="32"/>
      <c r="ACI263" s="32"/>
      <c r="ACJ263" s="32"/>
      <c r="ACK263" s="32"/>
      <c r="ACL263" s="32"/>
      <c r="ACM263" s="32"/>
      <c r="ACN263" s="32"/>
      <c r="ACO263" s="32"/>
      <c r="ACP263" s="32"/>
      <c r="ACQ263" s="32"/>
      <c r="ACR263" s="32"/>
      <c r="ACS263" s="32"/>
      <c r="ACT263" s="32"/>
      <c r="ACU263" s="32"/>
      <c r="ACV263" s="32"/>
      <c r="ACW263" s="32"/>
      <c r="ACX263" s="32"/>
      <c r="ACY263" s="32"/>
      <c r="ACZ263" s="32"/>
      <c r="ADA263" s="32"/>
      <c r="ADB263" s="32"/>
      <c r="ADC263" s="32"/>
      <c r="ADD263" s="32"/>
      <c r="ADE263" s="32"/>
      <c r="ADF263" s="32"/>
      <c r="ADG263" s="32"/>
      <c r="ADH263" s="32"/>
      <c r="ADI263" s="32"/>
      <c r="ADJ263" s="32"/>
      <c r="ADK263" s="32"/>
      <c r="ADL263" s="32"/>
      <c r="ADM263" s="32"/>
      <c r="ADN263" s="32"/>
      <c r="ADO263" s="32"/>
      <c r="ADP263" s="32"/>
      <c r="ADQ263" s="32"/>
      <c r="ADR263" s="32"/>
      <c r="ADS263" s="32"/>
      <c r="ADT263" s="32"/>
      <c r="ADU263" s="32"/>
      <c r="ADV263" s="32"/>
      <c r="ADW263" s="32"/>
      <c r="ADX263" s="32"/>
      <c r="ADY263" s="32"/>
      <c r="ADZ263" s="32"/>
      <c r="AEA263" s="32"/>
      <c r="AEB263" s="32"/>
      <c r="AEC263" s="32"/>
      <c r="AED263" s="32"/>
      <c r="AEE263" s="32"/>
      <c r="AEF263" s="32"/>
      <c r="AEG263" s="32"/>
      <c r="AEH263" s="32"/>
      <c r="AEI263" s="32"/>
      <c r="AEJ263" s="32"/>
      <c r="AEK263" s="32"/>
      <c r="AEL263" s="32"/>
      <c r="AEM263" s="32"/>
      <c r="AEN263" s="32"/>
      <c r="AEO263" s="32"/>
      <c r="AEP263" s="32"/>
      <c r="AEQ263" s="32"/>
      <c r="AER263" s="32"/>
      <c r="AES263" s="32"/>
      <c r="AET263" s="32"/>
      <c r="AEU263" s="32"/>
      <c r="AEV263" s="32"/>
      <c r="AEW263" s="32"/>
      <c r="AEX263" s="32"/>
      <c r="AEY263" s="32"/>
      <c r="AEZ263" s="32"/>
      <c r="AFA263" s="32"/>
      <c r="AFB263" s="32"/>
      <c r="AFC263" s="32"/>
      <c r="AFD263" s="32"/>
      <c r="AFE263" s="32"/>
      <c r="AFF263" s="32"/>
      <c r="AFG263" s="32"/>
      <c r="AFH263" s="32"/>
      <c r="AFI263" s="32"/>
      <c r="AFJ263" s="32"/>
      <c r="AFK263" s="32"/>
      <c r="AFL263" s="32"/>
      <c r="AFM263" s="32"/>
      <c r="AFN263" s="32"/>
      <c r="AFO263" s="32"/>
      <c r="AFP263" s="32"/>
      <c r="AFQ263" s="32"/>
      <c r="AFR263" s="32"/>
      <c r="AFS263" s="32"/>
      <c r="AFT263" s="32"/>
      <c r="AFU263" s="32"/>
      <c r="AFV263" s="32"/>
      <c r="AFW263" s="32"/>
      <c r="AFX263" s="32"/>
      <c r="AFY263" s="32"/>
      <c r="AFZ263" s="32"/>
      <c r="AGA263" s="32"/>
      <c r="AGB263" s="32"/>
      <c r="AGC263" s="32"/>
      <c r="AGD263" s="32"/>
      <c r="AGE263" s="32"/>
      <c r="AGF263" s="32"/>
      <c r="AGG263" s="32"/>
      <c r="AGH263" s="32"/>
      <c r="AGI263" s="32"/>
      <c r="AGJ263" s="32"/>
      <c r="AGK263" s="32"/>
      <c r="AGL263" s="32"/>
      <c r="AGM263" s="32"/>
      <c r="AGN263" s="32"/>
      <c r="AGO263" s="32"/>
      <c r="AGP263" s="32"/>
      <c r="AGQ263" s="32"/>
      <c r="AGR263" s="32"/>
      <c r="AGS263" s="32"/>
      <c r="AGT263" s="32"/>
      <c r="AGU263" s="32"/>
      <c r="AGV263" s="32"/>
      <c r="AGW263" s="32"/>
      <c r="AGX263" s="32"/>
      <c r="AGY263" s="32"/>
      <c r="AGZ263" s="32"/>
      <c r="AHA263" s="32"/>
      <c r="AHB263" s="32"/>
      <c r="AHC263" s="32"/>
      <c r="AHD263" s="32"/>
      <c r="AHE263" s="32"/>
      <c r="AHF263" s="32"/>
      <c r="AHG263" s="32"/>
      <c r="AHH263" s="32"/>
      <c r="AHI263" s="32"/>
      <c r="AHJ263" s="32"/>
      <c r="AHK263" s="32"/>
      <c r="AHL263" s="32"/>
      <c r="AHM263" s="32"/>
      <c r="AHN263" s="32"/>
      <c r="AHO263" s="32"/>
      <c r="AHP263" s="32"/>
      <c r="AHQ263" s="32"/>
      <c r="AHR263" s="32"/>
      <c r="AHS263" s="32"/>
      <c r="AHT263" s="32"/>
      <c r="AHU263" s="32"/>
      <c r="AHV263" s="32"/>
      <c r="AHW263" s="32"/>
      <c r="AHX263" s="32"/>
      <c r="AHY263" s="32"/>
      <c r="AHZ263" s="32"/>
      <c r="AIA263" s="32"/>
      <c r="AIB263" s="32"/>
      <c r="AIC263" s="32"/>
      <c r="AID263" s="32"/>
      <c r="AIE263" s="32"/>
      <c r="AIF263" s="32"/>
      <c r="AIG263" s="32"/>
      <c r="AIH263" s="32"/>
      <c r="AII263" s="32"/>
      <c r="AIJ263" s="32"/>
      <c r="AIK263" s="32"/>
      <c r="AIL263" s="32"/>
      <c r="AIM263" s="32"/>
      <c r="AIN263" s="32"/>
      <c r="AIO263" s="32"/>
      <c r="AIP263" s="32"/>
      <c r="AIQ263" s="32"/>
      <c r="AIR263" s="32"/>
      <c r="AIS263" s="32"/>
      <c r="AIT263" s="32"/>
      <c r="AIU263" s="32"/>
      <c r="AIV263" s="32"/>
      <c r="AIW263" s="32"/>
      <c r="AIX263" s="32"/>
      <c r="AIY263" s="32"/>
      <c r="AIZ263" s="32"/>
      <c r="AJA263" s="32"/>
      <c r="AJB263" s="32"/>
      <c r="AJC263" s="32"/>
      <c r="AJD263" s="32"/>
      <c r="AJE263" s="32"/>
      <c r="AJF263" s="32"/>
      <c r="AJG263" s="32"/>
      <c r="AJH263" s="32"/>
      <c r="AJI263" s="32"/>
      <c r="AJJ263" s="32"/>
      <c r="AJK263" s="32"/>
      <c r="AJL263" s="32"/>
      <c r="AJM263" s="32"/>
      <c r="AJN263" s="32"/>
      <c r="AJO263" s="32"/>
      <c r="AJP263" s="32"/>
      <c r="AJQ263" s="32"/>
      <c r="AJR263" s="32"/>
      <c r="AJS263" s="32"/>
      <c r="AJT263" s="32"/>
      <c r="AJU263" s="32"/>
      <c r="AJV263" s="32"/>
      <c r="AJW263" s="32"/>
      <c r="AJX263" s="32"/>
      <c r="AJY263" s="32"/>
      <c r="AJZ263" s="32"/>
      <c r="AKA263" s="32"/>
      <c r="AKB263" s="32"/>
      <c r="AKC263" s="32"/>
      <c r="AKD263" s="32"/>
      <c r="AKE263" s="32"/>
      <c r="AKF263" s="32"/>
      <c r="AKG263" s="32"/>
      <c r="AKH263" s="32"/>
      <c r="AKI263" s="32"/>
      <c r="AKJ263" s="32"/>
      <c r="AKK263" s="32"/>
      <c r="AKL263" s="32"/>
      <c r="AKM263" s="32"/>
      <c r="AKN263" s="32"/>
      <c r="AKO263" s="32"/>
      <c r="AKP263" s="32"/>
      <c r="AKQ263" s="32"/>
      <c r="AKR263" s="32"/>
      <c r="AKS263" s="32"/>
      <c r="AKT263" s="32"/>
      <c r="AKU263" s="32"/>
      <c r="AKV263" s="32"/>
      <c r="AKW263" s="32"/>
      <c r="AKX263" s="32"/>
      <c r="AKY263" s="32"/>
      <c r="AKZ263" s="32"/>
      <c r="ALA263" s="32"/>
      <c r="ALB263" s="32"/>
      <c r="ALC263" s="32"/>
      <c r="ALD263" s="32"/>
      <c r="ALE263" s="32"/>
      <c r="ALF263" s="32"/>
      <c r="ALG263" s="32"/>
      <c r="ALH263" s="32"/>
      <c r="ALI263" s="32"/>
      <c r="ALJ263" s="32"/>
      <c r="ALK263" s="32"/>
      <c r="ALL263" s="32"/>
      <c r="ALM263" s="32"/>
      <c r="ALN263" s="32"/>
      <c r="ALO263" s="32"/>
      <c r="ALP263" s="32"/>
      <c r="ALQ263" s="32"/>
      <c r="ALR263" s="32"/>
      <c r="ALS263" s="32"/>
      <c r="ALT263" s="32"/>
      <c r="ALU263" s="32"/>
      <c r="ALV263" s="32"/>
      <c r="ALW263" s="32"/>
      <c r="ALX263" s="32"/>
      <c r="ALY263" s="32"/>
      <c r="ALZ263" s="32"/>
      <c r="AMA263" s="32"/>
      <c r="AMB263" s="32"/>
      <c r="AMC263" s="32"/>
      <c r="AMD263" s="32"/>
      <c r="AME263" s="32"/>
      <c r="AMF263" s="32"/>
      <c r="AMG263" s="32"/>
      <c r="AMH263" s="32"/>
    </row>
    <row r="264" spans="1:1022" ht="16.2" x14ac:dyDescent="0.3">
      <c r="A264" s="57"/>
      <c r="B264" s="58" t="s">
        <v>43</v>
      </c>
      <c r="C264" s="59"/>
      <c r="D264" s="59"/>
      <c r="E264" s="60"/>
      <c r="F264" s="57"/>
      <c r="G264" s="65"/>
      <c r="H264" s="57"/>
      <c r="I264" s="57"/>
    </row>
    <row r="265" spans="1:1022" s="67" customFormat="1" ht="45.6" customHeight="1" x14ac:dyDescent="0.3">
      <c r="A265" s="62">
        <v>1</v>
      </c>
      <c r="B265" s="63" t="s">
        <v>507</v>
      </c>
      <c r="C265" s="62" t="s">
        <v>158</v>
      </c>
      <c r="D265" s="62" t="s">
        <v>69</v>
      </c>
      <c r="E265" s="63" t="s">
        <v>508</v>
      </c>
      <c r="F265" s="66" t="s">
        <v>662</v>
      </c>
      <c r="G265" s="19">
        <v>540</v>
      </c>
      <c r="H265" s="62" t="s">
        <v>6</v>
      </c>
      <c r="I265" s="62" t="s">
        <v>729</v>
      </c>
    </row>
    <row r="266" spans="1:1022" x14ac:dyDescent="0.3">
      <c r="A266" s="51"/>
      <c r="B266" s="52" t="s">
        <v>63</v>
      </c>
      <c r="C266" s="53"/>
      <c r="D266" s="53"/>
      <c r="E266" s="54"/>
      <c r="F266" s="51"/>
      <c r="G266" s="68"/>
      <c r="H266" s="51"/>
      <c r="I266" s="51"/>
    </row>
    <row r="267" spans="1:1022" ht="16.2" x14ac:dyDescent="0.3">
      <c r="A267" s="57"/>
      <c r="B267" s="58" t="s">
        <v>23</v>
      </c>
      <c r="C267" s="59"/>
      <c r="D267" s="59"/>
      <c r="E267" s="60"/>
      <c r="F267" s="57"/>
      <c r="G267" s="65"/>
      <c r="H267" s="57"/>
      <c r="I267" s="57"/>
    </row>
    <row r="268" spans="1:1022" s="67" customFormat="1" ht="61.2" customHeight="1" x14ac:dyDescent="0.3">
      <c r="A268" s="62">
        <v>1</v>
      </c>
      <c r="B268" s="63" t="s">
        <v>111</v>
      </c>
      <c r="C268" s="62" t="s">
        <v>789</v>
      </c>
      <c r="D268" s="62" t="s">
        <v>70</v>
      </c>
      <c r="E268" s="63" t="s">
        <v>95</v>
      </c>
      <c r="F268" s="66" t="s">
        <v>217</v>
      </c>
      <c r="G268" s="19">
        <v>365</v>
      </c>
      <c r="H268" s="62" t="s">
        <v>6</v>
      </c>
      <c r="I268" s="62" t="s">
        <v>609</v>
      </c>
    </row>
    <row r="269" spans="1:1022" s="67" customFormat="1" ht="97.2" customHeight="1" x14ac:dyDescent="0.3">
      <c r="A269" s="62">
        <v>2</v>
      </c>
      <c r="B269" s="63" t="s">
        <v>111</v>
      </c>
      <c r="C269" s="62" t="s">
        <v>106</v>
      </c>
      <c r="D269" s="62" t="s">
        <v>69</v>
      </c>
      <c r="E269" s="63" t="s">
        <v>218</v>
      </c>
      <c r="F269" s="66" t="s">
        <v>617</v>
      </c>
      <c r="G269" s="19">
        <v>200</v>
      </c>
      <c r="H269" s="62" t="s">
        <v>6</v>
      </c>
      <c r="I269" s="62" t="s">
        <v>678</v>
      </c>
    </row>
    <row r="270" spans="1:1022" s="67" customFormat="1" ht="60" customHeight="1" x14ac:dyDescent="0.3">
      <c r="A270" s="62">
        <v>3</v>
      </c>
      <c r="B270" s="63" t="s">
        <v>111</v>
      </c>
      <c r="C270" s="62" t="s">
        <v>789</v>
      </c>
      <c r="D270" s="62" t="s">
        <v>70</v>
      </c>
      <c r="E270" s="63" t="s">
        <v>110</v>
      </c>
      <c r="F270" s="66" t="s">
        <v>677</v>
      </c>
      <c r="G270" s="19">
        <v>340.87099999999998</v>
      </c>
      <c r="H270" s="62" t="s">
        <v>6</v>
      </c>
      <c r="I270" s="62" t="s">
        <v>858</v>
      </c>
    </row>
    <row r="271" spans="1:1022" s="67" customFormat="1" ht="156" x14ac:dyDescent="0.3">
      <c r="A271" s="62">
        <v>4</v>
      </c>
      <c r="B271" s="72" t="s">
        <v>718</v>
      </c>
      <c r="C271" s="62" t="s">
        <v>607</v>
      </c>
      <c r="D271" s="62" t="s">
        <v>70</v>
      </c>
      <c r="E271" s="72" t="s">
        <v>409</v>
      </c>
      <c r="F271" s="66" t="s">
        <v>410</v>
      </c>
      <c r="G271" s="19">
        <v>300</v>
      </c>
      <c r="H271" s="62" t="s">
        <v>6</v>
      </c>
      <c r="I271" s="62" t="s">
        <v>610</v>
      </c>
    </row>
    <row r="272" spans="1:1022" s="67" customFormat="1" ht="78" x14ac:dyDescent="0.3">
      <c r="A272" s="62">
        <v>5</v>
      </c>
      <c r="B272" s="72" t="s">
        <v>408</v>
      </c>
      <c r="C272" s="62" t="s">
        <v>413</v>
      </c>
      <c r="D272" s="62" t="s">
        <v>69</v>
      </c>
      <c r="E272" s="72" t="s">
        <v>411</v>
      </c>
      <c r="F272" s="66" t="s">
        <v>745</v>
      </c>
      <c r="G272" s="19">
        <v>1550</v>
      </c>
      <c r="H272" s="62" t="s">
        <v>6</v>
      </c>
      <c r="I272" s="62"/>
    </row>
    <row r="273" spans="1:9" s="67" customFormat="1" ht="78" x14ac:dyDescent="0.3">
      <c r="A273" s="62">
        <v>6</v>
      </c>
      <c r="B273" s="72" t="s">
        <v>408</v>
      </c>
      <c r="C273" s="62" t="s">
        <v>413</v>
      </c>
      <c r="D273" s="62" t="s">
        <v>69</v>
      </c>
      <c r="E273" s="72" t="s">
        <v>412</v>
      </c>
      <c r="F273" s="66" t="s">
        <v>675</v>
      </c>
      <c r="G273" s="19">
        <v>700</v>
      </c>
      <c r="H273" s="62" t="s">
        <v>6</v>
      </c>
      <c r="I273" s="62"/>
    </row>
    <row r="274" spans="1:9" s="67" customFormat="1" ht="93.6" x14ac:dyDescent="0.3">
      <c r="A274" s="62">
        <v>7</v>
      </c>
      <c r="B274" s="72" t="s">
        <v>408</v>
      </c>
      <c r="C274" s="62" t="s">
        <v>77</v>
      </c>
      <c r="D274" s="62" t="s">
        <v>69</v>
      </c>
      <c r="E274" s="72" t="s">
        <v>676</v>
      </c>
      <c r="F274" s="66" t="s">
        <v>661</v>
      </c>
      <c r="G274" s="19">
        <v>768.59299999999996</v>
      </c>
      <c r="H274" s="62" t="s">
        <v>6</v>
      </c>
      <c r="I274" s="62" t="s">
        <v>719</v>
      </c>
    </row>
    <row r="275" spans="1:9" s="67" customFormat="1" ht="140.4" x14ac:dyDescent="0.3">
      <c r="A275" s="62">
        <v>8</v>
      </c>
      <c r="B275" s="72" t="s">
        <v>408</v>
      </c>
      <c r="C275" s="62" t="s">
        <v>354</v>
      </c>
      <c r="D275" s="62" t="s">
        <v>70</v>
      </c>
      <c r="E275" s="72" t="s">
        <v>862</v>
      </c>
      <c r="F275" s="66" t="s">
        <v>863</v>
      </c>
      <c r="G275" s="19">
        <v>934.65</v>
      </c>
      <c r="H275" s="62" t="s">
        <v>6</v>
      </c>
      <c r="I275" s="62"/>
    </row>
    <row r="276" spans="1:9" s="67" customFormat="1" ht="107.4" customHeight="1" x14ac:dyDescent="0.3">
      <c r="A276" s="62">
        <v>9</v>
      </c>
      <c r="B276" s="63" t="s">
        <v>144</v>
      </c>
      <c r="C276" s="62" t="s">
        <v>112</v>
      </c>
      <c r="D276" s="62" t="s">
        <v>69</v>
      </c>
      <c r="E276" s="63" t="s">
        <v>108</v>
      </c>
      <c r="F276" s="66" t="s">
        <v>392</v>
      </c>
      <c r="G276" s="19">
        <v>200</v>
      </c>
      <c r="H276" s="62" t="s">
        <v>6</v>
      </c>
      <c r="I276" s="62" t="s">
        <v>864</v>
      </c>
    </row>
    <row r="277" spans="1:9" s="67" customFormat="1" ht="78" x14ac:dyDescent="0.3">
      <c r="A277" s="62">
        <v>10</v>
      </c>
      <c r="B277" s="63" t="s">
        <v>145</v>
      </c>
      <c r="C277" s="62" t="s">
        <v>789</v>
      </c>
      <c r="D277" s="62" t="s">
        <v>70</v>
      </c>
      <c r="E277" s="63" t="s">
        <v>94</v>
      </c>
      <c r="F277" s="66" t="s">
        <v>673</v>
      </c>
      <c r="G277" s="19">
        <v>242.4</v>
      </c>
      <c r="H277" s="62" t="s">
        <v>6</v>
      </c>
      <c r="I277" s="62" t="s">
        <v>674</v>
      </c>
    </row>
    <row r="278" spans="1:9" s="67" customFormat="1" ht="262.2" customHeight="1" x14ac:dyDescent="0.3">
      <c r="A278" s="62">
        <v>11</v>
      </c>
      <c r="B278" s="72" t="s">
        <v>720</v>
      </c>
      <c r="C278" s="62" t="s">
        <v>354</v>
      </c>
      <c r="D278" s="62" t="s">
        <v>70</v>
      </c>
      <c r="E278" s="72" t="s">
        <v>860</v>
      </c>
      <c r="F278" s="66" t="s">
        <v>109</v>
      </c>
      <c r="G278" s="19">
        <v>400</v>
      </c>
      <c r="H278" s="62" t="s">
        <v>6</v>
      </c>
      <c r="I278" s="62"/>
    </row>
    <row r="279" spans="1:9" s="67" customFormat="1" ht="247.95" customHeight="1" x14ac:dyDescent="0.3">
      <c r="A279" s="62">
        <v>12</v>
      </c>
      <c r="B279" s="72" t="s">
        <v>859</v>
      </c>
      <c r="C279" s="62" t="s">
        <v>354</v>
      </c>
      <c r="D279" s="62" t="s">
        <v>70</v>
      </c>
      <c r="E279" s="72" t="s">
        <v>861</v>
      </c>
      <c r="F279" s="66" t="s">
        <v>109</v>
      </c>
      <c r="G279" s="19">
        <v>300</v>
      </c>
      <c r="H279" s="62" t="s">
        <v>6</v>
      </c>
      <c r="I279" s="62"/>
    </row>
    <row r="280" spans="1:9" s="67" customFormat="1" ht="156" x14ac:dyDescent="0.3">
      <c r="A280" s="62">
        <v>13</v>
      </c>
      <c r="B280" s="72" t="s">
        <v>721</v>
      </c>
      <c r="C280" s="62" t="s">
        <v>354</v>
      </c>
      <c r="D280" s="62" t="s">
        <v>227</v>
      </c>
      <c r="E280" s="72" t="s">
        <v>509</v>
      </c>
      <c r="F280" s="64">
        <v>45333</v>
      </c>
      <c r="G280" s="19">
        <v>294.87900000000002</v>
      </c>
      <c r="H280" s="62" t="s">
        <v>6</v>
      </c>
      <c r="I280" s="62" t="s">
        <v>317</v>
      </c>
    </row>
    <row r="281" spans="1:9" s="67" customFormat="1" ht="76.95" customHeight="1" x14ac:dyDescent="0.3">
      <c r="A281" s="62">
        <v>14</v>
      </c>
      <c r="B281" s="72" t="s">
        <v>611</v>
      </c>
      <c r="C281" s="62" t="s">
        <v>354</v>
      </c>
      <c r="D281" s="62" t="s">
        <v>70</v>
      </c>
      <c r="E281" s="72" t="s">
        <v>613</v>
      </c>
      <c r="F281" s="64">
        <v>45317</v>
      </c>
      <c r="G281" s="19">
        <v>204.56</v>
      </c>
      <c r="H281" s="62" t="s">
        <v>6</v>
      </c>
      <c r="I281" s="62" t="s">
        <v>612</v>
      </c>
    </row>
    <row r="282" spans="1:9" s="67" customFormat="1" ht="16.2" x14ac:dyDescent="0.3">
      <c r="A282" s="57"/>
      <c r="B282" s="58" t="s">
        <v>34</v>
      </c>
      <c r="C282" s="59" t="s">
        <v>72</v>
      </c>
      <c r="D282" s="59"/>
      <c r="E282" s="60"/>
      <c r="F282" s="57"/>
      <c r="G282" s="61"/>
      <c r="H282" s="57"/>
      <c r="I282" s="57"/>
    </row>
    <row r="283" spans="1:9" ht="16.2" x14ac:dyDescent="0.3">
      <c r="A283" s="57"/>
      <c r="B283" s="58" t="s">
        <v>36</v>
      </c>
      <c r="C283" s="59" t="s">
        <v>72</v>
      </c>
      <c r="D283" s="59"/>
      <c r="E283" s="60"/>
      <c r="F283" s="57"/>
      <c r="G283" s="65"/>
      <c r="H283" s="57"/>
      <c r="I283" s="57"/>
    </row>
    <row r="284" spans="1:9" ht="16.2" x14ac:dyDescent="0.3">
      <c r="A284" s="57"/>
      <c r="B284" s="58" t="s">
        <v>47</v>
      </c>
      <c r="C284" s="59" t="s">
        <v>72</v>
      </c>
      <c r="D284" s="59"/>
      <c r="E284" s="60"/>
      <c r="F284" s="57"/>
      <c r="G284" s="61"/>
      <c r="H284" s="57"/>
      <c r="I284" s="57"/>
    </row>
    <row r="285" spans="1:9" ht="16.2" x14ac:dyDescent="0.3">
      <c r="A285" s="57"/>
      <c r="B285" s="58" t="s">
        <v>41</v>
      </c>
      <c r="C285" s="59" t="s">
        <v>72</v>
      </c>
      <c r="D285" s="59"/>
      <c r="E285" s="60"/>
      <c r="F285" s="57"/>
      <c r="G285" s="65"/>
      <c r="H285" s="57"/>
      <c r="I285" s="57"/>
    </row>
    <row r="286" spans="1:9" x14ac:dyDescent="0.3">
      <c r="A286" s="51"/>
      <c r="B286" s="52" t="s">
        <v>64</v>
      </c>
      <c r="C286" s="53"/>
      <c r="D286" s="53"/>
      <c r="E286" s="54"/>
      <c r="F286" s="51"/>
      <c r="G286" s="68"/>
      <c r="H286" s="51"/>
      <c r="I286" s="51"/>
    </row>
    <row r="287" spans="1:9" ht="16.2" x14ac:dyDescent="0.3">
      <c r="A287" s="57"/>
      <c r="B287" s="58" t="s">
        <v>27</v>
      </c>
      <c r="C287" s="59"/>
      <c r="D287" s="59"/>
      <c r="E287" s="60"/>
      <c r="F287" s="57"/>
      <c r="G287" s="65"/>
      <c r="H287" s="57"/>
      <c r="I287" s="57"/>
    </row>
    <row r="288" spans="1:9" s="70" customFormat="1" ht="62.4" x14ac:dyDescent="0.3">
      <c r="A288" s="62">
        <v>1</v>
      </c>
      <c r="B288" s="63" t="s">
        <v>474</v>
      </c>
      <c r="C288" s="62" t="s">
        <v>73</v>
      </c>
      <c r="D288" s="62" t="s">
        <v>69</v>
      </c>
      <c r="E288" s="63" t="s">
        <v>475</v>
      </c>
      <c r="F288" s="64">
        <v>45314</v>
      </c>
      <c r="G288" s="19">
        <v>299.50400000000002</v>
      </c>
      <c r="H288" s="62" t="s">
        <v>6</v>
      </c>
      <c r="I288" s="62" t="s">
        <v>476</v>
      </c>
    </row>
    <row r="289" spans="1:9" s="70" customFormat="1" ht="109.2" x14ac:dyDescent="0.3">
      <c r="A289" s="62">
        <v>2</v>
      </c>
      <c r="B289" s="63" t="s">
        <v>474</v>
      </c>
      <c r="C289" s="62" t="s">
        <v>440</v>
      </c>
      <c r="D289" s="62" t="s">
        <v>69</v>
      </c>
      <c r="E289" s="63" t="s">
        <v>477</v>
      </c>
      <c r="F289" s="64">
        <v>45315</v>
      </c>
      <c r="G289" s="19">
        <v>655</v>
      </c>
      <c r="H289" s="62" t="s">
        <v>6</v>
      </c>
      <c r="I289" s="62" t="s">
        <v>317</v>
      </c>
    </row>
    <row r="290" spans="1:9" s="70" customFormat="1" ht="63.6" customHeight="1" x14ac:dyDescent="0.3">
      <c r="A290" s="62">
        <v>3</v>
      </c>
      <c r="B290" s="63" t="s">
        <v>474</v>
      </c>
      <c r="C290" s="62" t="s">
        <v>106</v>
      </c>
      <c r="D290" s="62" t="s">
        <v>69</v>
      </c>
      <c r="E290" s="63" t="s">
        <v>478</v>
      </c>
      <c r="F290" s="64">
        <v>45342</v>
      </c>
      <c r="G290" s="19">
        <v>685</v>
      </c>
      <c r="H290" s="62" t="s">
        <v>6</v>
      </c>
      <c r="I290" s="62" t="s">
        <v>698</v>
      </c>
    </row>
    <row r="291" spans="1:9" s="70" customFormat="1" ht="109.2" x14ac:dyDescent="0.3">
      <c r="A291" s="62">
        <v>4</v>
      </c>
      <c r="B291" s="63" t="s">
        <v>474</v>
      </c>
      <c r="C291" s="62" t="s">
        <v>440</v>
      </c>
      <c r="D291" s="62" t="s">
        <v>70</v>
      </c>
      <c r="E291" s="63" t="s">
        <v>477</v>
      </c>
      <c r="F291" s="64">
        <v>45342</v>
      </c>
      <c r="G291" s="19">
        <v>255.08</v>
      </c>
      <c r="H291" s="62" t="s">
        <v>6</v>
      </c>
      <c r="I291" s="62" t="s">
        <v>699</v>
      </c>
    </row>
    <row r="292" spans="1:9" s="70" customFormat="1" ht="109.2" x14ac:dyDescent="0.3">
      <c r="A292" s="62">
        <v>5</v>
      </c>
      <c r="B292" s="63" t="s">
        <v>474</v>
      </c>
      <c r="C292" s="62" t="s">
        <v>440</v>
      </c>
      <c r="D292" s="62" t="s">
        <v>70</v>
      </c>
      <c r="E292" s="63" t="s">
        <v>477</v>
      </c>
      <c r="F292" s="64">
        <v>45338</v>
      </c>
      <c r="G292" s="19">
        <v>200</v>
      </c>
      <c r="H292" s="62" t="s">
        <v>6</v>
      </c>
      <c r="I292" s="62" t="s">
        <v>700</v>
      </c>
    </row>
    <row r="293" spans="1:9" s="70" customFormat="1" ht="109.2" x14ac:dyDescent="0.3">
      <c r="A293" s="62">
        <v>6</v>
      </c>
      <c r="B293" s="63" t="s">
        <v>474</v>
      </c>
      <c r="C293" s="62" t="s">
        <v>440</v>
      </c>
      <c r="D293" s="62" t="s">
        <v>70</v>
      </c>
      <c r="E293" s="63" t="s">
        <v>477</v>
      </c>
      <c r="F293" s="64">
        <v>45341</v>
      </c>
      <c r="G293" s="19">
        <v>200</v>
      </c>
      <c r="H293" s="62" t="s">
        <v>6</v>
      </c>
      <c r="I293" s="62" t="s">
        <v>701</v>
      </c>
    </row>
    <row r="294" spans="1:9" s="70" customFormat="1" ht="46.8" x14ac:dyDescent="0.3">
      <c r="A294" s="62">
        <v>7</v>
      </c>
      <c r="B294" s="63" t="s">
        <v>474</v>
      </c>
      <c r="C294" s="62" t="s">
        <v>607</v>
      </c>
      <c r="D294" s="62" t="s">
        <v>70</v>
      </c>
      <c r="E294" s="63" t="s">
        <v>711</v>
      </c>
      <c r="F294" s="64">
        <v>45363</v>
      </c>
      <c r="G294" s="19">
        <v>1152</v>
      </c>
      <c r="H294" s="62" t="s">
        <v>6</v>
      </c>
      <c r="I294" s="62"/>
    </row>
    <row r="295" spans="1:9" s="70" customFormat="1" ht="64.2" customHeight="1" x14ac:dyDescent="0.3">
      <c r="A295" s="62">
        <v>8</v>
      </c>
      <c r="B295" s="63" t="s">
        <v>146</v>
      </c>
      <c r="C295" s="62" t="s">
        <v>106</v>
      </c>
      <c r="D295" s="62" t="s">
        <v>69</v>
      </c>
      <c r="E295" s="63" t="s">
        <v>140</v>
      </c>
      <c r="F295" s="66" t="s">
        <v>666</v>
      </c>
      <c r="G295" s="19">
        <v>1514.204</v>
      </c>
      <c r="H295" s="62" t="s">
        <v>6</v>
      </c>
      <c r="I295" s="62" t="s">
        <v>329</v>
      </c>
    </row>
    <row r="296" spans="1:9" s="70" customFormat="1" ht="66.599999999999994" customHeight="1" x14ac:dyDescent="0.3">
      <c r="A296" s="62">
        <v>9</v>
      </c>
      <c r="B296" s="63" t="s">
        <v>146</v>
      </c>
      <c r="C296" s="62" t="s">
        <v>78</v>
      </c>
      <c r="D296" s="62" t="s">
        <v>69</v>
      </c>
      <c r="E296" s="63" t="s">
        <v>147</v>
      </c>
      <c r="F296" s="66" t="s">
        <v>217</v>
      </c>
      <c r="G296" s="19">
        <v>210</v>
      </c>
      <c r="H296" s="62" t="s">
        <v>6</v>
      </c>
      <c r="I296" s="62" t="s">
        <v>414</v>
      </c>
    </row>
    <row r="297" spans="1:9" s="70" customFormat="1" ht="66" customHeight="1" x14ac:dyDescent="0.3">
      <c r="A297" s="62">
        <v>10</v>
      </c>
      <c r="B297" s="63" t="s">
        <v>135</v>
      </c>
      <c r="C297" s="62" t="s">
        <v>74</v>
      </c>
      <c r="D297" s="62" t="s">
        <v>69</v>
      </c>
      <c r="E297" s="63" t="s">
        <v>75</v>
      </c>
      <c r="F297" s="64">
        <v>45293</v>
      </c>
      <c r="G297" s="19">
        <v>263.89999999999998</v>
      </c>
      <c r="H297" s="62" t="s">
        <v>6</v>
      </c>
      <c r="I297" s="62" t="s">
        <v>329</v>
      </c>
    </row>
    <row r="298" spans="1:9" s="70" customFormat="1" ht="46.8" x14ac:dyDescent="0.3">
      <c r="A298" s="62">
        <v>11</v>
      </c>
      <c r="B298" s="63" t="s">
        <v>198</v>
      </c>
      <c r="C298" s="62" t="s">
        <v>211</v>
      </c>
      <c r="D298" s="62" t="s">
        <v>70</v>
      </c>
      <c r="E298" s="63" t="s">
        <v>199</v>
      </c>
      <c r="F298" s="64" t="s">
        <v>200</v>
      </c>
      <c r="G298" s="19">
        <v>2500</v>
      </c>
      <c r="H298" s="62" t="s">
        <v>6</v>
      </c>
      <c r="I298" s="62" t="s">
        <v>201</v>
      </c>
    </row>
    <row r="299" spans="1:9" s="70" customFormat="1" ht="46.8" x14ac:dyDescent="0.3">
      <c r="A299" s="62">
        <v>12</v>
      </c>
      <c r="B299" s="63" t="s">
        <v>198</v>
      </c>
      <c r="C299" s="62" t="s">
        <v>211</v>
      </c>
      <c r="D299" s="62" t="s">
        <v>70</v>
      </c>
      <c r="E299" s="63" t="s">
        <v>199</v>
      </c>
      <c r="F299" s="64" t="s">
        <v>200</v>
      </c>
      <c r="G299" s="19">
        <v>500</v>
      </c>
      <c r="H299" s="62" t="s">
        <v>6</v>
      </c>
      <c r="I299" s="62" t="s">
        <v>202</v>
      </c>
    </row>
    <row r="300" spans="1:9" s="70" customFormat="1" ht="46.8" x14ac:dyDescent="0.3">
      <c r="A300" s="62">
        <v>13</v>
      </c>
      <c r="B300" s="63" t="s">
        <v>198</v>
      </c>
      <c r="C300" s="62" t="s">
        <v>73</v>
      </c>
      <c r="D300" s="62" t="s">
        <v>70</v>
      </c>
      <c r="E300" s="63" t="s">
        <v>203</v>
      </c>
      <c r="F300" s="64" t="s">
        <v>204</v>
      </c>
      <c r="G300" s="19">
        <v>265</v>
      </c>
      <c r="H300" s="62" t="s">
        <v>6</v>
      </c>
      <c r="I300" s="62" t="s">
        <v>197</v>
      </c>
    </row>
    <row r="301" spans="1:9" s="70" customFormat="1" ht="46.95" customHeight="1" x14ac:dyDescent="0.3">
      <c r="A301" s="62">
        <v>14</v>
      </c>
      <c r="B301" s="63" t="s">
        <v>198</v>
      </c>
      <c r="C301" s="62" t="s">
        <v>106</v>
      </c>
      <c r="D301" s="62" t="s">
        <v>69</v>
      </c>
      <c r="E301" s="63" t="s">
        <v>418</v>
      </c>
      <c r="F301" s="64">
        <v>45309</v>
      </c>
      <c r="G301" s="19">
        <v>2063.4</v>
      </c>
      <c r="H301" s="62" t="s">
        <v>6</v>
      </c>
      <c r="I301" s="62" t="s">
        <v>326</v>
      </c>
    </row>
    <row r="302" spans="1:9" s="70" customFormat="1" ht="63" customHeight="1" x14ac:dyDescent="0.3">
      <c r="A302" s="62">
        <v>15</v>
      </c>
      <c r="B302" s="63" t="s">
        <v>198</v>
      </c>
      <c r="C302" s="62" t="s">
        <v>295</v>
      </c>
      <c r="D302" s="62" t="s">
        <v>69</v>
      </c>
      <c r="E302" s="63" t="s">
        <v>419</v>
      </c>
      <c r="F302" s="64">
        <v>45313</v>
      </c>
      <c r="G302" s="19">
        <v>237</v>
      </c>
      <c r="H302" s="62" t="s">
        <v>6</v>
      </c>
      <c r="I302" s="62" t="s">
        <v>469</v>
      </c>
    </row>
    <row r="303" spans="1:9" s="70" customFormat="1" ht="63" customHeight="1" x14ac:dyDescent="0.3">
      <c r="A303" s="62">
        <v>16</v>
      </c>
      <c r="B303" s="63" t="s">
        <v>706</v>
      </c>
      <c r="C303" s="62" t="s">
        <v>106</v>
      </c>
      <c r="D303" s="62" t="s">
        <v>70</v>
      </c>
      <c r="E303" s="63" t="s">
        <v>671</v>
      </c>
      <c r="F303" s="64">
        <v>45334</v>
      </c>
      <c r="G303" s="19">
        <v>2324</v>
      </c>
      <c r="H303" s="62" t="s">
        <v>6</v>
      </c>
      <c r="I303" s="62" t="s">
        <v>326</v>
      </c>
    </row>
    <row r="304" spans="1:9" s="70" customFormat="1" ht="62.4" x14ac:dyDescent="0.3">
      <c r="A304" s="62">
        <v>17</v>
      </c>
      <c r="B304" s="63" t="s">
        <v>706</v>
      </c>
      <c r="C304" s="62" t="s">
        <v>127</v>
      </c>
      <c r="D304" s="62" t="s">
        <v>70</v>
      </c>
      <c r="E304" s="63" t="s">
        <v>703</v>
      </c>
      <c r="F304" s="64">
        <v>45341</v>
      </c>
      <c r="G304" s="19">
        <v>420.2</v>
      </c>
      <c r="H304" s="62" t="s">
        <v>707</v>
      </c>
      <c r="I304" s="62" t="s">
        <v>704</v>
      </c>
    </row>
    <row r="305" spans="1:9" s="70" customFormat="1" ht="62.4" x14ac:dyDescent="0.3">
      <c r="A305" s="62">
        <v>18</v>
      </c>
      <c r="B305" s="63" t="s">
        <v>706</v>
      </c>
      <c r="C305" s="62" t="s">
        <v>105</v>
      </c>
      <c r="D305" s="62" t="s">
        <v>70</v>
      </c>
      <c r="E305" s="63" t="s">
        <v>705</v>
      </c>
      <c r="F305" s="64">
        <v>45341</v>
      </c>
      <c r="G305" s="19">
        <v>373.9</v>
      </c>
      <c r="H305" s="62" t="s">
        <v>707</v>
      </c>
      <c r="I305" s="62" t="s">
        <v>704</v>
      </c>
    </row>
    <row r="306" spans="1:9" s="70" customFormat="1" ht="93.6" customHeight="1" x14ac:dyDescent="0.3">
      <c r="A306" s="62">
        <v>19</v>
      </c>
      <c r="B306" s="63" t="s">
        <v>479</v>
      </c>
      <c r="C306" s="62" t="s">
        <v>106</v>
      </c>
      <c r="D306" s="62" t="s">
        <v>69</v>
      </c>
      <c r="E306" s="63" t="s">
        <v>325</v>
      </c>
      <c r="F306" s="64">
        <v>44949</v>
      </c>
      <c r="G306" s="19">
        <v>7090.0559999999996</v>
      </c>
      <c r="H306" s="62" t="s">
        <v>6</v>
      </c>
      <c r="I306" s="62" t="s">
        <v>326</v>
      </c>
    </row>
    <row r="307" spans="1:9" s="70" customFormat="1" ht="91.2" customHeight="1" x14ac:dyDescent="0.3">
      <c r="A307" s="62">
        <v>20</v>
      </c>
      <c r="B307" s="63" t="s">
        <v>479</v>
      </c>
      <c r="C307" s="62" t="s">
        <v>73</v>
      </c>
      <c r="D307" s="62" t="s">
        <v>70</v>
      </c>
      <c r="E307" s="63" t="s">
        <v>595</v>
      </c>
      <c r="F307" s="64">
        <v>45322</v>
      </c>
      <c r="G307" s="19">
        <v>1395.4</v>
      </c>
      <c r="H307" s="62" t="s">
        <v>6</v>
      </c>
      <c r="I307" s="62" t="s">
        <v>596</v>
      </c>
    </row>
    <row r="308" spans="1:9" s="70" customFormat="1" ht="93.6" customHeight="1" x14ac:dyDescent="0.3">
      <c r="A308" s="62">
        <v>21</v>
      </c>
      <c r="B308" s="63" t="s">
        <v>479</v>
      </c>
      <c r="C308" s="62" t="s">
        <v>211</v>
      </c>
      <c r="D308" s="62" t="s">
        <v>69</v>
      </c>
      <c r="E308" s="63" t="s">
        <v>597</v>
      </c>
      <c r="F308" s="64">
        <v>45322</v>
      </c>
      <c r="G308" s="19">
        <v>432</v>
      </c>
      <c r="H308" s="62" t="s">
        <v>6</v>
      </c>
      <c r="I308" s="62" t="s">
        <v>667</v>
      </c>
    </row>
    <row r="309" spans="1:9" s="70" customFormat="1" ht="93" customHeight="1" x14ac:dyDescent="0.3">
      <c r="A309" s="62">
        <v>22</v>
      </c>
      <c r="B309" s="63" t="s">
        <v>479</v>
      </c>
      <c r="C309" s="62" t="s">
        <v>211</v>
      </c>
      <c r="D309" s="62" t="s">
        <v>69</v>
      </c>
      <c r="E309" s="63" t="s">
        <v>598</v>
      </c>
      <c r="F309" s="64">
        <v>45325</v>
      </c>
      <c r="G309" s="19">
        <v>1070</v>
      </c>
      <c r="H309" s="62" t="s">
        <v>6</v>
      </c>
      <c r="I309" s="62" t="s">
        <v>710</v>
      </c>
    </row>
    <row r="310" spans="1:9" s="70" customFormat="1" ht="93" customHeight="1" x14ac:dyDescent="0.3">
      <c r="A310" s="62">
        <v>23</v>
      </c>
      <c r="B310" s="63" t="s">
        <v>479</v>
      </c>
      <c r="C310" s="62" t="s">
        <v>127</v>
      </c>
      <c r="D310" s="62" t="s">
        <v>70</v>
      </c>
      <c r="E310" s="63" t="s">
        <v>740</v>
      </c>
      <c r="F310" s="64">
        <v>45344</v>
      </c>
      <c r="G310" s="19">
        <v>634.5</v>
      </c>
      <c r="H310" s="62" t="s">
        <v>6</v>
      </c>
      <c r="I310" s="62" t="s">
        <v>704</v>
      </c>
    </row>
    <row r="311" spans="1:9" s="70" customFormat="1" ht="93" customHeight="1" x14ac:dyDescent="0.3">
      <c r="A311" s="62">
        <v>24</v>
      </c>
      <c r="B311" s="63" t="s">
        <v>479</v>
      </c>
      <c r="C311" s="62" t="s">
        <v>105</v>
      </c>
      <c r="D311" s="62" t="s">
        <v>70</v>
      </c>
      <c r="E311" s="63" t="s">
        <v>741</v>
      </c>
      <c r="F311" s="64">
        <v>45344</v>
      </c>
      <c r="G311" s="19">
        <v>333.8</v>
      </c>
      <c r="H311" s="62" t="s">
        <v>6</v>
      </c>
      <c r="I311" s="62" t="s">
        <v>704</v>
      </c>
    </row>
    <row r="312" spans="1:9" s="70" customFormat="1" ht="48" customHeight="1" x14ac:dyDescent="0.3">
      <c r="A312" s="62">
        <v>25</v>
      </c>
      <c r="B312" s="63" t="s">
        <v>324</v>
      </c>
      <c r="C312" s="62" t="s">
        <v>106</v>
      </c>
      <c r="D312" s="62" t="s">
        <v>69</v>
      </c>
      <c r="E312" s="63" t="s">
        <v>325</v>
      </c>
      <c r="F312" s="64">
        <v>45302</v>
      </c>
      <c r="G312" s="19">
        <v>1575.6</v>
      </c>
      <c r="H312" s="62" t="s">
        <v>6</v>
      </c>
      <c r="I312" s="62" t="s">
        <v>326</v>
      </c>
    </row>
    <row r="313" spans="1:9" s="70" customFormat="1" ht="46.8" x14ac:dyDescent="0.3">
      <c r="A313" s="62">
        <v>26</v>
      </c>
      <c r="B313" s="63" t="s">
        <v>327</v>
      </c>
      <c r="C313" s="62" t="s">
        <v>106</v>
      </c>
      <c r="D313" s="62" t="s">
        <v>70</v>
      </c>
      <c r="E313" s="63" t="s">
        <v>328</v>
      </c>
      <c r="F313" s="64">
        <v>45301</v>
      </c>
      <c r="G313" s="19">
        <v>741.6</v>
      </c>
      <c r="H313" s="62" t="s">
        <v>6</v>
      </c>
      <c r="I313" s="62" t="s">
        <v>329</v>
      </c>
    </row>
    <row r="314" spans="1:9" s="70" customFormat="1" ht="64.95" customHeight="1" x14ac:dyDescent="0.3">
      <c r="A314" s="62">
        <v>27</v>
      </c>
      <c r="B314" s="63" t="s">
        <v>330</v>
      </c>
      <c r="C314" s="62" t="s">
        <v>106</v>
      </c>
      <c r="D314" s="62" t="s">
        <v>70</v>
      </c>
      <c r="E314" s="63" t="s">
        <v>331</v>
      </c>
      <c r="F314" s="64">
        <v>45303</v>
      </c>
      <c r="G314" s="19">
        <v>22955.452000000001</v>
      </c>
      <c r="H314" s="62" t="s">
        <v>6</v>
      </c>
      <c r="I314" s="62" t="s">
        <v>329</v>
      </c>
    </row>
    <row r="315" spans="1:9" s="70" customFormat="1" ht="108.6" customHeight="1" x14ac:dyDescent="0.3">
      <c r="A315" s="62">
        <v>28</v>
      </c>
      <c r="B315" s="63" t="s">
        <v>330</v>
      </c>
      <c r="C315" s="62" t="s">
        <v>106</v>
      </c>
      <c r="D315" s="62" t="s">
        <v>70</v>
      </c>
      <c r="E315" s="63" t="s">
        <v>332</v>
      </c>
      <c r="F315" s="64">
        <v>45307</v>
      </c>
      <c r="G315" s="19">
        <v>860.99800000000005</v>
      </c>
      <c r="H315" s="62" t="s">
        <v>6</v>
      </c>
      <c r="I315" s="62" t="s">
        <v>333</v>
      </c>
    </row>
    <row r="316" spans="1:9" s="70" customFormat="1" ht="46.8" x14ac:dyDescent="0.3">
      <c r="A316" s="62">
        <v>29</v>
      </c>
      <c r="B316" s="63" t="s">
        <v>330</v>
      </c>
      <c r="C316" s="62" t="s">
        <v>73</v>
      </c>
      <c r="D316" s="62" t="s">
        <v>70</v>
      </c>
      <c r="E316" s="63" t="s">
        <v>334</v>
      </c>
      <c r="F316" s="64">
        <v>45307</v>
      </c>
      <c r="G316" s="19">
        <v>6778.6360000000004</v>
      </c>
      <c r="H316" s="62" t="s">
        <v>6</v>
      </c>
      <c r="I316" s="62" t="s">
        <v>470</v>
      </c>
    </row>
    <row r="317" spans="1:9" s="70" customFormat="1" ht="156.6" customHeight="1" x14ac:dyDescent="0.3">
      <c r="A317" s="62">
        <v>30</v>
      </c>
      <c r="B317" s="63" t="s">
        <v>330</v>
      </c>
      <c r="C317" s="62" t="s">
        <v>221</v>
      </c>
      <c r="D317" s="62" t="s">
        <v>70</v>
      </c>
      <c r="E317" s="63" t="s">
        <v>599</v>
      </c>
      <c r="F317" s="64">
        <v>45327</v>
      </c>
      <c r="G317" s="19">
        <v>201.47499999999999</v>
      </c>
      <c r="H317" s="62" t="s">
        <v>6</v>
      </c>
      <c r="I317" s="62" t="s">
        <v>600</v>
      </c>
    </row>
    <row r="318" spans="1:9" s="70" customFormat="1" ht="63" customHeight="1" x14ac:dyDescent="0.3">
      <c r="A318" s="62">
        <v>31</v>
      </c>
      <c r="B318" s="63" t="s">
        <v>330</v>
      </c>
      <c r="C318" s="62" t="s">
        <v>127</v>
      </c>
      <c r="D318" s="62" t="s">
        <v>70</v>
      </c>
      <c r="E318" s="63" t="s">
        <v>335</v>
      </c>
      <c r="F318" s="64">
        <v>45328</v>
      </c>
      <c r="G318" s="19">
        <v>235.87200000000001</v>
      </c>
      <c r="H318" s="62" t="s">
        <v>6</v>
      </c>
      <c r="I318" s="62" t="s">
        <v>336</v>
      </c>
    </row>
    <row r="319" spans="1:9" s="70" customFormat="1" ht="91.2" customHeight="1" x14ac:dyDescent="0.3">
      <c r="A319" s="62">
        <v>32</v>
      </c>
      <c r="B319" s="63" t="s">
        <v>330</v>
      </c>
      <c r="C319" s="62" t="s">
        <v>73</v>
      </c>
      <c r="D319" s="62" t="s">
        <v>70</v>
      </c>
      <c r="E319" s="63" t="s">
        <v>337</v>
      </c>
      <c r="F319" s="64">
        <v>45320</v>
      </c>
      <c r="G319" s="19">
        <v>1500.17</v>
      </c>
      <c r="H319" s="62" t="s">
        <v>6</v>
      </c>
      <c r="I319" s="62" t="s">
        <v>197</v>
      </c>
    </row>
    <row r="320" spans="1:9" s="70" customFormat="1" ht="91.2" customHeight="1" x14ac:dyDescent="0.3">
      <c r="A320" s="62">
        <v>33</v>
      </c>
      <c r="B320" s="63" t="s">
        <v>330</v>
      </c>
      <c r="C320" s="62" t="s">
        <v>73</v>
      </c>
      <c r="D320" s="62" t="s">
        <v>70</v>
      </c>
      <c r="E320" s="63" t="s">
        <v>337</v>
      </c>
      <c r="F320" s="64">
        <v>45320</v>
      </c>
      <c r="G320" s="19">
        <v>441.786</v>
      </c>
      <c r="H320" s="62" t="s">
        <v>6</v>
      </c>
      <c r="I320" s="62" t="s">
        <v>197</v>
      </c>
    </row>
    <row r="321" spans="1:9" s="70" customFormat="1" ht="96" customHeight="1" x14ac:dyDescent="0.3">
      <c r="A321" s="62">
        <v>34</v>
      </c>
      <c r="B321" s="63" t="s">
        <v>330</v>
      </c>
      <c r="C321" s="62" t="s">
        <v>73</v>
      </c>
      <c r="D321" s="62" t="s">
        <v>70</v>
      </c>
      <c r="E321" s="63" t="s">
        <v>337</v>
      </c>
      <c r="F321" s="64">
        <v>45320</v>
      </c>
      <c r="G321" s="19">
        <v>466.25900000000001</v>
      </c>
      <c r="H321" s="62" t="s">
        <v>6</v>
      </c>
      <c r="I321" s="62" t="s">
        <v>197</v>
      </c>
    </row>
    <row r="322" spans="1:9" s="70" customFormat="1" ht="108.6" customHeight="1" x14ac:dyDescent="0.3">
      <c r="A322" s="62">
        <v>35</v>
      </c>
      <c r="B322" s="63" t="s">
        <v>330</v>
      </c>
      <c r="C322" s="62" t="s">
        <v>106</v>
      </c>
      <c r="D322" s="62" t="s">
        <v>69</v>
      </c>
      <c r="E322" s="63" t="s">
        <v>480</v>
      </c>
      <c r="F322" s="64">
        <v>45338</v>
      </c>
      <c r="G322" s="19">
        <v>394.14100000000002</v>
      </c>
      <c r="H322" s="62" t="s">
        <v>6</v>
      </c>
      <c r="I322" s="62" t="s">
        <v>481</v>
      </c>
    </row>
    <row r="323" spans="1:9" s="70" customFormat="1" ht="62.4" x14ac:dyDescent="0.3">
      <c r="A323" s="62">
        <v>36</v>
      </c>
      <c r="B323" s="63" t="s">
        <v>330</v>
      </c>
      <c r="C323" s="62" t="s">
        <v>670</v>
      </c>
      <c r="D323" s="62" t="s">
        <v>70</v>
      </c>
      <c r="E323" s="63" t="s">
        <v>669</v>
      </c>
      <c r="F323" s="64">
        <v>45359</v>
      </c>
      <c r="G323" s="19">
        <v>411.48599999999999</v>
      </c>
      <c r="H323" s="62" t="s">
        <v>6</v>
      </c>
      <c r="I323" s="62" t="s">
        <v>842</v>
      </c>
    </row>
    <row r="324" spans="1:9" s="70" customFormat="1" ht="94.2" customHeight="1" x14ac:dyDescent="0.3">
      <c r="A324" s="62">
        <v>37</v>
      </c>
      <c r="B324" s="63" t="s">
        <v>205</v>
      </c>
      <c r="C324" s="62" t="s">
        <v>210</v>
      </c>
      <c r="D324" s="62" t="s">
        <v>70</v>
      </c>
      <c r="E324" s="63" t="s">
        <v>206</v>
      </c>
      <c r="F324" s="64">
        <v>45295</v>
      </c>
      <c r="G324" s="19">
        <v>799.9</v>
      </c>
      <c r="H324" s="62" t="s">
        <v>6</v>
      </c>
      <c r="I324" s="62" t="s">
        <v>415</v>
      </c>
    </row>
    <row r="325" spans="1:9" s="70" customFormat="1" ht="169.2" customHeight="1" x14ac:dyDescent="0.3">
      <c r="A325" s="62">
        <v>38</v>
      </c>
      <c r="B325" s="63" t="s">
        <v>205</v>
      </c>
      <c r="C325" s="62" t="s">
        <v>210</v>
      </c>
      <c r="D325" s="62" t="s">
        <v>70</v>
      </c>
      <c r="E325" s="63" t="s">
        <v>207</v>
      </c>
      <c r="F325" s="64">
        <v>45296</v>
      </c>
      <c r="G325" s="19">
        <v>2200</v>
      </c>
      <c r="H325" s="62" t="s">
        <v>6</v>
      </c>
      <c r="I325" s="62" t="s">
        <v>384</v>
      </c>
    </row>
    <row r="326" spans="1:9" s="70" customFormat="1" ht="76.2" customHeight="1" x14ac:dyDescent="0.3">
      <c r="A326" s="62">
        <v>39</v>
      </c>
      <c r="B326" s="63" t="s">
        <v>205</v>
      </c>
      <c r="C326" s="62" t="s">
        <v>420</v>
      </c>
      <c r="D326" s="62" t="s">
        <v>70</v>
      </c>
      <c r="E326" s="63" t="s">
        <v>417</v>
      </c>
      <c r="F326" s="64">
        <v>45310</v>
      </c>
      <c r="G326" s="19">
        <v>396.60199999999998</v>
      </c>
      <c r="H326" s="62" t="s">
        <v>6</v>
      </c>
      <c r="I326" s="62" t="s">
        <v>471</v>
      </c>
    </row>
    <row r="327" spans="1:9" s="70" customFormat="1" ht="171" customHeight="1" x14ac:dyDescent="0.3">
      <c r="A327" s="62">
        <v>40</v>
      </c>
      <c r="B327" s="63" t="s">
        <v>205</v>
      </c>
      <c r="C327" s="62" t="s">
        <v>157</v>
      </c>
      <c r="D327" s="62" t="s">
        <v>70</v>
      </c>
      <c r="E327" s="63" t="s">
        <v>207</v>
      </c>
      <c r="F327" s="64">
        <v>45320</v>
      </c>
      <c r="G327" s="19">
        <v>1564.4880000000001</v>
      </c>
      <c r="H327" s="62" t="s">
        <v>6</v>
      </c>
      <c r="I327" s="62" t="s">
        <v>668</v>
      </c>
    </row>
    <row r="328" spans="1:9" s="70" customFormat="1" ht="49.2" customHeight="1" x14ac:dyDescent="0.3">
      <c r="A328" s="62">
        <v>41</v>
      </c>
      <c r="B328" s="63" t="s">
        <v>205</v>
      </c>
      <c r="C328" s="62" t="s">
        <v>73</v>
      </c>
      <c r="D328" s="62" t="s">
        <v>69</v>
      </c>
      <c r="E328" s="63" t="s">
        <v>739</v>
      </c>
      <c r="F328" s="64">
        <v>45348</v>
      </c>
      <c r="G328" s="19">
        <v>1000</v>
      </c>
      <c r="H328" s="62" t="s">
        <v>6</v>
      </c>
      <c r="I328" s="62"/>
    </row>
    <row r="329" spans="1:9" s="70" customFormat="1" ht="48" customHeight="1" x14ac:dyDescent="0.3">
      <c r="A329" s="62">
        <v>42</v>
      </c>
      <c r="B329" s="63" t="s">
        <v>472</v>
      </c>
      <c r="C329" s="62" t="s">
        <v>73</v>
      </c>
      <c r="D329" s="62" t="s">
        <v>70</v>
      </c>
      <c r="E329" s="63" t="s">
        <v>473</v>
      </c>
      <c r="F329" s="64">
        <v>45317</v>
      </c>
      <c r="G329" s="19">
        <v>16927.21</v>
      </c>
      <c r="H329" s="62" t="s">
        <v>6</v>
      </c>
      <c r="I329" s="62" t="s">
        <v>416</v>
      </c>
    </row>
    <row r="330" spans="1:9" s="70" customFormat="1" ht="93.6" x14ac:dyDescent="0.3">
      <c r="A330" s="62">
        <v>43</v>
      </c>
      <c r="B330" s="63" t="s">
        <v>604</v>
      </c>
      <c r="C330" s="62" t="s">
        <v>73</v>
      </c>
      <c r="D330" s="62" t="s">
        <v>70</v>
      </c>
      <c r="E330" s="63" t="s">
        <v>601</v>
      </c>
      <c r="F330" s="66" t="s">
        <v>673</v>
      </c>
      <c r="G330" s="19">
        <v>1600.6110000000001</v>
      </c>
      <c r="H330" s="62" t="s">
        <v>6</v>
      </c>
      <c r="I330" s="62" t="s">
        <v>416</v>
      </c>
    </row>
    <row r="331" spans="1:9" s="70" customFormat="1" ht="95.4" customHeight="1" x14ac:dyDescent="0.3">
      <c r="A331" s="62">
        <v>44</v>
      </c>
      <c r="B331" s="63" t="s">
        <v>604</v>
      </c>
      <c r="C331" s="62" t="s">
        <v>73</v>
      </c>
      <c r="D331" s="62" t="s">
        <v>69</v>
      </c>
      <c r="E331" s="63" t="s">
        <v>602</v>
      </c>
      <c r="F331" s="66" t="s">
        <v>183</v>
      </c>
      <c r="G331" s="19">
        <v>4809.5060000000003</v>
      </c>
      <c r="H331" s="62" t="s">
        <v>6</v>
      </c>
      <c r="I331" s="62" t="s">
        <v>603</v>
      </c>
    </row>
    <row r="332" spans="1:9" s="70" customFormat="1" ht="93.6" x14ac:dyDescent="0.3">
      <c r="A332" s="62">
        <v>45</v>
      </c>
      <c r="B332" s="63" t="s">
        <v>604</v>
      </c>
      <c r="C332" s="62" t="s">
        <v>210</v>
      </c>
      <c r="D332" s="62" t="s">
        <v>70</v>
      </c>
      <c r="E332" s="63" t="s">
        <v>702</v>
      </c>
      <c r="F332" s="66" t="s">
        <v>709</v>
      </c>
      <c r="G332" s="19">
        <v>556.197</v>
      </c>
      <c r="H332" s="62" t="s">
        <v>6</v>
      </c>
      <c r="I332" s="62" t="s">
        <v>843</v>
      </c>
    </row>
    <row r="333" spans="1:9" s="70" customFormat="1" ht="93.6" x14ac:dyDescent="0.3">
      <c r="A333" s="62">
        <v>46</v>
      </c>
      <c r="B333" s="63" t="s">
        <v>604</v>
      </c>
      <c r="C333" s="62" t="s">
        <v>77</v>
      </c>
      <c r="D333" s="62" t="s">
        <v>69</v>
      </c>
      <c r="E333" s="63" t="s">
        <v>608</v>
      </c>
      <c r="F333" s="66">
        <v>45355</v>
      </c>
      <c r="G333" s="19">
        <v>5758</v>
      </c>
      <c r="H333" s="62" t="s">
        <v>6</v>
      </c>
      <c r="I333" s="62"/>
    </row>
    <row r="334" spans="1:9" s="70" customFormat="1" ht="78" x14ac:dyDescent="0.3">
      <c r="A334" s="62">
        <v>47</v>
      </c>
      <c r="B334" s="63" t="s">
        <v>708</v>
      </c>
      <c r="C334" s="62" t="s">
        <v>136</v>
      </c>
      <c r="D334" s="62" t="s">
        <v>69</v>
      </c>
      <c r="E334" s="63" t="s">
        <v>137</v>
      </c>
      <c r="F334" s="66" t="s">
        <v>844</v>
      </c>
      <c r="G334" s="19">
        <v>350</v>
      </c>
      <c r="H334" s="62" t="s">
        <v>6</v>
      </c>
      <c r="I334" s="62"/>
    </row>
    <row r="335" spans="1:9" s="70" customFormat="1" ht="50.4" customHeight="1" x14ac:dyDescent="0.3">
      <c r="A335" s="62">
        <v>48</v>
      </c>
      <c r="B335" s="63" t="s">
        <v>708</v>
      </c>
      <c r="C335" s="62" t="s">
        <v>136</v>
      </c>
      <c r="D335" s="62" t="s">
        <v>69</v>
      </c>
      <c r="E335" s="63" t="s">
        <v>138</v>
      </c>
      <c r="F335" s="66" t="s">
        <v>139</v>
      </c>
      <c r="G335" s="19">
        <v>450</v>
      </c>
      <c r="H335" s="62" t="s">
        <v>6</v>
      </c>
      <c r="I335" s="62"/>
    </row>
    <row r="336" spans="1:9" ht="19.2" customHeight="1" x14ac:dyDescent="0.3">
      <c r="A336" s="57"/>
      <c r="B336" s="58" t="s">
        <v>9</v>
      </c>
      <c r="C336" s="59" t="s">
        <v>72</v>
      </c>
      <c r="D336" s="59"/>
      <c r="E336" s="60"/>
      <c r="F336" s="57"/>
      <c r="G336" s="61"/>
      <c r="H336" s="57"/>
      <c r="I336" s="57"/>
    </row>
    <row r="337" spans="1:9" ht="16.2" x14ac:dyDescent="0.3">
      <c r="A337" s="57"/>
      <c r="B337" s="58" t="s">
        <v>14</v>
      </c>
      <c r="C337" s="59"/>
      <c r="D337" s="59"/>
      <c r="E337" s="60"/>
      <c r="F337" s="57"/>
      <c r="G337" s="65"/>
      <c r="H337" s="57"/>
      <c r="I337" s="57"/>
    </row>
    <row r="338" spans="1:9" s="67" customFormat="1" ht="46.8" x14ac:dyDescent="0.3">
      <c r="A338" s="62">
        <v>1</v>
      </c>
      <c r="B338" s="72" t="s">
        <v>141</v>
      </c>
      <c r="C338" s="74" t="s">
        <v>73</v>
      </c>
      <c r="D338" s="62" t="s">
        <v>69</v>
      </c>
      <c r="E338" s="72" t="s">
        <v>142</v>
      </c>
      <c r="F338" s="66" t="s">
        <v>102</v>
      </c>
      <c r="G338" s="19">
        <v>580.51300000000003</v>
      </c>
      <c r="H338" s="62" t="s">
        <v>6</v>
      </c>
      <c r="I338" s="62" t="s">
        <v>80</v>
      </c>
    </row>
    <row r="339" spans="1:9" s="67" customFormat="1" ht="82.95" customHeight="1" x14ac:dyDescent="0.3">
      <c r="A339" s="62">
        <v>2</v>
      </c>
      <c r="B339" s="72" t="s">
        <v>141</v>
      </c>
      <c r="C339" s="62" t="s">
        <v>73</v>
      </c>
      <c r="D339" s="62" t="s">
        <v>148</v>
      </c>
      <c r="E339" s="72" t="s">
        <v>149</v>
      </c>
      <c r="F339" s="66" t="s">
        <v>217</v>
      </c>
      <c r="G339" s="19">
        <v>287.98</v>
      </c>
      <c r="H339" s="62" t="s">
        <v>6</v>
      </c>
      <c r="I339" s="62" t="s">
        <v>197</v>
      </c>
    </row>
    <row r="340" spans="1:9" s="67" customFormat="1" ht="46.2" customHeight="1" x14ac:dyDescent="0.3">
      <c r="A340" s="62">
        <v>3</v>
      </c>
      <c r="B340" s="72" t="s">
        <v>141</v>
      </c>
      <c r="C340" s="62" t="s">
        <v>106</v>
      </c>
      <c r="D340" s="62" t="s">
        <v>148</v>
      </c>
      <c r="E340" s="72" t="s">
        <v>250</v>
      </c>
      <c r="F340" s="66" t="s">
        <v>799</v>
      </c>
      <c r="G340" s="19">
        <v>7097.7</v>
      </c>
      <c r="H340" s="62" t="s">
        <v>6</v>
      </c>
      <c r="I340" s="62" t="s">
        <v>251</v>
      </c>
    </row>
    <row r="341" spans="1:9" s="67" customFormat="1" ht="80.400000000000006" customHeight="1" x14ac:dyDescent="0.3">
      <c r="A341" s="62">
        <v>4</v>
      </c>
      <c r="B341" s="72" t="s">
        <v>150</v>
      </c>
      <c r="C341" s="62" t="s">
        <v>73</v>
      </c>
      <c r="D341" s="62" t="s">
        <v>148</v>
      </c>
      <c r="E341" s="72" t="s">
        <v>122</v>
      </c>
      <c r="F341" s="64">
        <v>45299</v>
      </c>
      <c r="G341" s="19">
        <v>316.86599999999999</v>
      </c>
      <c r="H341" s="62" t="s">
        <v>424</v>
      </c>
      <c r="I341" s="62" t="s">
        <v>197</v>
      </c>
    </row>
    <row r="342" spans="1:9" s="67" customFormat="1" ht="79.2" customHeight="1" x14ac:dyDescent="0.3">
      <c r="A342" s="62">
        <v>5</v>
      </c>
      <c r="B342" s="72" t="s">
        <v>150</v>
      </c>
      <c r="C342" s="62" t="s">
        <v>74</v>
      </c>
      <c r="D342" s="62" t="s">
        <v>148</v>
      </c>
      <c r="E342" s="72" t="s">
        <v>252</v>
      </c>
      <c r="F342" s="64">
        <v>45306</v>
      </c>
      <c r="G342" s="19">
        <v>538.803</v>
      </c>
      <c r="H342" s="62" t="s">
        <v>424</v>
      </c>
      <c r="I342" s="62" t="s">
        <v>251</v>
      </c>
    </row>
    <row r="343" spans="1:9" ht="62.4" x14ac:dyDescent="0.3">
      <c r="A343" s="62">
        <v>6</v>
      </c>
      <c r="B343" s="72" t="s">
        <v>513</v>
      </c>
      <c r="C343" s="62" t="s">
        <v>106</v>
      </c>
      <c r="D343" s="62" t="s">
        <v>148</v>
      </c>
      <c r="E343" s="72" t="s">
        <v>252</v>
      </c>
      <c r="F343" s="64">
        <v>45323</v>
      </c>
      <c r="G343" s="19">
        <v>264.84199999999998</v>
      </c>
      <c r="H343" s="62" t="s">
        <v>6</v>
      </c>
      <c r="I343" s="62" t="s">
        <v>514</v>
      </c>
    </row>
    <row r="344" spans="1:9" ht="16.2" x14ac:dyDescent="0.3">
      <c r="A344" s="57"/>
      <c r="B344" s="58" t="s">
        <v>33</v>
      </c>
      <c r="C344" s="59"/>
      <c r="D344" s="59"/>
      <c r="E344" s="60"/>
      <c r="F344" s="57"/>
      <c r="G344" s="65"/>
      <c r="H344" s="57"/>
      <c r="I344" s="57"/>
    </row>
    <row r="345" spans="1:9" s="67" customFormat="1" ht="46.8" x14ac:dyDescent="0.3">
      <c r="A345" s="62">
        <v>1</v>
      </c>
      <c r="B345" s="63" t="s">
        <v>83</v>
      </c>
      <c r="C345" s="62" t="s">
        <v>73</v>
      </c>
      <c r="D345" s="62" t="s">
        <v>69</v>
      </c>
      <c r="E345" s="63" t="s">
        <v>88</v>
      </c>
      <c r="F345" s="64">
        <v>45294</v>
      </c>
      <c r="G345" s="19">
        <v>873.3</v>
      </c>
      <c r="H345" s="62" t="s">
        <v>6</v>
      </c>
      <c r="I345" s="75" t="s">
        <v>425</v>
      </c>
    </row>
    <row r="346" spans="1:9" s="67" customFormat="1" ht="136.94999999999999" customHeight="1" x14ac:dyDescent="0.3">
      <c r="A346" s="62">
        <v>2</v>
      </c>
      <c r="B346" s="63" t="s">
        <v>100</v>
      </c>
      <c r="C346" s="62" t="s">
        <v>73</v>
      </c>
      <c r="D346" s="62" t="s">
        <v>69</v>
      </c>
      <c r="E346" s="63" t="s">
        <v>88</v>
      </c>
      <c r="F346" s="64">
        <v>45293</v>
      </c>
      <c r="G346" s="19">
        <v>314.10000000000002</v>
      </c>
      <c r="H346" s="62" t="s">
        <v>6</v>
      </c>
      <c r="I346" s="75" t="s">
        <v>80</v>
      </c>
    </row>
    <row r="347" spans="1:9" s="67" customFormat="1" ht="99.6" customHeight="1" x14ac:dyDescent="0.3">
      <c r="A347" s="62">
        <v>3</v>
      </c>
      <c r="B347" s="63" t="s">
        <v>101</v>
      </c>
      <c r="C347" s="62" t="s">
        <v>73</v>
      </c>
      <c r="D347" s="62" t="s">
        <v>69</v>
      </c>
      <c r="E347" s="63" t="s">
        <v>88</v>
      </c>
      <c r="F347" s="64">
        <v>45293</v>
      </c>
      <c r="G347" s="19">
        <v>209.7</v>
      </c>
      <c r="H347" s="62" t="s">
        <v>6</v>
      </c>
      <c r="I347" s="75" t="s">
        <v>80</v>
      </c>
    </row>
    <row r="348" spans="1:9" s="67" customFormat="1" ht="99.6" customHeight="1" x14ac:dyDescent="0.3">
      <c r="A348" s="62">
        <v>4</v>
      </c>
      <c r="B348" s="63" t="s">
        <v>361</v>
      </c>
      <c r="C348" s="62" t="s">
        <v>73</v>
      </c>
      <c r="D348" s="62" t="s">
        <v>69</v>
      </c>
      <c r="E348" s="63" t="s">
        <v>88</v>
      </c>
      <c r="F348" s="64">
        <v>45300</v>
      </c>
      <c r="G348" s="19">
        <v>479.1</v>
      </c>
      <c r="H348" s="62" t="s">
        <v>6</v>
      </c>
      <c r="I348" s="75" t="s">
        <v>80</v>
      </c>
    </row>
    <row r="349" spans="1:9" s="67" customFormat="1" ht="116.4" customHeight="1" x14ac:dyDescent="0.3">
      <c r="A349" s="62">
        <v>5</v>
      </c>
      <c r="B349" s="63" t="s">
        <v>249</v>
      </c>
      <c r="C349" s="62" t="s">
        <v>73</v>
      </c>
      <c r="D349" s="62" t="s">
        <v>69</v>
      </c>
      <c r="E349" s="63" t="s">
        <v>88</v>
      </c>
      <c r="F349" s="64">
        <v>45300</v>
      </c>
      <c r="G349" s="19">
        <v>444</v>
      </c>
      <c r="H349" s="62" t="s">
        <v>6</v>
      </c>
      <c r="I349" s="75" t="s">
        <v>80</v>
      </c>
    </row>
    <row r="350" spans="1:9" s="67" customFormat="1" ht="72" customHeight="1" x14ac:dyDescent="0.3">
      <c r="A350" s="62">
        <v>6</v>
      </c>
      <c r="B350" s="63" t="s">
        <v>83</v>
      </c>
      <c r="C350" s="62" t="s">
        <v>106</v>
      </c>
      <c r="D350" s="62" t="s">
        <v>69</v>
      </c>
      <c r="E350" s="63" t="s">
        <v>405</v>
      </c>
      <c r="F350" s="64">
        <v>45316</v>
      </c>
      <c r="G350" s="19">
        <v>383.1</v>
      </c>
      <c r="H350" s="62" t="s">
        <v>6</v>
      </c>
      <c r="I350" s="75" t="s">
        <v>406</v>
      </c>
    </row>
    <row r="351" spans="1:9" ht="88.95" customHeight="1" x14ac:dyDescent="0.3">
      <c r="A351" s="62">
        <v>7</v>
      </c>
      <c r="B351" s="63" t="s">
        <v>426</v>
      </c>
      <c r="C351" s="62" t="s">
        <v>106</v>
      </c>
      <c r="D351" s="62" t="s">
        <v>70</v>
      </c>
      <c r="E351" s="63" t="s">
        <v>427</v>
      </c>
      <c r="F351" s="64">
        <v>45314</v>
      </c>
      <c r="G351" s="19">
        <v>1683.8</v>
      </c>
      <c r="H351" s="62" t="s">
        <v>6</v>
      </c>
      <c r="I351" s="75" t="s">
        <v>428</v>
      </c>
    </row>
    <row r="352" spans="1:9" s="67" customFormat="1" ht="97.95" customHeight="1" x14ac:dyDescent="0.3">
      <c r="A352" s="62">
        <v>8</v>
      </c>
      <c r="B352" s="63" t="s">
        <v>426</v>
      </c>
      <c r="C352" s="62" t="s">
        <v>73</v>
      </c>
      <c r="D352" s="62" t="s">
        <v>69</v>
      </c>
      <c r="E352" s="63" t="s">
        <v>88</v>
      </c>
      <c r="F352" s="64">
        <v>45335</v>
      </c>
      <c r="G352" s="19">
        <v>316.60000000000002</v>
      </c>
      <c r="H352" s="62" t="s">
        <v>6</v>
      </c>
      <c r="I352" s="75" t="s">
        <v>80</v>
      </c>
    </row>
    <row r="353" spans="1:9" ht="16.2" x14ac:dyDescent="0.3">
      <c r="A353" s="57"/>
      <c r="B353" s="58" t="s">
        <v>17</v>
      </c>
      <c r="C353" s="59"/>
      <c r="D353" s="59"/>
      <c r="E353" s="60"/>
      <c r="F353" s="57"/>
      <c r="G353" s="65"/>
      <c r="H353" s="57"/>
      <c r="I353" s="57"/>
    </row>
    <row r="354" spans="1:9" s="67" customFormat="1" ht="75.75" customHeight="1" x14ac:dyDescent="0.3">
      <c r="A354" s="62">
        <v>1</v>
      </c>
      <c r="B354" s="63" t="s">
        <v>99</v>
      </c>
      <c r="C354" s="62" t="s">
        <v>73</v>
      </c>
      <c r="D354" s="62" t="s">
        <v>70</v>
      </c>
      <c r="E354" s="63" t="s">
        <v>96</v>
      </c>
      <c r="F354" s="66" t="s">
        <v>102</v>
      </c>
      <c r="G354" s="19">
        <v>370.69600000000003</v>
      </c>
      <c r="H354" s="62" t="s">
        <v>6</v>
      </c>
      <c r="I354" s="62" t="s">
        <v>321</v>
      </c>
    </row>
    <row r="355" spans="1:9" s="67" customFormat="1" ht="75.75" customHeight="1" x14ac:dyDescent="0.3">
      <c r="A355" s="62">
        <v>2</v>
      </c>
      <c r="B355" s="63" t="s">
        <v>99</v>
      </c>
      <c r="C355" s="62" t="s">
        <v>157</v>
      </c>
      <c r="D355" s="62" t="s">
        <v>70</v>
      </c>
      <c r="E355" s="63" t="s">
        <v>96</v>
      </c>
      <c r="F355" s="66" t="s">
        <v>311</v>
      </c>
      <c r="G355" s="19">
        <v>535.91999999999996</v>
      </c>
      <c r="H355" s="62" t="s">
        <v>6</v>
      </c>
      <c r="I355" s="62" t="s">
        <v>253</v>
      </c>
    </row>
    <row r="356" spans="1:9" s="67" customFormat="1" ht="154.94999999999999" customHeight="1" x14ac:dyDescent="0.3">
      <c r="A356" s="62">
        <v>3</v>
      </c>
      <c r="B356" s="63" t="s">
        <v>99</v>
      </c>
      <c r="C356" s="62" t="s">
        <v>105</v>
      </c>
      <c r="D356" s="62" t="s">
        <v>70</v>
      </c>
      <c r="E356" s="63" t="s">
        <v>103</v>
      </c>
      <c r="F356" s="66" t="s">
        <v>617</v>
      </c>
      <c r="G356" s="19">
        <v>968.58799999999997</v>
      </c>
      <c r="H356" s="62" t="s">
        <v>6</v>
      </c>
      <c r="I356" s="62" t="s">
        <v>155</v>
      </c>
    </row>
    <row r="357" spans="1:9" s="67" customFormat="1" ht="80.400000000000006" customHeight="1" x14ac:dyDescent="0.3">
      <c r="A357" s="62">
        <v>4</v>
      </c>
      <c r="B357" s="63" t="s">
        <v>99</v>
      </c>
      <c r="C357" s="62" t="s">
        <v>106</v>
      </c>
      <c r="D357" s="62" t="s">
        <v>70</v>
      </c>
      <c r="E357" s="63" t="s">
        <v>104</v>
      </c>
      <c r="F357" s="66" t="s">
        <v>618</v>
      </c>
      <c r="G357" s="19">
        <v>1256.066</v>
      </c>
      <c r="H357" s="62" t="s">
        <v>6</v>
      </c>
      <c r="I357" s="62" t="s">
        <v>156</v>
      </c>
    </row>
    <row r="358" spans="1:9" s="67" customFormat="1" ht="50.4" customHeight="1" x14ac:dyDescent="0.3">
      <c r="A358" s="62">
        <v>5</v>
      </c>
      <c r="B358" s="63" t="s">
        <v>151</v>
      </c>
      <c r="C358" s="62" t="s">
        <v>158</v>
      </c>
      <c r="D358" s="62" t="s">
        <v>69</v>
      </c>
      <c r="E358" s="63" t="s">
        <v>152</v>
      </c>
      <c r="F358" s="66" t="s">
        <v>217</v>
      </c>
      <c r="G358" s="19">
        <v>5599.8</v>
      </c>
      <c r="H358" s="62" t="s">
        <v>6</v>
      </c>
      <c r="I358" s="62" t="s">
        <v>619</v>
      </c>
    </row>
    <row r="359" spans="1:9" s="67" customFormat="1" ht="47.4" customHeight="1" x14ac:dyDescent="0.3">
      <c r="A359" s="62">
        <v>6</v>
      </c>
      <c r="B359" s="63" t="s">
        <v>151</v>
      </c>
      <c r="C359" s="62" t="s">
        <v>73</v>
      </c>
      <c r="D359" s="62" t="s">
        <v>70</v>
      </c>
      <c r="E359" s="63" t="s">
        <v>96</v>
      </c>
      <c r="F359" s="66" t="s">
        <v>587</v>
      </c>
      <c r="G359" s="19">
        <v>7535.1610000000001</v>
      </c>
      <c r="H359" s="62" t="s">
        <v>6</v>
      </c>
      <c r="I359" s="62" t="s">
        <v>253</v>
      </c>
    </row>
    <row r="360" spans="1:9" s="67" customFormat="1" ht="61.5" customHeight="1" x14ac:dyDescent="0.3">
      <c r="A360" s="62">
        <v>7</v>
      </c>
      <c r="B360" s="63" t="s">
        <v>151</v>
      </c>
      <c r="C360" s="62" t="s">
        <v>106</v>
      </c>
      <c r="D360" s="62" t="s">
        <v>70</v>
      </c>
      <c r="E360" s="63" t="s">
        <v>515</v>
      </c>
      <c r="F360" s="66" t="s">
        <v>615</v>
      </c>
      <c r="G360" s="19">
        <v>11546.293</v>
      </c>
      <c r="H360" s="62" t="s">
        <v>6</v>
      </c>
      <c r="I360" s="62" t="s">
        <v>156</v>
      </c>
    </row>
    <row r="361" spans="1:9" s="67" customFormat="1" ht="46.8" x14ac:dyDescent="0.3">
      <c r="A361" s="62">
        <v>8</v>
      </c>
      <c r="B361" s="63" t="s">
        <v>153</v>
      </c>
      <c r="C361" s="62" t="s">
        <v>157</v>
      </c>
      <c r="D361" s="62" t="s">
        <v>70</v>
      </c>
      <c r="E361" s="63" t="s">
        <v>154</v>
      </c>
      <c r="F361" s="66" t="s">
        <v>618</v>
      </c>
      <c r="G361" s="19">
        <v>3711.386</v>
      </c>
      <c r="H361" s="62" t="s">
        <v>6</v>
      </c>
      <c r="I361" s="62" t="s">
        <v>254</v>
      </c>
    </row>
    <row r="362" spans="1:9" s="67" customFormat="1" ht="46.8" x14ac:dyDescent="0.3">
      <c r="A362" s="62">
        <v>9</v>
      </c>
      <c r="B362" s="63" t="s">
        <v>153</v>
      </c>
      <c r="C362" s="62" t="s">
        <v>77</v>
      </c>
      <c r="D362" s="62" t="s">
        <v>69</v>
      </c>
      <c r="E362" s="63" t="s">
        <v>257</v>
      </c>
      <c r="F362" s="66" t="s">
        <v>742</v>
      </c>
      <c r="G362" s="19">
        <v>2472.922</v>
      </c>
      <c r="H362" s="62" t="s">
        <v>6</v>
      </c>
      <c r="I362" s="62"/>
    </row>
    <row r="363" spans="1:9" s="67" customFormat="1" ht="61.5" customHeight="1" x14ac:dyDescent="0.3">
      <c r="A363" s="62">
        <v>10</v>
      </c>
      <c r="B363" s="63" t="s">
        <v>255</v>
      </c>
      <c r="C363" s="62" t="s">
        <v>106</v>
      </c>
      <c r="D363" s="62" t="s">
        <v>70</v>
      </c>
      <c r="E363" s="63" t="s">
        <v>104</v>
      </c>
      <c r="F363" s="64">
        <v>45308</v>
      </c>
      <c r="G363" s="19">
        <v>1023.159</v>
      </c>
      <c r="H363" s="62" t="s">
        <v>6</v>
      </c>
      <c r="I363" s="62" t="s">
        <v>156</v>
      </c>
    </row>
    <row r="364" spans="1:9" s="67" customFormat="1" ht="62.4" x14ac:dyDescent="0.3">
      <c r="A364" s="62">
        <v>11</v>
      </c>
      <c r="B364" s="63" t="s">
        <v>255</v>
      </c>
      <c r="C364" s="62" t="s">
        <v>77</v>
      </c>
      <c r="D364" s="62" t="s">
        <v>69</v>
      </c>
      <c r="E364" s="63" t="s">
        <v>257</v>
      </c>
      <c r="F364" s="64">
        <v>45327</v>
      </c>
      <c r="G364" s="19">
        <v>253.51</v>
      </c>
      <c r="H364" s="62" t="s">
        <v>6</v>
      </c>
      <c r="I364" s="62" t="s">
        <v>516</v>
      </c>
    </row>
    <row r="365" spans="1:9" s="67" customFormat="1" ht="61.5" customHeight="1" x14ac:dyDescent="0.3">
      <c r="A365" s="62">
        <v>12</v>
      </c>
      <c r="B365" s="63" t="s">
        <v>255</v>
      </c>
      <c r="C365" s="62" t="s">
        <v>294</v>
      </c>
      <c r="D365" s="62" t="s">
        <v>70</v>
      </c>
      <c r="E365" s="63" t="s">
        <v>805</v>
      </c>
      <c r="F365" s="64">
        <v>45352</v>
      </c>
      <c r="G365" s="19">
        <v>688.35400000000004</v>
      </c>
      <c r="H365" s="62" t="s">
        <v>6</v>
      </c>
      <c r="I365" s="62"/>
    </row>
    <row r="366" spans="1:9" s="67" customFormat="1" ht="61.5" customHeight="1" x14ac:dyDescent="0.3">
      <c r="A366" s="62">
        <v>13</v>
      </c>
      <c r="B366" s="63" t="s">
        <v>255</v>
      </c>
      <c r="C366" s="62" t="s">
        <v>297</v>
      </c>
      <c r="D366" s="62" t="s">
        <v>70</v>
      </c>
      <c r="E366" s="63" t="s">
        <v>691</v>
      </c>
      <c r="F366" s="64">
        <v>45356</v>
      </c>
      <c r="G366" s="19">
        <v>240.17599999999999</v>
      </c>
      <c r="H366" s="62" t="s">
        <v>6</v>
      </c>
      <c r="I366" s="62"/>
    </row>
    <row r="367" spans="1:9" s="67" customFormat="1" ht="81.599999999999994" customHeight="1" x14ac:dyDescent="0.3">
      <c r="A367" s="62">
        <v>14</v>
      </c>
      <c r="B367" s="63" t="s">
        <v>256</v>
      </c>
      <c r="C367" s="62" t="s">
        <v>77</v>
      </c>
      <c r="D367" s="62" t="s">
        <v>69</v>
      </c>
      <c r="E367" s="63" t="s">
        <v>257</v>
      </c>
      <c r="F367" s="64">
        <v>45314</v>
      </c>
      <c r="G367" s="19">
        <v>723.89800000000002</v>
      </c>
      <c r="H367" s="62" t="s">
        <v>6</v>
      </c>
      <c r="I367" s="62" t="s">
        <v>516</v>
      </c>
    </row>
    <row r="368" spans="1:9" s="67" customFormat="1" ht="49.95" customHeight="1" x14ac:dyDescent="0.3">
      <c r="A368" s="62">
        <v>15</v>
      </c>
      <c r="B368" s="63" t="s">
        <v>258</v>
      </c>
      <c r="C368" s="62" t="s">
        <v>74</v>
      </c>
      <c r="D368" s="62" t="s">
        <v>69</v>
      </c>
      <c r="E368" s="63" t="s">
        <v>259</v>
      </c>
      <c r="F368" s="64">
        <v>45307</v>
      </c>
      <c r="G368" s="19">
        <v>2546.33</v>
      </c>
      <c r="H368" s="62" t="s">
        <v>6</v>
      </c>
      <c r="I368" s="62" t="s">
        <v>260</v>
      </c>
    </row>
    <row r="369" spans="1:9" s="67" customFormat="1" ht="62.4" customHeight="1" x14ac:dyDescent="0.3">
      <c r="A369" s="62">
        <v>16</v>
      </c>
      <c r="B369" s="63" t="s">
        <v>362</v>
      </c>
      <c r="C369" s="62" t="s">
        <v>74</v>
      </c>
      <c r="D369" s="62" t="s">
        <v>70</v>
      </c>
      <c r="E369" s="63" t="s">
        <v>363</v>
      </c>
      <c r="F369" s="64" t="s">
        <v>392</v>
      </c>
      <c r="G369" s="19">
        <v>220.88200000000001</v>
      </c>
      <c r="H369" s="62" t="s">
        <v>6</v>
      </c>
      <c r="I369" s="62" t="s">
        <v>364</v>
      </c>
    </row>
    <row r="370" spans="1:9" s="67" customFormat="1" ht="92.25" customHeight="1" x14ac:dyDescent="0.3">
      <c r="A370" s="62">
        <v>17</v>
      </c>
      <c r="B370" s="63" t="s">
        <v>620</v>
      </c>
      <c r="C370" s="62" t="s">
        <v>211</v>
      </c>
      <c r="D370" s="62" t="s">
        <v>174</v>
      </c>
      <c r="E370" s="63" t="s">
        <v>621</v>
      </c>
      <c r="F370" s="64">
        <v>45331</v>
      </c>
      <c r="G370" s="19">
        <v>737</v>
      </c>
      <c r="H370" s="62" t="s">
        <v>6</v>
      </c>
      <c r="I370" s="62" t="s">
        <v>690</v>
      </c>
    </row>
    <row r="371" spans="1:9" s="67" customFormat="1" ht="61.5" customHeight="1" x14ac:dyDescent="0.3">
      <c r="A371" s="62">
        <v>18</v>
      </c>
      <c r="B371" s="63" t="s">
        <v>622</v>
      </c>
      <c r="C371" s="62" t="s">
        <v>106</v>
      </c>
      <c r="D371" s="62" t="s">
        <v>70</v>
      </c>
      <c r="E371" s="63" t="s">
        <v>623</v>
      </c>
      <c r="F371" s="64">
        <v>45324</v>
      </c>
      <c r="G371" s="19">
        <v>1625.655</v>
      </c>
      <c r="H371" s="62" t="s">
        <v>6</v>
      </c>
      <c r="I371" s="62" t="s">
        <v>364</v>
      </c>
    </row>
    <row r="372" spans="1:9" ht="16.2" x14ac:dyDescent="0.3">
      <c r="A372" s="57"/>
      <c r="B372" s="58" t="s">
        <v>49</v>
      </c>
      <c r="C372" s="59" t="s">
        <v>72</v>
      </c>
      <c r="D372" s="59"/>
      <c r="E372" s="60"/>
      <c r="F372" s="57"/>
      <c r="G372" s="65"/>
      <c r="H372" s="57"/>
      <c r="I372" s="57"/>
    </row>
    <row r="373" spans="1:9" ht="16.2" x14ac:dyDescent="0.3">
      <c r="A373" s="57"/>
      <c r="B373" s="58" t="s">
        <v>21</v>
      </c>
      <c r="C373" s="59"/>
      <c r="D373" s="59"/>
      <c r="E373" s="60"/>
      <c r="F373" s="57"/>
      <c r="G373" s="65"/>
      <c r="H373" s="57"/>
      <c r="I373" s="57"/>
    </row>
    <row r="374" spans="1:9" s="67" customFormat="1" ht="61.2" customHeight="1" x14ac:dyDescent="0.3">
      <c r="A374" s="62">
        <v>1</v>
      </c>
      <c r="B374" s="63" t="s">
        <v>54</v>
      </c>
      <c r="C374" s="62" t="s">
        <v>105</v>
      </c>
      <c r="D374" s="62" t="s">
        <v>69</v>
      </c>
      <c r="E374" s="63" t="s">
        <v>744</v>
      </c>
      <c r="F374" s="66" t="s">
        <v>830</v>
      </c>
      <c r="G374" s="19">
        <v>274</v>
      </c>
      <c r="H374" s="62" t="s">
        <v>6</v>
      </c>
      <c r="I374" s="62" t="s">
        <v>831</v>
      </c>
    </row>
    <row r="375" spans="1:9" s="67" customFormat="1" ht="81.599999999999994" customHeight="1" x14ac:dyDescent="0.3">
      <c r="A375" s="62">
        <v>2</v>
      </c>
      <c r="B375" s="63" t="s">
        <v>54</v>
      </c>
      <c r="C375" s="62" t="s">
        <v>106</v>
      </c>
      <c r="D375" s="62" t="s">
        <v>70</v>
      </c>
      <c r="E375" s="63" t="s">
        <v>298</v>
      </c>
      <c r="F375" s="66" t="s">
        <v>392</v>
      </c>
      <c r="G375" s="19">
        <v>484.71</v>
      </c>
      <c r="H375" s="62" t="s">
        <v>6</v>
      </c>
      <c r="I375" s="62" t="s">
        <v>393</v>
      </c>
    </row>
    <row r="376" spans="1:9" s="67" customFormat="1" ht="93.6" x14ac:dyDescent="0.3">
      <c r="A376" s="62">
        <v>3</v>
      </c>
      <c r="B376" s="63" t="s">
        <v>54</v>
      </c>
      <c r="C376" s="62" t="s">
        <v>305</v>
      </c>
      <c r="D376" s="62" t="s">
        <v>69</v>
      </c>
      <c r="E376" s="63" t="s">
        <v>394</v>
      </c>
      <c r="F376" s="66" t="s">
        <v>390</v>
      </c>
      <c r="G376" s="19">
        <v>1899.98</v>
      </c>
      <c r="H376" s="62" t="s">
        <v>6</v>
      </c>
      <c r="I376" s="62" t="s">
        <v>639</v>
      </c>
    </row>
    <row r="377" spans="1:9" s="67" customFormat="1" ht="109.2" x14ac:dyDescent="0.3">
      <c r="A377" s="62">
        <v>4</v>
      </c>
      <c r="B377" s="63" t="s">
        <v>54</v>
      </c>
      <c r="C377" s="62" t="s">
        <v>305</v>
      </c>
      <c r="D377" s="62" t="s">
        <v>69</v>
      </c>
      <c r="E377" s="63" t="s">
        <v>534</v>
      </c>
      <c r="F377" s="66" t="s">
        <v>535</v>
      </c>
      <c r="G377" s="19">
        <v>10311.35</v>
      </c>
      <c r="H377" s="62" t="s">
        <v>6</v>
      </c>
      <c r="I377" s="62" t="s">
        <v>743</v>
      </c>
    </row>
    <row r="378" spans="1:9" s="67" customFormat="1" ht="168" customHeight="1" x14ac:dyDescent="0.3">
      <c r="A378" s="62">
        <v>5</v>
      </c>
      <c r="B378" s="63" t="s">
        <v>54</v>
      </c>
      <c r="C378" s="62" t="s">
        <v>105</v>
      </c>
      <c r="D378" s="62" t="s">
        <v>227</v>
      </c>
      <c r="E378" s="63" t="s">
        <v>299</v>
      </c>
      <c r="F378" s="66" t="s">
        <v>123</v>
      </c>
      <c r="G378" s="19">
        <v>11632.896000000001</v>
      </c>
      <c r="H378" s="62" t="s">
        <v>6</v>
      </c>
      <c r="I378" s="62"/>
    </row>
    <row r="379" spans="1:9" s="67" customFormat="1" ht="171" customHeight="1" x14ac:dyDescent="0.3">
      <c r="A379" s="62">
        <v>6</v>
      </c>
      <c r="B379" s="63" t="s">
        <v>54</v>
      </c>
      <c r="C379" s="62" t="s">
        <v>105</v>
      </c>
      <c r="D379" s="62" t="s">
        <v>227</v>
      </c>
      <c r="E379" s="63" t="s">
        <v>300</v>
      </c>
      <c r="F379" s="66" t="s">
        <v>123</v>
      </c>
      <c r="G379" s="19">
        <v>3559.223</v>
      </c>
      <c r="H379" s="62" t="s">
        <v>6</v>
      </c>
      <c r="I379" s="62"/>
    </row>
    <row r="380" spans="1:9" s="67" customFormat="1" ht="48.6" customHeight="1" x14ac:dyDescent="0.3">
      <c r="A380" s="62">
        <v>7</v>
      </c>
      <c r="B380" s="63" t="s">
        <v>301</v>
      </c>
      <c r="C380" s="62" t="s">
        <v>158</v>
      </c>
      <c r="D380" s="62" t="s">
        <v>69</v>
      </c>
      <c r="E380" s="63" t="s">
        <v>302</v>
      </c>
      <c r="F380" s="64">
        <v>45307</v>
      </c>
      <c r="G380" s="19">
        <v>258</v>
      </c>
      <c r="H380" s="62" t="s">
        <v>6</v>
      </c>
      <c r="I380" s="62" t="s">
        <v>395</v>
      </c>
    </row>
    <row r="381" spans="1:9" s="67" customFormat="1" ht="61.2" customHeight="1" x14ac:dyDescent="0.3">
      <c r="A381" s="62">
        <v>8</v>
      </c>
      <c r="B381" s="63" t="s">
        <v>303</v>
      </c>
      <c r="C381" s="62" t="s">
        <v>73</v>
      </c>
      <c r="D381" s="62" t="s">
        <v>69</v>
      </c>
      <c r="E381" s="63" t="s">
        <v>304</v>
      </c>
      <c r="F381" s="66" t="s">
        <v>441</v>
      </c>
      <c r="G381" s="19">
        <v>916.74400000000003</v>
      </c>
      <c r="H381" s="62" t="s">
        <v>6</v>
      </c>
      <c r="I381" s="62" t="s">
        <v>442</v>
      </c>
    </row>
    <row r="382" spans="1:9" s="67" customFormat="1" ht="78.599999999999994" customHeight="1" x14ac:dyDescent="0.3">
      <c r="A382" s="62">
        <v>9</v>
      </c>
      <c r="B382" s="63" t="s">
        <v>303</v>
      </c>
      <c r="C382" s="62" t="s">
        <v>73</v>
      </c>
      <c r="D382" s="62" t="s">
        <v>69</v>
      </c>
      <c r="E382" s="63" t="s">
        <v>304</v>
      </c>
      <c r="F382" s="66" t="s">
        <v>441</v>
      </c>
      <c r="G382" s="19">
        <v>2531.4810000000002</v>
      </c>
      <c r="H382" s="62" t="s">
        <v>6</v>
      </c>
      <c r="I382" s="62" t="s">
        <v>443</v>
      </c>
    </row>
    <row r="383" spans="1:9" s="67" customFormat="1" ht="77.400000000000006" customHeight="1" x14ac:dyDescent="0.3">
      <c r="A383" s="62">
        <v>10</v>
      </c>
      <c r="B383" s="63" t="s">
        <v>303</v>
      </c>
      <c r="C383" s="62" t="s">
        <v>297</v>
      </c>
      <c r="D383" s="62" t="s">
        <v>69</v>
      </c>
      <c r="E383" s="63" t="s">
        <v>641</v>
      </c>
      <c r="F383" s="66" t="s">
        <v>640</v>
      </c>
      <c r="G383" s="19">
        <v>540</v>
      </c>
      <c r="H383" s="62" t="s">
        <v>6</v>
      </c>
      <c r="I383" s="62" t="s">
        <v>642</v>
      </c>
    </row>
    <row r="384" spans="1:9" s="67" customFormat="1" ht="124.95" customHeight="1" x14ac:dyDescent="0.3">
      <c r="A384" s="62">
        <v>11</v>
      </c>
      <c r="B384" s="63" t="s">
        <v>303</v>
      </c>
      <c r="C384" s="62" t="s">
        <v>297</v>
      </c>
      <c r="D384" s="62" t="s">
        <v>69</v>
      </c>
      <c r="E384" s="63" t="s">
        <v>396</v>
      </c>
      <c r="F384" s="64">
        <v>45314</v>
      </c>
      <c r="G384" s="19">
        <v>6617.82</v>
      </c>
      <c r="H384" s="62" t="s">
        <v>6</v>
      </c>
      <c r="I384" s="62" t="s">
        <v>688</v>
      </c>
    </row>
    <row r="385" spans="1:9" s="67" customFormat="1" ht="109.2" x14ac:dyDescent="0.3">
      <c r="A385" s="62">
        <v>12</v>
      </c>
      <c r="B385" s="63" t="s">
        <v>54</v>
      </c>
      <c r="C385" s="62" t="s">
        <v>305</v>
      </c>
      <c r="D385" s="62" t="s">
        <v>70</v>
      </c>
      <c r="E385" s="63" t="s">
        <v>537</v>
      </c>
      <c r="F385" s="66" t="s">
        <v>745</v>
      </c>
      <c r="G385" s="19">
        <v>747.6</v>
      </c>
      <c r="H385" s="62" t="s">
        <v>6</v>
      </c>
      <c r="I385" s="62" t="s">
        <v>746</v>
      </c>
    </row>
    <row r="386" spans="1:9" s="67" customFormat="1" ht="64.2" customHeight="1" x14ac:dyDescent="0.3">
      <c r="A386" s="62">
        <v>13</v>
      </c>
      <c r="B386" s="63" t="s">
        <v>301</v>
      </c>
      <c r="C386" s="62" t="s">
        <v>106</v>
      </c>
      <c r="D386" s="62" t="s">
        <v>70</v>
      </c>
      <c r="E386" s="63" t="s">
        <v>643</v>
      </c>
      <c r="F386" s="64">
        <v>45331</v>
      </c>
      <c r="G386" s="19">
        <v>1128.402</v>
      </c>
      <c r="H386" s="62" t="s">
        <v>6</v>
      </c>
      <c r="I386" s="62" t="s">
        <v>538</v>
      </c>
    </row>
    <row r="387" spans="1:9" s="67" customFormat="1" ht="154.94999999999999" customHeight="1" x14ac:dyDescent="0.3">
      <c r="A387" s="62">
        <v>14</v>
      </c>
      <c r="B387" s="63" t="s">
        <v>644</v>
      </c>
      <c r="C387" s="62" t="s">
        <v>645</v>
      </c>
      <c r="D387" s="62" t="s">
        <v>70</v>
      </c>
      <c r="E387" s="63" t="s">
        <v>689</v>
      </c>
      <c r="F387" s="64">
        <v>45341</v>
      </c>
      <c r="G387" s="19">
        <v>200</v>
      </c>
      <c r="H387" s="62" t="s">
        <v>6</v>
      </c>
      <c r="I387" s="62" t="s">
        <v>407</v>
      </c>
    </row>
    <row r="388" spans="1:9" s="18" customFormat="1" ht="46.8" x14ac:dyDescent="0.3">
      <c r="A388" s="62">
        <v>15</v>
      </c>
      <c r="B388" s="63" t="s">
        <v>54</v>
      </c>
      <c r="C388" s="15" t="s">
        <v>105</v>
      </c>
      <c r="D388" s="15" t="s">
        <v>69</v>
      </c>
      <c r="E388" s="63" t="s">
        <v>867</v>
      </c>
      <c r="F388" s="33" t="s">
        <v>109</v>
      </c>
      <c r="G388" s="19">
        <v>281.50200000000001</v>
      </c>
      <c r="H388" s="62" t="s">
        <v>6</v>
      </c>
      <c r="I388" s="62"/>
    </row>
    <row r="389" spans="1:9" s="18" customFormat="1" ht="76.95" customHeight="1" x14ac:dyDescent="0.3">
      <c r="A389" s="62">
        <v>16</v>
      </c>
      <c r="B389" s="63" t="s">
        <v>303</v>
      </c>
      <c r="C389" s="15" t="s">
        <v>297</v>
      </c>
      <c r="D389" s="15" t="s">
        <v>69</v>
      </c>
      <c r="E389" s="63" t="s">
        <v>641</v>
      </c>
      <c r="F389" s="64">
        <v>45355</v>
      </c>
      <c r="G389" s="19">
        <v>200</v>
      </c>
      <c r="H389" s="62" t="s">
        <v>6</v>
      </c>
      <c r="I389" s="62" t="s">
        <v>832</v>
      </c>
    </row>
    <row r="390" spans="1:9" ht="19.95" customHeight="1" x14ac:dyDescent="0.3">
      <c r="A390" s="57"/>
      <c r="B390" s="58" t="s">
        <v>24</v>
      </c>
      <c r="C390" s="59" t="s">
        <v>72</v>
      </c>
      <c r="D390" s="59"/>
      <c r="E390" s="60"/>
      <c r="F390" s="57"/>
      <c r="G390" s="61"/>
      <c r="H390" s="57"/>
      <c r="I390" s="57"/>
    </row>
    <row r="391" spans="1:9" ht="16.2" x14ac:dyDescent="0.3">
      <c r="A391" s="57"/>
      <c r="B391" s="58" t="s">
        <v>25</v>
      </c>
      <c r="C391" s="59"/>
      <c r="D391" s="59"/>
      <c r="E391" s="60"/>
      <c r="F391" s="57"/>
      <c r="G391" s="65"/>
      <c r="H391" s="57"/>
      <c r="I391" s="57"/>
    </row>
    <row r="392" spans="1:9" s="67" customFormat="1" ht="96" customHeight="1" x14ac:dyDescent="0.3">
      <c r="A392" s="62">
        <v>1</v>
      </c>
      <c r="B392" s="63" t="s">
        <v>716</v>
      </c>
      <c r="C392" s="62" t="s">
        <v>105</v>
      </c>
      <c r="D392" s="62" t="s">
        <v>70</v>
      </c>
      <c r="E392" s="63" t="s">
        <v>113</v>
      </c>
      <c r="F392" s="66" t="s">
        <v>109</v>
      </c>
      <c r="G392" s="19">
        <v>282.05</v>
      </c>
      <c r="H392" s="62" t="s">
        <v>125</v>
      </c>
      <c r="I392" s="62"/>
    </row>
    <row r="393" spans="1:9" s="67" customFormat="1" ht="98.4" customHeight="1" x14ac:dyDescent="0.3">
      <c r="A393" s="62">
        <v>2</v>
      </c>
      <c r="B393" s="63" t="s">
        <v>87</v>
      </c>
      <c r="C393" s="62" t="s">
        <v>127</v>
      </c>
      <c r="D393" s="62" t="s">
        <v>70</v>
      </c>
      <c r="E393" s="63" t="s">
        <v>114</v>
      </c>
      <c r="F393" s="66" t="s">
        <v>109</v>
      </c>
      <c r="G393" s="19">
        <v>245.01</v>
      </c>
      <c r="H393" s="62" t="s">
        <v>125</v>
      </c>
      <c r="I393" s="62"/>
    </row>
    <row r="394" spans="1:9" s="67" customFormat="1" ht="156" x14ac:dyDescent="0.3">
      <c r="A394" s="62">
        <v>3</v>
      </c>
      <c r="B394" s="63" t="s">
        <v>87</v>
      </c>
      <c r="C394" s="62" t="s">
        <v>73</v>
      </c>
      <c r="D394" s="62" t="s">
        <v>70</v>
      </c>
      <c r="E394" s="63" t="s">
        <v>115</v>
      </c>
      <c r="F394" s="66" t="s">
        <v>311</v>
      </c>
      <c r="G394" s="19">
        <v>1609.52</v>
      </c>
      <c r="H394" s="62" t="s">
        <v>125</v>
      </c>
      <c r="I394" s="62" t="s">
        <v>197</v>
      </c>
    </row>
    <row r="395" spans="1:9" s="67" customFormat="1" ht="93" customHeight="1" x14ac:dyDescent="0.3">
      <c r="A395" s="62">
        <v>4</v>
      </c>
      <c r="B395" s="63" t="s">
        <v>87</v>
      </c>
      <c r="C395" s="62" t="s">
        <v>106</v>
      </c>
      <c r="D395" s="62" t="s">
        <v>69</v>
      </c>
      <c r="E395" s="63" t="s">
        <v>116</v>
      </c>
      <c r="F395" s="64">
        <v>45294</v>
      </c>
      <c r="G395" s="19">
        <v>6451.2309999999998</v>
      </c>
      <c r="H395" s="62" t="s">
        <v>125</v>
      </c>
      <c r="I395" s="62" t="s">
        <v>232</v>
      </c>
    </row>
    <row r="396" spans="1:9" s="70" customFormat="1" ht="78" x14ac:dyDescent="0.3">
      <c r="A396" s="62">
        <v>5</v>
      </c>
      <c r="B396" s="63" t="s">
        <v>715</v>
      </c>
      <c r="C396" s="62" t="s">
        <v>77</v>
      </c>
      <c r="D396" s="62" t="s">
        <v>69</v>
      </c>
      <c r="E396" s="63" t="s">
        <v>117</v>
      </c>
      <c r="F396" s="66" t="s">
        <v>441</v>
      </c>
      <c r="G396" s="19">
        <v>5690.12</v>
      </c>
      <c r="H396" s="62" t="s">
        <v>124</v>
      </c>
      <c r="I396" s="62" t="s">
        <v>835</v>
      </c>
    </row>
    <row r="397" spans="1:9" s="70" customFormat="1" ht="78" x14ac:dyDescent="0.3">
      <c r="A397" s="62">
        <v>6</v>
      </c>
      <c r="B397" s="63" t="s">
        <v>715</v>
      </c>
      <c r="C397" s="62" t="s">
        <v>77</v>
      </c>
      <c r="D397" s="62" t="s">
        <v>69</v>
      </c>
      <c r="E397" s="63" t="s">
        <v>118</v>
      </c>
      <c r="F397" s="66" t="s">
        <v>109</v>
      </c>
      <c r="G397" s="19">
        <v>1049.19</v>
      </c>
      <c r="H397" s="62" t="s">
        <v>6</v>
      </c>
      <c r="I397" s="62"/>
    </row>
    <row r="398" spans="1:9" s="67" customFormat="1" ht="78" x14ac:dyDescent="0.3">
      <c r="A398" s="62">
        <v>7</v>
      </c>
      <c r="B398" s="63" t="s">
        <v>715</v>
      </c>
      <c r="C398" s="62" t="s">
        <v>157</v>
      </c>
      <c r="D398" s="62" t="s">
        <v>69</v>
      </c>
      <c r="E398" s="63" t="s">
        <v>482</v>
      </c>
      <c r="F398" s="66" t="s">
        <v>109</v>
      </c>
      <c r="G398" s="19">
        <v>265</v>
      </c>
      <c r="H398" s="62" t="s">
        <v>6</v>
      </c>
      <c r="I398" s="62"/>
    </row>
    <row r="399" spans="1:9" s="67" customFormat="1" ht="78" x14ac:dyDescent="0.3">
      <c r="A399" s="62">
        <v>8</v>
      </c>
      <c r="B399" s="63" t="s">
        <v>715</v>
      </c>
      <c r="C399" s="62" t="s">
        <v>157</v>
      </c>
      <c r="D399" s="62" t="s">
        <v>69</v>
      </c>
      <c r="E399" s="63" t="s">
        <v>483</v>
      </c>
      <c r="F399" s="66" t="s">
        <v>109</v>
      </c>
      <c r="G399" s="19">
        <v>1629.6</v>
      </c>
      <c r="H399" s="62" t="s">
        <v>6</v>
      </c>
      <c r="I399" s="62"/>
    </row>
    <row r="400" spans="1:9" s="70" customFormat="1" ht="46.95" customHeight="1" x14ac:dyDescent="0.3">
      <c r="A400" s="62">
        <v>9</v>
      </c>
      <c r="B400" s="63" t="s">
        <v>56</v>
      </c>
      <c r="C400" s="62" t="s">
        <v>73</v>
      </c>
      <c r="D400" s="62" t="s">
        <v>69</v>
      </c>
      <c r="E400" s="63" t="s">
        <v>119</v>
      </c>
      <c r="F400" s="66" t="s">
        <v>183</v>
      </c>
      <c r="G400" s="19">
        <v>201.72800000000001</v>
      </c>
      <c r="H400" s="62" t="s">
        <v>6</v>
      </c>
      <c r="I400" s="62" t="s">
        <v>321</v>
      </c>
    </row>
    <row r="401" spans="1:9" s="67" customFormat="1" ht="46.8" x14ac:dyDescent="0.3">
      <c r="A401" s="62">
        <v>10</v>
      </c>
      <c r="B401" s="63" t="s">
        <v>56</v>
      </c>
      <c r="C401" s="62" t="s">
        <v>77</v>
      </c>
      <c r="D401" s="62" t="s">
        <v>69</v>
      </c>
      <c r="E401" s="63" t="s">
        <v>312</v>
      </c>
      <c r="F401" s="66" t="s">
        <v>390</v>
      </c>
      <c r="G401" s="19">
        <v>577</v>
      </c>
      <c r="H401" s="62" t="s">
        <v>6</v>
      </c>
      <c r="I401" s="62" t="s">
        <v>313</v>
      </c>
    </row>
    <row r="402" spans="1:9" s="67" customFormat="1" ht="46.8" x14ac:dyDescent="0.3">
      <c r="A402" s="62">
        <v>11</v>
      </c>
      <c r="B402" s="63" t="s">
        <v>56</v>
      </c>
      <c r="C402" s="62" t="s">
        <v>216</v>
      </c>
      <c r="D402" s="62" t="s">
        <v>69</v>
      </c>
      <c r="E402" s="63" t="s">
        <v>314</v>
      </c>
      <c r="F402" s="66" t="s">
        <v>615</v>
      </c>
      <c r="G402" s="19">
        <v>297.065</v>
      </c>
      <c r="H402" s="62" t="s">
        <v>6</v>
      </c>
      <c r="I402" s="62" t="s">
        <v>315</v>
      </c>
    </row>
    <row r="403" spans="1:9" s="67" customFormat="1" ht="109.2" x14ac:dyDescent="0.3">
      <c r="A403" s="62">
        <v>12</v>
      </c>
      <c r="B403" s="63" t="s">
        <v>56</v>
      </c>
      <c r="C403" s="62" t="s">
        <v>216</v>
      </c>
      <c r="D403" s="62" t="s">
        <v>69</v>
      </c>
      <c r="E403" s="63" t="s">
        <v>665</v>
      </c>
      <c r="F403" s="66" t="s">
        <v>615</v>
      </c>
      <c r="G403" s="19">
        <v>847.44</v>
      </c>
      <c r="H403" s="62" t="s">
        <v>6</v>
      </c>
      <c r="I403" s="62" t="s">
        <v>316</v>
      </c>
    </row>
    <row r="404" spans="1:9" s="70" customFormat="1" ht="82.2" customHeight="1" x14ac:dyDescent="0.3">
      <c r="A404" s="62">
        <v>13</v>
      </c>
      <c r="B404" s="63" t="s">
        <v>120</v>
      </c>
      <c r="C404" s="62" t="s">
        <v>126</v>
      </c>
      <c r="D404" s="62" t="s">
        <v>69</v>
      </c>
      <c r="E404" s="63" t="s">
        <v>121</v>
      </c>
      <c r="F404" s="64">
        <v>45300</v>
      </c>
      <c r="G404" s="19">
        <v>398.9</v>
      </c>
      <c r="H404" s="62" t="s">
        <v>52</v>
      </c>
      <c r="I404" s="62" t="s">
        <v>317</v>
      </c>
    </row>
    <row r="405" spans="1:9" s="67" customFormat="1" ht="77.400000000000006" customHeight="1" x14ac:dyDescent="0.3">
      <c r="A405" s="62">
        <v>14</v>
      </c>
      <c r="B405" s="63" t="s">
        <v>120</v>
      </c>
      <c r="C405" s="62" t="s">
        <v>211</v>
      </c>
      <c r="D405" s="62" t="s">
        <v>70</v>
      </c>
      <c r="E405" s="63" t="s">
        <v>320</v>
      </c>
      <c r="F405" s="64">
        <v>45306</v>
      </c>
      <c r="G405" s="19">
        <v>2059</v>
      </c>
      <c r="H405" s="62" t="s">
        <v>6</v>
      </c>
      <c r="I405" s="62" t="s">
        <v>616</v>
      </c>
    </row>
    <row r="406" spans="1:9" s="67" customFormat="1" ht="77.400000000000006" customHeight="1" x14ac:dyDescent="0.3">
      <c r="A406" s="62">
        <v>15</v>
      </c>
      <c r="B406" s="63" t="s">
        <v>120</v>
      </c>
      <c r="C406" s="62" t="s">
        <v>211</v>
      </c>
      <c r="D406" s="62" t="s">
        <v>70</v>
      </c>
      <c r="E406" s="63" t="s">
        <v>320</v>
      </c>
      <c r="F406" s="64">
        <v>45306</v>
      </c>
      <c r="G406" s="19">
        <v>500</v>
      </c>
      <c r="H406" s="62" t="s">
        <v>6</v>
      </c>
      <c r="I406" s="62" t="s">
        <v>838</v>
      </c>
    </row>
    <row r="407" spans="1:9" s="79" customFormat="1" ht="94.2" customHeight="1" x14ac:dyDescent="0.3">
      <c r="A407" s="62">
        <v>16</v>
      </c>
      <c r="B407" s="63" t="s">
        <v>120</v>
      </c>
      <c r="C407" s="62" t="s">
        <v>526</v>
      </c>
      <c r="D407" s="62" t="s">
        <v>70</v>
      </c>
      <c r="E407" s="63" t="s">
        <v>837</v>
      </c>
      <c r="F407" s="64">
        <v>45334</v>
      </c>
      <c r="G407" s="19">
        <v>328.34</v>
      </c>
      <c r="H407" s="62" t="s">
        <v>6</v>
      </c>
      <c r="I407" s="62" t="s">
        <v>87</v>
      </c>
    </row>
    <row r="408" spans="1:9" s="67" customFormat="1" ht="109.2" x14ac:dyDescent="0.3">
      <c r="A408" s="62">
        <v>17</v>
      </c>
      <c r="B408" s="63" t="s">
        <v>484</v>
      </c>
      <c r="C408" s="62" t="s">
        <v>106</v>
      </c>
      <c r="D408" s="62" t="s">
        <v>69</v>
      </c>
      <c r="E408" s="63" t="s">
        <v>319</v>
      </c>
      <c r="F408" s="64">
        <v>45314</v>
      </c>
      <c r="G408" s="19">
        <v>397.2</v>
      </c>
      <c r="H408" s="62" t="s">
        <v>6</v>
      </c>
      <c r="I408" s="62" t="s">
        <v>485</v>
      </c>
    </row>
    <row r="409" spans="1:9" s="67" customFormat="1" ht="64.95" customHeight="1" x14ac:dyDescent="0.3">
      <c r="A409" s="62">
        <v>18</v>
      </c>
      <c r="B409" s="63" t="s">
        <v>484</v>
      </c>
      <c r="C409" s="62" t="s">
        <v>73</v>
      </c>
      <c r="D409" s="62" t="s">
        <v>69</v>
      </c>
      <c r="E409" s="63" t="s">
        <v>119</v>
      </c>
      <c r="F409" s="64">
        <v>45316</v>
      </c>
      <c r="G409" s="19">
        <v>303.50900000000001</v>
      </c>
      <c r="H409" s="62" t="s">
        <v>6</v>
      </c>
      <c r="I409" s="62" t="s">
        <v>486</v>
      </c>
    </row>
    <row r="410" spans="1:9" s="70" customFormat="1" ht="51" customHeight="1" x14ac:dyDescent="0.3">
      <c r="A410" s="62">
        <v>19</v>
      </c>
      <c r="B410" s="63" t="s">
        <v>57</v>
      </c>
      <c r="C410" s="62" t="s">
        <v>73</v>
      </c>
      <c r="D410" s="62" t="s">
        <v>70</v>
      </c>
      <c r="E410" s="63" t="s">
        <v>122</v>
      </c>
      <c r="F410" s="66" t="s">
        <v>184</v>
      </c>
      <c r="G410" s="19">
        <v>221.15299999999999</v>
      </c>
      <c r="H410" s="62" t="s">
        <v>6</v>
      </c>
      <c r="I410" s="62" t="s">
        <v>197</v>
      </c>
    </row>
    <row r="411" spans="1:9" s="67" customFormat="1" ht="64.95" customHeight="1" x14ac:dyDescent="0.3">
      <c r="A411" s="62">
        <v>20</v>
      </c>
      <c r="B411" s="63" t="s">
        <v>318</v>
      </c>
      <c r="C411" s="62" t="s">
        <v>73</v>
      </c>
      <c r="D411" s="62" t="s">
        <v>69</v>
      </c>
      <c r="E411" s="63" t="s">
        <v>487</v>
      </c>
      <c r="F411" s="66" t="s">
        <v>123</v>
      </c>
      <c r="G411" s="19">
        <v>979.98400000000004</v>
      </c>
      <c r="H411" s="62" t="s">
        <v>322</v>
      </c>
      <c r="I411" s="62" t="s">
        <v>488</v>
      </c>
    </row>
    <row r="412" spans="1:9" s="67" customFormat="1" ht="78" x14ac:dyDescent="0.3">
      <c r="A412" s="62">
        <v>21</v>
      </c>
      <c r="B412" s="63" t="s">
        <v>318</v>
      </c>
      <c r="C412" s="62" t="s">
        <v>106</v>
      </c>
      <c r="D412" s="62" t="s">
        <v>70</v>
      </c>
      <c r="E412" s="63" t="s">
        <v>319</v>
      </c>
      <c r="F412" s="66" t="s">
        <v>410</v>
      </c>
      <c r="G412" s="19">
        <v>10906.709000000001</v>
      </c>
      <c r="H412" s="62" t="s">
        <v>322</v>
      </c>
      <c r="I412" s="62" t="s">
        <v>232</v>
      </c>
    </row>
    <row r="413" spans="1:9" s="67" customFormat="1" ht="79.95" customHeight="1" x14ac:dyDescent="0.3">
      <c r="A413" s="62">
        <v>22</v>
      </c>
      <c r="B413" s="63" t="s">
        <v>318</v>
      </c>
      <c r="C413" s="62" t="s">
        <v>73</v>
      </c>
      <c r="D413" s="62" t="s">
        <v>69</v>
      </c>
      <c r="E413" s="63" t="s">
        <v>522</v>
      </c>
      <c r="F413" s="64">
        <v>45350</v>
      </c>
      <c r="G413" s="19">
        <v>1188.3900000000001</v>
      </c>
      <c r="H413" s="62" t="s">
        <v>322</v>
      </c>
      <c r="I413" s="62" t="s">
        <v>253</v>
      </c>
    </row>
    <row r="414" spans="1:9" s="67" customFormat="1" ht="64.95" customHeight="1" x14ac:dyDescent="0.3">
      <c r="A414" s="62">
        <v>23</v>
      </c>
      <c r="B414" s="63" t="s">
        <v>318</v>
      </c>
      <c r="C414" s="62" t="s">
        <v>73</v>
      </c>
      <c r="D414" s="62" t="s">
        <v>70</v>
      </c>
      <c r="E414" s="63" t="s">
        <v>747</v>
      </c>
      <c r="F414" s="64">
        <v>45341</v>
      </c>
      <c r="G414" s="19">
        <v>250.483</v>
      </c>
      <c r="H414" s="62" t="s">
        <v>6</v>
      </c>
      <c r="I414" s="62" t="s">
        <v>476</v>
      </c>
    </row>
    <row r="415" spans="1:9" s="67" customFormat="1" ht="66.599999999999994" customHeight="1" x14ac:dyDescent="0.3">
      <c r="A415" s="62">
        <v>24</v>
      </c>
      <c r="B415" s="63" t="s">
        <v>318</v>
      </c>
      <c r="C415" s="62" t="s">
        <v>73</v>
      </c>
      <c r="D415" s="62" t="s">
        <v>70</v>
      </c>
      <c r="E415" s="63" t="s">
        <v>747</v>
      </c>
      <c r="F415" s="64">
        <v>45335</v>
      </c>
      <c r="G415" s="19">
        <v>204.893</v>
      </c>
      <c r="H415" s="62" t="s">
        <v>6</v>
      </c>
      <c r="I415" s="62" t="s">
        <v>748</v>
      </c>
    </row>
    <row r="416" spans="1:9" s="67" customFormat="1" ht="124.8" x14ac:dyDescent="0.3">
      <c r="A416" s="62">
        <v>25</v>
      </c>
      <c r="B416" s="63" t="s">
        <v>318</v>
      </c>
      <c r="C416" s="62" t="s">
        <v>294</v>
      </c>
      <c r="D416" s="62" t="s">
        <v>70</v>
      </c>
      <c r="E416" s="63" t="s">
        <v>323</v>
      </c>
      <c r="F416" s="64">
        <v>45306</v>
      </c>
      <c r="G416" s="19">
        <v>655.85400000000004</v>
      </c>
      <c r="H416" s="62" t="s">
        <v>322</v>
      </c>
      <c r="I416" s="62" t="s">
        <v>391</v>
      </c>
    </row>
    <row r="417" spans="1:9" s="70" customFormat="1" ht="75.599999999999994" customHeight="1" x14ac:dyDescent="0.3">
      <c r="A417" s="62">
        <v>26</v>
      </c>
      <c r="B417" s="63" t="s">
        <v>318</v>
      </c>
      <c r="C417" s="62" t="s">
        <v>73</v>
      </c>
      <c r="D417" s="62" t="s">
        <v>69</v>
      </c>
      <c r="E417" s="63" t="s">
        <v>522</v>
      </c>
      <c r="F417" s="64">
        <v>45337</v>
      </c>
      <c r="G417" s="19">
        <v>2678.58</v>
      </c>
      <c r="H417" s="62" t="s">
        <v>322</v>
      </c>
      <c r="I417" s="62" t="s">
        <v>712</v>
      </c>
    </row>
    <row r="418" spans="1:9" s="70" customFormat="1" ht="75.599999999999994" customHeight="1" x14ac:dyDescent="0.3">
      <c r="A418" s="62">
        <v>27</v>
      </c>
      <c r="B418" s="63" t="s">
        <v>318</v>
      </c>
      <c r="C418" s="62" t="s">
        <v>73</v>
      </c>
      <c r="D418" s="62" t="s">
        <v>69</v>
      </c>
      <c r="E418" s="63" t="s">
        <v>522</v>
      </c>
      <c r="F418" s="64">
        <v>45337</v>
      </c>
      <c r="G418" s="19">
        <v>1549.133</v>
      </c>
      <c r="H418" s="62" t="s">
        <v>322</v>
      </c>
      <c r="I418" s="62" t="s">
        <v>712</v>
      </c>
    </row>
    <row r="419" spans="1:9" s="79" customFormat="1" ht="139.94999999999999" customHeight="1" x14ac:dyDescent="0.3">
      <c r="A419" s="62">
        <v>28</v>
      </c>
      <c r="B419" s="63" t="s">
        <v>318</v>
      </c>
      <c r="C419" s="62" t="s">
        <v>74</v>
      </c>
      <c r="D419" s="62" t="s">
        <v>227</v>
      </c>
      <c r="E419" s="63" t="s">
        <v>836</v>
      </c>
      <c r="F419" s="66" t="s">
        <v>109</v>
      </c>
      <c r="G419" s="19">
        <v>875.08900000000006</v>
      </c>
      <c r="H419" s="62" t="s">
        <v>6</v>
      </c>
      <c r="I419" s="62"/>
    </row>
    <row r="420" spans="1:9" s="70" customFormat="1" ht="164.4" customHeight="1" x14ac:dyDescent="0.3">
      <c r="A420" s="62">
        <v>29</v>
      </c>
      <c r="B420" s="63" t="s">
        <v>318</v>
      </c>
      <c r="C420" s="62" t="s">
        <v>305</v>
      </c>
      <c r="D420" s="62" t="s">
        <v>714</v>
      </c>
      <c r="E420" s="63" t="s">
        <v>713</v>
      </c>
      <c r="F420" s="66" t="s">
        <v>109</v>
      </c>
      <c r="G420" s="19">
        <v>1396.2739999999999</v>
      </c>
      <c r="H420" s="62" t="s">
        <v>6</v>
      </c>
      <c r="I420" s="62"/>
    </row>
    <row r="421" spans="1:9" ht="16.2" x14ac:dyDescent="0.3">
      <c r="A421" s="57"/>
      <c r="B421" s="58" t="s">
        <v>26</v>
      </c>
      <c r="C421" s="59"/>
      <c r="D421" s="59"/>
      <c r="E421" s="60"/>
      <c r="F421" s="57"/>
      <c r="G421" s="65"/>
      <c r="H421" s="57"/>
      <c r="I421" s="57"/>
    </row>
    <row r="422" spans="1:9" s="70" customFormat="1" ht="64.5" customHeight="1" x14ac:dyDescent="0.3">
      <c r="A422" s="62">
        <v>1</v>
      </c>
      <c r="B422" s="63" t="s">
        <v>185</v>
      </c>
      <c r="C422" s="62" t="s">
        <v>73</v>
      </c>
      <c r="D422" s="62" t="s">
        <v>69</v>
      </c>
      <c r="E422" s="63" t="s">
        <v>186</v>
      </c>
      <c r="F422" s="64">
        <v>45293</v>
      </c>
      <c r="G422" s="19">
        <v>536</v>
      </c>
      <c r="H422" s="62" t="s">
        <v>6</v>
      </c>
      <c r="I422" s="62" t="s">
        <v>187</v>
      </c>
    </row>
    <row r="423" spans="1:9" s="70" customFormat="1" ht="64.5" customHeight="1" x14ac:dyDescent="0.3">
      <c r="A423" s="62">
        <v>2</v>
      </c>
      <c r="B423" s="63" t="s">
        <v>185</v>
      </c>
      <c r="C423" s="62" t="s">
        <v>106</v>
      </c>
      <c r="D423" s="62" t="s">
        <v>70</v>
      </c>
      <c r="E423" s="63" t="s">
        <v>397</v>
      </c>
      <c r="F423" s="64">
        <v>45323</v>
      </c>
      <c r="G423" s="19">
        <v>354</v>
      </c>
      <c r="H423" s="62" t="s">
        <v>6</v>
      </c>
      <c r="I423" s="62" t="s">
        <v>593</v>
      </c>
    </row>
    <row r="424" spans="1:9" s="70" customFormat="1" ht="80.400000000000006" customHeight="1" x14ac:dyDescent="0.3">
      <c r="A424" s="62">
        <v>3</v>
      </c>
      <c r="B424" s="63" t="s">
        <v>188</v>
      </c>
      <c r="C424" s="62" t="s">
        <v>106</v>
      </c>
      <c r="D424" s="62" t="s">
        <v>70</v>
      </c>
      <c r="E424" s="63" t="s">
        <v>189</v>
      </c>
      <c r="F424" s="64">
        <v>45335</v>
      </c>
      <c r="G424" s="19">
        <v>509.3</v>
      </c>
      <c r="H424" s="62" t="s">
        <v>6</v>
      </c>
      <c r="I424" s="62" t="s">
        <v>593</v>
      </c>
    </row>
    <row r="425" spans="1:9" s="70" customFormat="1" ht="78" x14ac:dyDescent="0.3">
      <c r="A425" s="62">
        <v>4</v>
      </c>
      <c r="B425" s="63" t="s">
        <v>190</v>
      </c>
      <c r="C425" s="62" t="s">
        <v>106</v>
      </c>
      <c r="D425" s="62" t="s">
        <v>70</v>
      </c>
      <c r="E425" s="63" t="s">
        <v>191</v>
      </c>
      <c r="F425" s="64">
        <v>45299</v>
      </c>
      <c r="G425" s="19">
        <v>332.8</v>
      </c>
      <c r="H425" s="62" t="s">
        <v>6</v>
      </c>
      <c r="I425" s="62" t="s">
        <v>192</v>
      </c>
    </row>
    <row r="426" spans="1:9" s="76" customFormat="1" ht="121.95" customHeight="1" x14ac:dyDescent="0.3">
      <c r="A426" s="62">
        <v>5</v>
      </c>
      <c r="B426" s="63" t="s">
        <v>190</v>
      </c>
      <c r="C426" s="62" t="s">
        <v>295</v>
      </c>
      <c r="D426" s="62" t="s">
        <v>70</v>
      </c>
      <c r="E426" s="63" t="s">
        <v>749</v>
      </c>
      <c r="F426" s="64">
        <v>45349</v>
      </c>
      <c r="G426" s="19">
        <v>1287</v>
      </c>
      <c r="H426" s="62" t="s">
        <v>6</v>
      </c>
      <c r="I426" s="62" t="s">
        <v>750</v>
      </c>
    </row>
    <row r="427" spans="1:9" s="70" customFormat="1" ht="79.95" customHeight="1" x14ac:dyDescent="0.3">
      <c r="A427" s="62">
        <v>6</v>
      </c>
      <c r="B427" s="63" t="s">
        <v>193</v>
      </c>
      <c r="C427" s="62" t="s">
        <v>73</v>
      </c>
      <c r="D427" s="62" t="s">
        <v>69</v>
      </c>
      <c r="E427" s="63" t="s">
        <v>194</v>
      </c>
      <c r="F427" s="64">
        <v>45300</v>
      </c>
      <c r="G427" s="19">
        <v>1987.5</v>
      </c>
      <c r="H427" s="62" t="s">
        <v>6</v>
      </c>
      <c r="I427" s="62" t="s">
        <v>80</v>
      </c>
    </row>
    <row r="428" spans="1:9" s="70" customFormat="1" ht="77.400000000000006" customHeight="1" x14ac:dyDescent="0.3">
      <c r="A428" s="62">
        <v>7</v>
      </c>
      <c r="B428" s="63" t="s">
        <v>193</v>
      </c>
      <c r="C428" s="62" t="s">
        <v>106</v>
      </c>
      <c r="D428" s="62" t="s">
        <v>70</v>
      </c>
      <c r="E428" s="63" t="s">
        <v>398</v>
      </c>
      <c r="F428" s="64">
        <v>45323</v>
      </c>
      <c r="G428" s="19">
        <v>2637.6</v>
      </c>
      <c r="H428" s="62" t="s">
        <v>6</v>
      </c>
      <c r="I428" s="62" t="s">
        <v>593</v>
      </c>
    </row>
    <row r="429" spans="1:9" s="70" customFormat="1" ht="84" customHeight="1" x14ac:dyDescent="0.3">
      <c r="A429" s="62">
        <v>8</v>
      </c>
      <c r="B429" s="63" t="s">
        <v>193</v>
      </c>
      <c r="C429" s="62" t="s">
        <v>106</v>
      </c>
      <c r="D429" s="62" t="s">
        <v>70</v>
      </c>
      <c r="E429" s="63" t="s">
        <v>398</v>
      </c>
      <c r="F429" s="64">
        <v>45320</v>
      </c>
      <c r="G429" s="19">
        <v>3195.3</v>
      </c>
      <c r="H429" s="62" t="s">
        <v>6</v>
      </c>
      <c r="I429" s="62" t="s">
        <v>192</v>
      </c>
    </row>
    <row r="430" spans="1:9" s="70" customFormat="1" ht="84.6" customHeight="1" x14ac:dyDescent="0.3">
      <c r="A430" s="62">
        <v>9</v>
      </c>
      <c r="B430" s="63" t="s">
        <v>306</v>
      </c>
      <c r="C430" s="62" t="s">
        <v>106</v>
      </c>
      <c r="D430" s="62" t="s">
        <v>70</v>
      </c>
      <c r="E430" s="63" t="s">
        <v>307</v>
      </c>
      <c r="F430" s="64">
        <v>45329</v>
      </c>
      <c r="G430" s="19">
        <v>1159.0999999999999</v>
      </c>
      <c r="H430" s="62" t="s">
        <v>6</v>
      </c>
      <c r="I430" s="62" t="s">
        <v>593</v>
      </c>
    </row>
    <row r="431" spans="1:9" s="70" customFormat="1" ht="85.95" customHeight="1" x14ac:dyDescent="0.3">
      <c r="A431" s="62">
        <v>10</v>
      </c>
      <c r="B431" s="63" t="s">
        <v>306</v>
      </c>
      <c r="C431" s="62" t="s">
        <v>106</v>
      </c>
      <c r="D431" s="62" t="s">
        <v>70</v>
      </c>
      <c r="E431" s="63" t="s">
        <v>307</v>
      </c>
      <c r="F431" s="64">
        <v>45310</v>
      </c>
      <c r="G431" s="19">
        <v>757.9</v>
      </c>
      <c r="H431" s="62" t="s">
        <v>6</v>
      </c>
      <c r="I431" s="62" t="s">
        <v>192</v>
      </c>
    </row>
    <row r="432" spans="1:9" s="70" customFormat="1" ht="88.2" customHeight="1" x14ac:dyDescent="0.3">
      <c r="A432" s="62">
        <v>11</v>
      </c>
      <c r="B432" s="63" t="s">
        <v>308</v>
      </c>
      <c r="C432" s="62" t="s">
        <v>106</v>
      </c>
      <c r="D432" s="62" t="s">
        <v>70</v>
      </c>
      <c r="E432" s="63" t="s">
        <v>309</v>
      </c>
      <c r="F432" s="64">
        <v>45301</v>
      </c>
      <c r="G432" s="19">
        <v>399.4</v>
      </c>
      <c r="H432" s="62" t="s">
        <v>6</v>
      </c>
      <c r="I432" s="62" t="s">
        <v>192</v>
      </c>
    </row>
    <row r="433" spans="1:9" s="70" customFormat="1" ht="72.599999999999994" customHeight="1" x14ac:dyDescent="0.3">
      <c r="A433" s="62">
        <v>12</v>
      </c>
      <c r="B433" s="63" t="s">
        <v>308</v>
      </c>
      <c r="C433" s="62" t="s">
        <v>77</v>
      </c>
      <c r="D433" s="62" t="s">
        <v>69</v>
      </c>
      <c r="E433" s="63" t="s">
        <v>594</v>
      </c>
      <c r="F433" s="64">
        <v>45324</v>
      </c>
      <c r="G433" s="19">
        <v>246.95</v>
      </c>
      <c r="H433" s="62" t="s">
        <v>6</v>
      </c>
      <c r="I433" s="62" t="s">
        <v>634</v>
      </c>
    </row>
    <row r="434" spans="1:9" s="70" customFormat="1" ht="87" customHeight="1" x14ac:dyDescent="0.3">
      <c r="A434" s="62">
        <v>13</v>
      </c>
      <c r="B434" s="63" t="s">
        <v>308</v>
      </c>
      <c r="C434" s="62" t="s">
        <v>294</v>
      </c>
      <c r="D434" s="62" t="s">
        <v>70</v>
      </c>
      <c r="E434" s="63" t="s">
        <v>635</v>
      </c>
      <c r="F434" s="64">
        <v>45335</v>
      </c>
      <c r="G434" s="19">
        <v>949.8</v>
      </c>
      <c r="H434" s="62" t="s">
        <v>6</v>
      </c>
      <c r="I434" s="62" t="s">
        <v>593</v>
      </c>
    </row>
    <row r="435" spans="1:9" s="34" customFormat="1" ht="71.400000000000006" customHeight="1" x14ac:dyDescent="0.3">
      <c r="A435" s="62">
        <v>14</v>
      </c>
      <c r="B435" s="63" t="s">
        <v>308</v>
      </c>
      <c r="C435" s="62" t="s">
        <v>77</v>
      </c>
      <c r="D435" s="62" t="s">
        <v>69</v>
      </c>
      <c r="E435" s="63" t="s">
        <v>834</v>
      </c>
      <c r="F435" s="64">
        <v>45351</v>
      </c>
      <c r="G435" s="19">
        <v>495</v>
      </c>
      <c r="H435" s="62" t="s">
        <v>6</v>
      </c>
      <c r="I435" s="15"/>
    </row>
    <row r="436" spans="1:9" ht="16.2" x14ac:dyDescent="0.3">
      <c r="A436" s="57"/>
      <c r="B436" s="58" t="s">
        <v>11</v>
      </c>
      <c r="C436" s="77"/>
      <c r="D436" s="77"/>
      <c r="E436" s="60"/>
      <c r="F436" s="57"/>
      <c r="G436" s="65"/>
      <c r="H436" s="57"/>
      <c r="I436" s="57"/>
    </row>
    <row r="437" spans="1:9" s="1" customFormat="1" ht="173.4" customHeight="1" x14ac:dyDescent="0.3">
      <c r="A437" s="62">
        <v>1</v>
      </c>
      <c r="B437" s="63" t="s">
        <v>10</v>
      </c>
      <c r="C437" s="62" t="s">
        <v>221</v>
      </c>
      <c r="D437" s="62" t="s">
        <v>70</v>
      </c>
      <c r="E437" s="63" t="s">
        <v>817</v>
      </c>
      <c r="F437" s="64">
        <v>45349</v>
      </c>
      <c r="G437" s="19">
        <v>299.976</v>
      </c>
      <c r="H437" s="62" t="s">
        <v>6</v>
      </c>
      <c r="I437" s="62" t="s">
        <v>818</v>
      </c>
    </row>
    <row r="438" spans="1:9" s="67" customFormat="1" ht="105.6" customHeight="1" x14ac:dyDescent="0.3">
      <c r="A438" s="62">
        <v>2</v>
      </c>
      <c r="B438" s="63" t="s">
        <v>430</v>
      </c>
      <c r="C438" s="62" t="s">
        <v>211</v>
      </c>
      <c r="D438" s="62" t="s">
        <v>69</v>
      </c>
      <c r="E438" s="63" t="s">
        <v>605</v>
      </c>
      <c r="F438" s="64">
        <v>45323</v>
      </c>
      <c r="G438" s="19">
        <v>767.5</v>
      </c>
      <c r="H438" s="62" t="s">
        <v>6</v>
      </c>
      <c r="I438" s="62" t="s">
        <v>636</v>
      </c>
    </row>
    <row r="439" spans="1:9" s="67" customFormat="1" ht="63" customHeight="1" x14ac:dyDescent="0.3">
      <c r="A439" s="62">
        <v>3</v>
      </c>
      <c r="B439" s="63" t="s">
        <v>208</v>
      </c>
      <c r="C439" s="62" t="s">
        <v>77</v>
      </c>
      <c r="D439" s="62" t="s">
        <v>69</v>
      </c>
      <c r="E439" s="63" t="s">
        <v>431</v>
      </c>
      <c r="F439" s="64">
        <v>45331</v>
      </c>
      <c r="G439" s="19">
        <v>995</v>
      </c>
      <c r="H439" s="62" t="s">
        <v>6</v>
      </c>
      <c r="I439" s="62" t="s">
        <v>637</v>
      </c>
    </row>
    <row r="440" spans="1:9" s="67" customFormat="1" ht="66.599999999999994" customHeight="1" x14ac:dyDescent="0.3">
      <c r="A440" s="62">
        <v>4</v>
      </c>
      <c r="B440" s="63" t="s">
        <v>379</v>
      </c>
      <c r="C440" s="62" t="s">
        <v>211</v>
      </c>
      <c r="D440" s="62" t="s">
        <v>69</v>
      </c>
      <c r="E440" s="63" t="s">
        <v>380</v>
      </c>
      <c r="F440" s="64">
        <v>45313</v>
      </c>
      <c r="G440" s="19">
        <v>1018</v>
      </c>
      <c r="H440" s="62" t="s">
        <v>382</v>
      </c>
      <c r="I440" s="62" t="s">
        <v>432</v>
      </c>
    </row>
    <row r="441" spans="1:9" s="67" customFormat="1" ht="123.6" customHeight="1" x14ac:dyDescent="0.3">
      <c r="A441" s="62">
        <v>5</v>
      </c>
      <c r="B441" s="63" t="s">
        <v>379</v>
      </c>
      <c r="C441" s="62" t="s">
        <v>77</v>
      </c>
      <c r="D441" s="62" t="s">
        <v>69</v>
      </c>
      <c r="E441" s="63" t="s">
        <v>381</v>
      </c>
      <c r="F441" s="64">
        <v>45308</v>
      </c>
      <c r="G441" s="19">
        <v>546</v>
      </c>
      <c r="H441" s="62" t="s">
        <v>52</v>
      </c>
      <c r="I441" s="62" t="s">
        <v>433</v>
      </c>
    </row>
    <row r="442" spans="1:9" s="70" customFormat="1" ht="78" x14ac:dyDescent="0.3">
      <c r="A442" s="62">
        <v>6</v>
      </c>
      <c r="B442" s="63" t="s">
        <v>97</v>
      </c>
      <c r="C442" s="62" t="s">
        <v>73</v>
      </c>
      <c r="D442" s="62" t="s">
        <v>69</v>
      </c>
      <c r="E442" s="63" t="s">
        <v>93</v>
      </c>
      <c r="F442" s="64">
        <v>45293</v>
      </c>
      <c r="G442" s="19">
        <v>783.48</v>
      </c>
      <c r="H442" s="62" t="s">
        <v>6</v>
      </c>
      <c r="I442" s="62" t="s">
        <v>143</v>
      </c>
    </row>
    <row r="443" spans="1:9" s="70" customFormat="1" ht="78" x14ac:dyDescent="0.3">
      <c r="A443" s="62">
        <v>7</v>
      </c>
      <c r="B443" s="63" t="s">
        <v>98</v>
      </c>
      <c r="C443" s="62" t="s">
        <v>73</v>
      </c>
      <c r="D443" s="62" t="s">
        <v>69</v>
      </c>
      <c r="E443" s="63" t="s">
        <v>93</v>
      </c>
      <c r="F443" s="64">
        <v>45293</v>
      </c>
      <c r="G443" s="19">
        <v>307.91800000000001</v>
      </c>
      <c r="H443" s="62" t="s">
        <v>6</v>
      </c>
      <c r="I443" s="62" t="s">
        <v>143</v>
      </c>
    </row>
    <row r="444" spans="1:9" s="70" customFormat="1" ht="87" customHeight="1" x14ac:dyDescent="0.3">
      <c r="A444" s="62">
        <v>8</v>
      </c>
      <c r="B444" s="63" t="s">
        <v>71</v>
      </c>
      <c r="C444" s="62" t="s">
        <v>73</v>
      </c>
      <c r="D444" s="62" t="s">
        <v>69</v>
      </c>
      <c r="E444" s="63" t="s">
        <v>93</v>
      </c>
      <c r="F444" s="64">
        <v>45293</v>
      </c>
      <c r="G444" s="19">
        <v>600</v>
      </c>
      <c r="H444" s="62" t="s">
        <v>6</v>
      </c>
      <c r="I444" s="62" t="s">
        <v>143</v>
      </c>
    </row>
    <row r="445" spans="1:9" s="70" customFormat="1" ht="84.6" customHeight="1" x14ac:dyDescent="0.3">
      <c r="A445" s="62">
        <v>9</v>
      </c>
      <c r="B445" s="63" t="s">
        <v>10</v>
      </c>
      <c r="C445" s="62" t="s">
        <v>73</v>
      </c>
      <c r="D445" s="62" t="s">
        <v>69</v>
      </c>
      <c r="E445" s="63" t="s">
        <v>93</v>
      </c>
      <c r="F445" s="64">
        <v>45293</v>
      </c>
      <c r="G445" s="19">
        <v>2769</v>
      </c>
      <c r="H445" s="62" t="s">
        <v>6</v>
      </c>
      <c r="I445" s="62" t="s">
        <v>143</v>
      </c>
    </row>
    <row r="446" spans="1:9" s="70" customFormat="1" ht="82.2" customHeight="1" x14ac:dyDescent="0.3">
      <c r="A446" s="62">
        <v>10</v>
      </c>
      <c r="B446" s="63" t="s">
        <v>81</v>
      </c>
      <c r="C446" s="62" t="s">
        <v>73</v>
      </c>
      <c r="D446" s="62" t="s">
        <v>69</v>
      </c>
      <c r="E446" s="63" t="s">
        <v>93</v>
      </c>
      <c r="F446" s="64">
        <v>45293</v>
      </c>
      <c r="G446" s="19">
        <v>1177.5999999999999</v>
      </c>
      <c r="H446" s="62" t="s">
        <v>6</v>
      </c>
      <c r="I446" s="62" t="s">
        <v>143</v>
      </c>
    </row>
    <row r="447" spans="1:9" s="70" customFormat="1" ht="165.6" customHeight="1" x14ac:dyDescent="0.3">
      <c r="A447" s="62">
        <v>11</v>
      </c>
      <c r="B447" s="63" t="s">
        <v>208</v>
      </c>
      <c r="C447" s="62" t="s">
        <v>157</v>
      </c>
      <c r="D447" s="62" t="s">
        <v>70</v>
      </c>
      <c r="E447" s="63" t="s">
        <v>209</v>
      </c>
      <c r="F447" s="64">
        <v>45306</v>
      </c>
      <c r="G447" s="19">
        <v>392</v>
      </c>
      <c r="H447" s="62" t="s">
        <v>6</v>
      </c>
      <c r="I447" s="62" t="s">
        <v>378</v>
      </c>
    </row>
    <row r="448" spans="1:9" ht="16.2" x14ac:dyDescent="0.3">
      <c r="A448" s="57"/>
      <c r="B448" s="58" t="s">
        <v>40</v>
      </c>
      <c r="C448" s="59"/>
      <c r="D448" s="59"/>
      <c r="E448" s="60"/>
      <c r="F448" s="57"/>
      <c r="G448" s="65"/>
      <c r="H448" s="57"/>
      <c r="I448" s="57"/>
    </row>
    <row r="449" spans="1:9" s="67" customFormat="1" ht="61.2" customHeight="1" x14ac:dyDescent="0.3">
      <c r="A449" s="62">
        <v>1</v>
      </c>
      <c r="B449" s="63" t="s">
        <v>539</v>
      </c>
      <c r="C449" s="62" t="s">
        <v>77</v>
      </c>
      <c r="D449" s="62" t="s">
        <v>69</v>
      </c>
      <c r="E449" s="63" t="s">
        <v>540</v>
      </c>
      <c r="F449" s="66" t="s">
        <v>587</v>
      </c>
      <c r="G449" s="19">
        <v>213.96</v>
      </c>
      <c r="H449" s="62" t="s">
        <v>6</v>
      </c>
      <c r="I449" s="62" t="s">
        <v>541</v>
      </c>
    </row>
    <row r="450" spans="1:9" ht="16.2" x14ac:dyDescent="0.3">
      <c r="A450" s="57"/>
      <c r="B450" s="58" t="s">
        <v>42</v>
      </c>
      <c r="C450" s="59"/>
      <c r="D450" s="59"/>
      <c r="E450" s="60"/>
      <c r="F450" s="57"/>
      <c r="G450" s="65"/>
      <c r="H450" s="57"/>
      <c r="I450" s="57"/>
    </row>
    <row r="451" spans="1:9" s="70" customFormat="1" ht="46.8" x14ac:dyDescent="0.3">
      <c r="A451" s="62">
        <v>1</v>
      </c>
      <c r="B451" s="63" t="s">
        <v>338</v>
      </c>
      <c r="C451" s="62" t="s">
        <v>73</v>
      </c>
      <c r="D451" s="62" t="s">
        <v>70</v>
      </c>
      <c r="E451" s="63" t="s">
        <v>339</v>
      </c>
      <c r="F451" s="64">
        <v>45303</v>
      </c>
      <c r="G451" s="19">
        <v>1020.638</v>
      </c>
      <c r="H451" s="62" t="s">
        <v>6</v>
      </c>
      <c r="I451" s="62" t="s">
        <v>80</v>
      </c>
    </row>
    <row r="452" spans="1:9" s="70" customFormat="1" ht="62.4" x14ac:dyDescent="0.3">
      <c r="A452" s="62">
        <v>2</v>
      </c>
      <c r="B452" s="63" t="s">
        <v>338</v>
      </c>
      <c r="C452" s="62" t="s">
        <v>73</v>
      </c>
      <c r="D452" s="62" t="s">
        <v>70</v>
      </c>
      <c r="E452" s="63" t="s">
        <v>340</v>
      </c>
      <c r="F452" s="64">
        <v>45308</v>
      </c>
      <c r="G452" s="19">
        <v>553.6</v>
      </c>
      <c r="H452" s="62" t="s">
        <v>6</v>
      </c>
      <c r="I452" s="62" t="s">
        <v>80</v>
      </c>
    </row>
    <row r="453" spans="1:9" ht="16.2" x14ac:dyDescent="0.3">
      <c r="A453" s="57"/>
      <c r="B453" s="58" t="s">
        <v>51</v>
      </c>
      <c r="C453" s="59"/>
      <c r="D453" s="59"/>
      <c r="E453" s="60"/>
      <c r="F453" s="57"/>
      <c r="G453" s="65"/>
      <c r="H453" s="57"/>
      <c r="I453" s="57"/>
    </row>
    <row r="454" spans="1:9" ht="62.4" x14ac:dyDescent="0.3">
      <c r="A454" s="62">
        <v>1</v>
      </c>
      <c r="B454" s="63" t="s">
        <v>195</v>
      </c>
      <c r="C454" s="62" t="s">
        <v>73</v>
      </c>
      <c r="D454" s="62" t="s">
        <v>70</v>
      </c>
      <c r="E454" s="63" t="s">
        <v>196</v>
      </c>
      <c r="F454" s="64">
        <v>45295</v>
      </c>
      <c r="G454" s="19">
        <v>746.91600000000005</v>
      </c>
      <c r="H454" s="62" t="s">
        <v>6</v>
      </c>
      <c r="I454" s="62" t="s">
        <v>197</v>
      </c>
    </row>
    <row r="455" spans="1:9" s="70" customFormat="1" ht="120" customHeight="1" x14ac:dyDescent="0.3">
      <c r="A455" s="62">
        <v>2</v>
      </c>
      <c r="B455" s="63" t="s">
        <v>195</v>
      </c>
      <c r="C455" s="62" t="s">
        <v>607</v>
      </c>
      <c r="D455" s="62" t="s">
        <v>70</v>
      </c>
      <c r="E455" s="63" t="s">
        <v>606</v>
      </c>
      <c r="F455" s="64">
        <v>45329</v>
      </c>
      <c r="G455" s="19">
        <v>233</v>
      </c>
      <c r="H455" s="62" t="s">
        <v>6</v>
      </c>
      <c r="I455" s="62" t="s">
        <v>695</v>
      </c>
    </row>
    <row r="456" spans="1:9" s="67" customFormat="1" ht="52.95" customHeight="1" x14ac:dyDescent="0.3">
      <c r="A456" s="62">
        <v>3</v>
      </c>
      <c r="B456" s="63" t="s">
        <v>310</v>
      </c>
      <c r="C456" s="62" t="s">
        <v>77</v>
      </c>
      <c r="D456" s="62" t="s">
        <v>69</v>
      </c>
      <c r="E456" s="63" t="s">
        <v>737</v>
      </c>
      <c r="F456" s="64">
        <v>45295</v>
      </c>
      <c r="G456" s="19">
        <v>422.04</v>
      </c>
      <c r="H456" s="62" t="s">
        <v>6</v>
      </c>
      <c r="I456" s="62" t="s">
        <v>738</v>
      </c>
    </row>
    <row r="457" spans="1:9" s="67" customFormat="1" ht="78" x14ac:dyDescent="0.3">
      <c r="A457" s="62">
        <v>4</v>
      </c>
      <c r="B457" s="63" t="s">
        <v>696</v>
      </c>
      <c r="C457" s="62" t="s">
        <v>77</v>
      </c>
      <c r="D457" s="62" t="s">
        <v>69</v>
      </c>
      <c r="E457" s="63" t="s">
        <v>697</v>
      </c>
      <c r="F457" s="64">
        <v>45348</v>
      </c>
      <c r="G457" s="19">
        <v>2887.5</v>
      </c>
      <c r="H457" s="62" t="s">
        <v>6</v>
      </c>
      <c r="I457" s="62"/>
    </row>
    <row r="465" spans="6:6" x14ac:dyDescent="0.3">
      <c r="F465" s="39"/>
    </row>
  </sheetData>
  <autoFilter ref="A9:ALT457" xr:uid="{00000000-0009-0000-0000-000000000000}"/>
  <mergeCells count="15">
    <mergeCell ref="A6:A8"/>
    <mergeCell ref="B6:B8"/>
    <mergeCell ref="C6:C8"/>
    <mergeCell ref="D6:D8"/>
    <mergeCell ref="E6:E7"/>
    <mergeCell ref="H1:I1"/>
    <mergeCell ref="H2:I2"/>
    <mergeCell ref="H3:I3"/>
    <mergeCell ref="A4:I4"/>
    <mergeCell ref="H5:I5"/>
    <mergeCell ref="L73:M73"/>
    <mergeCell ref="F6:F8"/>
    <mergeCell ref="G6:G7"/>
    <mergeCell ref="H6:H8"/>
    <mergeCell ref="I6:I8"/>
  </mergeCells>
  <hyperlinks>
    <hyperlink ref="E138" r:id="rId1" display="https://my.zakupivli.pro/cabinet/purchases/state_plan/view/27521279" xr:uid="{00000000-0004-0000-0000-000000000000}"/>
  </hyperlinks>
  <pageMargins left="0.70866141732283472" right="0.70866141732283472" top="0.74803149606299213" bottom="0.74803149606299213" header="0.31496062992125984" footer="0.31496062992125984"/>
  <pageSetup paperSize="9" scale="80" orientation="landscape" r:id="rId2"/>
  <ignoredErrors>
    <ignoredError sqref="J93:XFD94 J80:XFD80 J58:XFD60 J63:XFD63 J53:XFD55 J45:XFD49"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D8" sqref="D8"/>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86" t="s">
        <v>92</v>
      </c>
      <c r="B1" s="86"/>
      <c r="C1" s="86"/>
      <c r="D1" s="86"/>
    </row>
    <row r="2" spans="1:7" ht="20.399999999999999" customHeight="1" x14ac:dyDescent="0.3">
      <c r="A2" s="6"/>
      <c r="B2" s="7"/>
      <c r="C2" s="6"/>
      <c r="D2" s="27" t="s">
        <v>798</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396</v>
      </c>
      <c r="D5" s="26">
        <f>D6+D14+D23+D36+D42</f>
        <v>875345.29999999993</v>
      </c>
      <c r="F5" s="22"/>
      <c r="G5" s="21"/>
    </row>
    <row r="6" spans="1:7" ht="16.2" x14ac:dyDescent="0.3">
      <c r="A6" s="11"/>
      <c r="B6" s="23" t="s">
        <v>59</v>
      </c>
      <c r="C6" s="24">
        <f>C7+C8+C10+C11+C12+C13</f>
        <v>12</v>
      </c>
      <c r="D6" s="14">
        <f>D7+D8+D10+D11+D12+D13</f>
        <v>10948.22</v>
      </c>
    </row>
    <row r="7" spans="1:7" s="18" customFormat="1" x14ac:dyDescent="0.3">
      <c r="A7" s="15">
        <v>1</v>
      </c>
      <c r="B7" s="16" t="s">
        <v>12</v>
      </c>
      <c r="C7" s="15">
        <v>4</v>
      </c>
      <c r="D7" s="17">
        <f>SUM('ТГ зв'!G13:G16)</f>
        <v>2256</v>
      </c>
    </row>
    <row r="8" spans="1:7" s="18" customFormat="1" x14ac:dyDescent="0.3">
      <c r="A8" s="15">
        <v>2</v>
      </c>
      <c r="B8" s="16" t="s">
        <v>45</v>
      </c>
      <c r="C8" s="15">
        <v>0</v>
      </c>
      <c r="D8" s="19">
        <v>0</v>
      </c>
    </row>
    <row r="9" spans="1:7" s="18" customFormat="1" x14ac:dyDescent="0.3">
      <c r="A9" s="15">
        <v>3</v>
      </c>
      <c r="B9" s="16" t="s">
        <v>7</v>
      </c>
      <c r="C9" s="15">
        <v>0</v>
      </c>
      <c r="D9" s="17">
        <v>0</v>
      </c>
    </row>
    <row r="10" spans="1:7" s="18" customFormat="1" x14ac:dyDescent="0.3">
      <c r="A10" s="15">
        <v>4</v>
      </c>
      <c r="B10" s="16" t="s">
        <v>29</v>
      </c>
      <c r="C10" s="15">
        <v>2</v>
      </c>
      <c r="D10" s="17">
        <f>SUM('ТГ зв'!G20:G21)</f>
        <v>1710</v>
      </c>
    </row>
    <row r="11" spans="1:7" s="18" customFormat="1" x14ac:dyDescent="0.3">
      <c r="A11" s="15">
        <v>5</v>
      </c>
      <c r="B11" s="16" t="s">
        <v>13</v>
      </c>
      <c r="C11" s="15">
        <v>2</v>
      </c>
      <c r="D11" s="17">
        <f>SUM('ТГ зв'!G23:G24)</f>
        <v>1900</v>
      </c>
    </row>
    <row r="12" spans="1:7" s="18" customFormat="1" x14ac:dyDescent="0.3">
      <c r="A12" s="15">
        <v>6</v>
      </c>
      <c r="B12" s="16" t="s">
        <v>31</v>
      </c>
      <c r="C12" s="15">
        <v>3</v>
      </c>
      <c r="D12" s="17">
        <f>SUM('ТГ зв'!G26:G28)</f>
        <v>4195.42</v>
      </c>
    </row>
    <row r="13" spans="1:7" s="18" customFormat="1" x14ac:dyDescent="0.3">
      <c r="A13" s="15">
        <v>7</v>
      </c>
      <c r="B13" s="16" t="s">
        <v>60</v>
      </c>
      <c r="C13" s="15">
        <v>1</v>
      </c>
      <c r="D13" s="17">
        <f>SUM('ТГ зв'!G30)</f>
        <v>886.8</v>
      </c>
    </row>
    <row r="14" spans="1:7" ht="16.2" x14ac:dyDescent="0.3">
      <c r="A14" s="11"/>
      <c r="B14" s="12" t="s">
        <v>61</v>
      </c>
      <c r="C14" s="13">
        <f>C15+C18+C16</f>
        <v>3</v>
      </c>
      <c r="D14" s="14">
        <f>D15+D18+D16+D17+D19+D20+D21+D22</f>
        <v>6544.91</v>
      </c>
    </row>
    <row r="15" spans="1:7" s="18" customFormat="1" x14ac:dyDescent="0.3">
      <c r="A15" s="15">
        <v>8</v>
      </c>
      <c r="B15" s="16" t="s">
        <v>15</v>
      </c>
      <c r="C15" s="15">
        <v>0</v>
      </c>
      <c r="D15" s="17">
        <v>0</v>
      </c>
    </row>
    <row r="16" spans="1:7" s="18" customFormat="1" x14ac:dyDescent="0.3">
      <c r="A16" s="15">
        <v>9</v>
      </c>
      <c r="B16" s="16" t="s">
        <v>32</v>
      </c>
      <c r="C16" s="15">
        <v>3</v>
      </c>
      <c r="D16" s="17">
        <f>SUM('ТГ зв'!G34:G36)</f>
        <v>6544.91</v>
      </c>
    </row>
    <row r="17" spans="1:4" s="18" customFormat="1" x14ac:dyDescent="0.3">
      <c r="A17" s="15">
        <v>10</v>
      </c>
      <c r="B17" s="16" t="s">
        <v>16</v>
      </c>
      <c r="C17" s="15">
        <v>0</v>
      </c>
      <c r="D17" s="19">
        <v>0</v>
      </c>
    </row>
    <row r="18" spans="1:4" s="18" customFormat="1" x14ac:dyDescent="0.3">
      <c r="A18" s="15">
        <v>11</v>
      </c>
      <c r="B18" s="16" t="s">
        <v>48</v>
      </c>
      <c r="C18" s="15">
        <v>0</v>
      </c>
      <c r="D18" s="17">
        <v>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210</v>
      </c>
      <c r="D23" s="14">
        <f>D24+D26+D28+D29+D30+D33+D34+D31+D32+D35+D25+D27</f>
        <v>580951.15299999993</v>
      </c>
    </row>
    <row r="24" spans="1:4" s="18" customFormat="1" x14ac:dyDescent="0.3">
      <c r="A24" s="15">
        <v>16</v>
      </c>
      <c r="B24" s="16" t="s">
        <v>20</v>
      </c>
      <c r="C24" s="15">
        <v>83</v>
      </c>
      <c r="D24" s="17">
        <f>SUM('ТГ зв'!G45:G127)</f>
        <v>408646.20299999998</v>
      </c>
    </row>
    <row r="25" spans="1:4" s="18" customFormat="1" x14ac:dyDescent="0.3">
      <c r="A25" s="15">
        <v>17</v>
      </c>
      <c r="B25" s="16" t="s">
        <v>44</v>
      </c>
      <c r="C25" s="15">
        <v>6</v>
      </c>
      <c r="D25" s="17">
        <f>SUM('ТГ зв'!G129:G134)</f>
        <v>1771.2759999999998</v>
      </c>
    </row>
    <row r="26" spans="1:4" s="18" customFormat="1" x14ac:dyDescent="0.3">
      <c r="A26" s="15">
        <v>18</v>
      </c>
      <c r="B26" s="16" t="s">
        <v>18</v>
      </c>
      <c r="C26" s="15">
        <v>47</v>
      </c>
      <c r="D26" s="17">
        <f>SUM('ТГ зв'!G136:G182)</f>
        <v>54706.151999999995</v>
      </c>
    </row>
    <row r="27" spans="1:4" s="18" customFormat="1" x14ac:dyDescent="0.3">
      <c r="A27" s="15">
        <v>19</v>
      </c>
      <c r="B27" s="16" t="s">
        <v>46</v>
      </c>
      <c r="C27" s="15">
        <v>0</v>
      </c>
      <c r="D27" s="17">
        <v>0</v>
      </c>
    </row>
    <row r="28" spans="1:4" s="18" customFormat="1" x14ac:dyDescent="0.3">
      <c r="A28" s="15">
        <v>20</v>
      </c>
      <c r="B28" s="16" t="s">
        <v>19</v>
      </c>
      <c r="C28" s="15">
        <v>15</v>
      </c>
      <c r="D28" s="17">
        <f>SUM('ТГ зв'!G185:G199)</f>
        <v>51573.881999999998</v>
      </c>
    </row>
    <row r="29" spans="1:4" s="18" customFormat="1" x14ac:dyDescent="0.3">
      <c r="A29" s="15">
        <v>21</v>
      </c>
      <c r="B29" s="16" t="s">
        <v>22</v>
      </c>
      <c r="C29" s="15">
        <v>4</v>
      </c>
      <c r="D29" s="17">
        <f>SUM('ТГ зв'!G201:G204)</f>
        <v>1651.6</v>
      </c>
    </row>
    <row r="30" spans="1:4" s="18" customFormat="1" x14ac:dyDescent="0.3">
      <c r="A30" s="15">
        <v>22</v>
      </c>
      <c r="B30" s="16" t="s">
        <v>8</v>
      </c>
      <c r="C30" s="15">
        <v>0</v>
      </c>
      <c r="D30" s="17">
        <v>0</v>
      </c>
    </row>
    <row r="31" spans="1:4" s="18" customFormat="1" ht="13.95" customHeight="1" x14ac:dyDescent="0.3">
      <c r="A31" s="15">
        <v>23</v>
      </c>
      <c r="B31" s="16" t="s">
        <v>37</v>
      </c>
      <c r="C31" s="15">
        <v>2</v>
      </c>
      <c r="D31" s="17">
        <f>SUM('ТГ зв'!G207:G208)</f>
        <v>3779.3679999999999</v>
      </c>
    </row>
    <row r="32" spans="1:4" s="18" customFormat="1" x14ac:dyDescent="0.3">
      <c r="A32" s="15">
        <v>24</v>
      </c>
      <c r="B32" s="16" t="s">
        <v>38</v>
      </c>
      <c r="C32" s="15">
        <v>3</v>
      </c>
      <c r="D32" s="17">
        <f>SUM('ТГ зв'!G210:G212)</f>
        <v>6274.6370000000006</v>
      </c>
    </row>
    <row r="33" spans="1:4" s="18" customFormat="1" x14ac:dyDescent="0.3">
      <c r="A33" s="15">
        <v>25</v>
      </c>
      <c r="B33" s="16" t="s">
        <v>28</v>
      </c>
      <c r="C33" s="15">
        <v>4</v>
      </c>
      <c r="D33" s="17">
        <f>SUM('ТГ зв'!G214:G217)</f>
        <v>2121.0450000000001</v>
      </c>
    </row>
    <row r="34" spans="1:4" s="18" customFormat="1" x14ac:dyDescent="0.3">
      <c r="A34" s="15">
        <v>26</v>
      </c>
      <c r="B34" s="16" t="s">
        <v>30</v>
      </c>
      <c r="C34" s="15">
        <v>45</v>
      </c>
      <c r="D34" s="17">
        <f>SUM('ТГ зв'!G219:G263)</f>
        <v>49886.989999999991</v>
      </c>
    </row>
    <row r="35" spans="1:4" s="18" customFormat="1" x14ac:dyDescent="0.3">
      <c r="A35" s="15">
        <v>27</v>
      </c>
      <c r="B35" s="16" t="s">
        <v>43</v>
      </c>
      <c r="C35" s="15">
        <v>1</v>
      </c>
      <c r="D35" s="17">
        <f>SUM('ТГ зв'!G265)</f>
        <v>540</v>
      </c>
    </row>
    <row r="36" spans="1:4" ht="16.2" x14ac:dyDescent="0.3">
      <c r="A36" s="11"/>
      <c r="B36" s="12" t="s">
        <v>63</v>
      </c>
      <c r="C36" s="13">
        <f>C37+C40+C41</f>
        <v>14</v>
      </c>
      <c r="D36" s="14">
        <f>D37+D40+D41</f>
        <v>6800.9529999999995</v>
      </c>
    </row>
    <row r="37" spans="1:4" s="18" customFormat="1" x14ac:dyDescent="0.3">
      <c r="A37" s="15">
        <v>28</v>
      </c>
      <c r="B37" s="16" t="s">
        <v>23</v>
      </c>
      <c r="C37" s="15">
        <v>14</v>
      </c>
      <c r="D37" s="17">
        <f>SUM('ТГ зв'!G268:G281)</f>
        <v>6800.9529999999995</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C43+C45+C47+C49+C51+C52+C53+C46+C54+C55+C48+C56</f>
        <v>157</v>
      </c>
      <c r="D42" s="14">
        <f>D43+D45+D47+D49+D51+D52+D53+D46+D54+D55+D48+D56</f>
        <v>270100.06400000001</v>
      </c>
    </row>
    <row r="43" spans="1:4" s="18" customFormat="1" x14ac:dyDescent="0.3">
      <c r="A43" s="15">
        <v>33</v>
      </c>
      <c r="B43" s="16" t="s">
        <v>27</v>
      </c>
      <c r="C43" s="15">
        <v>48</v>
      </c>
      <c r="D43" s="17">
        <f>SUM('ТГ зв'!G288:G335)</f>
        <v>98049.933000000005</v>
      </c>
    </row>
    <row r="44" spans="1:4" s="18" customFormat="1" x14ac:dyDescent="0.3">
      <c r="A44" s="15">
        <v>34</v>
      </c>
      <c r="B44" s="16" t="s">
        <v>9</v>
      </c>
      <c r="C44" s="15">
        <v>0</v>
      </c>
      <c r="D44" s="17">
        <v>0</v>
      </c>
    </row>
    <row r="45" spans="1:4" s="18" customFormat="1" x14ac:dyDescent="0.3">
      <c r="A45" s="15">
        <v>35</v>
      </c>
      <c r="B45" s="16" t="s">
        <v>14</v>
      </c>
      <c r="C45" s="15">
        <v>6</v>
      </c>
      <c r="D45" s="17">
        <f>SUM('ТГ зв'!G338:G343)</f>
        <v>9086.7040000000015</v>
      </c>
    </row>
    <row r="46" spans="1:4" s="18" customFormat="1" x14ac:dyDescent="0.3">
      <c r="A46" s="15">
        <v>36</v>
      </c>
      <c r="B46" s="16" t="s">
        <v>33</v>
      </c>
      <c r="C46" s="15">
        <v>8</v>
      </c>
      <c r="D46" s="17">
        <f>SUM('ТГ зв'!G345:G352)</f>
        <v>4703.7000000000007</v>
      </c>
    </row>
    <row r="47" spans="1:4" s="18" customFormat="1" x14ac:dyDescent="0.3">
      <c r="A47" s="15">
        <v>37</v>
      </c>
      <c r="B47" s="16" t="s">
        <v>17</v>
      </c>
      <c r="C47" s="15">
        <v>18</v>
      </c>
      <c r="D47" s="17">
        <f>SUM('ТГ зв'!G354:G371)</f>
        <v>42055.795999999995</v>
      </c>
    </row>
    <row r="48" spans="1:4" s="18" customFormat="1" x14ac:dyDescent="0.3">
      <c r="A48" s="15">
        <v>38</v>
      </c>
      <c r="B48" s="16" t="s">
        <v>49</v>
      </c>
      <c r="C48" s="15">
        <v>0</v>
      </c>
      <c r="D48" s="17">
        <v>0</v>
      </c>
    </row>
    <row r="49" spans="1:1017" s="18" customFormat="1" x14ac:dyDescent="0.3">
      <c r="A49" s="15">
        <v>39</v>
      </c>
      <c r="B49" s="16" t="s">
        <v>21</v>
      </c>
      <c r="C49" s="15">
        <v>16</v>
      </c>
      <c r="D49" s="17">
        <f>SUM('ТГ зв'!G374:G389)</f>
        <v>41583.707999999999</v>
      </c>
    </row>
    <row r="50" spans="1:1017" s="18" customFormat="1" x14ac:dyDescent="0.3">
      <c r="A50" s="15">
        <v>40</v>
      </c>
      <c r="B50" s="16" t="s">
        <v>24</v>
      </c>
      <c r="C50" s="15">
        <v>0</v>
      </c>
      <c r="D50" s="17">
        <v>0</v>
      </c>
    </row>
    <row r="51" spans="1:1017" s="18" customFormat="1" x14ac:dyDescent="0.3">
      <c r="A51" s="15">
        <v>41</v>
      </c>
      <c r="B51" s="16" t="s">
        <v>25</v>
      </c>
      <c r="C51" s="15">
        <v>29</v>
      </c>
      <c r="D51" s="17">
        <f>SUM('ТГ зв'!G392:G420)</f>
        <v>44038.444999999992</v>
      </c>
    </row>
    <row r="52" spans="1:1017" s="18" customFormat="1" x14ac:dyDescent="0.3">
      <c r="A52" s="15">
        <v>42</v>
      </c>
      <c r="B52" s="16" t="s">
        <v>26</v>
      </c>
      <c r="C52" s="15">
        <v>14</v>
      </c>
      <c r="D52" s="17">
        <f>SUM('ТГ зв'!G422:G435)</f>
        <v>14847.65</v>
      </c>
    </row>
    <row r="53" spans="1:1017" s="18" customFormat="1" x14ac:dyDescent="0.3">
      <c r="A53" s="15">
        <v>43</v>
      </c>
      <c r="B53" s="16" t="s">
        <v>11</v>
      </c>
      <c r="C53" s="15">
        <v>11</v>
      </c>
      <c r="D53" s="17">
        <f>SUM('ТГ зв'!G437:G447)</f>
        <v>9656.4740000000002</v>
      </c>
    </row>
    <row r="54" spans="1:1017" s="18" customFormat="1" x14ac:dyDescent="0.3">
      <c r="A54" s="15">
        <v>44</v>
      </c>
      <c r="B54" s="16" t="s">
        <v>40</v>
      </c>
      <c r="C54" s="15">
        <v>1</v>
      </c>
      <c r="D54" s="17">
        <f>SUM('ТГ зв'!G449)</f>
        <v>213.96</v>
      </c>
    </row>
    <row r="55" spans="1:1017" s="18" customFormat="1" x14ac:dyDescent="0.3">
      <c r="A55" s="15">
        <v>45</v>
      </c>
      <c r="B55" s="16" t="s">
        <v>42</v>
      </c>
      <c r="C55" s="15">
        <v>2</v>
      </c>
      <c r="D55" s="17">
        <f>SUM('ТГ зв'!G451:G452)</f>
        <v>1574.2380000000001</v>
      </c>
    </row>
    <row r="56" spans="1:1017" s="18" customFormat="1" x14ac:dyDescent="0.3">
      <c r="A56" s="15">
        <v>46</v>
      </c>
      <c r="B56" s="16" t="s">
        <v>51</v>
      </c>
      <c r="C56" s="15">
        <v>4</v>
      </c>
      <c r="D56" s="17">
        <f>SUM('ТГ зв'!G454:G457)</f>
        <v>4289.4560000000001</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ТГ зв</vt:lpstr>
      <vt:lpstr>ТГ (2)</vt:lpstr>
      <vt:lpstr>'ТГ (2)'!Заголовки_для_друку</vt:lpstr>
      <vt:lpstr>'ТГ зв'!Заголовки_для_друку</vt:lpstr>
      <vt:lpstr>'ТГ (2)'!Область_друку</vt:lpstr>
      <vt:lpstr>'ТГ зв'!Область_друку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2024-03-08T14:51:10Z</dcterms:modified>
</cp:coreProperties>
</file>