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BC861FCA-A31F-4742-8D8C-3775B581285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ТГ зв" sheetId="3" r:id="rId1"/>
    <sheet name="ТГ (2)" sheetId="2" r:id="rId2"/>
  </sheets>
  <definedNames>
    <definedName name="_xlnm._FilterDatabase" localSheetId="1" hidden="1">'ТГ (2)'!$A$4:$D$56</definedName>
    <definedName name="_xlnm._FilterDatabase" localSheetId="0" hidden="1">'ТГ зв'!$A$9:$AMC$153</definedName>
    <definedName name="_xlnm.Print_Titles" localSheetId="1">'ТГ (2)'!$4:$4</definedName>
    <definedName name="_xlnm.Print_Titles" localSheetId="0">'ТГ зв'!$9:$9</definedName>
    <definedName name="_xlnm.Print_Area" localSheetId="1">'ТГ (2)'!$A$1:$D$56</definedName>
    <definedName name="_xlnm.Print_Area" localSheetId="0">'ТГ зв'!$A$1:$I$153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3" l="1"/>
  <c r="D24" i="2"/>
  <c r="D32" i="2"/>
  <c r="D12" i="2" l="1"/>
  <c r="D53" i="2"/>
  <c r="D56" i="2"/>
  <c r="D46" i="2"/>
  <c r="D52" i="2"/>
  <c r="D34" i="2" l="1"/>
  <c r="D33" i="2"/>
  <c r="D28" i="2"/>
  <c r="D26" i="2"/>
  <c r="D45" i="2"/>
  <c r="D47" i="2"/>
  <c r="C42" i="2" l="1"/>
  <c r="D43" i="2" l="1"/>
  <c r="D49" i="2" l="1"/>
  <c r="C6" i="2" l="1"/>
  <c r="D51" i="2" l="1"/>
  <c r="C14" i="2" l="1"/>
  <c r="D37" i="2" l="1"/>
  <c r="D14" i="2" l="1"/>
  <c r="D42" i="2" l="1"/>
  <c r="C36" i="2" l="1"/>
  <c r="D36" i="2"/>
  <c r="D23" i="2"/>
  <c r="D6" i="2" s="1"/>
  <c r="C23" i="2"/>
  <c r="C5" i="2" l="1"/>
  <c r="D5" i="2"/>
</calcChain>
</file>

<file path=xl/sharedStrings.xml><?xml version="1.0" encoding="utf-8"?>
<sst xmlns="http://schemas.openxmlformats.org/spreadsheetml/2006/main" count="722" uniqueCount="292">
  <si>
    <t>№ п/п</t>
  </si>
  <si>
    <t xml:space="preserve">Предмет закупівлі </t>
  </si>
  <si>
    <t>(назва, код)</t>
  </si>
  <si>
    <t>Джерело фінансування закупівлі</t>
  </si>
  <si>
    <t>до листа департаменту економіки облдержадміністрації</t>
  </si>
  <si>
    <t>тис. грн</t>
  </si>
  <si>
    <t>місцевий бюджет</t>
  </si>
  <si>
    <t>Світлодарська</t>
  </si>
  <si>
    <t>Миколаївська</t>
  </si>
  <si>
    <t>Авдіївська</t>
  </si>
  <si>
    <t>Відділ освіти Селидівської міської ради</t>
  </si>
  <si>
    <t xml:space="preserve">Селидівська </t>
  </si>
  <si>
    <t xml:space="preserve">Бахмутська </t>
  </si>
  <si>
    <t>Соледарська</t>
  </si>
  <si>
    <t>Білозерська</t>
  </si>
  <si>
    <t>Волноваська</t>
  </si>
  <si>
    <t>Вугледарська</t>
  </si>
  <si>
    <t>Добропільська</t>
  </si>
  <si>
    <t>Дружківська</t>
  </si>
  <si>
    <t>Костянтинівська</t>
  </si>
  <si>
    <t>Краматорська</t>
  </si>
  <si>
    <t>Курахівська</t>
  </si>
  <si>
    <t>Лиманська</t>
  </si>
  <si>
    <t>Маріупольська</t>
  </si>
  <si>
    <t>Мар'їнська</t>
  </si>
  <si>
    <t>Мирноградська</t>
  </si>
  <si>
    <t>Новогродівська</t>
  </si>
  <si>
    <t>Покровська</t>
  </si>
  <si>
    <t>Святогірська</t>
  </si>
  <si>
    <t>Сіверська</t>
  </si>
  <si>
    <t>Слов'янська</t>
  </si>
  <si>
    <t>Торецька</t>
  </si>
  <si>
    <t>Великоновосілківська</t>
  </si>
  <si>
    <t>Гродівська</t>
  </si>
  <si>
    <t>Мангушська</t>
  </si>
  <si>
    <t xml:space="preserve">Мирненська </t>
  </si>
  <si>
    <t>Нікольська</t>
  </si>
  <si>
    <t>Новодонецька</t>
  </si>
  <si>
    <t>Олександрівська</t>
  </si>
  <si>
    <t>Ольгинська</t>
  </si>
  <si>
    <t>Очеретинська</t>
  </si>
  <si>
    <t>Сартанська</t>
  </si>
  <si>
    <t>Удачненська</t>
  </si>
  <si>
    <t>Черкаська</t>
  </si>
  <si>
    <t>Андріївська</t>
  </si>
  <si>
    <t>Званівська</t>
  </si>
  <si>
    <t>Іллінівська</t>
  </si>
  <si>
    <t>Кальчицька</t>
  </si>
  <si>
    <t>Комарська</t>
  </si>
  <si>
    <t>Криворізька</t>
  </si>
  <si>
    <t>Хлібодарівська</t>
  </si>
  <si>
    <t>Шахівська</t>
  </si>
  <si>
    <t>НСЗУ</t>
  </si>
  <si>
    <t>Донецька область</t>
  </si>
  <si>
    <t>Курахівська міська рада</t>
  </si>
  <si>
    <t xml:space="preserve">Запланована сума закупівлі, </t>
  </si>
  <si>
    <t>Виконавчий комітет Мирноградської міської ради</t>
  </si>
  <si>
    <t>Управління комунальної власності Мирноградської міської ради</t>
  </si>
  <si>
    <t>КП "Покровськтепломережа"</t>
  </si>
  <si>
    <t>КНП СМР "Міська лікарня № 1 м. Слов'янська"</t>
  </si>
  <si>
    <t>Бахмутський район</t>
  </si>
  <si>
    <t>Часовоярська</t>
  </si>
  <si>
    <t>Волноваський район</t>
  </si>
  <si>
    <t>Краматорський район</t>
  </si>
  <si>
    <t>Маріупольський район</t>
  </si>
  <si>
    <t>Покровський район</t>
  </si>
  <si>
    <t>Назва району, територіальної громади
Замовник</t>
  </si>
  <si>
    <t>Напрямок використання коштів</t>
  </si>
  <si>
    <t>Дата планового оголошення</t>
  </si>
  <si>
    <t xml:space="preserve">Інформація
про заплановані закупівлі робіт, послуг, товарів 
по територіальним громадам Донецької області                                         </t>
  </si>
  <si>
    <t>товар</t>
  </si>
  <si>
    <t>послуга</t>
  </si>
  <si>
    <t>КП "Комунальник м.Селидове"</t>
  </si>
  <si>
    <t>закупівлі відсутні</t>
  </si>
  <si>
    <t>електроенергія</t>
  </si>
  <si>
    <t>теплопостачання</t>
  </si>
  <si>
    <t>Придбання насосу консольний центробіжний та пристрою керування одним трифазним насосом для забезпечення системою водопостачання м. Гірник (ДК 021:2015: 42120000-6 — Насоси та компресори)</t>
  </si>
  <si>
    <t>Теплопостачання ДК 021:2015:09320000-8: Пара, гаряча вода та пов’язана продукція</t>
  </si>
  <si>
    <t>бюджет громади</t>
  </si>
  <si>
    <t>паливно-мастильні матеріали</t>
  </si>
  <si>
    <t>культура</t>
  </si>
  <si>
    <t>Додаток 2</t>
  </si>
  <si>
    <t>ТОВ "Донецькі енергетичні послуги"</t>
  </si>
  <si>
    <t>Селидівська міська рада</t>
  </si>
  <si>
    <t>Старомлинівська</t>
  </si>
  <si>
    <t xml:space="preserve">бюджет громади </t>
  </si>
  <si>
    <t>Гродівська селищна рада Покровського району Донецької області</t>
  </si>
  <si>
    <t>АТ ДТЕК "Донецькі електромережі"</t>
  </si>
  <si>
    <t xml:space="preserve">Відділ освіти Слов'янської міської військової адміністрації Краматорського району Донецької області </t>
  </si>
  <si>
    <t xml:space="preserve">Управління освіти Костянтинівської міської ради </t>
  </si>
  <si>
    <t>Послуги з розподілу електричної енергії код 65310000-9 Розподіл електричної енергії за ДК 021:2015 Єдиного закупівельного словника</t>
  </si>
  <si>
    <t>Комунальне некомерційне підприємство "Мирноградська центральна міська лікарня" Мирноградської міської ради</t>
  </si>
  <si>
    <t>Електрична енергія ДК 021:2015:09310000-5: Електрична енергія</t>
  </si>
  <si>
    <t xml:space="preserve">Назва району, територіальної громади
</t>
  </si>
  <si>
    <t>Кількість закупівель</t>
  </si>
  <si>
    <t>Запланована сума закупівлі, тис. грн</t>
  </si>
  <si>
    <t xml:space="preserve">Інформація
про заплановані закупівлі робіт, послуг, товарів по територіальним громадам Донецької області                                         </t>
  </si>
  <si>
    <t>Електрична енергія, ДК 021:2015: 09310000-5 Електрична енергія</t>
  </si>
  <si>
    <t>79710000-4 — Охоронні послуги</t>
  </si>
  <si>
    <t>72510000-3 - Управлінські послуги, пов’язані з комп’ютерними технологіями</t>
  </si>
  <si>
    <t>ДК021-2015: 09310000-5 — Електрична енергія</t>
  </si>
  <si>
    <t>КЗ ДЮСШ м. Селидове</t>
  </si>
  <si>
    <t>Управління соціального захисту населення Селидівської міської ради</t>
  </si>
  <si>
    <t>КОМУНАЛЬНЕ ПІДПРИЕМСТВО "ДОБРОПІЛЬСЬКА СЛУЖБА ЄДИНОГО ЗАМОВНИКА"</t>
  </si>
  <si>
    <r>
      <t xml:space="preserve">Вид закупівлі 
</t>
    </r>
    <r>
      <rPr>
        <b/>
        <i/>
        <sz val="12"/>
        <rFont val="Times New Roman"/>
        <family val="1"/>
        <charset val="204"/>
      </rPr>
      <t>(робота, послуга, товар)</t>
    </r>
  </si>
  <si>
    <r>
      <t xml:space="preserve">Плануємий постачальник
</t>
    </r>
    <r>
      <rPr>
        <b/>
        <i/>
        <sz val="12"/>
        <rFont val="Times New Roman"/>
        <family val="1"/>
        <charset val="204"/>
      </rPr>
      <t>(за наявності)</t>
    </r>
  </si>
  <si>
    <t>Навчально - виховний комплекс "Новоолександрівська загальноосвітня школа I- III ступенів - дошкільний навчальний заклад " Гродівської селищної ради Покровського району Донецької області</t>
  </si>
  <si>
    <t>Новоекономічний дошкільний навчальний заклад №11 "Сонечко" Гродівської селищної ради Покровського району Донецької області</t>
  </si>
  <si>
    <t>січень 2024</t>
  </si>
  <si>
    <t>Послуги з централізованого водопостачання та водовідведення ДК021-2015: 65110000-7 — Розподіл води</t>
  </si>
  <si>
    <t xml:space="preserve">Послуга з постачання теплової енергії ДК021-2015: 09320000-8 — Пара, гаряча вода та пов’язана продукція
</t>
  </si>
  <si>
    <t>водопостачання</t>
  </si>
  <si>
    <t>теплова енергія</t>
  </si>
  <si>
    <t>Послуги з постачання теплової енергії код 09320000-8 — Пара, гаряча вода та пов’язана продукція за ДК 021:2015 Єдиного закупівельного словника</t>
  </si>
  <si>
    <t>2 459,574</t>
  </si>
  <si>
    <t xml:space="preserve">ОБЛАСНЕ КОМУНАЛЬНЕ ПІДПРИЄМСТВО "ДОНЕЦЬКТЕПЛОКОМУНЕНЕРГО"
</t>
  </si>
  <si>
    <t xml:space="preserve">АКЦІОНЕРНЕ ТОВАРИСТВО "ДТЕК ДОНЕЦЬКІ ЕЛЕКТРОМЕРЕЖІ"
</t>
  </si>
  <si>
    <t>поточна 
операційна діяльність</t>
  </si>
  <si>
    <t>33140000-4 Медичні матеріали
Стоматологічні та медичні матеріали для надання стоматологічної допомоги населенню м.Маріуполя та Маріупольського району (м. Вінниця)</t>
  </si>
  <si>
    <t>березень 2024</t>
  </si>
  <si>
    <t>50112000-3 Послуги з ремонту і технічного обслуговування автомобілів</t>
  </si>
  <si>
    <t>ВИКОНАВЧИЙ КОМІТЕТ МАРІУПОЛЬСЬКОЇ МІСЬКОЇ РАДИ
04052784</t>
  </si>
  <si>
    <t xml:space="preserve"> охорона здоров'я</t>
  </si>
  <si>
    <t xml:space="preserve">послуги з водопостачання </t>
  </si>
  <si>
    <t>послуги з водовідведення</t>
  </si>
  <si>
    <t>Послуги з розподілу електричної енергії для забезпечення потреб електроустановок Споживача/Замовника та послуги із забезпечення перетікань реактивної електричної енергії до електроустановок Споживачів/Замовників</t>
  </si>
  <si>
    <t>Теплова енергія ДК 021:2015 "ЄЗС" – 09320000-8 Пара, гаряча вода та пов`язана продукція</t>
  </si>
  <si>
    <t xml:space="preserve">Обласне комунальне підприємство «Донецьктеплокомуненерго» </t>
  </si>
  <si>
    <t>Дизельне пальне</t>
  </si>
  <si>
    <t>Бензин А-95</t>
  </si>
  <si>
    <t xml:space="preserve">Електрична енергія ДК 021:2015: 09310000-5 – Електрична енергія . </t>
  </si>
  <si>
    <t>Комунальне некомерційне підприємство "Мирноградський центр первинної медико-санітарної допомоги"</t>
  </si>
  <si>
    <t>ДК 021:2015: 09133000-0 - Нафтовий газ скраплений</t>
  </si>
  <si>
    <t>Послуги з розподілу електричної енергії</t>
  </si>
  <si>
    <t>лютий 2024</t>
  </si>
  <si>
    <t>місцевий бюджет/
власні кошти підприємства</t>
  </si>
  <si>
    <t>місцевий бюджет/
власні кошти, кошти орендарів</t>
  </si>
  <si>
    <t>газ скраплений</t>
  </si>
  <si>
    <t>водовідведення</t>
  </si>
  <si>
    <t> ДК 021:2015:09320000-8: Пара, гаряча вода та пов’язана продукція</t>
  </si>
  <si>
    <t>АТ "Укрзалізниця"</t>
  </si>
  <si>
    <t>ВП ОКП «Донецьктеплокомуненерго»</t>
  </si>
  <si>
    <t>Централізоване водовідведення, ДК 021:2015: 90430000-0 Послуги з відведення стічних вод</t>
  </si>
  <si>
    <t>Послуги з централізованого водопостачання, ДК 021:2015: 65110000-7 Розподіл води</t>
  </si>
  <si>
    <t>КП СЛОВ'ЯНСЬКОЇ МІСЬКОЇ РАДИ "СЛОВМІСЬКВОДОКАНАЛ"</t>
  </si>
  <si>
    <t xml:space="preserve">КП СЛОВ'ЯНСЬКОЇ МІСЬКОЇ РАДИ "СЛОВМІСЬКВОДОКАНАЛ" </t>
  </si>
  <si>
    <t>КП "Покровська міська стоматологічна поліклініка" Покровської міської ради Донецької області</t>
  </si>
  <si>
    <t>КП "Покровськавто" ПМР</t>
  </si>
  <si>
    <t>безпека руху</t>
  </si>
  <si>
    <t>Дорожні знаки   ДК 021:2015:34990000-3 — Регулювальне, запобіжне, сигнальне та освітлювальне обладнання</t>
  </si>
  <si>
    <t>Фарба для дорожньої розмітки, скляні кульки, розчинник ДК 021:2015: 44811000-8 — Фарби</t>
  </si>
  <si>
    <t>травень 2024</t>
  </si>
  <si>
    <t>Теплова енергія (код ДК 021:2015:09320000-8 (Пара, гаряча вода та пов’язана продукція)</t>
  </si>
  <si>
    <t>Відділ освіти Білозерської міської ради</t>
  </si>
  <si>
    <t>Електрична енергія  ДК 021:2015: 09310000-5 — Електрична енергія</t>
  </si>
  <si>
    <t>ТОВАРИСТВО З ОБМЕЖЕНОЮ ВІДПОВІДАЛЬНІСТЮ «ЕНЕРГО РЕСУРС» РІ ГРУП»</t>
  </si>
  <si>
    <t>Комунальне некомерційне підприємство "Міський стоматологічний центр"
38349184</t>
  </si>
  <si>
    <t>Департамент по роботі з активами</t>
  </si>
  <si>
    <t>Відділ культури, туризму та охорона культурної спадщини Покровської міської ради Донецької обл.</t>
  </si>
  <si>
    <t>Квіткова продукція за ДК:021:2015:03120000-8 (Продукція рослинництва, у тому числі тепличного)</t>
  </si>
  <si>
    <t>КП БОКГ Мирноградської міської ради</t>
  </si>
  <si>
    <t>станом на 11.01.2024</t>
  </si>
  <si>
    <t xml:space="preserve">послуга </t>
  </si>
  <si>
    <t>Послуги з розподілу електричної енергії та послуги із забезпечення перетікань реактивної електричної енергії м.Білозерське</t>
  </si>
  <si>
    <t>АТ "ДТЕК Донецькі електромережі"</t>
  </si>
  <si>
    <t>КНП "ЦПМСД Білозерської міської ради"</t>
  </si>
  <si>
    <t>місцевий бюджет, кошти від відшкодування орендарів</t>
  </si>
  <si>
    <t>АТ ДТЕК Донецькі електромережі</t>
  </si>
  <si>
    <t>Відділ освіти Добропільської міської ради</t>
  </si>
  <si>
    <t>Тверде паливо (ДК 021:2015 – 09110000-3 тверде паливо)</t>
  </si>
  <si>
    <t>КП "ДОБРОПІЛЬСЬКИЙ МІСЬКИЙ ТРАНСПОРТ"</t>
  </si>
  <si>
    <t>ДК021-2015: 45112730-1 — Благоустрій доріг і шосе</t>
  </si>
  <si>
    <t>ДОБРОПІЛЬСЬКЕ ВИРОБНИЧЕ УПРАВЛІННЯ ВОДОПРОВІДНО-КАНАЛІЗАЦІЙНОГО ГОСПОДАРСТВА КОМУНАЛЬНОГО ПІДПРИЄМСТВА "КОМПАНІЯ "ВОДА ДОНБАСУ"</t>
  </si>
  <si>
    <t>КОМУНАЛЬНЕ ПІДПРИЄМСТВО "ДОБРО" ДОБРОПІЛЬСЬКОЇ МІСЬКОЇ РАДИ</t>
  </si>
  <si>
    <t>благоустрій</t>
  </si>
  <si>
    <t>тверде паливо</t>
  </si>
  <si>
    <t>КНП "Центральна міська клінічна лікарня" ДМР</t>
  </si>
  <si>
    <t>Теплова енергія код ДК 021:2015 09323000-9 Централізоване опалення</t>
  </si>
  <si>
    <t>Обласне комунальне підприємство "Донецьктеплокомуненерго" ВО "Дружківкатепломережа"</t>
  </si>
  <si>
    <t>Управління соціального захисту населення Дружківської міської ради</t>
  </si>
  <si>
    <t>09320000-8 Пара, гаряча вода та пов'язана продукцiя</t>
  </si>
  <si>
    <t xml:space="preserve">08.01.2024. </t>
  </si>
  <si>
    <t xml:space="preserve"> Східний центр комплексної рабілітації для осіб  з інвалідністю Дружківської міської ради</t>
  </si>
  <si>
    <t>Виконавчий комітет Дружківської міської ради</t>
  </si>
  <si>
    <t>електроенергія ДК 021:2015:09310000-5: Електрична енергія</t>
  </si>
  <si>
    <t>теплова енергія
09320000-8: Пара, гаряча вода та пов’язана продукція</t>
  </si>
  <si>
    <t>Послуги з поводження з побутовими відходами (вивезення побутових відходів) код 90510000-5 Утилізація/видалення сміття та поводження зі сміттям за ДК 021:2015 Єдиного закупівельного словника</t>
  </si>
  <si>
    <t xml:space="preserve">"МКП "КОМУНТРАНС" КОСТЯНТИНІВСЬКОЇ МІСЬКОЇ РАДИ"
</t>
  </si>
  <si>
    <t>побутові відходи</t>
  </si>
  <si>
    <t>Святогірська міська рада Краматорського району Донецької області</t>
  </si>
  <si>
    <t xml:space="preserve">ДК 021:2015: 09310000-5 Електрична енергія </t>
  </si>
  <si>
    <t>ДК 021:2015: 09130000-9 - Нафта і дистиляти</t>
  </si>
  <si>
    <t>Святогірська міська військова адміністрація Краматорського району Донецької області</t>
  </si>
  <si>
    <t>ДК 021:2015 код 09130000-9 «Нафта і дистиляти» (Бензин А-95 ЄВРО ДК 021:2015: 09132000-3; Дизельне пальне ДП-Л- Євро-5-ВО ДК 021:2015: 09134200-9)</t>
  </si>
  <si>
    <t>АЗС AZIMUT   АЗС «Параллель»</t>
  </si>
  <si>
    <t>Відділ освіти, медицини, молоді, спорту, культури та туризму Святогірської міської ради Краматорького району Донецької області</t>
  </si>
  <si>
    <t xml:space="preserve">товар </t>
  </si>
  <si>
    <t>Електрична енергія , з розподілом ДК 021:2015: 09310000-5</t>
  </si>
  <si>
    <t xml:space="preserve">січень 2024  </t>
  </si>
  <si>
    <t xml:space="preserve">Управління житлово-комунального господарства Слов’янської міської військової адміністрації Краматорського району Донецької області </t>
  </si>
  <si>
    <t>Послуги з управління адміністративної будівлі, розташованій за адресою: пл.Соборна,3 м. Слов'янськ код за ДК 021:2015: 70330000-3  Послуги з управління нерухомістю, надавані на платній основі чи на договірних засадах</t>
  </si>
  <si>
    <t>05.01 2024</t>
  </si>
  <si>
    <t>Теплова енергія, код ДК 021-2015: 09320000-8 — Пара, гаряча вода та пов’язана продукція</t>
  </si>
  <si>
    <t>09.01.2024 </t>
  </si>
  <si>
    <t xml:space="preserve">ОКП "ДОНЕЦЬКТЕПЛОКОМУНЕНЕРГО" </t>
  </si>
  <si>
    <t xml:space="preserve">інші </t>
  </si>
  <si>
    <t>04.01.2024</t>
  </si>
  <si>
    <t>10.01.2024</t>
  </si>
  <si>
    <t>Відділ культури, молоді та спорту Новогродівської міської ради</t>
  </si>
  <si>
    <t>Електрична енергія, як товар з оплатою за послугу з розподілу через постачальника. (код ДК 021:2015:09310000-5 Електрична енергія)</t>
  </si>
  <si>
    <t>ТОВ "Торгова електрична компанія"</t>
  </si>
  <si>
    <t>КНП "ЦПМСД Новогродівської міської ради"</t>
  </si>
  <si>
    <t>Послуги з постачання теплової енергії на потреби опалення на 2024 рік (код ДК 021:2015:09320000-8 Пара, гаряча вода та пов’язана продукція)</t>
  </si>
  <si>
    <t>Новогродівське міське управління соціального захисту населення</t>
  </si>
  <si>
    <t>Послуги з постачання теплової енергії на потреби опалення  (код ДК 021:2015-09320000-8 Пара, гаряча вода та пов'язана продукція)</t>
  </si>
  <si>
    <t>ТОВ "Теплосервіс-Новогродівка"</t>
  </si>
  <si>
    <t>Відділ освіти м.Новогродівка</t>
  </si>
  <si>
    <t>Електрична енергія, як товар з оплатою за послугу з розподілу через постачальника (код ДК 021:2015: 09310000-5 Електрична енергія)</t>
  </si>
  <si>
    <t>Комунальний заклад "Центр культури,дозвілля та спорту" Гродівської селищної ради Покровського району Донецької області</t>
  </si>
  <si>
    <t>Шахівська сільська рада</t>
  </si>
  <si>
    <t>Послуги з розподілу електричної енергій (ДК 021:2015: 65310000-9   Розподіл електричної енергії</t>
  </si>
  <si>
    <t>АТ «ДТЕК Донецькі електромережі»</t>
  </si>
  <si>
    <t>КП "ЦПМСД" Покровської міської ради Донецької області</t>
  </si>
  <si>
    <t>ДК 021:2015:85320000-8: Соціальні послуги</t>
  </si>
  <si>
    <t xml:space="preserve"> 05.01.2024</t>
  </si>
  <si>
    <t>Товариство з обмеженою відповідальністю "Вітанія"</t>
  </si>
  <si>
    <t>Донецьке комунальне підприємство "Фармація"</t>
  </si>
  <si>
    <t>ДК 021:2015: 65310000-9 — Розподіл електричної енергії</t>
  </si>
  <si>
    <t xml:space="preserve"> 09.01.2024</t>
  </si>
  <si>
    <t>Житлово-комунальний відділ Покровської міської ради Донецької області</t>
  </si>
  <si>
    <t>Послуги з благоустрою населених пунктів (зимове утримання вулиць і доріг північної частини м. Покровськ Донецької області)  45233141-9
Технічне обслуговування доріг</t>
  </si>
  <si>
    <t>Послуги з благоустрою населених пунктів (зимове утримання вулиць і доріг західної, східної частини м. Покровськ Донецької області та у населених пунктах старостинських округів Покровської міської територіальної громади)   45233141-9
Технічне обслуговування доріг</t>
  </si>
  <si>
    <t>КП БКП ПМР</t>
  </si>
  <si>
    <t>65310000-9 Розподіл електричної енергії</t>
  </si>
  <si>
    <t>09310000-5 Електрична енергія</t>
  </si>
  <si>
    <t>КП "Комунальник 
м. Селидове"</t>
  </si>
  <si>
    <t>Послуги з прибирання снігу
(зимове утримання доріг (очищення доріг, вулиць від снігу у разі настання несприятливих погодних умов в межах населених пунктів Селидівської міської територіальної громади) ДК 021:2015: 90620000-9 Послуги з прибирання снігу</t>
  </si>
  <si>
    <t xml:space="preserve">благоустрій </t>
  </si>
  <si>
    <t>охорона здоров'я</t>
  </si>
  <si>
    <t>Управління житлово-комунального господарства Торецької міської військової адміністрації Бахмутського району Донецької області</t>
  </si>
  <si>
    <t>021:2015:09130000-9: Нафта і дистиляти</t>
  </si>
  <si>
    <t>державний бюджет</t>
  </si>
  <si>
    <t>Товариство з обмеженою відповідальністю "ВЕЙТ-ЛТД",
договір від 10.01.2024 № 1</t>
  </si>
  <si>
    <t xml:space="preserve">поповнення матеріального резерву </t>
  </si>
  <si>
    <t>05.01.2024</t>
  </si>
  <si>
    <t>09320000-8- Пара гаряча вода та пов'язана продукція
(м.Київ, вул. Антоновича 39)</t>
  </si>
  <si>
    <t>Комунальне підприємство
 виконавчого органу Київради (Київської державної адміністрації) "Київтеплоенерго"</t>
  </si>
  <si>
    <t>Олександрівська селищна рада</t>
  </si>
  <si>
    <t>Товар</t>
  </si>
  <si>
    <t>Код ДК 021:2015 - 09130000-9 Нафта і дистиляти (бензин А-95 Євро 5, дизельне паливо)</t>
  </si>
  <si>
    <t>освіта</t>
  </si>
  <si>
    <t>«Нафта і дистиляти» код ДК 021:2015 – 09130000-9 (бензин)</t>
  </si>
  <si>
    <t xml:space="preserve">Постачання теплової енергії  - 09320000-8 — Пара, гаряча вода та пов’язана продукція </t>
  </si>
  <si>
    <t>ТОВ "Краматорськтеплоенерго", ОКП "ДТКЕ", КВП "Краматорська тепломережа"</t>
  </si>
  <si>
    <t>Управління фізичної культури та спорту КМР</t>
  </si>
  <si>
    <t>Код ДК 021:2015 09320000-8 Пара, гаряча вода та пов'язана продукція</t>
  </si>
  <si>
    <t>КВП "Краматорська тепломережа", ТОВ "Краматорськтеплоенерго", ОКП "Донецьктеплокомуненерго"</t>
  </si>
  <si>
    <t>робота</t>
  </si>
  <si>
    <t>Нове будівництво модульної твердопаливної котельної на території закладу освіти ЗОШ №16 за адресою: Донецька область., м. Краматорськ, вул. Л. Бикова,7</t>
  </si>
  <si>
    <t>Нове будівництво модульної твердопаливної котельної на території закладу освіти ЗОШ №10 за адресою: Донецька область, м. Краматорськ, вул. Хабаровська, 40-Ш</t>
  </si>
  <si>
    <t>Нове будівництво модульної твердопаливної котельної на території опорного закладу середньої освіти імені Василя Стуса за адресою: Донецька область., м. Краматорськ, вул. Двірцева, 57а</t>
  </si>
  <si>
    <t>КНП "ЦПМСД № 1" КМР</t>
  </si>
  <si>
    <t>ДК 021-2015 09320000-8 – Пара, гаряча вода та пов’язана продукція (теплова енергія)</t>
  </si>
  <si>
    <t>Обласне комунальне підприємство "Донецьктеплокомуненерго"</t>
  </si>
  <si>
    <t>Дизельне паливо (Євро 5), 1л, 09130000-9 - Нафта і дистиляти</t>
  </si>
  <si>
    <t>Бензин А-92 (Євро 5), 1л, 09130000-9 - Нафта і дистиляти</t>
  </si>
  <si>
    <t>Управління праці та соціального захисту населення Краматорської міської ради</t>
  </si>
  <si>
    <t>Комунальна установа "Ситуаційний Центр міста Краматоська"</t>
  </si>
  <si>
    <t>Послуги з технічного обслуговування та адміністрування програмного забезпечення у сфері інформатизації, Компютерної програми «Автоматизована аналітично-комунікаційна система управління зверненнями громадян «Електронний Контакт Центр з розширенням з взаємоінтегрованою комп’ютерною програмою «Аналітично-комунікаційна система «Контакт-центр, мобільний додаток», «Автоматизована інформаційно-аналітична система «Контакт-центр. Чат бот» за кодом ДК: 021:2015 72260000-5 «Послуги, пов’язані з програмним забезпеченням»</t>
  </si>
  <si>
    <t>ТОВАРИСТВО З ОБМЕЖЕНОЮ ВІДПОВІДАЛЬНІСТЮ "БІС-СОФТ"</t>
  </si>
  <si>
    <t>Управління житлово-комунального господарства КМР</t>
  </si>
  <si>
    <t>Поточний ремонт шляхопроводу через залізничні колії по вул. Магістральна (парна сторона)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</si>
  <si>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Поточний ремонт  шляхопроводу по вул. К. Гампера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</si>
  <si>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Поточний ремонт Артемівського шляхопроводу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</si>
  <si>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КНП «Міська лікарня №2» Краматорської міської ради</t>
  </si>
  <si>
    <t>ДК 021:2015:09320000-8 Пара, гаряча вода та пов’язана продукція</t>
  </si>
  <si>
    <t xml:space="preserve">ОКП "ДОНЕЦЬКТЕПЛОКОМУНЕНЕРГО"   </t>
  </si>
  <si>
    <t>ТОВ «КРАМАТОРСЬКТЕПЛОЕНЕРГО»</t>
  </si>
  <si>
    <t>ДК 021:2015:65110000-7 Розподіл води</t>
  </si>
  <si>
    <t>КВП "КРАМАТОРСЬКИЙ ВОДОКАНАЛ"</t>
  </si>
  <si>
    <t>ДК 021:2015:90430000-0 Послуги з відведення стічних вод</t>
  </si>
  <si>
    <t>Управління освіти Краматорської міської ради</t>
  </si>
  <si>
    <t>«Пара, гаряча вода та пов’язана продукція» код ДК 021:2015 – 09320000-8 (теплова енергія)</t>
  </si>
  <si>
    <t>11 142,260</t>
  </si>
  <si>
    <t>ОКП Донецьктеплокомуненерго (дог №31 від 03.01.2024)</t>
  </si>
  <si>
    <r>
      <t xml:space="preserve">ОКП </t>
    </r>
    <r>
      <rPr>
        <sz val="12"/>
        <color theme="1"/>
        <rFont val="Times New Roman"/>
        <family val="1"/>
        <charset val="204"/>
      </rPr>
      <t xml:space="preserve">«Донецьктеплокомуненерго» </t>
    </r>
  </si>
  <si>
    <r>
      <t xml:space="preserve">Постачання теплової енергії ДК 021:2015 -  09320000-8 - </t>
    </r>
    <r>
      <rPr>
        <sz val="12"/>
        <color rgb="FF000000"/>
        <rFont val="Times New Roman"/>
        <family val="1"/>
        <charset val="204"/>
      </rPr>
      <t>Пара, гаряча вода та пов`язана продукція</t>
    </r>
  </si>
  <si>
    <t>дорожнє господарство</t>
  </si>
  <si>
    <t>Управління капітального будівництва та перспективного розвитку міста Краматорської міської ради</t>
  </si>
  <si>
    <t>ВИКОНАВЧИЙ КОМІТЕТ КРАМАТОРСЬКОЇ МІСЬКОЇ РАДИ</t>
  </si>
  <si>
    <t>НОВОЕКОНОМІЧНА ЗАГАЛЬНООСВІТНЯ ШКОЛА І-ІІІ СТУПЕНІВ ГРОДІВСЬКОЇ СЕЛИЩНОЇ РАДИ ПОКРОВСЬКОГО РАЙОНУ ДОНЕЦЬКОЇ ОБЛАСТІ</t>
  </si>
  <si>
    <t>від12.01.2024 №6/83/0/41-24/04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</si>
</sst>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12" fillId="0" borderId="0"/>
  </cellStyleXfs>
  <cellXfs count="90">
    <xf numFmtId="0" fontId="0" fillId="0" borderId="0" xfId="0"/>
    <xf numFmtId="0" fontId="5" fillId="0" borderId="0" xfId="0" applyFont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 wrapText="1"/>
    </xf>
    <xf numFmtId="164" fontId="8" fillId="5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4" fillId="5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2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Alignment="1">
      <alignment vertical="top" wrapText="1"/>
    </xf>
    <xf numFmtId="164" fontId="8" fillId="4" borderId="0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164" fontId="9" fillId="4" borderId="1" xfId="0" applyNumberFormat="1" applyFont="1" applyFill="1" applyBorder="1" applyAlignment="1">
      <alignment horizontal="center" vertical="top" wrapText="1"/>
    </xf>
    <xf numFmtId="4" fontId="4" fillId="4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/>
    </xf>
    <xf numFmtId="164" fontId="9" fillId="5" borderId="1" xfId="0" applyNumberFormat="1" applyFont="1" applyFill="1" applyBorder="1" applyAlignment="1">
      <alignment horizontal="center" vertical="top" wrapText="1"/>
    </xf>
    <xf numFmtId="4" fontId="4" fillId="5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vertical="top" wrapText="1"/>
    </xf>
    <xf numFmtId="14" fontId="4" fillId="5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3" fontId="8" fillId="5" borderId="1" xfId="0" applyNumberFormat="1" applyFont="1" applyFill="1" applyBorder="1" applyAlignment="1">
      <alignment horizontal="center" vertical="top" wrapText="1"/>
    </xf>
    <xf numFmtId="0" fontId="13" fillId="3" borderId="0" xfId="0" applyFont="1" applyFill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14" fillId="3" borderId="0" xfId="0" applyFont="1" applyFill="1" applyAlignment="1">
      <alignment vertical="top" wrapText="1"/>
    </xf>
    <xf numFmtId="0" fontId="0" fillId="3" borderId="0" xfId="0" applyFill="1"/>
    <xf numFmtId="0" fontId="5" fillId="3" borderId="0" xfId="0" applyFont="1" applyFill="1" applyAlignment="1">
      <alignment horizontal="center" vertical="top" wrapText="1"/>
    </xf>
    <xf numFmtId="14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</cellXfs>
  <cellStyles count="6">
    <cellStyle name="Гиперссылка 2" xfId="1" xr:uid="{00000000-0005-0000-0000-000000000000}"/>
    <cellStyle name="Звичайний" xfId="0" builtinId="0"/>
    <cellStyle name="Звичайний 2" xfId="3" xr:uid="{00000000-0005-0000-0000-000001000000}"/>
    <cellStyle name="Звичайний 3" xfId="4" xr:uid="{00000000-0005-0000-0000-000002000000}"/>
    <cellStyle name="Обычный 2" xfId="2" xr:uid="{00000000-0005-0000-0000-000004000000}"/>
    <cellStyle name="Обычный 2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86</xdr:row>
      <xdr:rowOff>0</xdr:rowOff>
    </xdr:from>
    <xdr:to>
      <xdr:col>4</xdr:col>
      <xdr:colOff>304800</xdr:colOff>
      <xdr:row>90</xdr:row>
      <xdr:rowOff>154406</xdr:rowOff>
    </xdr:to>
    <xdr:sp macro="" textlink="">
      <xdr:nvSpPr>
        <xdr:cNvPr id="2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5E295A06-C80A-47F1-89BF-3C1D43B2E74A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367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304800</xdr:colOff>
      <xdr:row>91</xdr:row>
      <xdr:rowOff>137598</xdr:rowOff>
    </xdr:to>
    <xdr:sp macro="" textlink="">
      <xdr:nvSpPr>
        <xdr:cNvPr id="3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92E0D0F1-5619-4E71-8B10-832D38D481A0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304800</xdr:colOff>
      <xdr:row>91</xdr:row>
      <xdr:rowOff>137598</xdr:rowOff>
    </xdr:to>
    <xdr:sp macro="" textlink="">
      <xdr:nvSpPr>
        <xdr:cNvPr id="4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692621C6-D9F9-496C-BBE5-528101C0A809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44</xdr:row>
      <xdr:rowOff>148762</xdr:rowOff>
    </xdr:to>
    <xdr:sp macro="" textlink="">
      <xdr:nvSpPr>
        <xdr:cNvPr id="2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2C676AD7-F649-4282-B2DD-934413025BE3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367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45</xdr:row>
      <xdr:rowOff>135718</xdr:rowOff>
    </xdr:to>
    <xdr:sp macro="" textlink="">
      <xdr:nvSpPr>
        <xdr:cNvPr id="3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7D7159EC-ADED-4E39-A836-264923AF171D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H161"/>
  <sheetViews>
    <sheetView tabSelected="1" view="pageBreakPreview" zoomScale="60" zoomScaleNormal="60" workbookViewId="0">
      <selection activeCell="H3" sqref="H3:I3"/>
    </sheetView>
  </sheetViews>
  <sheetFormatPr defaultColWidth="8.88671875" defaultRowHeight="15.6" x14ac:dyDescent="0.3"/>
  <cols>
    <col min="1" max="1" width="5.33203125" style="38" customWidth="1"/>
    <col min="2" max="2" width="26.88671875" style="39" customWidth="1"/>
    <col min="3" max="3" width="19.6640625" style="38" customWidth="1"/>
    <col min="4" max="4" width="11" style="38" customWidth="1"/>
    <col min="5" max="5" width="31" style="39" customWidth="1"/>
    <col min="6" max="6" width="14" style="38" customWidth="1"/>
    <col min="7" max="7" width="15" style="40" customWidth="1"/>
    <col min="8" max="8" width="14" style="38" customWidth="1"/>
    <col min="9" max="9" width="26.109375" style="38" customWidth="1"/>
    <col min="10" max="16384" width="8.88671875" style="41"/>
  </cols>
  <sheetData>
    <row r="1" spans="1:9" x14ac:dyDescent="0.3">
      <c r="H1" s="86" t="s">
        <v>81</v>
      </c>
      <c r="I1" s="86"/>
    </row>
    <row r="2" spans="1:9" ht="31.95" customHeight="1" x14ac:dyDescent="0.3">
      <c r="H2" s="86" t="s">
        <v>4</v>
      </c>
      <c r="I2" s="86"/>
    </row>
    <row r="3" spans="1:9" x14ac:dyDescent="0.3">
      <c r="H3" s="86" t="s">
        <v>291</v>
      </c>
      <c r="I3" s="86"/>
    </row>
    <row r="4" spans="1:9" ht="52.2" customHeight="1" x14ac:dyDescent="0.3">
      <c r="A4" s="87" t="s">
        <v>69</v>
      </c>
      <c r="B4" s="87"/>
      <c r="C4" s="87"/>
      <c r="D4" s="87"/>
      <c r="E4" s="87"/>
      <c r="F4" s="87"/>
      <c r="G4" s="87"/>
      <c r="H4" s="87"/>
      <c r="I4" s="87"/>
    </row>
    <row r="5" spans="1:9" x14ac:dyDescent="0.3">
      <c r="A5" s="42"/>
      <c r="B5" s="43"/>
      <c r="C5" s="42"/>
      <c r="D5" s="42"/>
      <c r="E5" s="43"/>
      <c r="F5" s="42"/>
      <c r="G5" s="44"/>
      <c r="H5" s="88" t="s">
        <v>161</v>
      </c>
      <c r="I5" s="88"/>
    </row>
    <row r="6" spans="1:9" ht="34.950000000000003" customHeight="1" x14ac:dyDescent="0.3">
      <c r="A6" s="84" t="s">
        <v>0</v>
      </c>
      <c r="B6" s="84" t="s">
        <v>66</v>
      </c>
      <c r="C6" s="84" t="s">
        <v>67</v>
      </c>
      <c r="D6" s="84" t="s">
        <v>104</v>
      </c>
      <c r="E6" s="84" t="s">
        <v>1</v>
      </c>
      <c r="F6" s="84" t="s">
        <v>68</v>
      </c>
      <c r="G6" s="85" t="s">
        <v>55</v>
      </c>
      <c r="H6" s="84" t="s">
        <v>3</v>
      </c>
      <c r="I6" s="84" t="s">
        <v>105</v>
      </c>
    </row>
    <row r="7" spans="1:9" x14ac:dyDescent="0.3">
      <c r="A7" s="84"/>
      <c r="B7" s="84"/>
      <c r="C7" s="84"/>
      <c r="D7" s="84"/>
      <c r="E7" s="84"/>
      <c r="F7" s="84"/>
      <c r="G7" s="85"/>
      <c r="H7" s="84"/>
      <c r="I7" s="84"/>
    </row>
    <row r="8" spans="1:9" ht="30" customHeight="1" x14ac:dyDescent="0.3">
      <c r="A8" s="84"/>
      <c r="B8" s="84"/>
      <c r="C8" s="84"/>
      <c r="D8" s="84"/>
      <c r="E8" s="45" t="s">
        <v>2</v>
      </c>
      <c r="F8" s="84"/>
      <c r="G8" s="46" t="s">
        <v>5</v>
      </c>
      <c r="H8" s="84"/>
      <c r="I8" s="84"/>
    </row>
    <row r="9" spans="1:9" x14ac:dyDescent="0.3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8">
        <v>7</v>
      </c>
      <c r="H9" s="47">
        <v>8</v>
      </c>
      <c r="I9" s="47">
        <v>9</v>
      </c>
    </row>
    <row r="10" spans="1:9" ht="16.2" x14ac:dyDescent="0.3">
      <c r="A10" s="49"/>
      <c r="B10" s="50" t="s">
        <v>53</v>
      </c>
      <c r="C10" s="51"/>
      <c r="D10" s="51"/>
      <c r="E10" s="52"/>
      <c r="F10" s="49"/>
      <c r="G10" s="53">
        <f>SUM(G13:G153)</f>
        <v>161365.63642000002</v>
      </c>
      <c r="H10" s="54"/>
      <c r="I10" s="54"/>
    </row>
    <row r="11" spans="1:9" ht="16.2" x14ac:dyDescent="0.3">
      <c r="A11" s="55"/>
      <c r="B11" s="56" t="s">
        <v>60</v>
      </c>
      <c r="C11" s="57"/>
      <c r="D11" s="57"/>
      <c r="E11" s="58"/>
      <c r="F11" s="55"/>
      <c r="G11" s="59"/>
      <c r="H11" s="60"/>
      <c r="I11" s="60"/>
    </row>
    <row r="12" spans="1:9" ht="16.2" x14ac:dyDescent="0.3">
      <c r="A12" s="61"/>
      <c r="B12" s="62" t="s">
        <v>12</v>
      </c>
      <c r="C12" s="63" t="s">
        <v>73</v>
      </c>
      <c r="D12" s="63"/>
      <c r="E12" s="64"/>
      <c r="F12" s="61"/>
      <c r="G12" s="22"/>
      <c r="H12" s="61"/>
      <c r="I12" s="61"/>
    </row>
    <row r="13" spans="1:9" ht="16.2" x14ac:dyDescent="0.3">
      <c r="A13" s="61"/>
      <c r="B13" s="62" t="s">
        <v>45</v>
      </c>
      <c r="C13" s="63" t="s">
        <v>73</v>
      </c>
      <c r="D13" s="63"/>
      <c r="E13" s="64"/>
      <c r="F13" s="61"/>
      <c r="G13" s="30"/>
      <c r="H13" s="61"/>
      <c r="I13" s="61"/>
    </row>
    <row r="14" spans="1:9" ht="16.2" x14ac:dyDescent="0.3">
      <c r="A14" s="61"/>
      <c r="B14" s="62" t="s">
        <v>7</v>
      </c>
      <c r="C14" s="63" t="s">
        <v>73</v>
      </c>
      <c r="D14" s="63"/>
      <c r="E14" s="64"/>
      <c r="F14" s="61"/>
      <c r="G14" s="22"/>
      <c r="H14" s="61"/>
      <c r="I14" s="61"/>
    </row>
    <row r="15" spans="1:9" ht="16.2" x14ac:dyDescent="0.3">
      <c r="A15" s="61"/>
      <c r="B15" s="62" t="s">
        <v>29</v>
      </c>
      <c r="C15" s="63" t="s">
        <v>73</v>
      </c>
      <c r="D15" s="63"/>
      <c r="E15" s="64"/>
      <c r="F15" s="61"/>
      <c r="G15" s="30"/>
      <c r="H15" s="61"/>
      <c r="I15" s="61"/>
    </row>
    <row r="16" spans="1:9" ht="16.2" x14ac:dyDescent="0.3">
      <c r="A16" s="63"/>
      <c r="B16" s="62" t="s">
        <v>13</v>
      </c>
      <c r="C16" s="63" t="s">
        <v>73</v>
      </c>
      <c r="D16" s="63"/>
      <c r="E16" s="62"/>
      <c r="F16" s="63"/>
      <c r="G16" s="30"/>
      <c r="H16" s="63"/>
      <c r="I16" s="63"/>
    </row>
    <row r="17" spans="1:9" ht="16.2" x14ac:dyDescent="0.3">
      <c r="A17" s="61"/>
      <c r="B17" s="62" t="s">
        <v>31</v>
      </c>
      <c r="C17" s="63"/>
      <c r="D17" s="63"/>
      <c r="E17" s="64"/>
      <c r="F17" s="61"/>
      <c r="G17" s="30"/>
      <c r="H17" s="61"/>
      <c r="I17" s="61"/>
    </row>
    <row r="18" spans="1:9" s="65" customFormat="1" ht="96" customHeight="1" x14ac:dyDescent="0.3">
      <c r="A18" s="19">
        <v>1</v>
      </c>
      <c r="B18" s="21" t="s">
        <v>239</v>
      </c>
      <c r="C18" s="19" t="s">
        <v>243</v>
      </c>
      <c r="D18" s="19" t="s">
        <v>70</v>
      </c>
      <c r="E18" s="21" t="s">
        <v>240</v>
      </c>
      <c r="F18" s="25">
        <v>45301</v>
      </c>
      <c r="G18" s="20">
        <v>3550.62</v>
      </c>
      <c r="H18" s="19" t="s">
        <v>241</v>
      </c>
      <c r="I18" s="19" t="s">
        <v>242</v>
      </c>
    </row>
    <row r="19" spans="1:9" ht="16.2" x14ac:dyDescent="0.3">
      <c r="A19" s="61"/>
      <c r="B19" s="62" t="s">
        <v>61</v>
      </c>
      <c r="C19" s="63" t="s">
        <v>73</v>
      </c>
      <c r="D19" s="63"/>
      <c r="E19" s="64"/>
      <c r="F19" s="61"/>
      <c r="G19" s="30"/>
      <c r="H19" s="61"/>
      <c r="I19" s="61"/>
    </row>
    <row r="20" spans="1:9" ht="17.399999999999999" customHeight="1" x14ac:dyDescent="0.3">
      <c r="A20" s="55"/>
      <c r="B20" s="56" t="s">
        <v>62</v>
      </c>
      <c r="C20" s="57"/>
      <c r="D20" s="57"/>
      <c r="E20" s="58"/>
      <c r="F20" s="55"/>
      <c r="G20" s="23"/>
      <c r="H20" s="55"/>
      <c r="I20" s="55"/>
    </row>
    <row r="21" spans="1:9" ht="16.2" x14ac:dyDescent="0.3">
      <c r="A21" s="61"/>
      <c r="B21" s="62" t="s">
        <v>15</v>
      </c>
      <c r="C21" s="63" t="s">
        <v>73</v>
      </c>
      <c r="D21" s="63"/>
      <c r="E21" s="64"/>
      <c r="F21" s="61"/>
      <c r="G21" s="22"/>
      <c r="H21" s="61"/>
      <c r="I21" s="61"/>
    </row>
    <row r="22" spans="1:9" ht="16.2" x14ac:dyDescent="0.3">
      <c r="A22" s="61"/>
      <c r="B22" s="62" t="s">
        <v>32</v>
      </c>
      <c r="C22" s="63" t="s">
        <v>73</v>
      </c>
      <c r="D22" s="63"/>
      <c r="E22" s="64"/>
      <c r="F22" s="61"/>
      <c r="G22" s="22"/>
      <c r="H22" s="61"/>
      <c r="I22" s="61"/>
    </row>
    <row r="23" spans="1:9" ht="16.2" x14ac:dyDescent="0.3">
      <c r="A23" s="61"/>
      <c r="B23" s="62" t="s">
        <v>16</v>
      </c>
      <c r="C23" s="63" t="s">
        <v>73</v>
      </c>
      <c r="D23" s="63"/>
      <c r="E23" s="64"/>
      <c r="F23" s="61"/>
      <c r="G23" s="22"/>
      <c r="H23" s="61"/>
      <c r="I23" s="61"/>
    </row>
    <row r="24" spans="1:9" ht="16.2" x14ac:dyDescent="0.3">
      <c r="A24" s="61"/>
      <c r="B24" s="62" t="s">
        <v>48</v>
      </c>
      <c r="C24" s="63" t="s">
        <v>73</v>
      </c>
      <c r="D24" s="63"/>
      <c r="E24" s="64"/>
      <c r="F24" s="61"/>
      <c r="G24" s="30"/>
      <c r="H24" s="61"/>
      <c r="I24" s="61"/>
    </row>
    <row r="25" spans="1:9" ht="16.2" x14ac:dyDescent="0.3">
      <c r="A25" s="61"/>
      <c r="B25" s="62" t="s">
        <v>35</v>
      </c>
      <c r="C25" s="63" t="s">
        <v>73</v>
      </c>
      <c r="D25" s="63"/>
      <c r="E25" s="64"/>
      <c r="F25" s="61"/>
      <c r="G25" s="22"/>
      <c r="H25" s="61"/>
      <c r="I25" s="61"/>
    </row>
    <row r="26" spans="1:9" ht="16.2" x14ac:dyDescent="0.3">
      <c r="A26" s="61"/>
      <c r="B26" s="62" t="s">
        <v>39</v>
      </c>
      <c r="C26" s="63" t="s">
        <v>73</v>
      </c>
      <c r="D26" s="63"/>
      <c r="E26" s="64"/>
      <c r="F26" s="61"/>
      <c r="G26" s="22"/>
      <c r="H26" s="61"/>
      <c r="I26" s="61"/>
    </row>
    <row r="27" spans="1:9" ht="16.2" x14ac:dyDescent="0.3">
      <c r="A27" s="61"/>
      <c r="B27" s="62" t="s">
        <v>84</v>
      </c>
      <c r="C27" s="63" t="s">
        <v>73</v>
      </c>
      <c r="D27" s="63"/>
      <c r="E27" s="64"/>
      <c r="F27" s="61"/>
      <c r="G27" s="22"/>
      <c r="H27" s="61"/>
      <c r="I27" s="61"/>
    </row>
    <row r="28" spans="1:9" ht="16.2" x14ac:dyDescent="0.3">
      <c r="A28" s="61"/>
      <c r="B28" s="62" t="s">
        <v>50</v>
      </c>
      <c r="C28" s="63" t="s">
        <v>73</v>
      </c>
      <c r="D28" s="63"/>
      <c r="E28" s="64"/>
      <c r="F28" s="61"/>
      <c r="G28" s="22"/>
      <c r="H28" s="61"/>
      <c r="I28" s="61"/>
    </row>
    <row r="29" spans="1:9" x14ac:dyDescent="0.3">
      <c r="A29" s="55"/>
      <c r="B29" s="56" t="s">
        <v>63</v>
      </c>
      <c r="C29" s="57"/>
      <c r="D29" s="57"/>
      <c r="E29" s="58"/>
      <c r="F29" s="66"/>
      <c r="G29" s="23"/>
      <c r="H29" s="55"/>
      <c r="I29" s="55"/>
    </row>
    <row r="30" spans="1:9" ht="16.2" x14ac:dyDescent="0.3">
      <c r="A30" s="61"/>
      <c r="B30" s="62" t="s">
        <v>20</v>
      </c>
      <c r="C30" s="63"/>
      <c r="D30" s="63"/>
      <c r="E30" s="64"/>
      <c r="F30" s="61"/>
      <c r="G30" s="30"/>
      <c r="H30" s="61"/>
      <c r="I30" s="61"/>
    </row>
    <row r="31" spans="1:9" s="76" customFormat="1" ht="84.75" customHeight="1" x14ac:dyDescent="0.3">
      <c r="A31" s="19">
        <v>1</v>
      </c>
      <c r="B31" s="21" t="s">
        <v>289</v>
      </c>
      <c r="C31" s="19" t="s">
        <v>112</v>
      </c>
      <c r="D31" s="19" t="s">
        <v>70</v>
      </c>
      <c r="E31" s="21" t="s">
        <v>252</v>
      </c>
      <c r="F31" s="25" t="s">
        <v>198</v>
      </c>
      <c r="G31" s="20">
        <v>834.8</v>
      </c>
      <c r="H31" s="19" t="s">
        <v>6</v>
      </c>
      <c r="I31" s="19" t="s">
        <v>253</v>
      </c>
    </row>
    <row r="32" spans="1:9" s="76" customFormat="1" ht="96" customHeight="1" x14ac:dyDescent="0.3">
      <c r="A32" s="19">
        <v>2</v>
      </c>
      <c r="B32" s="21" t="s">
        <v>254</v>
      </c>
      <c r="C32" s="19" t="s">
        <v>112</v>
      </c>
      <c r="D32" s="19" t="s">
        <v>70</v>
      </c>
      <c r="E32" s="21" t="s">
        <v>255</v>
      </c>
      <c r="F32" s="25" t="s">
        <v>198</v>
      </c>
      <c r="G32" s="20">
        <v>1215.0419999999999</v>
      </c>
      <c r="H32" s="19" t="s">
        <v>6</v>
      </c>
      <c r="I32" s="19" t="s">
        <v>256</v>
      </c>
    </row>
    <row r="33" spans="1:9" s="76" customFormat="1" ht="74.25" customHeight="1" x14ac:dyDescent="0.3">
      <c r="A33" s="19">
        <v>3</v>
      </c>
      <c r="B33" s="21" t="s">
        <v>288</v>
      </c>
      <c r="C33" s="19" t="s">
        <v>250</v>
      </c>
      <c r="D33" s="19" t="s">
        <v>257</v>
      </c>
      <c r="E33" s="21" t="s">
        <v>258</v>
      </c>
      <c r="F33" s="25">
        <v>45296</v>
      </c>
      <c r="G33" s="20">
        <v>8568.5110000000004</v>
      </c>
      <c r="H33" s="19" t="s">
        <v>6</v>
      </c>
      <c r="I33" s="19"/>
    </row>
    <row r="34" spans="1:9" s="76" customFormat="1" ht="95.25" customHeight="1" x14ac:dyDescent="0.3">
      <c r="A34" s="19">
        <v>4</v>
      </c>
      <c r="B34" s="21" t="s">
        <v>288</v>
      </c>
      <c r="C34" s="19" t="s">
        <v>250</v>
      </c>
      <c r="D34" s="19" t="s">
        <v>257</v>
      </c>
      <c r="E34" s="21" t="s">
        <v>259</v>
      </c>
      <c r="F34" s="25">
        <v>45296</v>
      </c>
      <c r="G34" s="20">
        <v>8033.4719999999998</v>
      </c>
      <c r="H34" s="19" t="s">
        <v>6</v>
      </c>
      <c r="I34" s="19"/>
    </row>
    <row r="35" spans="1:9" s="76" customFormat="1" ht="94.5" customHeight="1" x14ac:dyDescent="0.3">
      <c r="A35" s="19">
        <v>5</v>
      </c>
      <c r="B35" s="21" t="s">
        <v>288</v>
      </c>
      <c r="C35" s="19" t="s">
        <v>250</v>
      </c>
      <c r="D35" s="19" t="s">
        <v>257</v>
      </c>
      <c r="E35" s="21" t="s">
        <v>260</v>
      </c>
      <c r="F35" s="25">
        <v>45295</v>
      </c>
      <c r="G35" s="20">
        <v>7208.9830000000002</v>
      </c>
      <c r="H35" s="19" t="s">
        <v>6</v>
      </c>
      <c r="I35" s="19"/>
    </row>
    <row r="36" spans="1:9" s="76" customFormat="1" ht="65.25" customHeight="1" x14ac:dyDescent="0.3">
      <c r="A36" s="19">
        <v>6</v>
      </c>
      <c r="B36" s="21" t="s">
        <v>261</v>
      </c>
      <c r="C36" s="19" t="s">
        <v>112</v>
      </c>
      <c r="D36" s="19" t="s">
        <v>70</v>
      </c>
      <c r="E36" s="21" t="s">
        <v>262</v>
      </c>
      <c r="F36" s="25">
        <v>45292</v>
      </c>
      <c r="G36" s="20">
        <v>1128.979</v>
      </c>
      <c r="H36" s="19" t="s">
        <v>6</v>
      </c>
      <c r="I36" s="19" t="s">
        <v>263</v>
      </c>
    </row>
    <row r="37" spans="1:9" s="76" customFormat="1" ht="32.25" customHeight="1" x14ac:dyDescent="0.3">
      <c r="A37" s="19">
        <v>7</v>
      </c>
      <c r="B37" s="21" t="s">
        <v>261</v>
      </c>
      <c r="C37" s="19" t="s">
        <v>79</v>
      </c>
      <c r="D37" s="19" t="s">
        <v>70</v>
      </c>
      <c r="E37" s="21" t="s">
        <v>264</v>
      </c>
      <c r="F37" s="25" t="s">
        <v>198</v>
      </c>
      <c r="G37" s="20">
        <v>215</v>
      </c>
      <c r="H37" s="19" t="s">
        <v>52</v>
      </c>
      <c r="I37" s="19"/>
    </row>
    <row r="38" spans="1:9" s="76" customFormat="1" ht="33.75" customHeight="1" x14ac:dyDescent="0.3">
      <c r="A38" s="19">
        <v>8</v>
      </c>
      <c r="B38" s="21" t="s">
        <v>261</v>
      </c>
      <c r="C38" s="19" t="s">
        <v>79</v>
      </c>
      <c r="D38" s="19" t="s">
        <v>70</v>
      </c>
      <c r="E38" s="21" t="s">
        <v>265</v>
      </c>
      <c r="F38" s="25" t="s">
        <v>198</v>
      </c>
      <c r="G38" s="20">
        <v>1125</v>
      </c>
      <c r="H38" s="19" t="s">
        <v>52</v>
      </c>
      <c r="I38" s="19"/>
    </row>
    <row r="39" spans="1:9" s="76" customFormat="1" ht="69.599999999999994" customHeight="1" x14ac:dyDescent="0.3">
      <c r="A39" s="19">
        <v>9</v>
      </c>
      <c r="B39" s="21" t="s">
        <v>266</v>
      </c>
      <c r="C39" s="19" t="s">
        <v>112</v>
      </c>
      <c r="D39" s="19" t="s">
        <v>70</v>
      </c>
      <c r="E39" s="21" t="s">
        <v>286</v>
      </c>
      <c r="F39" s="25" t="s">
        <v>198</v>
      </c>
      <c r="G39" s="20">
        <v>573.20000000000005</v>
      </c>
      <c r="H39" s="19" t="s">
        <v>6</v>
      </c>
      <c r="I39" s="19" t="s">
        <v>285</v>
      </c>
    </row>
    <row r="40" spans="1:9" s="76" customFormat="1" ht="338.4" customHeight="1" x14ac:dyDescent="0.3">
      <c r="A40" s="19">
        <v>10</v>
      </c>
      <c r="B40" s="21" t="s">
        <v>267</v>
      </c>
      <c r="C40" s="19" t="s">
        <v>117</v>
      </c>
      <c r="D40" s="19" t="s">
        <v>71</v>
      </c>
      <c r="E40" s="21" t="s">
        <v>268</v>
      </c>
      <c r="F40" s="25" t="s">
        <v>198</v>
      </c>
      <c r="G40" s="20">
        <v>360</v>
      </c>
      <c r="H40" s="19" t="s">
        <v>6</v>
      </c>
      <c r="I40" s="19" t="s">
        <v>269</v>
      </c>
    </row>
    <row r="41" spans="1:9" s="76" customFormat="1" ht="122.25" customHeight="1" x14ac:dyDescent="0.3">
      <c r="A41" s="19">
        <v>11</v>
      </c>
      <c r="B41" s="21" t="s">
        <v>270</v>
      </c>
      <c r="C41" s="19" t="s">
        <v>287</v>
      </c>
      <c r="D41" s="19" t="s">
        <v>71</v>
      </c>
      <c r="E41" s="21" t="s">
        <v>271</v>
      </c>
      <c r="F41" s="25" t="s">
        <v>198</v>
      </c>
      <c r="G41" s="20">
        <v>21000</v>
      </c>
      <c r="H41" s="19" t="s">
        <v>6</v>
      </c>
      <c r="I41" s="19"/>
    </row>
    <row r="42" spans="1:9" s="76" customFormat="1" ht="122.4" customHeight="1" x14ac:dyDescent="0.3">
      <c r="A42" s="19">
        <v>12</v>
      </c>
      <c r="B42" s="21" t="s">
        <v>270</v>
      </c>
      <c r="C42" s="19" t="s">
        <v>287</v>
      </c>
      <c r="D42" s="19" t="s">
        <v>71</v>
      </c>
      <c r="E42" s="21" t="s">
        <v>272</v>
      </c>
      <c r="F42" s="25" t="s">
        <v>198</v>
      </c>
      <c r="G42" s="20">
        <v>4000</v>
      </c>
      <c r="H42" s="19" t="s">
        <v>6</v>
      </c>
      <c r="I42" s="19"/>
    </row>
    <row r="43" spans="1:9" s="76" customFormat="1" ht="124.95" customHeight="1" x14ac:dyDescent="0.3">
      <c r="A43" s="19">
        <v>13</v>
      </c>
      <c r="B43" s="21" t="s">
        <v>270</v>
      </c>
      <c r="C43" s="19" t="s">
        <v>287</v>
      </c>
      <c r="D43" s="19" t="s">
        <v>257</v>
      </c>
      <c r="E43" s="21" t="s">
        <v>273</v>
      </c>
      <c r="F43" s="25" t="s">
        <v>198</v>
      </c>
      <c r="G43" s="20">
        <v>5000</v>
      </c>
      <c r="H43" s="19" t="s">
        <v>6</v>
      </c>
      <c r="I43" s="19"/>
    </row>
    <row r="44" spans="1:9" s="76" customFormat="1" ht="50.4" customHeight="1" x14ac:dyDescent="0.3">
      <c r="A44" s="19">
        <v>14</v>
      </c>
      <c r="B44" s="21" t="s">
        <v>274</v>
      </c>
      <c r="C44" s="19" t="s">
        <v>112</v>
      </c>
      <c r="D44" s="19" t="s">
        <v>70</v>
      </c>
      <c r="E44" s="21" t="s">
        <v>275</v>
      </c>
      <c r="F44" s="25" t="s">
        <v>198</v>
      </c>
      <c r="G44" s="20">
        <v>282.245</v>
      </c>
      <c r="H44" s="19" t="s">
        <v>6</v>
      </c>
      <c r="I44" s="19" t="s">
        <v>276</v>
      </c>
    </row>
    <row r="45" spans="1:9" s="76" customFormat="1" ht="49.95" customHeight="1" x14ac:dyDescent="0.3">
      <c r="A45" s="19">
        <v>15</v>
      </c>
      <c r="B45" s="21" t="s">
        <v>274</v>
      </c>
      <c r="C45" s="19" t="s">
        <v>112</v>
      </c>
      <c r="D45" s="19" t="s">
        <v>70</v>
      </c>
      <c r="E45" s="21" t="s">
        <v>275</v>
      </c>
      <c r="F45" s="25" t="s">
        <v>198</v>
      </c>
      <c r="G45" s="20">
        <v>5545.9920000000002</v>
      </c>
      <c r="H45" s="19" t="s">
        <v>6</v>
      </c>
      <c r="I45" s="19" t="s">
        <v>277</v>
      </c>
    </row>
    <row r="46" spans="1:9" s="76" customFormat="1" ht="37.5" customHeight="1" x14ac:dyDescent="0.3">
      <c r="A46" s="19">
        <v>16</v>
      </c>
      <c r="B46" s="21" t="s">
        <v>274</v>
      </c>
      <c r="C46" s="19" t="s">
        <v>111</v>
      </c>
      <c r="D46" s="19" t="s">
        <v>71</v>
      </c>
      <c r="E46" s="21" t="s">
        <v>278</v>
      </c>
      <c r="F46" s="25" t="s">
        <v>198</v>
      </c>
      <c r="G46" s="20">
        <v>371.41199999999998</v>
      </c>
      <c r="H46" s="19" t="s">
        <v>6</v>
      </c>
      <c r="I46" s="19" t="s">
        <v>279</v>
      </c>
    </row>
    <row r="47" spans="1:9" s="76" customFormat="1" ht="34.950000000000003" customHeight="1" x14ac:dyDescent="0.3">
      <c r="A47" s="19">
        <v>17</v>
      </c>
      <c r="B47" s="21" t="s">
        <v>274</v>
      </c>
      <c r="C47" s="19" t="s">
        <v>138</v>
      </c>
      <c r="D47" s="19" t="s">
        <v>71</v>
      </c>
      <c r="E47" s="21" t="s">
        <v>280</v>
      </c>
      <c r="F47" s="25" t="s">
        <v>198</v>
      </c>
      <c r="G47" s="20">
        <v>264.25200000000001</v>
      </c>
      <c r="H47" s="19" t="s">
        <v>6</v>
      </c>
      <c r="I47" s="19" t="s">
        <v>279</v>
      </c>
    </row>
    <row r="48" spans="1:9" s="76" customFormat="1" ht="46.95" customHeight="1" x14ac:dyDescent="0.3">
      <c r="A48" s="19">
        <v>18</v>
      </c>
      <c r="B48" s="21" t="s">
        <v>281</v>
      </c>
      <c r="C48" s="19" t="s">
        <v>112</v>
      </c>
      <c r="D48" s="19" t="s">
        <v>70</v>
      </c>
      <c r="E48" s="21" t="s">
        <v>282</v>
      </c>
      <c r="F48" s="25" t="s">
        <v>198</v>
      </c>
      <c r="G48" s="20" t="s">
        <v>283</v>
      </c>
      <c r="H48" s="19" t="s">
        <v>6</v>
      </c>
      <c r="I48" s="19" t="s">
        <v>284</v>
      </c>
    </row>
    <row r="49" spans="1:9" s="76" customFormat="1" ht="38.4" customHeight="1" x14ac:dyDescent="0.3">
      <c r="A49" s="19">
        <v>19</v>
      </c>
      <c r="B49" s="21" t="s">
        <v>281</v>
      </c>
      <c r="C49" s="19" t="s">
        <v>79</v>
      </c>
      <c r="D49" s="19" t="s">
        <v>70</v>
      </c>
      <c r="E49" s="21" t="s">
        <v>251</v>
      </c>
      <c r="F49" s="25" t="s">
        <v>198</v>
      </c>
      <c r="G49" s="20">
        <v>313.2</v>
      </c>
      <c r="H49" s="19" t="s">
        <v>6</v>
      </c>
      <c r="I49" s="19"/>
    </row>
    <row r="50" spans="1:9" ht="21.6" customHeight="1" x14ac:dyDescent="0.3">
      <c r="A50" s="61"/>
      <c r="B50" s="62" t="s">
        <v>44</v>
      </c>
      <c r="C50" s="63" t="s">
        <v>73</v>
      </c>
      <c r="D50" s="63"/>
      <c r="E50" s="64"/>
      <c r="F50" s="61"/>
      <c r="G50" s="30"/>
      <c r="H50" s="61"/>
      <c r="I50" s="61"/>
    </row>
    <row r="51" spans="1:9" ht="16.2" x14ac:dyDescent="0.3">
      <c r="A51" s="61"/>
      <c r="B51" s="62" t="s">
        <v>18</v>
      </c>
      <c r="C51" s="63" t="s">
        <v>73</v>
      </c>
      <c r="D51" s="63"/>
      <c r="E51" s="64"/>
      <c r="F51" s="61"/>
      <c r="G51" s="30"/>
      <c r="H51" s="61"/>
      <c r="I51" s="61"/>
    </row>
    <row r="52" spans="1:9" s="18" customFormat="1" ht="84.6" customHeight="1" x14ac:dyDescent="0.3">
      <c r="A52" s="19">
        <v>1</v>
      </c>
      <c r="B52" s="21" t="s">
        <v>176</v>
      </c>
      <c r="C52" s="19" t="s">
        <v>112</v>
      </c>
      <c r="D52" s="19" t="s">
        <v>70</v>
      </c>
      <c r="E52" s="21" t="s">
        <v>177</v>
      </c>
      <c r="F52" s="25">
        <v>45301</v>
      </c>
      <c r="G52" s="20">
        <v>6527.14</v>
      </c>
      <c r="H52" s="19" t="s">
        <v>6</v>
      </c>
      <c r="I52" s="19" t="s">
        <v>178</v>
      </c>
    </row>
    <row r="53" spans="1:9" s="18" customFormat="1" ht="84.6" customHeight="1" x14ac:dyDescent="0.3">
      <c r="A53" s="19">
        <v>2</v>
      </c>
      <c r="B53" s="21" t="s">
        <v>179</v>
      </c>
      <c r="C53" s="19" t="s">
        <v>112</v>
      </c>
      <c r="D53" s="19" t="s">
        <v>70</v>
      </c>
      <c r="E53" s="21" t="s">
        <v>180</v>
      </c>
      <c r="F53" s="25" t="s">
        <v>181</v>
      </c>
      <c r="G53" s="20">
        <v>570</v>
      </c>
      <c r="H53" s="19" t="s">
        <v>6</v>
      </c>
      <c r="I53" s="19" t="s">
        <v>178</v>
      </c>
    </row>
    <row r="54" spans="1:9" s="18" customFormat="1" ht="84.6" customHeight="1" x14ac:dyDescent="0.3">
      <c r="A54" s="19">
        <v>3</v>
      </c>
      <c r="B54" s="21" t="s">
        <v>182</v>
      </c>
      <c r="C54" s="19" t="s">
        <v>112</v>
      </c>
      <c r="D54" s="19" t="s">
        <v>70</v>
      </c>
      <c r="E54" s="21" t="s">
        <v>180</v>
      </c>
      <c r="F54" s="25">
        <v>45300</v>
      </c>
      <c r="G54" s="20">
        <v>525.4</v>
      </c>
      <c r="H54" s="19" t="s">
        <v>6</v>
      </c>
      <c r="I54" s="19" t="s">
        <v>178</v>
      </c>
    </row>
    <row r="55" spans="1:9" s="18" customFormat="1" ht="84.6" customHeight="1" x14ac:dyDescent="0.3">
      <c r="A55" s="19">
        <v>4</v>
      </c>
      <c r="B55" s="21" t="s">
        <v>183</v>
      </c>
      <c r="C55" s="19" t="s">
        <v>74</v>
      </c>
      <c r="D55" s="19" t="s">
        <v>70</v>
      </c>
      <c r="E55" s="21" t="s">
        <v>184</v>
      </c>
      <c r="F55" s="25">
        <v>45300</v>
      </c>
      <c r="G55" s="20">
        <v>406.07</v>
      </c>
      <c r="H55" s="19" t="s">
        <v>6</v>
      </c>
      <c r="I55" s="19" t="s">
        <v>82</v>
      </c>
    </row>
    <row r="56" spans="1:9" s="18" customFormat="1" ht="84.6" customHeight="1" x14ac:dyDescent="0.3">
      <c r="A56" s="19">
        <v>5</v>
      </c>
      <c r="B56" s="21" t="s">
        <v>183</v>
      </c>
      <c r="C56" s="19" t="s">
        <v>112</v>
      </c>
      <c r="D56" s="19" t="s">
        <v>70</v>
      </c>
      <c r="E56" s="21" t="s">
        <v>185</v>
      </c>
      <c r="F56" s="25">
        <v>45300</v>
      </c>
      <c r="G56" s="20">
        <v>201.6</v>
      </c>
      <c r="H56" s="19" t="s">
        <v>6</v>
      </c>
      <c r="I56" s="19" t="s">
        <v>178</v>
      </c>
    </row>
    <row r="57" spans="1:9" ht="33" customHeight="1" x14ac:dyDescent="0.3">
      <c r="A57" s="61"/>
      <c r="B57" s="62" t="s">
        <v>46</v>
      </c>
      <c r="C57" s="63" t="s">
        <v>73</v>
      </c>
      <c r="D57" s="63"/>
      <c r="E57" s="64"/>
      <c r="F57" s="61"/>
      <c r="G57" s="30"/>
      <c r="H57" s="61"/>
      <c r="I57" s="61"/>
    </row>
    <row r="58" spans="1:9" ht="16.2" x14ac:dyDescent="0.3">
      <c r="A58" s="61"/>
      <c r="B58" s="62" t="s">
        <v>19</v>
      </c>
      <c r="C58" s="63"/>
      <c r="D58" s="63"/>
      <c r="E58" s="64"/>
      <c r="F58" s="61"/>
      <c r="G58" s="30"/>
      <c r="H58" s="61"/>
      <c r="I58" s="61"/>
    </row>
    <row r="59" spans="1:9" s="65" customFormat="1" ht="93.6" x14ac:dyDescent="0.3">
      <c r="A59" s="19">
        <v>1</v>
      </c>
      <c r="B59" s="21" t="s">
        <v>89</v>
      </c>
      <c r="C59" s="19" t="s">
        <v>112</v>
      </c>
      <c r="D59" s="19" t="s">
        <v>71</v>
      </c>
      <c r="E59" s="21" t="s">
        <v>113</v>
      </c>
      <c r="F59" s="25">
        <v>45293</v>
      </c>
      <c r="G59" s="20">
        <v>6306</v>
      </c>
      <c r="H59" s="19" t="s">
        <v>78</v>
      </c>
      <c r="I59" s="19" t="s">
        <v>115</v>
      </c>
    </row>
    <row r="60" spans="1:9" s="65" customFormat="1" ht="81" customHeight="1" x14ac:dyDescent="0.3">
      <c r="A60" s="19">
        <v>2</v>
      </c>
      <c r="B60" s="21" t="s">
        <v>89</v>
      </c>
      <c r="C60" s="19" t="s">
        <v>74</v>
      </c>
      <c r="D60" s="19" t="s">
        <v>71</v>
      </c>
      <c r="E60" s="21" t="s">
        <v>90</v>
      </c>
      <c r="F60" s="25">
        <v>45293</v>
      </c>
      <c r="G60" s="20" t="s">
        <v>114</v>
      </c>
      <c r="H60" s="19" t="s">
        <v>78</v>
      </c>
      <c r="I60" s="19" t="s">
        <v>116</v>
      </c>
    </row>
    <row r="61" spans="1:9" s="74" customFormat="1" ht="126.6" customHeight="1" x14ac:dyDescent="0.3">
      <c r="A61" s="19">
        <v>3</v>
      </c>
      <c r="B61" s="21" t="s">
        <v>89</v>
      </c>
      <c r="C61" s="19" t="s">
        <v>188</v>
      </c>
      <c r="D61" s="19" t="s">
        <v>71</v>
      </c>
      <c r="E61" s="21" t="s">
        <v>186</v>
      </c>
      <c r="F61" s="25">
        <v>45299</v>
      </c>
      <c r="G61" s="20">
        <v>359.3</v>
      </c>
      <c r="H61" s="19" t="s">
        <v>78</v>
      </c>
      <c r="I61" s="19" t="s">
        <v>187</v>
      </c>
    </row>
    <row r="62" spans="1:9" ht="16.2" x14ac:dyDescent="0.3">
      <c r="A62" s="61"/>
      <c r="B62" s="62" t="s">
        <v>22</v>
      </c>
      <c r="C62" s="63" t="s">
        <v>73</v>
      </c>
      <c r="D62" s="63"/>
      <c r="E62" s="64"/>
      <c r="F62" s="61"/>
      <c r="G62" s="30"/>
      <c r="H62" s="61"/>
      <c r="I62" s="61"/>
    </row>
    <row r="63" spans="1:9" ht="16.2" x14ac:dyDescent="0.3">
      <c r="A63" s="61"/>
      <c r="B63" s="62" t="s">
        <v>8</v>
      </c>
      <c r="C63" s="63" t="s">
        <v>73</v>
      </c>
      <c r="D63" s="63"/>
      <c r="E63" s="64"/>
      <c r="F63" s="61"/>
      <c r="G63" s="30"/>
      <c r="H63" s="61"/>
      <c r="I63" s="61"/>
    </row>
    <row r="64" spans="1:9" ht="16.2" x14ac:dyDescent="0.3">
      <c r="A64" s="61"/>
      <c r="B64" s="62" t="s">
        <v>37</v>
      </c>
      <c r="C64" s="63" t="s">
        <v>73</v>
      </c>
      <c r="D64" s="63"/>
      <c r="E64" s="64"/>
      <c r="F64" s="61"/>
      <c r="G64" s="30"/>
      <c r="H64" s="61"/>
      <c r="I64" s="61"/>
    </row>
    <row r="65" spans="1:1022" ht="16.2" x14ac:dyDescent="0.3">
      <c r="A65" s="61"/>
      <c r="B65" s="62" t="s">
        <v>38</v>
      </c>
      <c r="C65" s="63" t="s">
        <v>73</v>
      </c>
      <c r="D65" s="63"/>
      <c r="E65" s="64"/>
      <c r="F65" s="61"/>
      <c r="G65" s="30"/>
      <c r="H65" s="61"/>
      <c r="I65" s="61"/>
    </row>
    <row r="66" spans="1:1022" s="74" customFormat="1" ht="57" customHeight="1" x14ac:dyDescent="0.3">
      <c r="A66" s="19">
        <v>1</v>
      </c>
      <c r="B66" s="21" t="s">
        <v>247</v>
      </c>
      <c r="C66" s="19" t="s">
        <v>79</v>
      </c>
      <c r="D66" s="19" t="s">
        <v>248</v>
      </c>
      <c r="E66" s="21" t="s">
        <v>249</v>
      </c>
      <c r="F66" s="25">
        <v>45300</v>
      </c>
      <c r="G66" s="20">
        <v>2332</v>
      </c>
      <c r="H66" s="19" t="s">
        <v>6</v>
      </c>
      <c r="I66" s="19"/>
    </row>
    <row r="67" spans="1:1022" ht="16.2" x14ac:dyDescent="0.3">
      <c r="A67" s="61"/>
      <c r="B67" s="62" t="s">
        <v>28</v>
      </c>
      <c r="C67" s="63" t="s">
        <v>73</v>
      </c>
      <c r="D67" s="63"/>
      <c r="E67" s="64"/>
      <c r="F67" s="61"/>
      <c r="G67" s="30"/>
      <c r="H67" s="61"/>
      <c r="I67" s="61"/>
    </row>
    <row r="68" spans="1:1022" s="18" customFormat="1" ht="48.45" customHeight="1" x14ac:dyDescent="0.3">
      <c r="A68" s="19">
        <v>1</v>
      </c>
      <c r="B68" s="21" t="s">
        <v>189</v>
      </c>
      <c r="C68" s="19" t="s">
        <v>74</v>
      </c>
      <c r="D68" s="19" t="s">
        <v>70</v>
      </c>
      <c r="E68" s="21" t="s">
        <v>190</v>
      </c>
      <c r="F68" s="25">
        <v>45296</v>
      </c>
      <c r="G68" s="20">
        <v>500</v>
      </c>
      <c r="H68" s="19" t="s">
        <v>6</v>
      </c>
      <c r="I68" s="15"/>
    </row>
    <row r="69" spans="1:1022" s="18" customFormat="1" ht="50.7" customHeight="1" x14ac:dyDescent="0.3">
      <c r="A69" s="19">
        <v>2</v>
      </c>
      <c r="B69" s="21" t="s">
        <v>189</v>
      </c>
      <c r="C69" s="19" t="s">
        <v>79</v>
      </c>
      <c r="D69" s="19" t="s">
        <v>70</v>
      </c>
      <c r="E69" s="21" t="s">
        <v>191</v>
      </c>
      <c r="F69" s="25">
        <v>45296</v>
      </c>
      <c r="G69" s="20">
        <v>470</v>
      </c>
      <c r="H69" s="19" t="s">
        <v>6</v>
      </c>
      <c r="I69" s="15"/>
    </row>
    <row r="70" spans="1:1022" s="18" customFormat="1" ht="60.45" customHeight="1" x14ac:dyDescent="0.3">
      <c r="A70" s="19">
        <v>3</v>
      </c>
      <c r="B70" s="21" t="s">
        <v>192</v>
      </c>
      <c r="C70" s="19" t="s">
        <v>79</v>
      </c>
      <c r="D70" s="19" t="s">
        <v>70</v>
      </c>
      <c r="E70" s="21" t="s">
        <v>193</v>
      </c>
      <c r="F70" s="25">
        <v>45299</v>
      </c>
      <c r="G70" s="20">
        <v>400</v>
      </c>
      <c r="H70" s="19" t="s">
        <v>6</v>
      </c>
      <c r="I70" s="19" t="s">
        <v>194</v>
      </c>
    </row>
    <row r="71" spans="1:1022" s="18" customFormat="1" ht="75.45" customHeight="1" x14ac:dyDescent="0.3">
      <c r="A71" s="19">
        <v>4</v>
      </c>
      <c r="B71" s="21" t="s">
        <v>195</v>
      </c>
      <c r="C71" s="19" t="s">
        <v>74</v>
      </c>
      <c r="D71" s="19" t="s">
        <v>196</v>
      </c>
      <c r="E71" s="21" t="s">
        <v>197</v>
      </c>
      <c r="F71" s="25" t="s">
        <v>198</v>
      </c>
      <c r="G71" s="20">
        <v>1194.24</v>
      </c>
      <c r="H71" s="19" t="s">
        <v>6</v>
      </c>
      <c r="I71" s="77"/>
    </row>
    <row r="72" spans="1:1022" s="65" customFormat="1" ht="16.2" x14ac:dyDescent="0.3">
      <c r="A72" s="61"/>
      <c r="B72" s="62" t="s">
        <v>30</v>
      </c>
      <c r="C72" s="63"/>
      <c r="D72" s="63"/>
      <c r="E72" s="64"/>
      <c r="F72" s="61"/>
      <c r="G72" s="30"/>
      <c r="H72" s="61"/>
      <c r="I72" s="61"/>
    </row>
    <row r="73" spans="1:1022" s="65" customFormat="1" ht="46.8" x14ac:dyDescent="0.3">
      <c r="A73" s="19">
        <v>1</v>
      </c>
      <c r="B73" s="21" t="s">
        <v>59</v>
      </c>
      <c r="C73" s="19" t="s">
        <v>75</v>
      </c>
      <c r="D73" s="19" t="s">
        <v>70</v>
      </c>
      <c r="E73" s="21" t="s">
        <v>139</v>
      </c>
      <c r="F73" s="25" t="s">
        <v>108</v>
      </c>
      <c r="G73" s="20">
        <v>1318</v>
      </c>
      <c r="H73" s="19" t="s">
        <v>6</v>
      </c>
      <c r="I73" s="19" t="s">
        <v>140</v>
      </c>
    </row>
    <row r="74" spans="1:1022" s="65" customFormat="1" ht="46.8" x14ac:dyDescent="0.3">
      <c r="A74" s="19">
        <v>2</v>
      </c>
      <c r="B74" s="21" t="s">
        <v>59</v>
      </c>
      <c r="C74" s="19" t="s">
        <v>75</v>
      </c>
      <c r="D74" s="19" t="s">
        <v>70</v>
      </c>
      <c r="E74" s="21" t="s">
        <v>139</v>
      </c>
      <c r="F74" s="25" t="s">
        <v>108</v>
      </c>
      <c r="G74" s="20">
        <v>1325</v>
      </c>
      <c r="H74" s="19" t="s">
        <v>6</v>
      </c>
      <c r="I74" s="19" t="s">
        <v>141</v>
      </c>
    </row>
    <row r="75" spans="1:1022" s="65" customFormat="1" ht="78" x14ac:dyDescent="0.3">
      <c r="A75" s="19">
        <v>3</v>
      </c>
      <c r="B75" s="21" t="s">
        <v>88</v>
      </c>
      <c r="C75" s="19" t="s">
        <v>138</v>
      </c>
      <c r="D75" s="19" t="s">
        <v>71</v>
      </c>
      <c r="E75" s="21" t="s">
        <v>142</v>
      </c>
      <c r="F75" s="25">
        <v>45294</v>
      </c>
      <c r="G75" s="20">
        <v>650.16</v>
      </c>
      <c r="H75" s="19" t="s">
        <v>6</v>
      </c>
      <c r="I75" s="19" t="s">
        <v>144</v>
      </c>
    </row>
    <row r="76" spans="1:1022" ht="78" x14ac:dyDescent="0.3">
      <c r="A76" s="19">
        <v>4</v>
      </c>
      <c r="B76" s="21" t="s">
        <v>88</v>
      </c>
      <c r="C76" s="19" t="s">
        <v>111</v>
      </c>
      <c r="D76" s="19" t="s">
        <v>71</v>
      </c>
      <c r="E76" s="21" t="s">
        <v>143</v>
      </c>
      <c r="F76" s="25">
        <v>45294</v>
      </c>
      <c r="G76" s="20">
        <v>554.02800000000002</v>
      </c>
      <c r="H76" s="19" t="s">
        <v>6</v>
      </c>
      <c r="I76" s="19" t="s">
        <v>145</v>
      </c>
    </row>
    <row r="77" spans="1:1022" s="79" customFormat="1" ht="138.6" customHeight="1" x14ac:dyDescent="0.3">
      <c r="A77" s="19">
        <v>5</v>
      </c>
      <c r="B77" s="21" t="s">
        <v>199</v>
      </c>
      <c r="C77" s="19" t="s">
        <v>205</v>
      </c>
      <c r="D77" s="19" t="s">
        <v>71</v>
      </c>
      <c r="E77" s="21" t="s">
        <v>200</v>
      </c>
      <c r="F77" s="25" t="s">
        <v>201</v>
      </c>
      <c r="G77" s="20">
        <v>400</v>
      </c>
      <c r="H77" s="19" t="s">
        <v>6</v>
      </c>
      <c r="I77" s="19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  <c r="IT77" s="78"/>
      <c r="IU77" s="78"/>
      <c r="IV77" s="78"/>
      <c r="IW77" s="78"/>
      <c r="IX77" s="78"/>
      <c r="IY77" s="78"/>
      <c r="IZ77" s="78"/>
      <c r="JA77" s="78"/>
      <c r="JB77" s="78"/>
      <c r="JC77" s="78"/>
      <c r="JD77" s="78"/>
      <c r="JE77" s="78"/>
      <c r="JF77" s="78"/>
      <c r="JG77" s="78"/>
      <c r="JH77" s="78"/>
      <c r="JI77" s="78"/>
      <c r="JJ77" s="78"/>
      <c r="JK77" s="78"/>
      <c r="JL77" s="78"/>
      <c r="JM77" s="78"/>
      <c r="JN77" s="78"/>
      <c r="JO77" s="78"/>
      <c r="JP77" s="78"/>
      <c r="JQ77" s="78"/>
      <c r="JR77" s="78"/>
      <c r="JS77" s="78"/>
      <c r="JT77" s="78"/>
      <c r="JU77" s="78"/>
      <c r="JV77" s="78"/>
      <c r="JW77" s="78"/>
      <c r="JX77" s="78"/>
      <c r="JY77" s="78"/>
      <c r="JZ77" s="78"/>
      <c r="KA77" s="78"/>
      <c r="KB77" s="78"/>
      <c r="KC77" s="78"/>
      <c r="KD77" s="78"/>
      <c r="KE77" s="78"/>
      <c r="KF77" s="78"/>
      <c r="KG77" s="78"/>
      <c r="KH77" s="78"/>
      <c r="KI77" s="78"/>
      <c r="KJ77" s="78"/>
      <c r="KK77" s="78"/>
      <c r="KL77" s="78"/>
      <c r="KM77" s="78"/>
      <c r="KN77" s="78"/>
      <c r="KO77" s="78"/>
      <c r="KP77" s="78"/>
      <c r="KQ77" s="78"/>
      <c r="KR77" s="78"/>
      <c r="KS77" s="78"/>
      <c r="KT77" s="78"/>
      <c r="KU77" s="78"/>
      <c r="KV77" s="78"/>
      <c r="KW77" s="78"/>
      <c r="KX77" s="78"/>
      <c r="KY77" s="78"/>
      <c r="KZ77" s="78"/>
      <c r="LA77" s="78"/>
      <c r="LB77" s="78"/>
      <c r="LC77" s="78"/>
      <c r="LD77" s="78"/>
      <c r="LE77" s="78"/>
      <c r="LF77" s="78"/>
      <c r="LG77" s="78"/>
      <c r="LH77" s="78"/>
      <c r="LI77" s="78"/>
      <c r="LJ77" s="78"/>
      <c r="LK77" s="78"/>
      <c r="LL77" s="78"/>
      <c r="LM77" s="78"/>
      <c r="LN77" s="78"/>
      <c r="LO77" s="78"/>
      <c r="LP77" s="78"/>
      <c r="LQ77" s="78"/>
      <c r="LR77" s="78"/>
      <c r="LS77" s="78"/>
      <c r="LT77" s="78"/>
      <c r="LU77" s="78"/>
      <c r="LV77" s="78"/>
      <c r="LW77" s="78"/>
      <c r="LX77" s="78"/>
      <c r="LY77" s="78"/>
      <c r="LZ77" s="78"/>
      <c r="MA77" s="78"/>
      <c r="MB77" s="78"/>
      <c r="MC77" s="78"/>
      <c r="MD77" s="78"/>
      <c r="ME77" s="78"/>
      <c r="MF77" s="78"/>
      <c r="MG77" s="78"/>
      <c r="MH77" s="78"/>
      <c r="MI77" s="78"/>
      <c r="MJ77" s="78"/>
      <c r="MK77" s="78"/>
      <c r="ML77" s="78"/>
      <c r="MM77" s="78"/>
      <c r="MN77" s="78"/>
      <c r="MO77" s="78"/>
      <c r="MP77" s="78"/>
      <c r="MQ77" s="78"/>
      <c r="MR77" s="78"/>
      <c r="MS77" s="78"/>
      <c r="MT77" s="78"/>
      <c r="MU77" s="78"/>
      <c r="MV77" s="78"/>
      <c r="MW77" s="78"/>
      <c r="MX77" s="78"/>
      <c r="MY77" s="78"/>
      <c r="MZ77" s="78"/>
      <c r="NA77" s="78"/>
      <c r="NB77" s="78"/>
      <c r="NC77" s="78"/>
      <c r="ND77" s="78"/>
      <c r="NE77" s="78"/>
      <c r="NF77" s="78"/>
      <c r="NG77" s="78"/>
      <c r="NH77" s="78"/>
      <c r="NI77" s="78"/>
      <c r="NJ77" s="78"/>
      <c r="NK77" s="78"/>
      <c r="NL77" s="78"/>
      <c r="NM77" s="78"/>
      <c r="NN77" s="78"/>
      <c r="NO77" s="78"/>
      <c r="NP77" s="78"/>
      <c r="NQ77" s="78"/>
      <c r="NR77" s="78"/>
      <c r="NS77" s="78"/>
      <c r="NT77" s="78"/>
      <c r="NU77" s="78"/>
      <c r="NV77" s="78"/>
      <c r="NW77" s="78"/>
      <c r="NX77" s="78"/>
      <c r="NY77" s="78"/>
      <c r="NZ77" s="78"/>
      <c r="OA77" s="78"/>
      <c r="OB77" s="78"/>
      <c r="OC77" s="78"/>
      <c r="OD77" s="78"/>
      <c r="OE77" s="78"/>
      <c r="OF77" s="78"/>
      <c r="OG77" s="78"/>
      <c r="OH77" s="78"/>
      <c r="OI77" s="78"/>
      <c r="OJ77" s="78"/>
      <c r="OK77" s="78"/>
      <c r="OL77" s="78"/>
      <c r="OM77" s="78"/>
      <c r="ON77" s="78"/>
      <c r="OO77" s="78"/>
      <c r="OP77" s="78"/>
      <c r="OQ77" s="78"/>
      <c r="OR77" s="78"/>
      <c r="OS77" s="78"/>
      <c r="OT77" s="78"/>
      <c r="OU77" s="78"/>
      <c r="OV77" s="78"/>
      <c r="OW77" s="78"/>
      <c r="OX77" s="78"/>
      <c r="OY77" s="78"/>
      <c r="OZ77" s="78"/>
      <c r="PA77" s="78"/>
      <c r="PB77" s="78"/>
      <c r="PC77" s="78"/>
      <c r="PD77" s="78"/>
      <c r="PE77" s="78"/>
      <c r="PF77" s="78"/>
      <c r="PG77" s="78"/>
      <c r="PH77" s="78"/>
      <c r="PI77" s="78"/>
      <c r="PJ77" s="78"/>
      <c r="PK77" s="78"/>
      <c r="PL77" s="78"/>
      <c r="PM77" s="78"/>
      <c r="PN77" s="78"/>
      <c r="PO77" s="78"/>
      <c r="PP77" s="78"/>
      <c r="PQ77" s="78"/>
      <c r="PR77" s="78"/>
      <c r="PS77" s="78"/>
      <c r="PT77" s="78"/>
      <c r="PU77" s="78"/>
      <c r="PV77" s="78"/>
      <c r="PW77" s="78"/>
      <c r="PX77" s="78"/>
      <c r="PY77" s="78"/>
      <c r="PZ77" s="78"/>
      <c r="QA77" s="78"/>
      <c r="QB77" s="78"/>
      <c r="QC77" s="78"/>
      <c r="QD77" s="78"/>
      <c r="QE77" s="78"/>
      <c r="QF77" s="78"/>
      <c r="QG77" s="78"/>
      <c r="QH77" s="78"/>
      <c r="QI77" s="78"/>
      <c r="QJ77" s="78"/>
      <c r="QK77" s="78"/>
      <c r="QL77" s="78"/>
      <c r="QM77" s="78"/>
      <c r="QN77" s="78"/>
      <c r="QO77" s="78"/>
      <c r="QP77" s="78"/>
      <c r="QQ77" s="78"/>
      <c r="QR77" s="78"/>
      <c r="QS77" s="78"/>
      <c r="QT77" s="78"/>
      <c r="QU77" s="78"/>
      <c r="QV77" s="78"/>
      <c r="QW77" s="78"/>
      <c r="QX77" s="78"/>
      <c r="QY77" s="78"/>
      <c r="QZ77" s="78"/>
      <c r="RA77" s="78"/>
      <c r="RB77" s="78"/>
      <c r="RC77" s="78"/>
      <c r="RD77" s="78"/>
      <c r="RE77" s="78"/>
      <c r="RF77" s="78"/>
      <c r="RG77" s="78"/>
      <c r="RH77" s="78"/>
      <c r="RI77" s="78"/>
      <c r="RJ77" s="78"/>
      <c r="RK77" s="78"/>
      <c r="RL77" s="78"/>
      <c r="RM77" s="78"/>
      <c r="RN77" s="78"/>
      <c r="RO77" s="78"/>
      <c r="RP77" s="78"/>
      <c r="RQ77" s="78"/>
      <c r="RR77" s="78"/>
      <c r="RS77" s="78"/>
      <c r="RT77" s="78"/>
      <c r="RU77" s="78"/>
      <c r="RV77" s="78"/>
      <c r="RW77" s="78"/>
      <c r="RX77" s="78"/>
      <c r="RY77" s="78"/>
      <c r="RZ77" s="78"/>
      <c r="SA77" s="78"/>
      <c r="SB77" s="78"/>
      <c r="SC77" s="78"/>
      <c r="SD77" s="78"/>
      <c r="SE77" s="78"/>
      <c r="SF77" s="78"/>
      <c r="SG77" s="78"/>
      <c r="SH77" s="78"/>
      <c r="SI77" s="78"/>
      <c r="SJ77" s="78"/>
      <c r="SK77" s="78"/>
      <c r="SL77" s="78"/>
      <c r="SM77" s="78"/>
      <c r="SN77" s="78"/>
      <c r="SO77" s="78"/>
      <c r="SP77" s="78"/>
      <c r="SQ77" s="78"/>
      <c r="SR77" s="78"/>
      <c r="SS77" s="78"/>
      <c r="ST77" s="78"/>
      <c r="SU77" s="78"/>
      <c r="SV77" s="78"/>
      <c r="SW77" s="78"/>
      <c r="SX77" s="78"/>
      <c r="SY77" s="78"/>
      <c r="SZ77" s="78"/>
      <c r="TA77" s="78"/>
      <c r="TB77" s="78"/>
      <c r="TC77" s="78"/>
      <c r="TD77" s="78"/>
      <c r="TE77" s="78"/>
      <c r="TF77" s="78"/>
      <c r="TG77" s="78"/>
      <c r="TH77" s="78"/>
      <c r="TI77" s="78"/>
      <c r="TJ77" s="78"/>
      <c r="TK77" s="78"/>
      <c r="TL77" s="78"/>
      <c r="TM77" s="78"/>
      <c r="TN77" s="78"/>
      <c r="TO77" s="78"/>
      <c r="TP77" s="78"/>
      <c r="TQ77" s="78"/>
      <c r="TR77" s="78"/>
      <c r="TS77" s="78"/>
      <c r="TT77" s="78"/>
      <c r="TU77" s="78"/>
      <c r="TV77" s="78"/>
      <c r="TW77" s="78"/>
      <c r="TX77" s="78"/>
      <c r="TY77" s="78"/>
      <c r="TZ77" s="78"/>
      <c r="UA77" s="78"/>
      <c r="UB77" s="78"/>
      <c r="UC77" s="78"/>
      <c r="UD77" s="78"/>
      <c r="UE77" s="78"/>
      <c r="UF77" s="78"/>
      <c r="UG77" s="78"/>
      <c r="UH77" s="78"/>
      <c r="UI77" s="78"/>
      <c r="UJ77" s="78"/>
      <c r="UK77" s="78"/>
      <c r="UL77" s="78"/>
      <c r="UM77" s="78"/>
      <c r="UN77" s="78"/>
      <c r="UO77" s="78"/>
      <c r="UP77" s="78"/>
      <c r="UQ77" s="78"/>
      <c r="UR77" s="78"/>
      <c r="US77" s="78"/>
      <c r="UT77" s="78"/>
      <c r="UU77" s="78"/>
      <c r="UV77" s="78"/>
      <c r="UW77" s="78"/>
      <c r="UX77" s="78"/>
      <c r="UY77" s="78"/>
      <c r="UZ77" s="78"/>
      <c r="VA77" s="78"/>
      <c r="VB77" s="78"/>
      <c r="VC77" s="78"/>
      <c r="VD77" s="78"/>
      <c r="VE77" s="78"/>
      <c r="VF77" s="78"/>
      <c r="VG77" s="78"/>
      <c r="VH77" s="78"/>
      <c r="VI77" s="78"/>
      <c r="VJ77" s="78"/>
      <c r="VK77" s="78"/>
      <c r="VL77" s="78"/>
      <c r="VM77" s="78"/>
      <c r="VN77" s="78"/>
      <c r="VO77" s="78"/>
      <c r="VP77" s="78"/>
      <c r="VQ77" s="78"/>
      <c r="VR77" s="78"/>
      <c r="VS77" s="78"/>
      <c r="VT77" s="78"/>
      <c r="VU77" s="78"/>
      <c r="VV77" s="78"/>
      <c r="VW77" s="78"/>
      <c r="VX77" s="78"/>
      <c r="VY77" s="78"/>
      <c r="VZ77" s="78"/>
      <c r="WA77" s="78"/>
      <c r="WB77" s="78"/>
      <c r="WC77" s="78"/>
      <c r="WD77" s="78"/>
      <c r="WE77" s="78"/>
      <c r="WF77" s="78"/>
      <c r="WG77" s="78"/>
      <c r="WH77" s="78"/>
      <c r="WI77" s="78"/>
      <c r="WJ77" s="78"/>
      <c r="WK77" s="78"/>
      <c r="WL77" s="78"/>
      <c r="WM77" s="78"/>
      <c r="WN77" s="78"/>
      <c r="WO77" s="78"/>
      <c r="WP77" s="78"/>
      <c r="WQ77" s="78"/>
      <c r="WR77" s="78"/>
      <c r="WS77" s="78"/>
      <c r="WT77" s="78"/>
      <c r="WU77" s="78"/>
      <c r="WV77" s="78"/>
      <c r="WW77" s="78"/>
      <c r="WX77" s="78"/>
      <c r="WY77" s="78"/>
      <c r="WZ77" s="78"/>
      <c r="XA77" s="78"/>
      <c r="XB77" s="78"/>
      <c r="XC77" s="78"/>
      <c r="XD77" s="78"/>
      <c r="XE77" s="78"/>
      <c r="XF77" s="78"/>
      <c r="XG77" s="78"/>
      <c r="XH77" s="78"/>
      <c r="XI77" s="78"/>
      <c r="XJ77" s="78"/>
      <c r="XK77" s="78"/>
      <c r="XL77" s="78"/>
      <c r="XM77" s="78"/>
      <c r="XN77" s="78"/>
      <c r="XO77" s="78"/>
      <c r="XP77" s="78"/>
      <c r="XQ77" s="78"/>
      <c r="XR77" s="78"/>
      <c r="XS77" s="78"/>
      <c r="XT77" s="78"/>
      <c r="XU77" s="78"/>
      <c r="XV77" s="78"/>
      <c r="XW77" s="78"/>
      <c r="XX77" s="78"/>
      <c r="XY77" s="78"/>
      <c r="XZ77" s="78"/>
      <c r="YA77" s="78"/>
      <c r="YB77" s="78"/>
      <c r="YC77" s="78"/>
      <c r="YD77" s="78"/>
      <c r="YE77" s="78"/>
      <c r="YF77" s="78"/>
      <c r="YG77" s="78"/>
      <c r="YH77" s="78"/>
      <c r="YI77" s="78"/>
      <c r="YJ77" s="78"/>
      <c r="YK77" s="78"/>
      <c r="YL77" s="78"/>
      <c r="YM77" s="78"/>
      <c r="YN77" s="78"/>
      <c r="YO77" s="78"/>
      <c r="YP77" s="78"/>
      <c r="YQ77" s="78"/>
      <c r="YR77" s="78"/>
      <c r="YS77" s="78"/>
      <c r="YT77" s="78"/>
      <c r="YU77" s="78"/>
      <c r="YV77" s="78"/>
      <c r="YW77" s="78"/>
      <c r="YX77" s="78"/>
      <c r="YY77" s="78"/>
      <c r="YZ77" s="78"/>
      <c r="ZA77" s="78"/>
      <c r="ZB77" s="78"/>
      <c r="ZC77" s="78"/>
      <c r="ZD77" s="78"/>
      <c r="ZE77" s="78"/>
      <c r="ZF77" s="78"/>
      <c r="ZG77" s="78"/>
      <c r="ZH77" s="78"/>
      <c r="ZI77" s="78"/>
      <c r="ZJ77" s="78"/>
      <c r="ZK77" s="78"/>
      <c r="ZL77" s="78"/>
      <c r="ZM77" s="78"/>
      <c r="ZN77" s="78"/>
      <c r="ZO77" s="78"/>
      <c r="ZP77" s="78"/>
      <c r="ZQ77" s="78"/>
      <c r="ZR77" s="78"/>
      <c r="ZS77" s="78"/>
      <c r="ZT77" s="78"/>
      <c r="ZU77" s="78"/>
      <c r="ZV77" s="78"/>
      <c r="ZW77" s="78"/>
      <c r="ZX77" s="78"/>
      <c r="ZY77" s="78"/>
      <c r="ZZ77" s="78"/>
      <c r="AAA77" s="78"/>
      <c r="AAB77" s="78"/>
      <c r="AAC77" s="78"/>
      <c r="AAD77" s="78"/>
      <c r="AAE77" s="78"/>
      <c r="AAF77" s="78"/>
      <c r="AAG77" s="78"/>
      <c r="AAH77" s="78"/>
      <c r="AAI77" s="78"/>
      <c r="AAJ77" s="78"/>
      <c r="AAK77" s="78"/>
      <c r="AAL77" s="78"/>
      <c r="AAM77" s="78"/>
      <c r="AAN77" s="78"/>
      <c r="AAO77" s="78"/>
      <c r="AAP77" s="78"/>
      <c r="AAQ77" s="78"/>
      <c r="AAR77" s="78"/>
      <c r="AAS77" s="78"/>
      <c r="AAT77" s="78"/>
      <c r="AAU77" s="78"/>
      <c r="AAV77" s="78"/>
      <c r="AAW77" s="78"/>
      <c r="AAX77" s="78"/>
      <c r="AAY77" s="78"/>
      <c r="AAZ77" s="78"/>
      <c r="ABA77" s="78"/>
      <c r="ABB77" s="78"/>
      <c r="ABC77" s="78"/>
      <c r="ABD77" s="78"/>
      <c r="ABE77" s="78"/>
      <c r="ABF77" s="78"/>
      <c r="ABG77" s="78"/>
      <c r="ABH77" s="78"/>
      <c r="ABI77" s="78"/>
      <c r="ABJ77" s="78"/>
      <c r="ABK77" s="78"/>
      <c r="ABL77" s="78"/>
      <c r="ABM77" s="78"/>
      <c r="ABN77" s="78"/>
      <c r="ABO77" s="78"/>
      <c r="ABP77" s="78"/>
      <c r="ABQ77" s="78"/>
      <c r="ABR77" s="78"/>
      <c r="ABS77" s="78"/>
      <c r="ABT77" s="78"/>
      <c r="ABU77" s="78"/>
      <c r="ABV77" s="78"/>
      <c r="ABW77" s="78"/>
      <c r="ABX77" s="78"/>
      <c r="ABY77" s="78"/>
      <c r="ABZ77" s="78"/>
      <c r="ACA77" s="78"/>
      <c r="ACB77" s="78"/>
      <c r="ACC77" s="78"/>
      <c r="ACD77" s="78"/>
      <c r="ACE77" s="78"/>
      <c r="ACF77" s="78"/>
      <c r="ACG77" s="78"/>
      <c r="ACH77" s="78"/>
      <c r="ACI77" s="78"/>
      <c r="ACJ77" s="78"/>
      <c r="ACK77" s="78"/>
      <c r="ACL77" s="78"/>
      <c r="ACM77" s="78"/>
      <c r="ACN77" s="78"/>
      <c r="ACO77" s="78"/>
      <c r="ACP77" s="78"/>
      <c r="ACQ77" s="78"/>
      <c r="ACR77" s="78"/>
      <c r="ACS77" s="78"/>
      <c r="ACT77" s="78"/>
      <c r="ACU77" s="78"/>
      <c r="ACV77" s="78"/>
      <c r="ACW77" s="78"/>
      <c r="ACX77" s="78"/>
      <c r="ACY77" s="78"/>
      <c r="ACZ77" s="78"/>
      <c r="ADA77" s="78"/>
      <c r="ADB77" s="78"/>
      <c r="ADC77" s="78"/>
      <c r="ADD77" s="78"/>
      <c r="ADE77" s="78"/>
      <c r="ADF77" s="78"/>
      <c r="ADG77" s="78"/>
      <c r="ADH77" s="78"/>
      <c r="ADI77" s="78"/>
      <c r="ADJ77" s="78"/>
      <c r="ADK77" s="78"/>
      <c r="ADL77" s="78"/>
      <c r="ADM77" s="78"/>
      <c r="ADN77" s="78"/>
      <c r="ADO77" s="78"/>
      <c r="ADP77" s="78"/>
      <c r="ADQ77" s="78"/>
      <c r="ADR77" s="78"/>
      <c r="ADS77" s="78"/>
      <c r="ADT77" s="78"/>
      <c r="ADU77" s="78"/>
      <c r="ADV77" s="78"/>
      <c r="ADW77" s="78"/>
      <c r="ADX77" s="78"/>
      <c r="ADY77" s="78"/>
      <c r="ADZ77" s="78"/>
      <c r="AEA77" s="78"/>
      <c r="AEB77" s="78"/>
      <c r="AEC77" s="78"/>
      <c r="AED77" s="78"/>
      <c r="AEE77" s="78"/>
      <c r="AEF77" s="78"/>
      <c r="AEG77" s="78"/>
      <c r="AEH77" s="78"/>
      <c r="AEI77" s="78"/>
      <c r="AEJ77" s="78"/>
      <c r="AEK77" s="78"/>
      <c r="AEL77" s="78"/>
      <c r="AEM77" s="78"/>
      <c r="AEN77" s="78"/>
      <c r="AEO77" s="78"/>
      <c r="AEP77" s="78"/>
      <c r="AEQ77" s="78"/>
      <c r="AER77" s="78"/>
      <c r="AES77" s="78"/>
      <c r="AET77" s="78"/>
      <c r="AEU77" s="78"/>
      <c r="AEV77" s="78"/>
      <c r="AEW77" s="78"/>
      <c r="AEX77" s="78"/>
      <c r="AEY77" s="78"/>
      <c r="AEZ77" s="78"/>
      <c r="AFA77" s="78"/>
      <c r="AFB77" s="78"/>
      <c r="AFC77" s="78"/>
      <c r="AFD77" s="78"/>
      <c r="AFE77" s="78"/>
      <c r="AFF77" s="78"/>
      <c r="AFG77" s="78"/>
      <c r="AFH77" s="78"/>
      <c r="AFI77" s="78"/>
      <c r="AFJ77" s="78"/>
      <c r="AFK77" s="78"/>
      <c r="AFL77" s="78"/>
      <c r="AFM77" s="78"/>
      <c r="AFN77" s="78"/>
      <c r="AFO77" s="78"/>
      <c r="AFP77" s="78"/>
      <c r="AFQ77" s="78"/>
      <c r="AFR77" s="78"/>
      <c r="AFS77" s="78"/>
      <c r="AFT77" s="78"/>
      <c r="AFU77" s="78"/>
      <c r="AFV77" s="78"/>
      <c r="AFW77" s="78"/>
      <c r="AFX77" s="78"/>
      <c r="AFY77" s="78"/>
      <c r="AFZ77" s="78"/>
      <c r="AGA77" s="78"/>
      <c r="AGB77" s="78"/>
      <c r="AGC77" s="78"/>
      <c r="AGD77" s="78"/>
      <c r="AGE77" s="78"/>
      <c r="AGF77" s="78"/>
      <c r="AGG77" s="78"/>
      <c r="AGH77" s="78"/>
      <c r="AGI77" s="78"/>
      <c r="AGJ77" s="78"/>
      <c r="AGK77" s="78"/>
      <c r="AGL77" s="78"/>
      <c r="AGM77" s="78"/>
      <c r="AGN77" s="78"/>
      <c r="AGO77" s="78"/>
      <c r="AGP77" s="78"/>
      <c r="AGQ77" s="78"/>
      <c r="AGR77" s="78"/>
      <c r="AGS77" s="78"/>
      <c r="AGT77" s="78"/>
      <c r="AGU77" s="78"/>
      <c r="AGV77" s="78"/>
      <c r="AGW77" s="78"/>
      <c r="AGX77" s="78"/>
      <c r="AGY77" s="78"/>
      <c r="AGZ77" s="78"/>
      <c r="AHA77" s="78"/>
      <c r="AHB77" s="78"/>
      <c r="AHC77" s="78"/>
      <c r="AHD77" s="78"/>
      <c r="AHE77" s="78"/>
      <c r="AHF77" s="78"/>
      <c r="AHG77" s="78"/>
      <c r="AHH77" s="78"/>
      <c r="AHI77" s="78"/>
      <c r="AHJ77" s="78"/>
      <c r="AHK77" s="78"/>
      <c r="AHL77" s="78"/>
      <c r="AHM77" s="78"/>
      <c r="AHN77" s="78"/>
      <c r="AHO77" s="78"/>
      <c r="AHP77" s="78"/>
      <c r="AHQ77" s="78"/>
      <c r="AHR77" s="78"/>
      <c r="AHS77" s="78"/>
      <c r="AHT77" s="78"/>
      <c r="AHU77" s="78"/>
      <c r="AHV77" s="78"/>
      <c r="AHW77" s="78"/>
      <c r="AHX77" s="78"/>
      <c r="AHY77" s="78"/>
      <c r="AHZ77" s="78"/>
      <c r="AIA77" s="78"/>
      <c r="AIB77" s="78"/>
      <c r="AIC77" s="78"/>
      <c r="AID77" s="78"/>
      <c r="AIE77" s="78"/>
      <c r="AIF77" s="78"/>
      <c r="AIG77" s="78"/>
      <c r="AIH77" s="78"/>
      <c r="AII77" s="78"/>
      <c r="AIJ77" s="78"/>
      <c r="AIK77" s="78"/>
      <c r="AIL77" s="78"/>
      <c r="AIM77" s="78"/>
      <c r="AIN77" s="78"/>
      <c r="AIO77" s="78"/>
      <c r="AIP77" s="78"/>
      <c r="AIQ77" s="78"/>
      <c r="AIR77" s="78"/>
      <c r="AIS77" s="78"/>
      <c r="AIT77" s="78"/>
      <c r="AIU77" s="78"/>
      <c r="AIV77" s="78"/>
      <c r="AIW77" s="78"/>
      <c r="AIX77" s="78"/>
      <c r="AIY77" s="78"/>
      <c r="AIZ77" s="78"/>
      <c r="AJA77" s="78"/>
      <c r="AJB77" s="78"/>
      <c r="AJC77" s="78"/>
      <c r="AJD77" s="78"/>
      <c r="AJE77" s="78"/>
      <c r="AJF77" s="78"/>
      <c r="AJG77" s="78"/>
      <c r="AJH77" s="78"/>
      <c r="AJI77" s="78"/>
      <c r="AJJ77" s="78"/>
      <c r="AJK77" s="78"/>
      <c r="AJL77" s="78"/>
      <c r="AJM77" s="78"/>
      <c r="AJN77" s="78"/>
      <c r="AJO77" s="78"/>
      <c r="AJP77" s="78"/>
      <c r="AJQ77" s="78"/>
      <c r="AJR77" s="78"/>
      <c r="AJS77" s="78"/>
      <c r="AJT77" s="78"/>
      <c r="AJU77" s="78"/>
      <c r="AJV77" s="78"/>
      <c r="AJW77" s="78"/>
      <c r="AJX77" s="78"/>
      <c r="AJY77" s="78"/>
      <c r="AJZ77" s="78"/>
      <c r="AKA77" s="78"/>
      <c r="AKB77" s="78"/>
      <c r="AKC77" s="78"/>
      <c r="AKD77" s="78"/>
      <c r="AKE77" s="78"/>
      <c r="AKF77" s="78"/>
      <c r="AKG77" s="78"/>
      <c r="AKH77" s="78"/>
      <c r="AKI77" s="78"/>
      <c r="AKJ77" s="78"/>
      <c r="AKK77" s="78"/>
      <c r="AKL77" s="78"/>
      <c r="AKM77" s="78"/>
      <c r="AKN77" s="78"/>
      <c r="AKO77" s="78"/>
      <c r="AKP77" s="78"/>
      <c r="AKQ77" s="78"/>
      <c r="AKR77" s="78"/>
      <c r="AKS77" s="78"/>
      <c r="AKT77" s="78"/>
      <c r="AKU77" s="78"/>
      <c r="AKV77" s="78"/>
      <c r="AKW77" s="78"/>
      <c r="AKX77" s="78"/>
      <c r="AKY77" s="78"/>
      <c r="AKZ77" s="78"/>
      <c r="ALA77" s="78"/>
      <c r="ALB77" s="78"/>
      <c r="ALC77" s="78"/>
      <c r="ALD77" s="78"/>
      <c r="ALE77" s="78"/>
      <c r="ALF77" s="78"/>
      <c r="ALG77" s="78"/>
      <c r="ALH77" s="78"/>
      <c r="ALI77" s="78"/>
      <c r="ALJ77" s="78"/>
      <c r="ALK77" s="78"/>
      <c r="ALL77" s="78"/>
      <c r="ALM77" s="78"/>
      <c r="ALN77" s="78"/>
      <c r="ALO77" s="78"/>
      <c r="ALP77" s="78"/>
      <c r="ALQ77" s="78"/>
      <c r="ALR77" s="78"/>
      <c r="ALS77" s="78"/>
      <c r="ALT77" s="78"/>
      <c r="ALU77" s="78"/>
      <c r="ALV77" s="78"/>
      <c r="ALW77" s="78"/>
      <c r="ALX77" s="78"/>
      <c r="ALY77" s="78"/>
      <c r="ALZ77" s="78"/>
      <c r="AMA77" s="78"/>
      <c r="AMB77" s="78"/>
      <c r="AMC77" s="78"/>
      <c r="AMD77" s="78"/>
      <c r="AME77" s="78"/>
      <c r="AMF77" s="78"/>
      <c r="AMG77" s="78"/>
      <c r="AMH77" s="78"/>
    </row>
    <row r="78" spans="1:1022" s="79" customFormat="1" ht="78" x14ac:dyDescent="0.3">
      <c r="A78" s="19">
        <v>6</v>
      </c>
      <c r="B78" s="21" t="s">
        <v>88</v>
      </c>
      <c r="C78" s="19" t="s">
        <v>112</v>
      </c>
      <c r="D78" s="19" t="s">
        <v>70</v>
      </c>
      <c r="E78" s="21" t="s">
        <v>202</v>
      </c>
      <c r="F78" s="25" t="s">
        <v>203</v>
      </c>
      <c r="G78" s="20">
        <v>3531.6970000000001</v>
      </c>
      <c r="H78" s="19" t="s">
        <v>6</v>
      </c>
      <c r="I78" s="19" t="s">
        <v>204</v>
      </c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  <c r="IT78" s="78"/>
      <c r="IU78" s="78"/>
      <c r="IV78" s="78"/>
      <c r="IW78" s="78"/>
      <c r="IX78" s="78"/>
      <c r="IY78" s="78"/>
      <c r="IZ78" s="78"/>
      <c r="JA78" s="78"/>
      <c r="JB78" s="78"/>
      <c r="JC78" s="78"/>
      <c r="JD78" s="78"/>
      <c r="JE78" s="78"/>
      <c r="JF78" s="78"/>
      <c r="JG78" s="78"/>
      <c r="JH78" s="78"/>
      <c r="JI78" s="78"/>
      <c r="JJ78" s="78"/>
      <c r="JK78" s="78"/>
      <c r="JL78" s="78"/>
      <c r="JM78" s="78"/>
      <c r="JN78" s="78"/>
      <c r="JO78" s="78"/>
      <c r="JP78" s="78"/>
      <c r="JQ78" s="78"/>
      <c r="JR78" s="78"/>
      <c r="JS78" s="78"/>
      <c r="JT78" s="78"/>
      <c r="JU78" s="78"/>
      <c r="JV78" s="78"/>
      <c r="JW78" s="78"/>
      <c r="JX78" s="78"/>
      <c r="JY78" s="78"/>
      <c r="JZ78" s="78"/>
      <c r="KA78" s="78"/>
      <c r="KB78" s="78"/>
      <c r="KC78" s="78"/>
      <c r="KD78" s="78"/>
      <c r="KE78" s="78"/>
      <c r="KF78" s="78"/>
      <c r="KG78" s="78"/>
      <c r="KH78" s="78"/>
      <c r="KI78" s="78"/>
      <c r="KJ78" s="78"/>
      <c r="KK78" s="78"/>
      <c r="KL78" s="78"/>
      <c r="KM78" s="78"/>
      <c r="KN78" s="78"/>
      <c r="KO78" s="78"/>
      <c r="KP78" s="78"/>
      <c r="KQ78" s="78"/>
      <c r="KR78" s="78"/>
      <c r="KS78" s="78"/>
      <c r="KT78" s="78"/>
      <c r="KU78" s="78"/>
      <c r="KV78" s="78"/>
      <c r="KW78" s="78"/>
      <c r="KX78" s="78"/>
      <c r="KY78" s="78"/>
      <c r="KZ78" s="78"/>
      <c r="LA78" s="78"/>
      <c r="LB78" s="78"/>
      <c r="LC78" s="78"/>
      <c r="LD78" s="78"/>
      <c r="LE78" s="78"/>
      <c r="LF78" s="78"/>
      <c r="LG78" s="78"/>
      <c r="LH78" s="78"/>
      <c r="LI78" s="78"/>
      <c r="LJ78" s="78"/>
      <c r="LK78" s="78"/>
      <c r="LL78" s="78"/>
      <c r="LM78" s="78"/>
      <c r="LN78" s="78"/>
      <c r="LO78" s="78"/>
      <c r="LP78" s="78"/>
      <c r="LQ78" s="78"/>
      <c r="LR78" s="78"/>
      <c r="LS78" s="78"/>
      <c r="LT78" s="78"/>
      <c r="LU78" s="78"/>
      <c r="LV78" s="78"/>
      <c r="LW78" s="78"/>
      <c r="LX78" s="78"/>
      <c r="LY78" s="78"/>
      <c r="LZ78" s="78"/>
      <c r="MA78" s="78"/>
      <c r="MB78" s="78"/>
      <c r="MC78" s="78"/>
      <c r="MD78" s="78"/>
      <c r="ME78" s="78"/>
      <c r="MF78" s="78"/>
      <c r="MG78" s="78"/>
      <c r="MH78" s="78"/>
      <c r="MI78" s="78"/>
      <c r="MJ78" s="78"/>
      <c r="MK78" s="78"/>
      <c r="ML78" s="78"/>
      <c r="MM78" s="78"/>
      <c r="MN78" s="78"/>
      <c r="MO78" s="78"/>
      <c r="MP78" s="78"/>
      <c r="MQ78" s="78"/>
      <c r="MR78" s="78"/>
      <c r="MS78" s="78"/>
      <c r="MT78" s="78"/>
      <c r="MU78" s="78"/>
      <c r="MV78" s="78"/>
      <c r="MW78" s="78"/>
      <c r="MX78" s="78"/>
      <c r="MY78" s="78"/>
      <c r="MZ78" s="78"/>
      <c r="NA78" s="78"/>
      <c r="NB78" s="78"/>
      <c r="NC78" s="78"/>
      <c r="ND78" s="78"/>
      <c r="NE78" s="78"/>
      <c r="NF78" s="78"/>
      <c r="NG78" s="78"/>
      <c r="NH78" s="78"/>
      <c r="NI78" s="78"/>
      <c r="NJ78" s="78"/>
      <c r="NK78" s="78"/>
      <c r="NL78" s="78"/>
      <c r="NM78" s="78"/>
      <c r="NN78" s="78"/>
      <c r="NO78" s="78"/>
      <c r="NP78" s="78"/>
      <c r="NQ78" s="78"/>
      <c r="NR78" s="78"/>
      <c r="NS78" s="78"/>
      <c r="NT78" s="78"/>
      <c r="NU78" s="78"/>
      <c r="NV78" s="78"/>
      <c r="NW78" s="78"/>
      <c r="NX78" s="78"/>
      <c r="NY78" s="78"/>
      <c r="NZ78" s="78"/>
      <c r="OA78" s="78"/>
      <c r="OB78" s="78"/>
      <c r="OC78" s="78"/>
      <c r="OD78" s="78"/>
      <c r="OE78" s="78"/>
      <c r="OF78" s="78"/>
      <c r="OG78" s="78"/>
      <c r="OH78" s="78"/>
      <c r="OI78" s="78"/>
      <c r="OJ78" s="78"/>
      <c r="OK78" s="78"/>
      <c r="OL78" s="78"/>
      <c r="OM78" s="78"/>
      <c r="ON78" s="78"/>
      <c r="OO78" s="78"/>
      <c r="OP78" s="78"/>
      <c r="OQ78" s="78"/>
      <c r="OR78" s="78"/>
      <c r="OS78" s="78"/>
      <c r="OT78" s="78"/>
      <c r="OU78" s="78"/>
      <c r="OV78" s="78"/>
      <c r="OW78" s="78"/>
      <c r="OX78" s="78"/>
      <c r="OY78" s="78"/>
      <c r="OZ78" s="78"/>
      <c r="PA78" s="78"/>
      <c r="PB78" s="78"/>
      <c r="PC78" s="78"/>
      <c r="PD78" s="78"/>
      <c r="PE78" s="78"/>
      <c r="PF78" s="78"/>
      <c r="PG78" s="78"/>
      <c r="PH78" s="78"/>
      <c r="PI78" s="78"/>
      <c r="PJ78" s="78"/>
      <c r="PK78" s="78"/>
      <c r="PL78" s="78"/>
      <c r="PM78" s="78"/>
      <c r="PN78" s="78"/>
      <c r="PO78" s="78"/>
      <c r="PP78" s="78"/>
      <c r="PQ78" s="78"/>
      <c r="PR78" s="78"/>
      <c r="PS78" s="78"/>
      <c r="PT78" s="78"/>
      <c r="PU78" s="78"/>
      <c r="PV78" s="78"/>
      <c r="PW78" s="78"/>
      <c r="PX78" s="78"/>
      <c r="PY78" s="78"/>
      <c r="PZ78" s="78"/>
      <c r="QA78" s="78"/>
      <c r="QB78" s="78"/>
      <c r="QC78" s="78"/>
      <c r="QD78" s="78"/>
      <c r="QE78" s="78"/>
      <c r="QF78" s="78"/>
      <c r="QG78" s="78"/>
      <c r="QH78" s="78"/>
      <c r="QI78" s="78"/>
      <c r="QJ78" s="78"/>
      <c r="QK78" s="78"/>
      <c r="QL78" s="78"/>
      <c r="QM78" s="78"/>
      <c r="QN78" s="78"/>
      <c r="QO78" s="78"/>
      <c r="QP78" s="78"/>
      <c r="QQ78" s="78"/>
      <c r="QR78" s="78"/>
      <c r="QS78" s="78"/>
      <c r="QT78" s="78"/>
      <c r="QU78" s="78"/>
      <c r="QV78" s="78"/>
      <c r="QW78" s="78"/>
      <c r="QX78" s="78"/>
      <c r="QY78" s="78"/>
      <c r="QZ78" s="78"/>
      <c r="RA78" s="78"/>
      <c r="RB78" s="78"/>
      <c r="RC78" s="78"/>
      <c r="RD78" s="78"/>
      <c r="RE78" s="78"/>
      <c r="RF78" s="78"/>
      <c r="RG78" s="78"/>
      <c r="RH78" s="78"/>
      <c r="RI78" s="78"/>
      <c r="RJ78" s="78"/>
      <c r="RK78" s="78"/>
      <c r="RL78" s="78"/>
      <c r="RM78" s="78"/>
      <c r="RN78" s="78"/>
      <c r="RO78" s="78"/>
      <c r="RP78" s="78"/>
      <c r="RQ78" s="78"/>
      <c r="RR78" s="78"/>
      <c r="RS78" s="78"/>
      <c r="RT78" s="78"/>
      <c r="RU78" s="78"/>
      <c r="RV78" s="78"/>
      <c r="RW78" s="78"/>
      <c r="RX78" s="78"/>
      <c r="RY78" s="78"/>
      <c r="RZ78" s="78"/>
      <c r="SA78" s="78"/>
      <c r="SB78" s="78"/>
      <c r="SC78" s="78"/>
      <c r="SD78" s="78"/>
      <c r="SE78" s="78"/>
      <c r="SF78" s="78"/>
      <c r="SG78" s="78"/>
      <c r="SH78" s="78"/>
      <c r="SI78" s="78"/>
      <c r="SJ78" s="78"/>
      <c r="SK78" s="78"/>
      <c r="SL78" s="78"/>
      <c r="SM78" s="78"/>
      <c r="SN78" s="78"/>
      <c r="SO78" s="78"/>
      <c r="SP78" s="78"/>
      <c r="SQ78" s="78"/>
      <c r="SR78" s="78"/>
      <c r="SS78" s="78"/>
      <c r="ST78" s="78"/>
      <c r="SU78" s="78"/>
      <c r="SV78" s="78"/>
      <c r="SW78" s="78"/>
      <c r="SX78" s="78"/>
      <c r="SY78" s="78"/>
      <c r="SZ78" s="78"/>
      <c r="TA78" s="78"/>
      <c r="TB78" s="78"/>
      <c r="TC78" s="78"/>
      <c r="TD78" s="78"/>
      <c r="TE78" s="78"/>
      <c r="TF78" s="78"/>
      <c r="TG78" s="78"/>
      <c r="TH78" s="78"/>
      <c r="TI78" s="78"/>
      <c r="TJ78" s="78"/>
      <c r="TK78" s="78"/>
      <c r="TL78" s="78"/>
      <c r="TM78" s="78"/>
      <c r="TN78" s="78"/>
      <c r="TO78" s="78"/>
      <c r="TP78" s="78"/>
      <c r="TQ78" s="78"/>
      <c r="TR78" s="78"/>
      <c r="TS78" s="78"/>
      <c r="TT78" s="78"/>
      <c r="TU78" s="78"/>
      <c r="TV78" s="78"/>
      <c r="TW78" s="78"/>
      <c r="TX78" s="78"/>
      <c r="TY78" s="78"/>
      <c r="TZ78" s="78"/>
      <c r="UA78" s="78"/>
      <c r="UB78" s="78"/>
      <c r="UC78" s="78"/>
      <c r="UD78" s="78"/>
      <c r="UE78" s="78"/>
      <c r="UF78" s="78"/>
      <c r="UG78" s="78"/>
      <c r="UH78" s="78"/>
      <c r="UI78" s="78"/>
      <c r="UJ78" s="78"/>
      <c r="UK78" s="78"/>
      <c r="UL78" s="78"/>
      <c r="UM78" s="78"/>
      <c r="UN78" s="78"/>
      <c r="UO78" s="78"/>
      <c r="UP78" s="78"/>
      <c r="UQ78" s="78"/>
      <c r="UR78" s="78"/>
      <c r="US78" s="78"/>
      <c r="UT78" s="78"/>
      <c r="UU78" s="78"/>
      <c r="UV78" s="78"/>
      <c r="UW78" s="78"/>
      <c r="UX78" s="78"/>
      <c r="UY78" s="78"/>
      <c r="UZ78" s="78"/>
      <c r="VA78" s="78"/>
      <c r="VB78" s="78"/>
      <c r="VC78" s="78"/>
      <c r="VD78" s="78"/>
      <c r="VE78" s="78"/>
      <c r="VF78" s="78"/>
      <c r="VG78" s="78"/>
      <c r="VH78" s="78"/>
      <c r="VI78" s="78"/>
      <c r="VJ78" s="78"/>
      <c r="VK78" s="78"/>
      <c r="VL78" s="78"/>
      <c r="VM78" s="78"/>
      <c r="VN78" s="78"/>
      <c r="VO78" s="78"/>
      <c r="VP78" s="78"/>
      <c r="VQ78" s="78"/>
      <c r="VR78" s="78"/>
      <c r="VS78" s="78"/>
      <c r="VT78" s="78"/>
      <c r="VU78" s="78"/>
      <c r="VV78" s="78"/>
      <c r="VW78" s="78"/>
      <c r="VX78" s="78"/>
      <c r="VY78" s="78"/>
      <c r="VZ78" s="78"/>
      <c r="WA78" s="78"/>
      <c r="WB78" s="78"/>
      <c r="WC78" s="78"/>
      <c r="WD78" s="78"/>
      <c r="WE78" s="78"/>
      <c r="WF78" s="78"/>
      <c r="WG78" s="78"/>
      <c r="WH78" s="78"/>
      <c r="WI78" s="78"/>
      <c r="WJ78" s="78"/>
      <c r="WK78" s="78"/>
      <c r="WL78" s="78"/>
      <c r="WM78" s="78"/>
      <c r="WN78" s="78"/>
      <c r="WO78" s="78"/>
      <c r="WP78" s="78"/>
      <c r="WQ78" s="78"/>
      <c r="WR78" s="78"/>
      <c r="WS78" s="78"/>
      <c r="WT78" s="78"/>
      <c r="WU78" s="78"/>
      <c r="WV78" s="78"/>
      <c r="WW78" s="78"/>
      <c r="WX78" s="78"/>
      <c r="WY78" s="78"/>
      <c r="WZ78" s="78"/>
      <c r="XA78" s="78"/>
      <c r="XB78" s="78"/>
      <c r="XC78" s="78"/>
      <c r="XD78" s="78"/>
      <c r="XE78" s="78"/>
      <c r="XF78" s="78"/>
      <c r="XG78" s="78"/>
      <c r="XH78" s="78"/>
      <c r="XI78" s="78"/>
      <c r="XJ78" s="78"/>
      <c r="XK78" s="78"/>
      <c r="XL78" s="78"/>
      <c r="XM78" s="78"/>
      <c r="XN78" s="78"/>
      <c r="XO78" s="78"/>
      <c r="XP78" s="78"/>
      <c r="XQ78" s="78"/>
      <c r="XR78" s="78"/>
      <c r="XS78" s="78"/>
      <c r="XT78" s="78"/>
      <c r="XU78" s="78"/>
      <c r="XV78" s="78"/>
      <c r="XW78" s="78"/>
      <c r="XX78" s="78"/>
      <c r="XY78" s="78"/>
      <c r="XZ78" s="78"/>
      <c r="YA78" s="78"/>
      <c r="YB78" s="78"/>
      <c r="YC78" s="78"/>
      <c r="YD78" s="78"/>
      <c r="YE78" s="78"/>
      <c r="YF78" s="78"/>
      <c r="YG78" s="78"/>
      <c r="YH78" s="78"/>
      <c r="YI78" s="78"/>
      <c r="YJ78" s="78"/>
      <c r="YK78" s="78"/>
      <c r="YL78" s="78"/>
      <c r="YM78" s="78"/>
      <c r="YN78" s="78"/>
      <c r="YO78" s="78"/>
      <c r="YP78" s="78"/>
      <c r="YQ78" s="78"/>
      <c r="YR78" s="78"/>
      <c r="YS78" s="78"/>
      <c r="YT78" s="78"/>
      <c r="YU78" s="78"/>
      <c r="YV78" s="78"/>
      <c r="YW78" s="78"/>
      <c r="YX78" s="78"/>
      <c r="YY78" s="78"/>
      <c r="YZ78" s="78"/>
      <c r="ZA78" s="78"/>
      <c r="ZB78" s="78"/>
      <c r="ZC78" s="78"/>
      <c r="ZD78" s="78"/>
      <c r="ZE78" s="78"/>
      <c r="ZF78" s="78"/>
      <c r="ZG78" s="78"/>
      <c r="ZH78" s="78"/>
      <c r="ZI78" s="78"/>
      <c r="ZJ78" s="78"/>
      <c r="ZK78" s="78"/>
      <c r="ZL78" s="78"/>
      <c r="ZM78" s="78"/>
      <c r="ZN78" s="78"/>
      <c r="ZO78" s="78"/>
      <c r="ZP78" s="78"/>
      <c r="ZQ78" s="78"/>
      <c r="ZR78" s="78"/>
      <c r="ZS78" s="78"/>
      <c r="ZT78" s="78"/>
      <c r="ZU78" s="78"/>
      <c r="ZV78" s="78"/>
      <c r="ZW78" s="78"/>
      <c r="ZX78" s="78"/>
      <c r="ZY78" s="78"/>
      <c r="ZZ78" s="78"/>
      <c r="AAA78" s="78"/>
      <c r="AAB78" s="78"/>
      <c r="AAC78" s="78"/>
      <c r="AAD78" s="78"/>
      <c r="AAE78" s="78"/>
      <c r="AAF78" s="78"/>
      <c r="AAG78" s="78"/>
      <c r="AAH78" s="78"/>
      <c r="AAI78" s="78"/>
      <c r="AAJ78" s="78"/>
      <c r="AAK78" s="78"/>
      <c r="AAL78" s="78"/>
      <c r="AAM78" s="78"/>
      <c r="AAN78" s="78"/>
      <c r="AAO78" s="78"/>
      <c r="AAP78" s="78"/>
      <c r="AAQ78" s="78"/>
      <c r="AAR78" s="78"/>
      <c r="AAS78" s="78"/>
      <c r="AAT78" s="78"/>
      <c r="AAU78" s="78"/>
      <c r="AAV78" s="78"/>
      <c r="AAW78" s="78"/>
      <c r="AAX78" s="78"/>
      <c r="AAY78" s="78"/>
      <c r="AAZ78" s="78"/>
      <c r="ABA78" s="78"/>
      <c r="ABB78" s="78"/>
      <c r="ABC78" s="78"/>
      <c r="ABD78" s="78"/>
      <c r="ABE78" s="78"/>
      <c r="ABF78" s="78"/>
      <c r="ABG78" s="78"/>
      <c r="ABH78" s="78"/>
      <c r="ABI78" s="78"/>
      <c r="ABJ78" s="78"/>
      <c r="ABK78" s="78"/>
      <c r="ABL78" s="78"/>
      <c r="ABM78" s="78"/>
      <c r="ABN78" s="78"/>
      <c r="ABO78" s="78"/>
      <c r="ABP78" s="78"/>
      <c r="ABQ78" s="78"/>
      <c r="ABR78" s="78"/>
      <c r="ABS78" s="78"/>
      <c r="ABT78" s="78"/>
      <c r="ABU78" s="78"/>
      <c r="ABV78" s="78"/>
      <c r="ABW78" s="78"/>
      <c r="ABX78" s="78"/>
      <c r="ABY78" s="78"/>
      <c r="ABZ78" s="78"/>
      <c r="ACA78" s="78"/>
      <c r="ACB78" s="78"/>
      <c r="ACC78" s="78"/>
      <c r="ACD78" s="78"/>
      <c r="ACE78" s="78"/>
      <c r="ACF78" s="78"/>
      <c r="ACG78" s="78"/>
      <c r="ACH78" s="78"/>
      <c r="ACI78" s="78"/>
      <c r="ACJ78" s="78"/>
      <c r="ACK78" s="78"/>
      <c r="ACL78" s="78"/>
      <c r="ACM78" s="78"/>
      <c r="ACN78" s="78"/>
      <c r="ACO78" s="78"/>
      <c r="ACP78" s="78"/>
      <c r="ACQ78" s="78"/>
      <c r="ACR78" s="78"/>
      <c r="ACS78" s="78"/>
      <c r="ACT78" s="78"/>
      <c r="ACU78" s="78"/>
      <c r="ACV78" s="78"/>
      <c r="ACW78" s="78"/>
      <c r="ACX78" s="78"/>
      <c r="ACY78" s="78"/>
      <c r="ACZ78" s="78"/>
      <c r="ADA78" s="78"/>
      <c r="ADB78" s="78"/>
      <c r="ADC78" s="78"/>
      <c r="ADD78" s="78"/>
      <c r="ADE78" s="78"/>
      <c r="ADF78" s="78"/>
      <c r="ADG78" s="78"/>
      <c r="ADH78" s="78"/>
      <c r="ADI78" s="78"/>
      <c r="ADJ78" s="78"/>
      <c r="ADK78" s="78"/>
      <c r="ADL78" s="78"/>
      <c r="ADM78" s="78"/>
      <c r="ADN78" s="78"/>
      <c r="ADO78" s="78"/>
      <c r="ADP78" s="78"/>
      <c r="ADQ78" s="78"/>
      <c r="ADR78" s="78"/>
      <c r="ADS78" s="78"/>
      <c r="ADT78" s="78"/>
      <c r="ADU78" s="78"/>
      <c r="ADV78" s="78"/>
      <c r="ADW78" s="78"/>
      <c r="ADX78" s="78"/>
      <c r="ADY78" s="78"/>
      <c r="ADZ78" s="78"/>
      <c r="AEA78" s="78"/>
      <c r="AEB78" s="78"/>
      <c r="AEC78" s="78"/>
      <c r="AED78" s="78"/>
      <c r="AEE78" s="78"/>
      <c r="AEF78" s="78"/>
      <c r="AEG78" s="78"/>
      <c r="AEH78" s="78"/>
      <c r="AEI78" s="78"/>
      <c r="AEJ78" s="78"/>
      <c r="AEK78" s="78"/>
      <c r="AEL78" s="78"/>
      <c r="AEM78" s="78"/>
      <c r="AEN78" s="78"/>
      <c r="AEO78" s="78"/>
      <c r="AEP78" s="78"/>
      <c r="AEQ78" s="78"/>
      <c r="AER78" s="78"/>
      <c r="AES78" s="78"/>
      <c r="AET78" s="78"/>
      <c r="AEU78" s="78"/>
      <c r="AEV78" s="78"/>
      <c r="AEW78" s="78"/>
      <c r="AEX78" s="78"/>
      <c r="AEY78" s="78"/>
      <c r="AEZ78" s="78"/>
      <c r="AFA78" s="78"/>
      <c r="AFB78" s="78"/>
      <c r="AFC78" s="78"/>
      <c r="AFD78" s="78"/>
      <c r="AFE78" s="78"/>
      <c r="AFF78" s="78"/>
      <c r="AFG78" s="78"/>
      <c r="AFH78" s="78"/>
      <c r="AFI78" s="78"/>
      <c r="AFJ78" s="78"/>
      <c r="AFK78" s="78"/>
      <c r="AFL78" s="78"/>
      <c r="AFM78" s="78"/>
      <c r="AFN78" s="78"/>
      <c r="AFO78" s="78"/>
      <c r="AFP78" s="78"/>
      <c r="AFQ78" s="78"/>
      <c r="AFR78" s="78"/>
      <c r="AFS78" s="78"/>
      <c r="AFT78" s="78"/>
      <c r="AFU78" s="78"/>
      <c r="AFV78" s="78"/>
      <c r="AFW78" s="78"/>
      <c r="AFX78" s="78"/>
      <c r="AFY78" s="78"/>
      <c r="AFZ78" s="78"/>
      <c r="AGA78" s="78"/>
      <c r="AGB78" s="78"/>
      <c r="AGC78" s="78"/>
      <c r="AGD78" s="78"/>
      <c r="AGE78" s="78"/>
      <c r="AGF78" s="78"/>
      <c r="AGG78" s="78"/>
      <c r="AGH78" s="78"/>
      <c r="AGI78" s="78"/>
      <c r="AGJ78" s="78"/>
      <c r="AGK78" s="78"/>
      <c r="AGL78" s="78"/>
      <c r="AGM78" s="78"/>
      <c r="AGN78" s="78"/>
      <c r="AGO78" s="78"/>
      <c r="AGP78" s="78"/>
      <c r="AGQ78" s="78"/>
      <c r="AGR78" s="78"/>
      <c r="AGS78" s="78"/>
      <c r="AGT78" s="78"/>
      <c r="AGU78" s="78"/>
      <c r="AGV78" s="78"/>
      <c r="AGW78" s="78"/>
      <c r="AGX78" s="78"/>
      <c r="AGY78" s="78"/>
      <c r="AGZ78" s="78"/>
      <c r="AHA78" s="78"/>
      <c r="AHB78" s="78"/>
      <c r="AHC78" s="78"/>
      <c r="AHD78" s="78"/>
      <c r="AHE78" s="78"/>
      <c r="AHF78" s="78"/>
      <c r="AHG78" s="78"/>
      <c r="AHH78" s="78"/>
      <c r="AHI78" s="78"/>
      <c r="AHJ78" s="78"/>
      <c r="AHK78" s="78"/>
      <c r="AHL78" s="78"/>
      <c r="AHM78" s="78"/>
      <c r="AHN78" s="78"/>
      <c r="AHO78" s="78"/>
      <c r="AHP78" s="78"/>
      <c r="AHQ78" s="78"/>
      <c r="AHR78" s="78"/>
      <c r="AHS78" s="78"/>
      <c r="AHT78" s="78"/>
      <c r="AHU78" s="78"/>
      <c r="AHV78" s="78"/>
      <c r="AHW78" s="78"/>
      <c r="AHX78" s="78"/>
      <c r="AHY78" s="78"/>
      <c r="AHZ78" s="78"/>
      <c r="AIA78" s="78"/>
      <c r="AIB78" s="78"/>
      <c r="AIC78" s="78"/>
      <c r="AID78" s="78"/>
      <c r="AIE78" s="78"/>
      <c r="AIF78" s="78"/>
      <c r="AIG78" s="78"/>
      <c r="AIH78" s="78"/>
      <c r="AII78" s="78"/>
      <c r="AIJ78" s="78"/>
      <c r="AIK78" s="78"/>
      <c r="AIL78" s="78"/>
      <c r="AIM78" s="78"/>
      <c r="AIN78" s="78"/>
      <c r="AIO78" s="78"/>
      <c r="AIP78" s="78"/>
      <c r="AIQ78" s="78"/>
      <c r="AIR78" s="78"/>
      <c r="AIS78" s="78"/>
      <c r="AIT78" s="78"/>
      <c r="AIU78" s="78"/>
      <c r="AIV78" s="78"/>
      <c r="AIW78" s="78"/>
      <c r="AIX78" s="78"/>
      <c r="AIY78" s="78"/>
      <c r="AIZ78" s="78"/>
      <c r="AJA78" s="78"/>
      <c r="AJB78" s="78"/>
      <c r="AJC78" s="78"/>
      <c r="AJD78" s="78"/>
      <c r="AJE78" s="78"/>
      <c r="AJF78" s="78"/>
      <c r="AJG78" s="78"/>
      <c r="AJH78" s="78"/>
      <c r="AJI78" s="78"/>
      <c r="AJJ78" s="78"/>
      <c r="AJK78" s="78"/>
      <c r="AJL78" s="78"/>
      <c r="AJM78" s="78"/>
      <c r="AJN78" s="78"/>
      <c r="AJO78" s="78"/>
      <c r="AJP78" s="78"/>
      <c r="AJQ78" s="78"/>
      <c r="AJR78" s="78"/>
      <c r="AJS78" s="78"/>
      <c r="AJT78" s="78"/>
      <c r="AJU78" s="78"/>
      <c r="AJV78" s="78"/>
      <c r="AJW78" s="78"/>
      <c r="AJX78" s="78"/>
      <c r="AJY78" s="78"/>
      <c r="AJZ78" s="78"/>
      <c r="AKA78" s="78"/>
      <c r="AKB78" s="78"/>
      <c r="AKC78" s="78"/>
      <c r="AKD78" s="78"/>
      <c r="AKE78" s="78"/>
      <c r="AKF78" s="78"/>
      <c r="AKG78" s="78"/>
      <c r="AKH78" s="78"/>
      <c r="AKI78" s="78"/>
      <c r="AKJ78" s="78"/>
      <c r="AKK78" s="78"/>
      <c r="AKL78" s="78"/>
      <c r="AKM78" s="78"/>
      <c r="AKN78" s="78"/>
      <c r="AKO78" s="78"/>
      <c r="AKP78" s="78"/>
      <c r="AKQ78" s="78"/>
      <c r="AKR78" s="78"/>
      <c r="AKS78" s="78"/>
      <c r="AKT78" s="78"/>
      <c r="AKU78" s="78"/>
      <c r="AKV78" s="78"/>
      <c r="AKW78" s="78"/>
      <c r="AKX78" s="78"/>
      <c r="AKY78" s="78"/>
      <c r="AKZ78" s="78"/>
      <c r="ALA78" s="78"/>
      <c r="ALB78" s="78"/>
      <c r="ALC78" s="78"/>
      <c r="ALD78" s="78"/>
      <c r="ALE78" s="78"/>
      <c r="ALF78" s="78"/>
      <c r="ALG78" s="78"/>
      <c r="ALH78" s="78"/>
      <c r="ALI78" s="78"/>
      <c r="ALJ78" s="78"/>
      <c r="ALK78" s="78"/>
      <c r="ALL78" s="78"/>
      <c r="ALM78" s="78"/>
      <c r="ALN78" s="78"/>
      <c r="ALO78" s="78"/>
      <c r="ALP78" s="78"/>
      <c r="ALQ78" s="78"/>
      <c r="ALR78" s="78"/>
      <c r="ALS78" s="78"/>
      <c r="ALT78" s="78"/>
      <c r="ALU78" s="78"/>
      <c r="ALV78" s="78"/>
      <c r="ALW78" s="78"/>
      <c r="ALX78" s="78"/>
      <c r="ALY78" s="78"/>
      <c r="ALZ78" s="78"/>
      <c r="AMA78" s="78"/>
      <c r="AMB78" s="78"/>
      <c r="AMC78" s="78"/>
      <c r="AMD78" s="78"/>
      <c r="AME78" s="78"/>
      <c r="AMF78" s="78"/>
      <c r="AMG78" s="78"/>
      <c r="AMH78" s="78"/>
    </row>
    <row r="79" spans="1:1022" ht="16.2" x14ac:dyDescent="0.3">
      <c r="A79" s="61"/>
      <c r="B79" s="62" t="s">
        <v>43</v>
      </c>
      <c r="C79" s="63" t="s">
        <v>73</v>
      </c>
      <c r="D79" s="63"/>
      <c r="E79" s="64"/>
      <c r="F79" s="61"/>
      <c r="G79" s="30"/>
      <c r="H79" s="61"/>
      <c r="I79" s="61"/>
    </row>
    <row r="80" spans="1:1022" x14ac:dyDescent="0.3">
      <c r="A80" s="55"/>
      <c r="B80" s="56" t="s">
        <v>64</v>
      </c>
      <c r="C80" s="57"/>
      <c r="D80" s="57"/>
      <c r="E80" s="58"/>
      <c r="F80" s="55"/>
      <c r="G80" s="23"/>
      <c r="H80" s="55"/>
      <c r="I80" s="55"/>
    </row>
    <row r="81" spans="1:9" ht="16.2" x14ac:dyDescent="0.3">
      <c r="A81" s="61"/>
      <c r="B81" s="62" t="s">
        <v>23</v>
      </c>
      <c r="C81" s="63"/>
      <c r="D81" s="63"/>
      <c r="E81" s="64"/>
      <c r="F81" s="61"/>
      <c r="G81" s="30"/>
      <c r="H81" s="61"/>
      <c r="I81" s="61"/>
    </row>
    <row r="82" spans="1:9" s="65" customFormat="1" ht="111.6" customHeight="1" x14ac:dyDescent="0.3">
      <c r="A82" s="19">
        <v>1</v>
      </c>
      <c r="B82" s="21" t="s">
        <v>156</v>
      </c>
      <c r="C82" s="19" t="s">
        <v>122</v>
      </c>
      <c r="D82" s="19" t="s">
        <v>70</v>
      </c>
      <c r="E82" s="21" t="s">
        <v>118</v>
      </c>
      <c r="F82" s="24" t="s">
        <v>108</v>
      </c>
      <c r="G82" s="20">
        <v>200</v>
      </c>
      <c r="H82" s="19" t="s">
        <v>6</v>
      </c>
      <c r="I82" s="19"/>
    </row>
    <row r="83" spans="1:9" s="65" customFormat="1" ht="61.2" customHeight="1" x14ac:dyDescent="0.3">
      <c r="A83" s="19">
        <v>2</v>
      </c>
      <c r="B83" s="21" t="s">
        <v>121</v>
      </c>
      <c r="C83" s="19" t="s">
        <v>117</v>
      </c>
      <c r="D83" s="19" t="s">
        <v>71</v>
      </c>
      <c r="E83" s="21" t="s">
        <v>99</v>
      </c>
      <c r="F83" s="24" t="s">
        <v>244</v>
      </c>
      <c r="G83" s="20">
        <v>365</v>
      </c>
      <c r="H83" s="19" t="s">
        <v>6</v>
      </c>
      <c r="I83" s="67"/>
    </row>
    <row r="84" spans="1:9" s="65" customFormat="1" ht="78.599999999999994" customHeight="1" x14ac:dyDescent="0.3">
      <c r="A84" s="19">
        <v>3</v>
      </c>
      <c r="B84" s="21" t="s">
        <v>121</v>
      </c>
      <c r="C84" s="19" t="s">
        <v>112</v>
      </c>
      <c r="D84" s="19" t="s">
        <v>70</v>
      </c>
      <c r="E84" s="21" t="s">
        <v>245</v>
      </c>
      <c r="F84" s="24" t="s">
        <v>108</v>
      </c>
      <c r="G84" s="20">
        <v>200</v>
      </c>
      <c r="H84" s="19" t="s">
        <v>6</v>
      </c>
      <c r="I84" s="19" t="s">
        <v>246</v>
      </c>
    </row>
    <row r="85" spans="1:9" s="65" customFormat="1" ht="65.400000000000006" customHeight="1" x14ac:dyDescent="0.3">
      <c r="A85" s="19">
        <v>4</v>
      </c>
      <c r="B85" s="21" t="s">
        <v>121</v>
      </c>
      <c r="C85" s="19" t="s">
        <v>117</v>
      </c>
      <c r="D85" s="19" t="s">
        <v>71</v>
      </c>
      <c r="E85" s="21" t="s">
        <v>120</v>
      </c>
      <c r="F85" s="24" t="s">
        <v>108</v>
      </c>
      <c r="G85" s="20">
        <v>340.87099999999998</v>
      </c>
      <c r="H85" s="19" t="s">
        <v>6</v>
      </c>
      <c r="I85" s="28"/>
    </row>
    <row r="86" spans="1:9" s="65" customFormat="1" ht="60.6" customHeight="1" x14ac:dyDescent="0.3">
      <c r="A86" s="19">
        <v>5</v>
      </c>
      <c r="B86" s="21" t="s">
        <v>121</v>
      </c>
      <c r="C86" s="19" t="s">
        <v>117</v>
      </c>
      <c r="D86" s="19" t="s">
        <v>71</v>
      </c>
      <c r="E86" s="21" t="s">
        <v>98</v>
      </c>
      <c r="F86" s="24" t="s">
        <v>244</v>
      </c>
      <c r="G86" s="20">
        <v>1347.84</v>
      </c>
      <c r="H86" s="19" t="s">
        <v>6</v>
      </c>
      <c r="I86" s="28"/>
    </row>
    <row r="87" spans="1:9" s="65" customFormat="1" ht="46.8" x14ac:dyDescent="0.3">
      <c r="A87" s="19">
        <v>6</v>
      </c>
      <c r="B87" s="21" t="s">
        <v>157</v>
      </c>
      <c r="C87" s="19" t="s">
        <v>117</v>
      </c>
      <c r="D87" s="19" t="s">
        <v>71</v>
      </c>
      <c r="E87" s="21" t="s">
        <v>98</v>
      </c>
      <c r="F87" s="24" t="s">
        <v>108</v>
      </c>
      <c r="G87" s="20">
        <v>242.35</v>
      </c>
      <c r="H87" s="19" t="s">
        <v>6</v>
      </c>
      <c r="I87" s="19"/>
    </row>
    <row r="88" spans="1:9" s="65" customFormat="1" ht="16.2" x14ac:dyDescent="0.3">
      <c r="A88" s="61"/>
      <c r="B88" s="62" t="s">
        <v>34</v>
      </c>
      <c r="C88" s="63" t="s">
        <v>73</v>
      </c>
      <c r="D88" s="63"/>
      <c r="E88" s="64"/>
      <c r="F88" s="61"/>
      <c r="G88" s="22"/>
      <c r="H88" s="61"/>
      <c r="I88" s="61"/>
    </row>
    <row r="89" spans="1:9" ht="16.2" x14ac:dyDescent="0.3">
      <c r="A89" s="61"/>
      <c r="B89" s="62" t="s">
        <v>36</v>
      </c>
      <c r="C89" s="63" t="s">
        <v>73</v>
      </c>
      <c r="D89" s="63"/>
      <c r="E89" s="64"/>
      <c r="F89" s="61"/>
      <c r="G89" s="30"/>
      <c r="H89" s="61"/>
      <c r="I89" s="61"/>
    </row>
    <row r="90" spans="1:9" ht="16.2" x14ac:dyDescent="0.3">
      <c r="A90" s="61"/>
      <c r="B90" s="62" t="s">
        <v>47</v>
      </c>
      <c r="C90" s="63" t="s">
        <v>73</v>
      </c>
      <c r="D90" s="63"/>
      <c r="E90" s="64"/>
      <c r="F90" s="61"/>
      <c r="G90" s="22"/>
      <c r="H90" s="61"/>
      <c r="I90" s="61"/>
    </row>
    <row r="91" spans="1:9" ht="16.2" x14ac:dyDescent="0.3">
      <c r="A91" s="61"/>
      <c r="B91" s="62" t="s">
        <v>41</v>
      </c>
      <c r="C91" s="63" t="s">
        <v>73</v>
      </c>
      <c r="D91" s="63"/>
      <c r="E91" s="64"/>
      <c r="F91" s="61"/>
      <c r="G91" s="30"/>
      <c r="H91" s="61"/>
      <c r="I91" s="61"/>
    </row>
    <row r="92" spans="1:9" x14ac:dyDescent="0.3">
      <c r="A92" s="55"/>
      <c r="B92" s="56" t="s">
        <v>65</v>
      </c>
      <c r="C92" s="57"/>
      <c r="D92" s="57"/>
      <c r="E92" s="58"/>
      <c r="F92" s="55"/>
      <c r="G92" s="23"/>
      <c r="H92" s="55"/>
      <c r="I92" s="55"/>
    </row>
    <row r="93" spans="1:9" ht="16.2" x14ac:dyDescent="0.3">
      <c r="A93" s="61"/>
      <c r="B93" s="62" t="s">
        <v>27</v>
      </c>
      <c r="C93" s="63"/>
      <c r="D93" s="63"/>
      <c r="E93" s="64"/>
      <c r="F93" s="61"/>
      <c r="G93" s="30"/>
      <c r="H93" s="61"/>
      <c r="I93" s="61"/>
    </row>
    <row r="94" spans="1:9" s="68" customFormat="1" ht="64.2" customHeight="1" x14ac:dyDescent="0.3">
      <c r="A94" s="19">
        <v>1</v>
      </c>
      <c r="B94" s="21" t="s">
        <v>158</v>
      </c>
      <c r="C94" s="19" t="s">
        <v>112</v>
      </c>
      <c r="D94" s="19" t="s">
        <v>70</v>
      </c>
      <c r="E94" s="21" t="s">
        <v>152</v>
      </c>
      <c r="F94" s="24" t="s">
        <v>108</v>
      </c>
      <c r="G94" s="20">
        <v>1758.2</v>
      </c>
      <c r="H94" s="19" t="s">
        <v>85</v>
      </c>
      <c r="I94" s="19" t="s">
        <v>58</v>
      </c>
    </row>
    <row r="95" spans="1:9" s="68" customFormat="1" ht="66.599999999999994" customHeight="1" x14ac:dyDescent="0.3">
      <c r="A95" s="19">
        <v>2</v>
      </c>
      <c r="B95" s="21" t="s">
        <v>158</v>
      </c>
      <c r="C95" s="19" t="s">
        <v>80</v>
      </c>
      <c r="D95" s="19" t="s">
        <v>70</v>
      </c>
      <c r="E95" s="21" t="s">
        <v>159</v>
      </c>
      <c r="F95" s="24" t="s">
        <v>108</v>
      </c>
      <c r="G95" s="20">
        <v>210</v>
      </c>
      <c r="H95" s="19" t="s">
        <v>85</v>
      </c>
      <c r="I95" s="71"/>
    </row>
    <row r="96" spans="1:9" s="68" customFormat="1" ht="66" customHeight="1" x14ac:dyDescent="0.3">
      <c r="A96" s="19">
        <v>3</v>
      </c>
      <c r="B96" s="21" t="s">
        <v>146</v>
      </c>
      <c r="C96" s="19" t="s">
        <v>75</v>
      </c>
      <c r="D96" s="19" t="s">
        <v>70</v>
      </c>
      <c r="E96" s="21" t="s">
        <v>77</v>
      </c>
      <c r="F96" s="25">
        <v>45293</v>
      </c>
      <c r="G96" s="20">
        <v>263.89999999999998</v>
      </c>
      <c r="H96" s="19" t="s">
        <v>85</v>
      </c>
      <c r="I96" s="19" t="s">
        <v>58</v>
      </c>
    </row>
    <row r="97" spans="1:9" s="80" customFormat="1" ht="46.8" x14ac:dyDescent="0.3">
      <c r="A97" s="19">
        <v>4</v>
      </c>
      <c r="B97" s="21" t="s">
        <v>222</v>
      </c>
      <c r="C97" s="19" t="s">
        <v>238</v>
      </c>
      <c r="D97" s="19" t="s">
        <v>71</v>
      </c>
      <c r="E97" s="21" t="s">
        <v>223</v>
      </c>
      <c r="F97" s="25" t="s">
        <v>224</v>
      </c>
      <c r="G97" s="20">
        <v>2500</v>
      </c>
      <c r="H97" s="19" t="s">
        <v>85</v>
      </c>
      <c r="I97" s="19" t="s">
        <v>225</v>
      </c>
    </row>
    <row r="98" spans="1:9" s="80" customFormat="1" ht="46.8" x14ac:dyDescent="0.3">
      <c r="A98" s="19">
        <v>5</v>
      </c>
      <c r="B98" s="21" t="s">
        <v>222</v>
      </c>
      <c r="C98" s="19" t="s">
        <v>238</v>
      </c>
      <c r="D98" s="19" t="s">
        <v>71</v>
      </c>
      <c r="E98" s="21" t="s">
        <v>223</v>
      </c>
      <c r="F98" s="25" t="s">
        <v>224</v>
      </c>
      <c r="G98" s="20">
        <v>500</v>
      </c>
      <c r="H98" s="19" t="s">
        <v>85</v>
      </c>
      <c r="I98" s="19" t="s">
        <v>226</v>
      </c>
    </row>
    <row r="99" spans="1:9" s="80" customFormat="1" ht="46.8" x14ac:dyDescent="0.3">
      <c r="A99" s="19">
        <v>6</v>
      </c>
      <c r="B99" s="21" t="s">
        <v>222</v>
      </c>
      <c r="C99" s="19" t="s">
        <v>74</v>
      </c>
      <c r="D99" s="19" t="s">
        <v>71</v>
      </c>
      <c r="E99" s="21" t="s">
        <v>227</v>
      </c>
      <c r="F99" s="25" t="s">
        <v>228</v>
      </c>
      <c r="G99" s="20">
        <v>265</v>
      </c>
      <c r="H99" s="19" t="s">
        <v>85</v>
      </c>
      <c r="I99" s="19" t="s">
        <v>164</v>
      </c>
    </row>
    <row r="100" spans="1:9" s="80" customFormat="1" ht="94.2" customHeight="1" x14ac:dyDescent="0.3">
      <c r="A100" s="19">
        <v>7</v>
      </c>
      <c r="B100" s="21" t="s">
        <v>229</v>
      </c>
      <c r="C100" s="19" t="s">
        <v>237</v>
      </c>
      <c r="D100" s="19" t="s">
        <v>71</v>
      </c>
      <c r="E100" s="21" t="s">
        <v>230</v>
      </c>
      <c r="F100" s="25">
        <v>45295</v>
      </c>
      <c r="G100" s="20">
        <v>800</v>
      </c>
      <c r="H100" s="19" t="s">
        <v>85</v>
      </c>
      <c r="I100" s="19"/>
    </row>
    <row r="101" spans="1:9" s="80" customFormat="1" ht="169.2" customHeight="1" x14ac:dyDescent="0.3">
      <c r="A101" s="19">
        <v>8</v>
      </c>
      <c r="B101" s="21" t="s">
        <v>229</v>
      </c>
      <c r="C101" s="19" t="s">
        <v>237</v>
      </c>
      <c r="D101" s="19" t="s">
        <v>71</v>
      </c>
      <c r="E101" s="21" t="s">
        <v>231</v>
      </c>
      <c r="F101" s="25">
        <v>45296</v>
      </c>
      <c r="G101" s="20">
        <v>2200</v>
      </c>
      <c r="H101" s="19" t="s">
        <v>85</v>
      </c>
      <c r="I101" s="19"/>
    </row>
    <row r="102" spans="1:9" s="80" customFormat="1" ht="31.2" x14ac:dyDescent="0.3">
      <c r="A102" s="19">
        <v>9</v>
      </c>
      <c r="B102" s="21" t="s">
        <v>232</v>
      </c>
      <c r="C102" s="19" t="s">
        <v>74</v>
      </c>
      <c r="D102" s="19" t="s">
        <v>71</v>
      </c>
      <c r="E102" s="21" t="s">
        <v>233</v>
      </c>
      <c r="F102" s="24" t="s">
        <v>108</v>
      </c>
      <c r="G102" s="20">
        <v>1600.6110000000001</v>
      </c>
      <c r="H102" s="19" t="s">
        <v>85</v>
      </c>
      <c r="I102" s="19"/>
    </row>
    <row r="103" spans="1:9" s="80" customFormat="1" ht="31.2" x14ac:dyDescent="0.3">
      <c r="A103" s="19">
        <v>10</v>
      </c>
      <c r="B103" s="21" t="s">
        <v>232</v>
      </c>
      <c r="C103" s="19" t="s">
        <v>74</v>
      </c>
      <c r="D103" s="19" t="s">
        <v>70</v>
      </c>
      <c r="E103" s="21" t="s">
        <v>234</v>
      </c>
      <c r="F103" s="24" t="s">
        <v>108</v>
      </c>
      <c r="G103" s="20">
        <v>4914</v>
      </c>
      <c r="H103" s="19" t="s">
        <v>85</v>
      </c>
      <c r="I103" s="19"/>
    </row>
    <row r="104" spans="1:9" s="68" customFormat="1" ht="78" x14ac:dyDescent="0.3">
      <c r="A104" s="19">
        <v>11</v>
      </c>
      <c r="B104" s="21" t="s">
        <v>147</v>
      </c>
      <c r="C104" s="19" t="s">
        <v>148</v>
      </c>
      <c r="D104" s="19" t="s">
        <v>70</v>
      </c>
      <c r="E104" s="21" t="s">
        <v>149</v>
      </c>
      <c r="F104" s="24" t="s">
        <v>119</v>
      </c>
      <c r="G104" s="20">
        <v>350</v>
      </c>
      <c r="H104" s="19" t="s">
        <v>85</v>
      </c>
      <c r="I104" s="75"/>
    </row>
    <row r="105" spans="1:9" s="68" customFormat="1" ht="49.95" customHeight="1" x14ac:dyDescent="0.3">
      <c r="A105" s="19">
        <v>12</v>
      </c>
      <c r="B105" s="21" t="s">
        <v>147</v>
      </c>
      <c r="C105" s="19" t="s">
        <v>148</v>
      </c>
      <c r="D105" s="19" t="s">
        <v>70</v>
      </c>
      <c r="E105" s="21" t="s">
        <v>150</v>
      </c>
      <c r="F105" s="24" t="s">
        <v>151</v>
      </c>
      <c r="G105" s="20">
        <v>450</v>
      </c>
      <c r="H105" s="19" t="s">
        <v>85</v>
      </c>
      <c r="I105" s="75"/>
    </row>
    <row r="106" spans="1:9" ht="16.2" x14ac:dyDescent="0.3">
      <c r="A106" s="61"/>
      <c r="B106" s="62" t="s">
        <v>9</v>
      </c>
      <c r="C106" s="63" t="s">
        <v>73</v>
      </c>
      <c r="D106" s="63"/>
      <c r="E106" s="64"/>
      <c r="F106" s="61"/>
      <c r="G106" s="22"/>
      <c r="H106" s="61"/>
      <c r="I106" s="61"/>
    </row>
    <row r="107" spans="1:9" ht="16.2" x14ac:dyDescent="0.3">
      <c r="A107" s="61"/>
      <c r="B107" s="62" t="s">
        <v>14</v>
      </c>
      <c r="C107" s="63"/>
      <c r="D107" s="63"/>
      <c r="E107" s="64"/>
      <c r="F107" s="61"/>
      <c r="G107" s="30"/>
      <c r="H107" s="61"/>
      <c r="I107" s="61"/>
    </row>
    <row r="108" spans="1:9" s="65" customFormat="1" ht="46.8" x14ac:dyDescent="0.3">
      <c r="A108" s="19">
        <v>1</v>
      </c>
      <c r="B108" s="26" t="s">
        <v>153</v>
      </c>
      <c r="C108" s="72" t="s">
        <v>74</v>
      </c>
      <c r="D108" s="19" t="s">
        <v>70</v>
      </c>
      <c r="E108" s="26" t="s">
        <v>154</v>
      </c>
      <c r="F108" s="24" t="s">
        <v>108</v>
      </c>
      <c r="G108" s="20">
        <v>580.51300000000003</v>
      </c>
      <c r="H108" s="19" t="s">
        <v>6</v>
      </c>
      <c r="I108" s="19" t="s">
        <v>82</v>
      </c>
    </row>
    <row r="109" spans="1:9" s="18" customFormat="1" ht="82.95" customHeight="1" x14ac:dyDescent="0.3">
      <c r="A109" s="19">
        <v>2</v>
      </c>
      <c r="B109" s="26" t="s">
        <v>153</v>
      </c>
      <c r="C109" s="15" t="s">
        <v>74</v>
      </c>
      <c r="D109" s="15" t="s">
        <v>162</v>
      </c>
      <c r="E109" s="26" t="s">
        <v>163</v>
      </c>
      <c r="F109" s="24" t="s">
        <v>108</v>
      </c>
      <c r="G109" s="20">
        <v>287.98</v>
      </c>
      <c r="H109" s="19" t="s">
        <v>6</v>
      </c>
      <c r="I109" s="19" t="s">
        <v>164</v>
      </c>
    </row>
    <row r="110" spans="1:9" s="18" customFormat="1" ht="106.2" customHeight="1" x14ac:dyDescent="0.3">
      <c r="A110" s="19">
        <v>3</v>
      </c>
      <c r="B110" s="26" t="s">
        <v>165</v>
      </c>
      <c r="C110" s="15" t="s">
        <v>74</v>
      </c>
      <c r="D110" s="15" t="s">
        <v>162</v>
      </c>
      <c r="E110" s="26" t="s">
        <v>133</v>
      </c>
      <c r="F110" s="81">
        <v>45299</v>
      </c>
      <c r="G110" s="20">
        <v>316.86599999999999</v>
      </c>
      <c r="H110" s="15" t="s">
        <v>166</v>
      </c>
      <c r="I110" s="19" t="s">
        <v>167</v>
      </c>
    </row>
    <row r="111" spans="1:9" ht="16.2" x14ac:dyDescent="0.3">
      <c r="A111" s="61"/>
      <c r="B111" s="62" t="s">
        <v>33</v>
      </c>
      <c r="C111" s="63"/>
      <c r="D111" s="63"/>
      <c r="E111" s="64"/>
      <c r="F111" s="61"/>
      <c r="G111" s="30"/>
      <c r="H111" s="61"/>
      <c r="I111" s="61"/>
    </row>
    <row r="112" spans="1:9" s="65" customFormat="1" ht="46.8" x14ac:dyDescent="0.3">
      <c r="A112" s="19">
        <v>1</v>
      </c>
      <c r="B112" s="21" t="s">
        <v>86</v>
      </c>
      <c r="C112" s="19" t="s">
        <v>74</v>
      </c>
      <c r="D112" s="19" t="s">
        <v>70</v>
      </c>
      <c r="E112" s="21" t="s">
        <v>92</v>
      </c>
      <c r="F112" s="25">
        <v>45294</v>
      </c>
      <c r="G112" s="20">
        <v>873.3</v>
      </c>
      <c r="H112" s="19" t="s">
        <v>6</v>
      </c>
      <c r="I112" s="19"/>
    </row>
    <row r="113" spans="1:9" s="65" customFormat="1" ht="136.94999999999999" customHeight="1" x14ac:dyDescent="0.3">
      <c r="A113" s="19">
        <v>2</v>
      </c>
      <c r="B113" s="21" t="s">
        <v>106</v>
      </c>
      <c r="C113" s="19" t="s">
        <v>74</v>
      </c>
      <c r="D113" s="19" t="s">
        <v>70</v>
      </c>
      <c r="E113" s="21" t="s">
        <v>92</v>
      </c>
      <c r="F113" s="25">
        <v>45293</v>
      </c>
      <c r="G113" s="20">
        <v>314.10000000000002</v>
      </c>
      <c r="H113" s="19" t="s">
        <v>6</v>
      </c>
      <c r="I113" s="19"/>
    </row>
    <row r="114" spans="1:9" s="65" customFormat="1" ht="93.6" x14ac:dyDescent="0.3">
      <c r="A114" s="19">
        <v>3</v>
      </c>
      <c r="B114" s="21" t="s">
        <v>107</v>
      </c>
      <c r="C114" s="19" t="s">
        <v>74</v>
      </c>
      <c r="D114" s="19" t="s">
        <v>70</v>
      </c>
      <c r="E114" s="21" t="s">
        <v>92</v>
      </c>
      <c r="F114" s="25">
        <v>45293</v>
      </c>
      <c r="G114" s="20">
        <v>209.7</v>
      </c>
      <c r="H114" s="19" t="s">
        <v>6</v>
      </c>
      <c r="I114" s="27" t="s">
        <v>82</v>
      </c>
    </row>
    <row r="115" spans="1:9" s="79" customFormat="1" ht="93.6" x14ac:dyDescent="0.3">
      <c r="A115" s="19">
        <v>4</v>
      </c>
      <c r="B115" s="21" t="s">
        <v>218</v>
      </c>
      <c r="C115" s="19" t="s">
        <v>74</v>
      </c>
      <c r="D115" s="19" t="s">
        <v>70</v>
      </c>
      <c r="E115" s="21" t="s">
        <v>92</v>
      </c>
      <c r="F115" s="25">
        <v>45300</v>
      </c>
      <c r="G115" s="20">
        <v>479.1</v>
      </c>
      <c r="H115" s="19" t="s">
        <v>6</v>
      </c>
      <c r="I115" s="27" t="s">
        <v>82</v>
      </c>
    </row>
    <row r="116" spans="1:9" s="79" customFormat="1" ht="109.2" customHeight="1" x14ac:dyDescent="0.3">
      <c r="A116" s="19">
        <v>5</v>
      </c>
      <c r="B116" s="21" t="s">
        <v>290</v>
      </c>
      <c r="C116" s="19" t="s">
        <v>74</v>
      </c>
      <c r="D116" s="19" t="s">
        <v>70</v>
      </c>
      <c r="E116" s="21" t="s">
        <v>92</v>
      </c>
      <c r="F116" s="25">
        <v>45300</v>
      </c>
      <c r="G116" s="20">
        <v>444</v>
      </c>
      <c r="H116" s="19" t="s">
        <v>6</v>
      </c>
      <c r="I116" s="27" t="s">
        <v>82</v>
      </c>
    </row>
    <row r="117" spans="1:9" ht="16.2" x14ac:dyDescent="0.3">
      <c r="A117" s="61"/>
      <c r="B117" s="62" t="s">
        <v>17</v>
      </c>
      <c r="C117" s="63"/>
      <c r="D117" s="63"/>
      <c r="E117" s="64"/>
      <c r="F117" s="61"/>
      <c r="G117" s="30"/>
      <c r="H117" s="61"/>
      <c r="I117" s="61"/>
    </row>
    <row r="118" spans="1:9" s="65" customFormat="1" ht="75.75" customHeight="1" x14ac:dyDescent="0.3">
      <c r="A118" s="19">
        <v>1</v>
      </c>
      <c r="B118" s="21" t="s">
        <v>103</v>
      </c>
      <c r="C118" s="19" t="s">
        <v>74</v>
      </c>
      <c r="D118" s="19" t="s">
        <v>71</v>
      </c>
      <c r="E118" s="21" t="s">
        <v>100</v>
      </c>
      <c r="F118" s="24" t="s">
        <v>108</v>
      </c>
      <c r="G118" s="20">
        <v>370.69600000000003</v>
      </c>
      <c r="H118" s="19" t="s">
        <v>6</v>
      </c>
      <c r="I118" s="19"/>
    </row>
    <row r="119" spans="1:9" s="65" customFormat="1" ht="75.75" customHeight="1" x14ac:dyDescent="0.3">
      <c r="A119" s="19">
        <v>2</v>
      </c>
      <c r="B119" s="21" t="s">
        <v>103</v>
      </c>
      <c r="C119" s="19" t="s">
        <v>174</v>
      </c>
      <c r="D119" s="19" t="s">
        <v>71</v>
      </c>
      <c r="E119" s="21" t="s">
        <v>100</v>
      </c>
      <c r="F119" s="24" t="s">
        <v>108</v>
      </c>
      <c r="G119" s="20">
        <v>535.91999999999996</v>
      </c>
      <c r="H119" s="19" t="s">
        <v>6</v>
      </c>
      <c r="I119" s="19"/>
    </row>
    <row r="120" spans="1:9" s="65" customFormat="1" ht="61.5" customHeight="1" x14ac:dyDescent="0.3">
      <c r="A120" s="19">
        <v>3</v>
      </c>
      <c r="B120" s="21" t="s">
        <v>103</v>
      </c>
      <c r="C120" s="19" t="s">
        <v>111</v>
      </c>
      <c r="D120" s="19" t="s">
        <v>71</v>
      </c>
      <c r="E120" s="21" t="s">
        <v>109</v>
      </c>
      <c r="F120" s="24" t="s">
        <v>108</v>
      </c>
      <c r="G120" s="20">
        <v>968.58799999999997</v>
      </c>
      <c r="H120" s="19" t="s">
        <v>6</v>
      </c>
      <c r="I120" s="19" t="s">
        <v>172</v>
      </c>
    </row>
    <row r="121" spans="1:9" s="65" customFormat="1" ht="80.400000000000006" customHeight="1" x14ac:dyDescent="0.3">
      <c r="A121" s="19">
        <v>4</v>
      </c>
      <c r="B121" s="21" t="s">
        <v>103</v>
      </c>
      <c r="C121" s="19" t="s">
        <v>112</v>
      </c>
      <c r="D121" s="19" t="s">
        <v>71</v>
      </c>
      <c r="E121" s="21" t="s">
        <v>110</v>
      </c>
      <c r="F121" s="24" t="s">
        <v>108</v>
      </c>
      <c r="G121" s="20">
        <v>1256.066</v>
      </c>
      <c r="H121" s="19" t="s">
        <v>6</v>
      </c>
      <c r="I121" s="19" t="s">
        <v>173</v>
      </c>
    </row>
    <row r="122" spans="1:9" s="18" customFormat="1" ht="50.4" customHeight="1" x14ac:dyDescent="0.3">
      <c r="A122" s="19">
        <v>5</v>
      </c>
      <c r="B122" s="21" t="s">
        <v>168</v>
      </c>
      <c r="C122" s="19" t="s">
        <v>175</v>
      </c>
      <c r="D122" s="19" t="s">
        <v>70</v>
      </c>
      <c r="E122" s="21" t="s">
        <v>169</v>
      </c>
      <c r="F122" s="24" t="s">
        <v>108</v>
      </c>
      <c r="G122" s="20">
        <v>5599.8</v>
      </c>
      <c r="H122" s="19" t="s">
        <v>6</v>
      </c>
      <c r="I122" s="82"/>
    </row>
    <row r="123" spans="1:9" s="18" customFormat="1" ht="37.200000000000003" customHeight="1" x14ac:dyDescent="0.3">
      <c r="A123" s="19">
        <v>6</v>
      </c>
      <c r="B123" s="21" t="s">
        <v>170</v>
      </c>
      <c r="C123" s="19" t="s">
        <v>174</v>
      </c>
      <c r="D123" s="19" t="s">
        <v>71</v>
      </c>
      <c r="E123" s="21" t="s">
        <v>171</v>
      </c>
      <c r="F123" s="24" t="s">
        <v>108</v>
      </c>
      <c r="G123" s="20">
        <v>3711.386</v>
      </c>
      <c r="H123" s="19" t="s">
        <v>6</v>
      </c>
      <c r="I123" s="82"/>
    </row>
    <row r="124" spans="1:9" ht="16.2" x14ac:dyDescent="0.3">
      <c r="A124" s="61"/>
      <c r="B124" s="62" t="s">
        <v>49</v>
      </c>
      <c r="C124" s="63" t="s">
        <v>73</v>
      </c>
      <c r="D124" s="63"/>
      <c r="E124" s="64"/>
      <c r="F124" s="61"/>
      <c r="G124" s="30"/>
      <c r="H124" s="61"/>
      <c r="I124" s="61"/>
    </row>
    <row r="125" spans="1:9" ht="16.2" x14ac:dyDescent="0.3">
      <c r="A125" s="61"/>
      <c r="B125" s="62" t="s">
        <v>21</v>
      </c>
      <c r="C125" s="63"/>
      <c r="D125" s="63"/>
      <c r="E125" s="64"/>
      <c r="F125" s="61"/>
      <c r="G125" s="30"/>
      <c r="H125" s="61"/>
      <c r="I125" s="61"/>
    </row>
    <row r="126" spans="1:9" s="65" customFormat="1" ht="114" customHeight="1" x14ac:dyDescent="0.3">
      <c r="A126" s="19">
        <v>1</v>
      </c>
      <c r="B126" s="21" t="s">
        <v>54</v>
      </c>
      <c r="C126" s="19" t="s">
        <v>111</v>
      </c>
      <c r="D126" s="19" t="s">
        <v>70</v>
      </c>
      <c r="E126" s="21" t="s">
        <v>76</v>
      </c>
      <c r="F126" s="24" t="s">
        <v>134</v>
      </c>
      <c r="G126" s="20">
        <v>1410</v>
      </c>
      <c r="H126" s="19" t="s">
        <v>6</v>
      </c>
      <c r="I126" s="19"/>
    </row>
    <row r="127" spans="1:9" ht="16.2" x14ac:dyDescent="0.3">
      <c r="A127" s="61"/>
      <c r="B127" s="62" t="s">
        <v>24</v>
      </c>
      <c r="C127" s="63" t="s">
        <v>73</v>
      </c>
      <c r="D127" s="63"/>
      <c r="E127" s="64"/>
      <c r="F127" s="61"/>
      <c r="G127" s="22"/>
      <c r="H127" s="61"/>
      <c r="I127" s="61"/>
    </row>
    <row r="128" spans="1:9" ht="16.2" x14ac:dyDescent="0.3">
      <c r="A128" s="61"/>
      <c r="B128" s="62" t="s">
        <v>25</v>
      </c>
      <c r="C128" s="63"/>
      <c r="D128" s="63"/>
      <c r="E128" s="64"/>
      <c r="F128" s="61"/>
      <c r="G128" s="30"/>
      <c r="H128" s="61"/>
      <c r="I128" s="61"/>
    </row>
    <row r="129" spans="1:9" s="65" customFormat="1" ht="96" customHeight="1" x14ac:dyDescent="0.3">
      <c r="A129" s="19">
        <v>1</v>
      </c>
      <c r="B129" s="21" t="s">
        <v>91</v>
      </c>
      <c r="C129" s="19" t="s">
        <v>111</v>
      </c>
      <c r="D129" s="19" t="s">
        <v>71</v>
      </c>
      <c r="E129" s="21" t="s">
        <v>123</v>
      </c>
      <c r="F129" s="24" t="s">
        <v>108</v>
      </c>
      <c r="G129" s="20">
        <v>282.05</v>
      </c>
      <c r="H129" s="19" t="s">
        <v>136</v>
      </c>
      <c r="I129" s="19"/>
    </row>
    <row r="130" spans="1:9" s="65" customFormat="1" ht="98.4" customHeight="1" x14ac:dyDescent="0.3">
      <c r="A130" s="19">
        <v>2</v>
      </c>
      <c r="B130" s="21" t="s">
        <v>91</v>
      </c>
      <c r="C130" s="19" t="s">
        <v>138</v>
      </c>
      <c r="D130" s="19" t="s">
        <v>71</v>
      </c>
      <c r="E130" s="21" t="s">
        <v>124</v>
      </c>
      <c r="F130" s="24" t="s">
        <v>108</v>
      </c>
      <c r="G130" s="20">
        <v>245.01</v>
      </c>
      <c r="H130" s="19" t="s">
        <v>136</v>
      </c>
      <c r="I130" s="19"/>
    </row>
    <row r="131" spans="1:9" s="65" customFormat="1" ht="142.19999999999999" customHeight="1" x14ac:dyDescent="0.3">
      <c r="A131" s="19">
        <v>3</v>
      </c>
      <c r="B131" s="21" t="s">
        <v>91</v>
      </c>
      <c r="C131" s="19" t="s">
        <v>74</v>
      </c>
      <c r="D131" s="19" t="s">
        <v>71</v>
      </c>
      <c r="E131" s="21" t="s">
        <v>125</v>
      </c>
      <c r="F131" s="24" t="s">
        <v>108</v>
      </c>
      <c r="G131" s="20">
        <v>1667.44</v>
      </c>
      <c r="H131" s="19" t="s">
        <v>136</v>
      </c>
      <c r="I131" s="19"/>
    </row>
    <row r="132" spans="1:9" s="65" customFormat="1" ht="93" customHeight="1" x14ac:dyDescent="0.3">
      <c r="A132" s="19">
        <v>4</v>
      </c>
      <c r="B132" s="21" t="s">
        <v>91</v>
      </c>
      <c r="C132" s="19" t="s">
        <v>112</v>
      </c>
      <c r="D132" s="19" t="s">
        <v>70</v>
      </c>
      <c r="E132" s="21" t="s">
        <v>126</v>
      </c>
      <c r="F132" s="24">
        <v>45294</v>
      </c>
      <c r="G132" s="20">
        <v>6451.2309999999998</v>
      </c>
      <c r="H132" s="19" t="s">
        <v>136</v>
      </c>
      <c r="I132" s="19" t="s">
        <v>127</v>
      </c>
    </row>
    <row r="133" spans="1:9" s="68" customFormat="1" ht="67.2" customHeight="1" x14ac:dyDescent="0.3">
      <c r="A133" s="19">
        <v>5</v>
      </c>
      <c r="B133" s="21" t="s">
        <v>160</v>
      </c>
      <c r="C133" s="19" t="s">
        <v>79</v>
      </c>
      <c r="D133" s="19" t="s">
        <v>70</v>
      </c>
      <c r="E133" s="21" t="s">
        <v>128</v>
      </c>
      <c r="F133" s="24" t="s">
        <v>108</v>
      </c>
      <c r="G133" s="20">
        <v>7560.98</v>
      </c>
      <c r="H133" s="19" t="s">
        <v>135</v>
      </c>
      <c r="I133" s="19"/>
    </row>
    <row r="134" spans="1:9" s="68" customFormat="1" ht="33" customHeight="1" x14ac:dyDescent="0.3">
      <c r="A134" s="19">
        <v>6</v>
      </c>
      <c r="B134" s="21" t="s">
        <v>160</v>
      </c>
      <c r="C134" s="19" t="s">
        <v>79</v>
      </c>
      <c r="D134" s="19" t="s">
        <v>70</v>
      </c>
      <c r="E134" s="21" t="s">
        <v>129</v>
      </c>
      <c r="F134" s="24" t="s">
        <v>108</v>
      </c>
      <c r="G134" s="20">
        <v>1159.5</v>
      </c>
      <c r="H134" s="19" t="s">
        <v>6</v>
      </c>
      <c r="I134" s="19"/>
    </row>
    <row r="135" spans="1:9" s="68" customFormat="1" ht="46.95" customHeight="1" x14ac:dyDescent="0.3">
      <c r="A135" s="19">
        <v>7</v>
      </c>
      <c r="B135" s="21" t="s">
        <v>56</v>
      </c>
      <c r="C135" s="19" t="s">
        <v>74</v>
      </c>
      <c r="D135" s="19" t="s">
        <v>70</v>
      </c>
      <c r="E135" s="21" t="s">
        <v>130</v>
      </c>
      <c r="F135" s="24" t="s">
        <v>206</v>
      </c>
      <c r="G135" s="20">
        <v>201.72800000000001</v>
      </c>
      <c r="H135" s="19" t="s">
        <v>6</v>
      </c>
      <c r="I135" s="19"/>
    </row>
    <row r="136" spans="1:9" s="68" customFormat="1" ht="82.2" customHeight="1" x14ac:dyDescent="0.3">
      <c r="A136" s="19">
        <v>8</v>
      </c>
      <c r="B136" s="21" t="s">
        <v>131</v>
      </c>
      <c r="C136" s="19" t="s">
        <v>137</v>
      </c>
      <c r="D136" s="19" t="s">
        <v>70</v>
      </c>
      <c r="E136" s="21" t="s">
        <v>132</v>
      </c>
      <c r="F136" s="25">
        <v>45300</v>
      </c>
      <c r="G136" s="20">
        <v>398.9</v>
      </c>
      <c r="H136" s="19" t="s">
        <v>52</v>
      </c>
      <c r="I136" s="19"/>
    </row>
    <row r="137" spans="1:9" s="68" customFormat="1" ht="62.4" x14ac:dyDescent="0.3">
      <c r="A137" s="19">
        <v>9</v>
      </c>
      <c r="B137" s="21" t="s">
        <v>57</v>
      </c>
      <c r="C137" s="19" t="s">
        <v>74</v>
      </c>
      <c r="D137" s="19" t="s">
        <v>71</v>
      </c>
      <c r="E137" s="21" t="s">
        <v>133</v>
      </c>
      <c r="F137" s="24" t="s">
        <v>207</v>
      </c>
      <c r="G137" s="20">
        <v>221.15342000000001</v>
      </c>
      <c r="H137" s="19" t="s">
        <v>6</v>
      </c>
      <c r="I137" s="19" t="s">
        <v>87</v>
      </c>
    </row>
    <row r="138" spans="1:9" ht="16.2" x14ac:dyDescent="0.3">
      <c r="A138" s="61"/>
      <c r="B138" s="62" t="s">
        <v>26</v>
      </c>
      <c r="C138" s="63"/>
      <c r="D138" s="63"/>
      <c r="E138" s="64"/>
      <c r="F138" s="61"/>
      <c r="G138" s="30"/>
      <c r="H138" s="61"/>
      <c r="I138" s="61"/>
    </row>
    <row r="139" spans="1:9" s="80" customFormat="1" ht="64.5" customHeight="1" x14ac:dyDescent="0.3">
      <c r="A139" s="19">
        <v>1</v>
      </c>
      <c r="B139" s="21" t="s">
        <v>208</v>
      </c>
      <c r="C139" s="19" t="s">
        <v>74</v>
      </c>
      <c r="D139" s="19" t="s">
        <v>70</v>
      </c>
      <c r="E139" s="21" t="s">
        <v>209</v>
      </c>
      <c r="F139" s="25">
        <v>45293</v>
      </c>
      <c r="G139" s="20">
        <v>536</v>
      </c>
      <c r="H139" s="19" t="s">
        <v>6</v>
      </c>
      <c r="I139" s="19" t="s">
        <v>210</v>
      </c>
    </row>
    <row r="140" spans="1:9" s="83" customFormat="1" ht="80.400000000000006" customHeight="1" x14ac:dyDescent="0.3">
      <c r="A140" s="19">
        <v>2</v>
      </c>
      <c r="B140" s="21" t="s">
        <v>211</v>
      </c>
      <c r="C140" s="19" t="s">
        <v>112</v>
      </c>
      <c r="D140" s="19" t="s">
        <v>71</v>
      </c>
      <c r="E140" s="21" t="s">
        <v>212</v>
      </c>
      <c r="F140" s="25">
        <v>45299</v>
      </c>
      <c r="G140" s="20">
        <v>509.3</v>
      </c>
      <c r="H140" s="19" t="s">
        <v>6</v>
      </c>
      <c r="I140" s="19"/>
    </row>
    <row r="141" spans="1:9" s="83" customFormat="1" ht="78" x14ac:dyDescent="0.3">
      <c r="A141" s="19">
        <v>3</v>
      </c>
      <c r="B141" s="21" t="s">
        <v>213</v>
      </c>
      <c r="C141" s="19" t="s">
        <v>112</v>
      </c>
      <c r="D141" s="19" t="s">
        <v>71</v>
      </c>
      <c r="E141" s="21" t="s">
        <v>214</v>
      </c>
      <c r="F141" s="25">
        <v>45299</v>
      </c>
      <c r="G141" s="20">
        <v>332.8</v>
      </c>
      <c r="H141" s="19" t="s">
        <v>6</v>
      </c>
      <c r="I141" s="19" t="s">
        <v>215</v>
      </c>
    </row>
    <row r="142" spans="1:9" s="83" customFormat="1" ht="83.4" customHeight="1" x14ac:dyDescent="0.3">
      <c r="A142" s="19">
        <v>4</v>
      </c>
      <c r="B142" s="21" t="s">
        <v>216</v>
      </c>
      <c r="C142" s="19" t="s">
        <v>74</v>
      </c>
      <c r="D142" s="19" t="s">
        <v>70</v>
      </c>
      <c r="E142" s="21" t="s">
        <v>217</v>
      </c>
      <c r="F142" s="25">
        <v>45300</v>
      </c>
      <c r="G142" s="20">
        <v>1987.5</v>
      </c>
      <c r="H142" s="19" t="s">
        <v>6</v>
      </c>
      <c r="I142" s="19" t="s">
        <v>82</v>
      </c>
    </row>
    <row r="143" spans="1:9" ht="16.2" x14ac:dyDescent="0.3">
      <c r="A143" s="61"/>
      <c r="B143" s="69" t="s">
        <v>11</v>
      </c>
      <c r="C143" s="70"/>
      <c r="D143" s="70"/>
      <c r="E143" s="64"/>
      <c r="F143" s="61"/>
      <c r="G143" s="30"/>
      <c r="H143" s="61"/>
      <c r="I143" s="61"/>
    </row>
    <row r="144" spans="1:9" s="68" customFormat="1" ht="78" x14ac:dyDescent="0.3">
      <c r="A144" s="19">
        <v>1</v>
      </c>
      <c r="B144" s="21" t="s">
        <v>101</v>
      </c>
      <c r="C144" s="19" t="s">
        <v>74</v>
      </c>
      <c r="D144" s="19" t="s">
        <v>70</v>
      </c>
      <c r="E144" s="21" t="s">
        <v>97</v>
      </c>
      <c r="F144" s="25">
        <v>45293</v>
      </c>
      <c r="G144" s="20">
        <v>783.48</v>
      </c>
      <c r="H144" s="19" t="s">
        <v>6</v>
      </c>
      <c r="I144" s="19" t="s">
        <v>155</v>
      </c>
    </row>
    <row r="145" spans="1:9" s="68" customFormat="1" ht="78" x14ac:dyDescent="0.3">
      <c r="A145" s="19">
        <v>2</v>
      </c>
      <c r="B145" s="21" t="s">
        <v>102</v>
      </c>
      <c r="C145" s="19" t="s">
        <v>74</v>
      </c>
      <c r="D145" s="19" t="s">
        <v>70</v>
      </c>
      <c r="E145" s="21" t="s">
        <v>97</v>
      </c>
      <c r="F145" s="25">
        <v>45293</v>
      </c>
      <c r="G145" s="20">
        <v>307.91800000000001</v>
      </c>
      <c r="H145" s="19" t="s">
        <v>6</v>
      </c>
      <c r="I145" s="19" t="s">
        <v>155</v>
      </c>
    </row>
    <row r="146" spans="1:9" s="68" customFormat="1" ht="78" x14ac:dyDescent="0.3">
      <c r="A146" s="19">
        <v>3</v>
      </c>
      <c r="B146" s="21" t="s">
        <v>72</v>
      </c>
      <c r="C146" s="19" t="s">
        <v>74</v>
      </c>
      <c r="D146" s="19" t="s">
        <v>70</v>
      </c>
      <c r="E146" s="21" t="s">
        <v>97</v>
      </c>
      <c r="F146" s="25">
        <v>45293</v>
      </c>
      <c r="G146" s="20">
        <v>600</v>
      </c>
      <c r="H146" s="19" t="s">
        <v>6</v>
      </c>
      <c r="I146" s="19" t="s">
        <v>155</v>
      </c>
    </row>
    <row r="147" spans="1:9" s="68" customFormat="1" ht="78" x14ac:dyDescent="0.3">
      <c r="A147" s="19">
        <v>4</v>
      </c>
      <c r="B147" s="21" t="s">
        <v>10</v>
      </c>
      <c r="C147" s="19" t="s">
        <v>74</v>
      </c>
      <c r="D147" s="19" t="s">
        <v>70</v>
      </c>
      <c r="E147" s="21" t="s">
        <v>97</v>
      </c>
      <c r="F147" s="25">
        <v>45293</v>
      </c>
      <c r="G147" s="20">
        <v>2769</v>
      </c>
      <c r="H147" s="19" t="s">
        <v>6</v>
      </c>
      <c r="I147" s="19" t="s">
        <v>155</v>
      </c>
    </row>
    <row r="148" spans="1:9" s="68" customFormat="1" ht="78" x14ac:dyDescent="0.3">
      <c r="A148" s="19">
        <v>5</v>
      </c>
      <c r="B148" s="21" t="s">
        <v>83</v>
      </c>
      <c r="C148" s="19" t="s">
        <v>74</v>
      </c>
      <c r="D148" s="19" t="s">
        <v>70</v>
      </c>
      <c r="E148" s="21" t="s">
        <v>97</v>
      </c>
      <c r="F148" s="25">
        <v>45293</v>
      </c>
      <c r="G148" s="20">
        <v>1177.5999999999999</v>
      </c>
      <c r="H148" s="19" t="s">
        <v>6</v>
      </c>
      <c r="I148" s="19" t="s">
        <v>155</v>
      </c>
    </row>
    <row r="149" spans="1:9" s="80" customFormat="1" ht="156" x14ac:dyDescent="0.3">
      <c r="A149" s="19">
        <v>6</v>
      </c>
      <c r="B149" s="21" t="s">
        <v>235</v>
      </c>
      <c r="C149" s="19" t="s">
        <v>174</v>
      </c>
      <c r="D149" s="19" t="s">
        <v>71</v>
      </c>
      <c r="E149" s="21" t="s">
        <v>236</v>
      </c>
      <c r="F149" s="25">
        <v>45302</v>
      </c>
      <c r="G149" s="20">
        <v>400</v>
      </c>
      <c r="H149" s="19" t="s">
        <v>6</v>
      </c>
      <c r="I149" s="19"/>
    </row>
    <row r="150" spans="1:9" ht="17.399999999999999" customHeight="1" x14ac:dyDescent="0.3">
      <c r="A150" s="61"/>
      <c r="B150" s="62" t="s">
        <v>40</v>
      </c>
      <c r="C150" s="63" t="s">
        <v>73</v>
      </c>
      <c r="D150" s="63"/>
      <c r="E150" s="64"/>
      <c r="F150" s="61"/>
      <c r="G150" s="30"/>
      <c r="H150" s="61"/>
      <c r="I150" s="61"/>
    </row>
    <row r="151" spans="1:9" ht="16.2" x14ac:dyDescent="0.3">
      <c r="A151" s="61"/>
      <c r="B151" s="62" t="s">
        <v>42</v>
      </c>
      <c r="C151" s="63" t="s">
        <v>73</v>
      </c>
      <c r="D151" s="63"/>
      <c r="E151" s="64"/>
      <c r="F151" s="61"/>
      <c r="G151" s="30"/>
      <c r="H151" s="61"/>
      <c r="I151" s="61"/>
    </row>
    <row r="152" spans="1:9" ht="16.2" x14ac:dyDescent="0.3">
      <c r="A152" s="61"/>
      <c r="B152" s="62" t="s">
        <v>51</v>
      </c>
      <c r="C152" s="63"/>
      <c r="D152" s="63"/>
      <c r="E152" s="64"/>
      <c r="F152" s="61"/>
      <c r="G152" s="30"/>
      <c r="H152" s="61"/>
      <c r="I152" s="61"/>
    </row>
    <row r="153" spans="1:9" s="18" customFormat="1" ht="62.4" x14ac:dyDescent="0.3">
      <c r="A153" s="19">
        <v>1</v>
      </c>
      <c r="B153" s="21" t="s">
        <v>219</v>
      </c>
      <c r="C153" s="19" t="s">
        <v>74</v>
      </c>
      <c r="D153" s="19" t="s">
        <v>71</v>
      </c>
      <c r="E153" s="21" t="s">
        <v>220</v>
      </c>
      <c r="F153" s="25">
        <v>45295</v>
      </c>
      <c r="G153" s="20">
        <v>746.91600000000005</v>
      </c>
      <c r="H153" s="19" t="s">
        <v>6</v>
      </c>
      <c r="I153" s="19" t="s">
        <v>221</v>
      </c>
    </row>
    <row r="161" spans="6:6" x14ac:dyDescent="0.3">
      <c r="F161" s="42"/>
    </row>
  </sheetData>
  <autoFilter ref="A9:AMC153" xr:uid="{00000000-0009-0000-0000-000000000000}"/>
  <mergeCells count="14">
    <mergeCell ref="F6:F8"/>
    <mergeCell ref="G6:G7"/>
    <mergeCell ref="H6:H8"/>
    <mergeCell ref="I6:I8"/>
    <mergeCell ref="H1:I1"/>
    <mergeCell ref="H2:I2"/>
    <mergeCell ref="H3:I3"/>
    <mergeCell ref="A4:I4"/>
    <mergeCell ref="H5:I5"/>
    <mergeCell ref="A6:A8"/>
    <mergeCell ref="B6:B8"/>
    <mergeCell ref="C6:C8"/>
    <mergeCell ref="D6:D8"/>
    <mergeCell ref="E6:E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J31:XFD49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C64"/>
  <sheetViews>
    <sheetView view="pageBreakPreview" zoomScale="60" zoomScaleNormal="60" workbookViewId="0">
      <selection activeCell="D8" sqref="D8"/>
    </sheetView>
  </sheetViews>
  <sheetFormatPr defaultColWidth="8.88671875" defaultRowHeight="15.6" x14ac:dyDescent="0.3"/>
  <cols>
    <col min="1" max="1" width="5.33203125" style="3" customWidth="1"/>
    <col min="2" max="2" width="49.109375" style="5" customWidth="1"/>
    <col min="3" max="3" width="22.44140625" style="3" customWidth="1"/>
    <col min="4" max="4" width="24.33203125" style="4" customWidth="1"/>
    <col min="5" max="5" width="8.88671875" style="1"/>
    <col min="6" max="6" width="17.5546875" style="1" customWidth="1"/>
    <col min="7" max="7" width="27.5546875" style="1" customWidth="1"/>
    <col min="8" max="16384" width="8.88671875" style="1"/>
  </cols>
  <sheetData>
    <row r="1" spans="1:7" ht="33" customHeight="1" x14ac:dyDescent="0.3">
      <c r="A1" s="89" t="s">
        <v>96</v>
      </c>
      <c r="B1" s="89"/>
      <c r="C1" s="89"/>
      <c r="D1" s="89"/>
    </row>
    <row r="2" spans="1:7" ht="20.399999999999999" customHeight="1" x14ac:dyDescent="0.3">
      <c r="A2" s="6"/>
      <c r="B2" s="7"/>
      <c r="C2" s="6"/>
      <c r="D2" s="37" t="s">
        <v>161</v>
      </c>
    </row>
    <row r="3" spans="1:7" ht="31.95" customHeight="1" x14ac:dyDescent="0.3">
      <c r="A3" s="8" t="s">
        <v>0</v>
      </c>
      <c r="B3" s="8" t="s">
        <v>93</v>
      </c>
      <c r="C3" s="8" t="s">
        <v>94</v>
      </c>
      <c r="D3" s="29" t="s">
        <v>95</v>
      </c>
    </row>
    <row r="4" spans="1:7" x14ac:dyDescent="0.3">
      <c r="A4" s="8">
        <v>1</v>
      </c>
      <c r="B4" s="8">
        <v>2</v>
      </c>
      <c r="C4" s="8">
        <v>3</v>
      </c>
      <c r="D4" s="9">
        <v>4</v>
      </c>
    </row>
    <row r="5" spans="1:7" ht="16.2" x14ac:dyDescent="0.3">
      <c r="A5" s="2"/>
      <c r="B5" s="10" t="s">
        <v>53</v>
      </c>
      <c r="C5" s="35">
        <f>C6+C14+C23+C36+C42</f>
        <v>92</v>
      </c>
      <c r="D5" s="36">
        <f>D6+D14+D23+D36+D42</f>
        <v>161365.63641999997</v>
      </c>
      <c r="F5" s="32"/>
      <c r="G5" s="31"/>
    </row>
    <row r="6" spans="1:7" ht="16.2" x14ac:dyDescent="0.3">
      <c r="A6" s="11"/>
      <c r="B6" s="33" t="s">
        <v>60</v>
      </c>
      <c r="C6" s="34">
        <f>C7+C8+C10+C11+C12+C13</f>
        <v>1</v>
      </c>
      <c r="D6" s="14">
        <f>D7+D8+D10+D11+D12+D13</f>
        <v>3550.62</v>
      </c>
    </row>
    <row r="7" spans="1:7" s="18" customFormat="1" x14ac:dyDescent="0.3">
      <c r="A7" s="15">
        <v>1</v>
      </c>
      <c r="B7" s="16" t="s">
        <v>12</v>
      </c>
      <c r="C7" s="15">
        <v>0</v>
      </c>
      <c r="D7" s="17">
        <v>0</v>
      </c>
    </row>
    <row r="8" spans="1:7" s="18" customFormat="1" x14ac:dyDescent="0.3">
      <c r="A8" s="15">
        <v>2</v>
      </c>
      <c r="B8" s="16" t="s">
        <v>45</v>
      </c>
      <c r="C8" s="15">
        <v>0</v>
      </c>
      <c r="D8" s="20">
        <v>0</v>
      </c>
    </row>
    <row r="9" spans="1:7" s="18" customFormat="1" x14ac:dyDescent="0.3">
      <c r="A9" s="15">
        <v>3</v>
      </c>
      <c r="B9" s="16" t="s">
        <v>7</v>
      </c>
      <c r="C9" s="15">
        <v>0</v>
      </c>
      <c r="D9" s="17">
        <v>0</v>
      </c>
    </row>
    <row r="10" spans="1:7" s="18" customFormat="1" x14ac:dyDescent="0.3">
      <c r="A10" s="15">
        <v>4</v>
      </c>
      <c r="B10" s="16" t="s">
        <v>29</v>
      </c>
      <c r="C10" s="15">
        <v>0</v>
      </c>
      <c r="D10" s="17">
        <v>0</v>
      </c>
    </row>
    <row r="11" spans="1:7" s="18" customFormat="1" x14ac:dyDescent="0.3">
      <c r="A11" s="15">
        <v>5</v>
      </c>
      <c r="B11" s="16" t="s">
        <v>13</v>
      </c>
      <c r="C11" s="15">
        <v>0</v>
      </c>
      <c r="D11" s="17">
        <v>0</v>
      </c>
    </row>
    <row r="12" spans="1:7" s="18" customFormat="1" x14ac:dyDescent="0.3">
      <c r="A12" s="15">
        <v>6</v>
      </c>
      <c r="B12" s="16" t="s">
        <v>31</v>
      </c>
      <c r="C12" s="15">
        <v>1</v>
      </c>
      <c r="D12" s="17">
        <f>SUM('ТГ зв'!G18)</f>
        <v>3550.62</v>
      </c>
    </row>
    <row r="13" spans="1:7" s="18" customFormat="1" x14ac:dyDescent="0.3">
      <c r="A13" s="15">
        <v>7</v>
      </c>
      <c r="B13" s="16" t="s">
        <v>61</v>
      </c>
      <c r="C13" s="15">
        <v>0</v>
      </c>
      <c r="D13" s="17">
        <v>0</v>
      </c>
    </row>
    <row r="14" spans="1:7" ht="16.2" x14ac:dyDescent="0.3">
      <c r="A14" s="11"/>
      <c r="B14" s="12" t="s">
        <v>62</v>
      </c>
      <c r="C14" s="13">
        <f>C15+C18+C16</f>
        <v>0</v>
      </c>
      <c r="D14" s="14">
        <f>D15+D18+D16+D17+D19+D20+D21+D22</f>
        <v>0</v>
      </c>
    </row>
    <row r="15" spans="1:7" s="18" customFormat="1" x14ac:dyDescent="0.3">
      <c r="A15" s="15">
        <v>8</v>
      </c>
      <c r="B15" s="16" t="s">
        <v>15</v>
      </c>
      <c r="C15" s="15">
        <v>0</v>
      </c>
      <c r="D15" s="17">
        <v>0</v>
      </c>
    </row>
    <row r="16" spans="1:7" s="18" customFormat="1" x14ac:dyDescent="0.3">
      <c r="A16" s="15">
        <v>9</v>
      </c>
      <c r="B16" s="16" t="s">
        <v>32</v>
      </c>
      <c r="C16" s="15">
        <v>0</v>
      </c>
      <c r="D16" s="17">
        <v>0</v>
      </c>
    </row>
    <row r="17" spans="1:4" s="18" customFormat="1" x14ac:dyDescent="0.3">
      <c r="A17" s="15">
        <v>10</v>
      </c>
      <c r="B17" s="16" t="s">
        <v>16</v>
      </c>
      <c r="C17" s="15">
        <v>0</v>
      </c>
      <c r="D17" s="20">
        <v>0</v>
      </c>
    </row>
    <row r="18" spans="1:4" s="18" customFormat="1" x14ac:dyDescent="0.3">
      <c r="A18" s="15">
        <v>11</v>
      </c>
      <c r="B18" s="16" t="s">
        <v>48</v>
      </c>
      <c r="C18" s="15">
        <v>0</v>
      </c>
      <c r="D18" s="17">
        <v>0</v>
      </c>
    </row>
    <row r="19" spans="1:4" s="18" customFormat="1" x14ac:dyDescent="0.3">
      <c r="A19" s="15">
        <v>12</v>
      </c>
      <c r="B19" s="16" t="s">
        <v>35</v>
      </c>
      <c r="C19" s="15">
        <v>0</v>
      </c>
      <c r="D19" s="17">
        <v>0</v>
      </c>
    </row>
    <row r="20" spans="1:4" s="18" customFormat="1" x14ac:dyDescent="0.3">
      <c r="A20" s="15">
        <v>13</v>
      </c>
      <c r="B20" s="16" t="s">
        <v>39</v>
      </c>
      <c r="C20" s="15">
        <v>0</v>
      </c>
      <c r="D20" s="17">
        <v>0</v>
      </c>
    </row>
    <row r="21" spans="1:4" s="18" customFormat="1" x14ac:dyDescent="0.3">
      <c r="A21" s="15">
        <v>14</v>
      </c>
      <c r="B21" s="16" t="s">
        <v>84</v>
      </c>
      <c r="C21" s="15">
        <v>0</v>
      </c>
      <c r="D21" s="17">
        <v>0</v>
      </c>
    </row>
    <row r="22" spans="1:4" s="18" customFormat="1" x14ac:dyDescent="0.3">
      <c r="A22" s="15">
        <v>15</v>
      </c>
      <c r="B22" s="16" t="s">
        <v>50</v>
      </c>
      <c r="C22" s="15">
        <v>0</v>
      </c>
      <c r="D22" s="17">
        <v>0</v>
      </c>
    </row>
    <row r="23" spans="1:4" ht="16.2" x14ac:dyDescent="0.3">
      <c r="A23" s="11"/>
      <c r="B23" s="12" t="s">
        <v>63</v>
      </c>
      <c r="C23" s="13">
        <f>C24+C26+C28+C29+C30+C33+C34+C31+C32+C35+C25+C27</f>
        <v>38</v>
      </c>
      <c r="D23" s="14">
        <f>D24+D26+D28+D29+D30+D33+D34+D31+D32+D35+D25+D27</f>
        <v>93610.722999999984</v>
      </c>
    </row>
    <row r="24" spans="1:4" s="18" customFormat="1" x14ac:dyDescent="0.3">
      <c r="A24" s="15">
        <v>16</v>
      </c>
      <c r="B24" s="16" t="s">
        <v>20</v>
      </c>
      <c r="C24" s="15">
        <v>19</v>
      </c>
      <c r="D24" s="17">
        <f>SUM('ТГ зв'!G31:G49)</f>
        <v>66040.087999999989</v>
      </c>
    </row>
    <row r="25" spans="1:4" s="18" customFormat="1" x14ac:dyDescent="0.3">
      <c r="A25" s="15">
        <v>17</v>
      </c>
      <c r="B25" s="16" t="s">
        <v>44</v>
      </c>
      <c r="C25" s="15">
        <v>0</v>
      </c>
      <c r="D25" s="17">
        <v>0</v>
      </c>
    </row>
    <row r="26" spans="1:4" s="18" customFormat="1" x14ac:dyDescent="0.3">
      <c r="A26" s="15">
        <v>18</v>
      </c>
      <c r="B26" s="16" t="s">
        <v>18</v>
      </c>
      <c r="C26" s="15">
        <v>5</v>
      </c>
      <c r="D26" s="17">
        <f>SUM('ТГ зв'!G52:G56)</f>
        <v>8230.2099999999991</v>
      </c>
    </row>
    <row r="27" spans="1:4" s="18" customFormat="1" x14ac:dyDescent="0.3">
      <c r="A27" s="15">
        <v>19</v>
      </c>
      <c r="B27" s="16" t="s">
        <v>46</v>
      </c>
      <c r="C27" s="15">
        <v>0</v>
      </c>
      <c r="D27" s="17">
        <v>0</v>
      </c>
    </row>
    <row r="28" spans="1:4" s="18" customFormat="1" x14ac:dyDescent="0.3">
      <c r="A28" s="15">
        <v>20</v>
      </c>
      <c r="B28" s="16" t="s">
        <v>19</v>
      </c>
      <c r="C28" s="15">
        <v>3</v>
      </c>
      <c r="D28" s="17">
        <f>SUM('ТГ зв'!G59:G61)</f>
        <v>6665.3</v>
      </c>
    </row>
    <row r="29" spans="1:4" s="18" customFormat="1" x14ac:dyDescent="0.3">
      <c r="A29" s="15">
        <v>21</v>
      </c>
      <c r="B29" s="16" t="s">
        <v>22</v>
      </c>
      <c r="C29" s="15">
        <v>0</v>
      </c>
      <c r="D29" s="17">
        <v>0</v>
      </c>
    </row>
    <row r="30" spans="1:4" s="18" customFormat="1" x14ac:dyDescent="0.3">
      <c r="A30" s="15">
        <v>22</v>
      </c>
      <c r="B30" s="16" t="s">
        <v>8</v>
      </c>
      <c r="C30" s="15">
        <v>0</v>
      </c>
      <c r="D30" s="17">
        <v>0</v>
      </c>
    </row>
    <row r="31" spans="1:4" s="18" customFormat="1" ht="13.95" customHeight="1" x14ac:dyDescent="0.3">
      <c r="A31" s="15">
        <v>23</v>
      </c>
      <c r="B31" s="16" t="s">
        <v>37</v>
      </c>
      <c r="C31" s="15">
        <v>0</v>
      </c>
      <c r="D31" s="17">
        <v>0</v>
      </c>
    </row>
    <row r="32" spans="1:4" s="18" customFormat="1" x14ac:dyDescent="0.3">
      <c r="A32" s="15">
        <v>24</v>
      </c>
      <c r="B32" s="16" t="s">
        <v>38</v>
      </c>
      <c r="C32" s="15">
        <v>1</v>
      </c>
      <c r="D32" s="17">
        <f>SUM('ТГ зв'!G66)</f>
        <v>2332</v>
      </c>
    </row>
    <row r="33" spans="1:4" s="18" customFormat="1" x14ac:dyDescent="0.3">
      <c r="A33" s="15">
        <v>25</v>
      </c>
      <c r="B33" s="16" t="s">
        <v>28</v>
      </c>
      <c r="C33" s="15">
        <v>4</v>
      </c>
      <c r="D33" s="17">
        <f>SUM('ТГ зв'!G68:G71)</f>
        <v>2564.2399999999998</v>
      </c>
    </row>
    <row r="34" spans="1:4" s="18" customFormat="1" x14ac:dyDescent="0.3">
      <c r="A34" s="15">
        <v>26</v>
      </c>
      <c r="B34" s="16" t="s">
        <v>30</v>
      </c>
      <c r="C34" s="15">
        <v>6</v>
      </c>
      <c r="D34" s="17">
        <f>SUM('ТГ зв'!G73:G78)</f>
        <v>7778.8850000000002</v>
      </c>
    </row>
    <row r="35" spans="1:4" s="18" customFormat="1" x14ac:dyDescent="0.3">
      <c r="A35" s="15">
        <v>27</v>
      </c>
      <c r="B35" s="16" t="s">
        <v>43</v>
      </c>
      <c r="C35" s="15">
        <v>0</v>
      </c>
      <c r="D35" s="17">
        <v>0</v>
      </c>
    </row>
    <row r="36" spans="1:4" ht="16.2" x14ac:dyDescent="0.3">
      <c r="A36" s="11"/>
      <c r="B36" s="12" t="s">
        <v>64</v>
      </c>
      <c r="C36" s="13">
        <f>C37+C40+C41</f>
        <v>6</v>
      </c>
      <c r="D36" s="14">
        <f>D37+D40+D41</f>
        <v>2696.0610000000001</v>
      </c>
    </row>
    <row r="37" spans="1:4" s="18" customFormat="1" x14ac:dyDescent="0.3">
      <c r="A37" s="15">
        <v>28</v>
      </c>
      <c r="B37" s="16" t="s">
        <v>23</v>
      </c>
      <c r="C37" s="15">
        <v>6</v>
      </c>
      <c r="D37" s="17">
        <f>SUM('ТГ зв'!G82:G87)</f>
        <v>2696.0610000000001</v>
      </c>
    </row>
    <row r="38" spans="1:4" s="18" customFormat="1" x14ac:dyDescent="0.3">
      <c r="A38" s="15">
        <v>29</v>
      </c>
      <c r="B38" s="16" t="s">
        <v>47</v>
      </c>
      <c r="C38" s="15">
        <v>0</v>
      </c>
      <c r="D38" s="17">
        <v>0</v>
      </c>
    </row>
    <row r="39" spans="1:4" s="18" customFormat="1" x14ac:dyDescent="0.3">
      <c r="A39" s="15">
        <v>30</v>
      </c>
      <c r="B39" s="16" t="s">
        <v>34</v>
      </c>
      <c r="C39" s="15">
        <v>0</v>
      </c>
      <c r="D39" s="17">
        <v>0</v>
      </c>
    </row>
    <row r="40" spans="1:4" s="18" customFormat="1" x14ac:dyDescent="0.3">
      <c r="A40" s="15">
        <v>31</v>
      </c>
      <c r="B40" s="16" t="s">
        <v>36</v>
      </c>
      <c r="C40" s="15">
        <v>0</v>
      </c>
      <c r="D40" s="17">
        <v>0</v>
      </c>
    </row>
    <row r="41" spans="1:4" s="18" customFormat="1" x14ac:dyDescent="0.3">
      <c r="A41" s="15">
        <v>32</v>
      </c>
      <c r="B41" s="16" t="s">
        <v>41</v>
      </c>
      <c r="C41" s="15">
        <v>0</v>
      </c>
      <c r="D41" s="17">
        <v>0</v>
      </c>
    </row>
    <row r="42" spans="1:4" ht="16.2" x14ac:dyDescent="0.3">
      <c r="A42" s="11"/>
      <c r="B42" s="12" t="s">
        <v>65</v>
      </c>
      <c r="C42" s="73">
        <f>C43+C45+C47+C49+C51+C52+C53+C46+C54+C55+C48+C56</f>
        <v>47</v>
      </c>
      <c r="D42" s="14">
        <f>D43+D45+D47+D49+D51+D52+D53+D46+D54+D55+D48+D56</f>
        <v>61508.232419999986</v>
      </c>
    </row>
    <row r="43" spans="1:4" s="18" customFormat="1" x14ac:dyDescent="0.3">
      <c r="A43" s="15">
        <v>33</v>
      </c>
      <c r="B43" s="16" t="s">
        <v>27</v>
      </c>
      <c r="C43" s="15">
        <v>12</v>
      </c>
      <c r="D43" s="17">
        <f>SUM('ТГ зв'!G94:G105)</f>
        <v>15811.711000000001</v>
      </c>
    </row>
    <row r="44" spans="1:4" s="18" customFormat="1" x14ac:dyDescent="0.3">
      <c r="A44" s="15">
        <v>34</v>
      </c>
      <c r="B44" s="16" t="s">
        <v>9</v>
      </c>
      <c r="C44" s="15">
        <v>0</v>
      </c>
      <c r="D44" s="17">
        <v>0</v>
      </c>
    </row>
    <row r="45" spans="1:4" s="18" customFormat="1" x14ac:dyDescent="0.3">
      <c r="A45" s="15">
        <v>35</v>
      </c>
      <c r="B45" s="16" t="s">
        <v>14</v>
      </c>
      <c r="C45" s="15">
        <v>3</v>
      </c>
      <c r="D45" s="17">
        <f>SUM('ТГ зв'!G108:G110)</f>
        <v>1185.3589999999999</v>
      </c>
    </row>
    <row r="46" spans="1:4" s="18" customFormat="1" x14ac:dyDescent="0.3">
      <c r="A46" s="15">
        <v>36</v>
      </c>
      <c r="B46" s="16" t="s">
        <v>33</v>
      </c>
      <c r="C46" s="15">
        <v>5</v>
      </c>
      <c r="D46" s="17">
        <f>SUM('ТГ зв'!G112:G116)</f>
        <v>2320.2000000000003</v>
      </c>
    </row>
    <row r="47" spans="1:4" s="18" customFormat="1" x14ac:dyDescent="0.3">
      <c r="A47" s="15">
        <v>37</v>
      </c>
      <c r="B47" s="16" t="s">
        <v>17</v>
      </c>
      <c r="C47" s="15">
        <v>6</v>
      </c>
      <c r="D47" s="17">
        <f>SUM('ТГ зв'!G118:G123)</f>
        <v>12442.456</v>
      </c>
    </row>
    <row r="48" spans="1:4" s="18" customFormat="1" x14ac:dyDescent="0.3">
      <c r="A48" s="15">
        <v>38</v>
      </c>
      <c r="B48" s="16" t="s">
        <v>49</v>
      </c>
      <c r="C48" s="15">
        <v>0</v>
      </c>
      <c r="D48" s="17">
        <v>0</v>
      </c>
    </row>
    <row r="49" spans="1:1017" s="18" customFormat="1" x14ac:dyDescent="0.3">
      <c r="A49" s="15">
        <v>39</v>
      </c>
      <c r="B49" s="16" t="s">
        <v>21</v>
      </c>
      <c r="C49" s="15">
        <v>1</v>
      </c>
      <c r="D49" s="17">
        <f>SUM('ТГ зв'!G126:G126)</f>
        <v>1410</v>
      </c>
    </row>
    <row r="50" spans="1:1017" s="18" customFormat="1" x14ac:dyDescent="0.3">
      <c r="A50" s="15">
        <v>40</v>
      </c>
      <c r="B50" s="16" t="s">
        <v>24</v>
      </c>
      <c r="C50" s="15">
        <v>0</v>
      </c>
      <c r="D50" s="17">
        <v>0</v>
      </c>
    </row>
    <row r="51" spans="1:1017" s="18" customFormat="1" x14ac:dyDescent="0.3">
      <c r="A51" s="15">
        <v>41</v>
      </c>
      <c r="B51" s="16" t="s">
        <v>25</v>
      </c>
      <c r="C51" s="15">
        <v>9</v>
      </c>
      <c r="D51" s="17">
        <f>SUM('ТГ зв'!G129:G137)</f>
        <v>18187.992419999999</v>
      </c>
    </row>
    <row r="52" spans="1:1017" s="18" customFormat="1" x14ac:dyDescent="0.3">
      <c r="A52" s="15">
        <v>42</v>
      </c>
      <c r="B52" s="16" t="s">
        <v>26</v>
      </c>
      <c r="C52" s="15">
        <v>4</v>
      </c>
      <c r="D52" s="17">
        <f>SUM('ТГ зв'!G139:G142)</f>
        <v>3365.6</v>
      </c>
    </row>
    <row r="53" spans="1:1017" s="18" customFormat="1" x14ac:dyDescent="0.3">
      <c r="A53" s="15">
        <v>43</v>
      </c>
      <c r="B53" s="16" t="s">
        <v>11</v>
      </c>
      <c r="C53" s="15">
        <v>6</v>
      </c>
      <c r="D53" s="17">
        <f>SUM('ТГ зв'!G144:G149)</f>
        <v>6037.9979999999996</v>
      </c>
    </row>
    <row r="54" spans="1:1017" s="18" customFormat="1" x14ac:dyDescent="0.3">
      <c r="A54" s="15">
        <v>44</v>
      </c>
      <c r="B54" s="16" t="s">
        <v>40</v>
      </c>
      <c r="C54" s="15">
        <v>0</v>
      </c>
      <c r="D54" s="17">
        <v>0</v>
      </c>
    </row>
    <row r="55" spans="1:1017" s="18" customFormat="1" x14ac:dyDescent="0.3">
      <c r="A55" s="15">
        <v>45</v>
      </c>
      <c r="B55" s="16" t="s">
        <v>42</v>
      </c>
      <c r="C55" s="15">
        <v>0</v>
      </c>
      <c r="D55" s="17">
        <v>0</v>
      </c>
    </row>
    <row r="56" spans="1:1017" s="18" customFormat="1" x14ac:dyDescent="0.3">
      <c r="A56" s="15">
        <v>46</v>
      </c>
      <c r="B56" s="16" t="s">
        <v>51</v>
      </c>
      <c r="C56" s="15">
        <v>1</v>
      </c>
      <c r="D56" s="17">
        <f>SUM('ТГ зв'!G153)</f>
        <v>746.91600000000005</v>
      </c>
    </row>
    <row r="64" spans="1:1017" s="4" customFormat="1" x14ac:dyDescent="0.3">
      <c r="A64" s="3"/>
      <c r="B64" s="5"/>
      <c r="C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</row>
  </sheetData>
  <autoFilter ref="A4:D56" xr:uid="{00000000-0009-0000-0000-000001000000}"/>
  <sortState xmlns:xlrd2="http://schemas.microsoft.com/office/spreadsheetml/2017/richdata2" ref="A26:AMH35">
    <sortCondition ref="A26"/>
  </sortState>
  <mergeCells count="1">
    <mergeCell ref="A1:D1"/>
  </mergeCells>
  <pageMargins left="0.78740157480314965" right="0.70866141732283472" top="0.59055118110236227" bottom="0.59055118110236227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ТГ зв</vt:lpstr>
      <vt:lpstr>ТГ (2)</vt:lpstr>
      <vt:lpstr>'ТГ (2)'!Заголовки_для_друку</vt:lpstr>
      <vt:lpstr>'ТГ зв'!Заголовки_для_друку</vt:lpstr>
      <vt:lpstr>'ТГ (2)'!Область_друку</vt:lpstr>
      <vt:lpstr>'ТГ зв'!Область_друку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2024-01-12T15:47:51Z</dcterms:modified>
</cp:coreProperties>
</file>