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xr:revisionPtr revIDLastSave="0" documentId="8_{2E2F93D5-BA12-4E9C-B6B9-F97054271902}" xr6:coauthVersionLast="45" xr6:coauthVersionMax="45" xr10:uidLastSave="{00000000-0000-0000-0000-000000000000}"/>
  <bookViews>
    <workbookView xWindow="-108" yWindow="-108" windowWidth="23256" windowHeight="12576" xr2:uid="{00000000-000D-0000-FFFF-FFFF00000000}"/>
  </bookViews>
  <sheets>
    <sheet name="ТГ зв" sheetId="3" r:id="rId1"/>
    <sheet name="ТГ (2)" sheetId="2" r:id="rId2"/>
  </sheets>
  <definedNames>
    <definedName name="_xlnm._FilterDatabase" localSheetId="1" hidden="1">'ТГ (2)'!$A$4:$D$56</definedName>
    <definedName name="_xlnm._FilterDatabase" localSheetId="0" hidden="1">'ТГ зв'!$A$9:$ALT$480</definedName>
    <definedName name="_xlnm.Print_Titles" localSheetId="1">'ТГ (2)'!$4:$4</definedName>
    <definedName name="_xlnm.Print_Titles" localSheetId="0">'ТГ зв'!$9:$9</definedName>
    <definedName name="_xlnm.Print_Area" localSheetId="1">'ТГ (2)'!$A$1:$D$56</definedName>
    <definedName name="_xlnm.Print_Area" localSheetId="0">'ТГ зв'!$A$1:$I$480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4" i="2" l="1"/>
  <c r="D18" i="2" l="1"/>
  <c r="D16" i="2"/>
  <c r="G10" i="3"/>
  <c r="D56" i="2"/>
  <c r="D49" i="2"/>
  <c r="D12" i="2" l="1"/>
  <c r="D7" i="2" l="1"/>
  <c r="D31" i="2" l="1"/>
  <c r="D52" i="2" l="1"/>
  <c r="D53" i="2" l="1"/>
  <c r="D28" i="2"/>
  <c r="D26" i="2" l="1"/>
  <c r="D10" i="2" l="1"/>
  <c r="D24" i="2" l="1"/>
  <c r="D51" i="2" l="1"/>
  <c r="D25" i="2" l="1"/>
  <c r="D47" i="2" l="1"/>
  <c r="D46" i="2" l="1"/>
  <c r="D37" i="2" l="1"/>
  <c r="D11" i="2"/>
  <c r="D54" i="2" l="1"/>
  <c r="D32" i="2" l="1"/>
  <c r="D45" i="2" l="1"/>
  <c r="D35" i="2" l="1"/>
  <c r="D43" i="2" l="1"/>
  <c r="D29" i="2"/>
  <c r="D33" i="2" l="1"/>
  <c r="D13" i="2" l="1"/>
  <c r="D55" i="2" l="1"/>
  <c r="C42" i="2" l="1"/>
  <c r="C6" i="2" l="1"/>
  <c r="C14" i="2" l="1"/>
  <c r="D14" i="2" l="1"/>
  <c r="D42" i="2" l="1"/>
  <c r="C36" i="2" l="1"/>
  <c r="D36" i="2"/>
  <c r="D23" i="2"/>
  <c r="D6" i="2" s="1"/>
  <c r="C23" i="2"/>
  <c r="C5" i="2" l="1"/>
  <c r="D5" i="2"/>
</calcChain>
</file>

<file path=xl/sharedStrings.xml><?xml version="1.0" encoding="utf-8"?>
<sst xmlns="http://schemas.openxmlformats.org/spreadsheetml/2006/main" count="2702" uniqueCount="929">
  <si>
    <t>№ п/п</t>
  </si>
  <si>
    <t xml:space="preserve">Предмет закупівлі </t>
  </si>
  <si>
    <t>(назва, код)</t>
  </si>
  <si>
    <t>Джерело фінансування закупівлі</t>
  </si>
  <si>
    <t>до листа департаменту економіки облдержадміністрації</t>
  </si>
  <si>
    <t>тис. грн</t>
  </si>
  <si>
    <t>місцевий бюджет</t>
  </si>
  <si>
    <t>Світлодарська</t>
  </si>
  <si>
    <t>Миколаївська</t>
  </si>
  <si>
    <t>Авдіївська</t>
  </si>
  <si>
    <t>Відділ освіти Селидівської міської ради</t>
  </si>
  <si>
    <t xml:space="preserve">Селидівська </t>
  </si>
  <si>
    <t xml:space="preserve">Бахмутська </t>
  </si>
  <si>
    <t>Соледарська</t>
  </si>
  <si>
    <t>Білозерська</t>
  </si>
  <si>
    <t>Волноваська</t>
  </si>
  <si>
    <t>Вугледарська</t>
  </si>
  <si>
    <t>Добропільська</t>
  </si>
  <si>
    <t>Дружківська</t>
  </si>
  <si>
    <t>Костянтинівська</t>
  </si>
  <si>
    <t>Краматорська</t>
  </si>
  <si>
    <t>Курахівська</t>
  </si>
  <si>
    <t>Лиманська</t>
  </si>
  <si>
    <t>Маріупольська</t>
  </si>
  <si>
    <t>Мар'їнська</t>
  </si>
  <si>
    <t>Мирноградська</t>
  </si>
  <si>
    <t>Новогродівська</t>
  </si>
  <si>
    <t>Покровська</t>
  </si>
  <si>
    <t>Святогірська</t>
  </si>
  <si>
    <t>Сіверська</t>
  </si>
  <si>
    <t>Слов'янська</t>
  </si>
  <si>
    <t>Торецька</t>
  </si>
  <si>
    <t>Великоновосілківська</t>
  </si>
  <si>
    <t>Гродівська</t>
  </si>
  <si>
    <t>Мангушська</t>
  </si>
  <si>
    <t xml:space="preserve">Мирненська </t>
  </si>
  <si>
    <t>Нікольська</t>
  </si>
  <si>
    <t>Новодонецька</t>
  </si>
  <si>
    <t>Олександрівська</t>
  </si>
  <si>
    <t>Ольгинська</t>
  </si>
  <si>
    <t>Очеретинська</t>
  </si>
  <si>
    <t>Сартанська</t>
  </si>
  <si>
    <t>Удачненська</t>
  </si>
  <si>
    <t>Черкаська</t>
  </si>
  <si>
    <t>Андріївська</t>
  </si>
  <si>
    <t>Званівська</t>
  </si>
  <si>
    <t>Іллінівська</t>
  </si>
  <si>
    <t>Кальчицька</t>
  </si>
  <si>
    <t>Комарська</t>
  </si>
  <si>
    <t>Криворізька</t>
  </si>
  <si>
    <t>Хлібодарівська</t>
  </si>
  <si>
    <t>Шахівська</t>
  </si>
  <si>
    <t>НСЗУ</t>
  </si>
  <si>
    <t>Донецька область</t>
  </si>
  <si>
    <t>Курахівська міська рада</t>
  </si>
  <si>
    <t xml:space="preserve">Запланована сума закупівлі, </t>
  </si>
  <si>
    <t>Виконавчий комітет Мирноградської міської ради</t>
  </si>
  <si>
    <t>Управління комунальної власності Мирноградської міської ради</t>
  </si>
  <si>
    <t>КНП СМР "Міська лікарня № 1 м. Слов'янська"</t>
  </si>
  <si>
    <t>Бахмутський район</t>
  </si>
  <si>
    <t>Часовоярська</t>
  </si>
  <si>
    <t>Волноваський район</t>
  </si>
  <si>
    <t>Краматорський район</t>
  </si>
  <si>
    <t>Маріупольський район</t>
  </si>
  <si>
    <t>Покровський район</t>
  </si>
  <si>
    <t>Назва району, територіальної громади
Замовник</t>
  </si>
  <si>
    <t>Напрямок використання коштів</t>
  </si>
  <si>
    <t>Дата планового оголошення</t>
  </si>
  <si>
    <t xml:space="preserve">Інформація
про заплановані закупівлі робіт, послуг, товарів 
по територіальним громадам Донецької області                                         </t>
  </si>
  <si>
    <t>товар</t>
  </si>
  <si>
    <t>послуга</t>
  </si>
  <si>
    <t>КП "Комунальник м.Селидове"</t>
  </si>
  <si>
    <t>закупівлі відсутні</t>
  </si>
  <si>
    <t>електроенергія</t>
  </si>
  <si>
    <t>теплопостачання</t>
  </si>
  <si>
    <t>Теплопостачання ДК 021:2015:09320000-8: Пара, гаряча вода та пов’язана продукція</t>
  </si>
  <si>
    <t>бюджет громади</t>
  </si>
  <si>
    <t>паливно-мастильні матеріали</t>
  </si>
  <si>
    <t>культура</t>
  </si>
  <si>
    <t>Додаток 2</t>
  </si>
  <si>
    <t>ТОВ "Донецькі енергетичні послуги"</t>
  </si>
  <si>
    <t>Селидівська міська рада</t>
  </si>
  <si>
    <t>Старомлинівська</t>
  </si>
  <si>
    <t>Гродівська селищна рада Покровського району Донецької області</t>
  </si>
  <si>
    <t xml:space="preserve">Відділ освіти Слов'янської міської військової адміністрації Краматорського району Донецької області </t>
  </si>
  <si>
    <t xml:space="preserve">Управління освіти Костянтинівської міської ради </t>
  </si>
  <si>
    <t>Послуги з розподілу електричної енергії код 65310000-9 Розподіл електричної енергії за ДК 021:2015 Єдиного закупівельного словника</t>
  </si>
  <si>
    <t>Комунальне некомерційне підприємство "Мирноградська центральна міська лікарня" Мирноградської міської ради</t>
  </si>
  <si>
    <t>Електрична енергія ДК 021:2015:09310000-5: Електрична енергія</t>
  </si>
  <si>
    <t xml:space="preserve">Назва району, територіальної громади
</t>
  </si>
  <si>
    <t>Кількість закупівель</t>
  </si>
  <si>
    <t>Запланована сума закупівлі, тис. грн</t>
  </si>
  <si>
    <t xml:space="preserve">Інформація
про заплановані закупівлі робіт, послуг, товарів по територіальним громадам Донецької області                                         </t>
  </si>
  <si>
    <t>Електрична енергія, ДК 021:2015: 09310000-5 Електрична енергія</t>
  </si>
  <si>
    <t>79710000-4 — Охоронні послуги</t>
  </si>
  <si>
    <t>72510000-3 - Управлінські послуги, пов’язані з комп’ютерними технологіями</t>
  </si>
  <si>
    <t>ДК021-2015: 09310000-5 — Електрична енергія</t>
  </si>
  <si>
    <t>КЗ ДЮСШ м. Селидове</t>
  </si>
  <si>
    <t>Управління соціального захисту населення Селидівської міської ради</t>
  </si>
  <si>
    <t>КОМУНАЛЬНЕ ПІДПРИЕМСТВО "ДОБРОПІЛЬСЬКА СЛУЖБА ЄДИНОГО ЗАМОВНИКА"</t>
  </si>
  <si>
    <t>Навчально - виховний комплекс "Новоолександрівська загальноосвітня школа I- III ступенів - дошкільний навчальний заклад " Гродівської селищної ради Покровського району Донецької області</t>
  </si>
  <si>
    <t>Новоекономічний дошкільний навчальний заклад №11 "Сонечко" Гродівської селищної ради Покровського району Донецької області</t>
  </si>
  <si>
    <t>січень 2024</t>
  </si>
  <si>
    <t>Послуги з централізованого водопостачання та водовідведення ДК021-2015: 65110000-7 — Розподіл води</t>
  </si>
  <si>
    <t xml:space="preserve">Послуга з постачання теплової енергії ДК021-2015: 09320000-8 — Пара, гаряча вода та пов’язана продукція
</t>
  </si>
  <si>
    <t>водопостачання</t>
  </si>
  <si>
    <t>теплова енергія</t>
  </si>
  <si>
    <t>Послуги з постачання теплової енергії код 09320000-8 — Пара, гаряча вода та пов’язана продукція за ДК 021:2015 Єдиного закупівельного словника</t>
  </si>
  <si>
    <t>33140000-4 Медичні матеріали
Стоматологічні та медичні матеріали для надання стоматологічної допомоги населенню м.Маріуполя та Маріупольського району (м. Вінниця)</t>
  </si>
  <si>
    <t>березень 2024</t>
  </si>
  <si>
    <t>50112000-3 Послуги з ремонту і технічного обслуговування автомобілів</t>
  </si>
  <si>
    <t>ВИКОНАВЧИЙ КОМІТЕТ МАРІУПОЛЬСЬКОЇ МІСЬКОЇ РАДИ
04052784</t>
  </si>
  <si>
    <t xml:space="preserve"> охорона здоров'я</t>
  </si>
  <si>
    <t xml:space="preserve">послуги з водопостачання </t>
  </si>
  <si>
    <t>послуги з водовідведення</t>
  </si>
  <si>
    <t>Послуги з розподілу електричної енергії для забезпечення потреб електроустановок Споживача/Замовника та послуги із забезпечення перетікань реактивної електричної енергії до електроустановок Споживачів/Замовників</t>
  </si>
  <si>
    <t>Теплова енергія ДК 021:2015 "ЄЗС" – 09320000-8 Пара, гаряча вода та пов`язана продукція</t>
  </si>
  <si>
    <t>Дизельне пальне</t>
  </si>
  <si>
    <t>Бензин А-95</t>
  </si>
  <si>
    <t xml:space="preserve">Електрична енергія ДК 021:2015: 09310000-5 – Електрична енергія . </t>
  </si>
  <si>
    <t>Комунальне некомерційне підприємство "Мирноградський центр первинної медико-санітарної допомоги"</t>
  </si>
  <si>
    <t>ДК 021:2015: 09133000-0 - Нафтовий газ скраплений</t>
  </si>
  <si>
    <t>Послуги з розподілу електричної енергії</t>
  </si>
  <si>
    <t>лютий 2024</t>
  </si>
  <si>
    <t>місцевий бюджет/
власні кошти підприємства</t>
  </si>
  <si>
    <t>місцевий бюджет/
власні кошти, кошти орендарів</t>
  </si>
  <si>
    <t>газ скраплений</t>
  </si>
  <si>
    <t>водовідведення</t>
  </si>
  <si>
    <t> ДК 021:2015:09320000-8: Пара, гаряча вода та пов’язана продукція</t>
  </si>
  <si>
    <t>АТ "Укрзалізниця"</t>
  </si>
  <si>
    <t>ВП ОКП «Донецьктеплокомуненерго»</t>
  </si>
  <si>
    <t>Централізоване водовідведення, ДК 021:2015: 90430000-0 Послуги з відведення стічних вод</t>
  </si>
  <si>
    <t>Послуги з централізованого водопостачання, ДК 021:2015: 65110000-7 Розподіл води</t>
  </si>
  <si>
    <t>КП СЛОВ'ЯНСЬКОЇ МІСЬКОЇ РАДИ "СЛОВМІСЬКВОДОКАНАЛ"</t>
  </si>
  <si>
    <t xml:space="preserve">КП СЛОВ'ЯНСЬКОЇ МІСЬКОЇ РАДИ "СЛОВМІСЬКВОДОКАНАЛ" </t>
  </si>
  <si>
    <t>КП "Покровська міська стоматологічна поліклініка" Покровської міської ради Донецької області</t>
  </si>
  <si>
    <t>безпека руху</t>
  </si>
  <si>
    <t>Дорожні знаки   ДК 021:2015:34990000-3 — Регулювальне, запобіжне, сигнальне та освітлювальне обладнання</t>
  </si>
  <si>
    <t>Фарба для дорожньої розмітки, скляні кульки, розчинник ДК 021:2015: 44811000-8 — Фарби</t>
  </si>
  <si>
    <t>травень 2024</t>
  </si>
  <si>
    <t>Теплова енергія (код ДК 021:2015:09320000-8 (Пара, гаряча вода та пов’язана продукція)</t>
  </si>
  <si>
    <t>Відділ освіти Білозерської міської ради</t>
  </si>
  <si>
    <t>Електрична енергія  ДК 021:2015: 09310000-5 — Електрична енергія</t>
  </si>
  <si>
    <t>ТОВАРИСТВО З ОБМЕЖЕНОЮ ВІДПОВІДАЛЬНІСТЮ «ЕНЕРГО РЕСУРС» РІ ГРУП»</t>
  </si>
  <si>
    <t>Комунальне некомерційне підприємство "Міський стоматологічний центр"
38349184</t>
  </si>
  <si>
    <t>Департамент по роботі з активами</t>
  </si>
  <si>
    <t>Відділ культури, туризму та охорона культурної спадщини Покровської міської ради Донецької обл.</t>
  </si>
  <si>
    <t>Квіткова продукція за ДК:021:2015:03120000-8 (Продукція рослинництва, у тому числі тепличного)</t>
  </si>
  <si>
    <t xml:space="preserve">послуга </t>
  </si>
  <si>
    <t>Послуги з розподілу електричної енергії та послуги із забезпечення перетікань реактивної електричної енергії м.Білозерське</t>
  </si>
  <si>
    <t>КНП "ЦПМСД Білозерської міської ради"</t>
  </si>
  <si>
    <t>Відділ освіти Добропільської міської ради</t>
  </si>
  <si>
    <t>Тверде паливо (ДК 021:2015 – 09110000-3 тверде паливо)</t>
  </si>
  <si>
    <t>КП "ДОБРОПІЛЬСЬКИЙ МІСЬКИЙ ТРАНСПОРТ"</t>
  </si>
  <si>
    <t>ДК021-2015: 45112730-1 — Благоустрій доріг і шосе</t>
  </si>
  <si>
    <t>ДОБРОПІЛЬСЬКЕ ВИРОБНИЧЕ УПРАВЛІННЯ ВОДОПРОВІДНО-КАНАЛІЗАЦІЙНОГО ГОСПОДАРСТВА КОМУНАЛЬНОГО ПІДПРИЄМСТВА "КОМПАНІЯ "ВОДА ДОНБАСУ"</t>
  </si>
  <si>
    <t>КОМУНАЛЬНЕ ПІДПРИЄМСТВО "ДОБРО" ДОБРОПІЛЬСЬКОЇ МІСЬКОЇ РАДИ</t>
  </si>
  <si>
    <t>благоустрій</t>
  </si>
  <si>
    <t>тверде паливо</t>
  </si>
  <si>
    <t>Теплова енергія код ДК 021:2015 09323000-9 Централізоване опалення</t>
  </si>
  <si>
    <t>Обласне комунальне підприємство "Донецьктеплокомуненерго" ВО "Дружківкатепломережа"</t>
  </si>
  <si>
    <t>Управління соціального захисту населення Дружківської міської ради</t>
  </si>
  <si>
    <t>09320000-8 Пара, гаряча вода та пов'язана продукцiя</t>
  </si>
  <si>
    <t>Виконавчий комітет Дружківської міської ради</t>
  </si>
  <si>
    <t>електроенергія ДК 021:2015:09310000-5: Електрична енергія</t>
  </si>
  <si>
    <t>теплова енергія
09320000-8: Пара, гаряча вода та пов’язана продукція</t>
  </si>
  <si>
    <t>Послуги з поводження з побутовими відходами (вивезення побутових відходів) код 90510000-5 Утилізація/видалення сміття та поводження зі сміттям за ДК 021:2015 Єдиного закупівельного словника</t>
  </si>
  <si>
    <t xml:space="preserve">"МКП "КОМУНТРАНС" КОСТЯНТИНІВСЬКОЇ МІСЬКОЇ РАДИ"
</t>
  </si>
  <si>
    <t>Святогірська міська рада Краматорського району Донецької області</t>
  </si>
  <si>
    <t xml:space="preserve">ДК 021:2015: 09310000-5 Електрична енергія </t>
  </si>
  <si>
    <t>ДК 021:2015: 09130000-9 - Нафта і дистиляти</t>
  </si>
  <si>
    <t>Святогірська міська військова адміністрація Краматорського району Донецької області</t>
  </si>
  <si>
    <t>ДК 021:2015 код 09130000-9 «Нафта і дистиляти» (Бензин А-95 ЄВРО ДК 021:2015: 09132000-3; Дизельне пальне ДП-Л- Євро-5-ВО ДК 021:2015: 09134200-9)</t>
  </si>
  <si>
    <t>АЗС AZIMUT   АЗС «Параллель»</t>
  </si>
  <si>
    <t xml:space="preserve">товар </t>
  </si>
  <si>
    <t>Електрична енергія , з розподілом ДК 021:2015: 09310000-5</t>
  </si>
  <si>
    <t xml:space="preserve">січень 2024  </t>
  </si>
  <si>
    <t xml:space="preserve">Управління житлово-комунального господарства Слов’янської міської військової адміністрації Краматорського району Донецької області </t>
  </si>
  <si>
    <t>Послуги з управління адміністративної будівлі, розташованій за адресою: пл.Соборна,3 м. Слов'янськ код за ДК 021:2015: 70330000-3  Послуги з управління нерухомістю, надавані на платній основі чи на договірних засадах</t>
  </si>
  <si>
    <t>05.01 2024</t>
  </si>
  <si>
    <t>Теплова енергія, код ДК 021-2015: 09320000-8 — Пара, гаряча вода та пов’язана продукція</t>
  </si>
  <si>
    <t>09.01.2024 </t>
  </si>
  <si>
    <t xml:space="preserve">інші </t>
  </si>
  <si>
    <t>04.01.2024</t>
  </si>
  <si>
    <t>10.01.2024</t>
  </si>
  <si>
    <t>Відділ культури, молоді та спорту Новогродівської міської ради</t>
  </si>
  <si>
    <t>Електрична енергія, як товар з оплатою за послугу з розподілу через постачальника. (код ДК 021:2015:09310000-5 Електрична енергія)</t>
  </si>
  <si>
    <t>ТОВ "Торгова електрична компанія"</t>
  </si>
  <si>
    <t>КНП "ЦПМСД Новогродівської міської ради"</t>
  </si>
  <si>
    <t>Послуги з постачання теплової енергії на потреби опалення на 2024 рік (код ДК 021:2015:09320000-8 Пара, гаряча вода та пов’язана продукція)</t>
  </si>
  <si>
    <t>Новогродівське міське управління соціального захисту населення</t>
  </si>
  <si>
    <t>Послуги з постачання теплової енергії на потреби опалення  (код ДК 021:2015-09320000-8 Пара, гаряча вода та пов'язана продукція)</t>
  </si>
  <si>
    <t>ТОВ "Теплосервіс-Новогродівка"</t>
  </si>
  <si>
    <t>Відділ освіти м.Новогродівка</t>
  </si>
  <si>
    <t>Електрична енергія, як товар з оплатою за послугу з розподілу через постачальника (код ДК 021:2015: 09310000-5 Електрична енергія)</t>
  </si>
  <si>
    <t>Шахівська сільська рада</t>
  </si>
  <si>
    <t>Послуги з розподілу електричної енергій (ДК 021:2015: 65310000-9   Розподіл електричної енергії</t>
  </si>
  <si>
    <t>АТ «ДТЕК Донецькі електромережі»</t>
  </si>
  <si>
    <t>КП "ЦПМСД" Покровської міської ради Донецької області</t>
  </si>
  <si>
    <t>ДК 021:2015:85320000-8: Соціальні послуги</t>
  </si>
  <si>
    <t xml:space="preserve"> 05.01.2024</t>
  </si>
  <si>
    <t>Товариство з обмеженою відповідальністю "Вітанія"</t>
  </si>
  <si>
    <t>Донецьке комунальне підприємство "Фармація"</t>
  </si>
  <si>
    <t>ДК 021:2015: 65310000-9 — Розподіл електричної енергії</t>
  </si>
  <si>
    <t xml:space="preserve"> 09.01.2024</t>
  </si>
  <si>
    <t>Житлово-комунальний відділ Покровської міської ради Донецької області</t>
  </si>
  <si>
    <t>Послуги з благоустрою населених пунктів (зимове утримання вулиць і доріг північної частини м. Покровськ Донецької області)  45233141-9
Технічне обслуговування доріг</t>
  </si>
  <si>
    <t>Послуги з благоустрою населених пунктів (зимове утримання вулиць і доріг західної, східної частини м. Покровськ Донецької області та у населених пунктах старостинських округів Покровської міської територіальної громади)   45233141-9
Технічне обслуговування доріг</t>
  </si>
  <si>
    <t>КП "Комунальник 
м. Селидове"</t>
  </si>
  <si>
    <t>Послуги з прибирання снігу
(зимове утримання доріг (очищення доріг, вулиць від снігу у разі настання несприятливих погодних умов в межах населених пунктів Селидівської міської територіальної громади) ДК 021:2015: 90620000-9 Послуги з прибирання снігу</t>
  </si>
  <si>
    <t xml:space="preserve">благоустрій </t>
  </si>
  <si>
    <t>охорона здоров'я</t>
  </si>
  <si>
    <t>Управління житлово-комунального господарства Торецької міської військової адміністрації Бахмутського району Донецької області</t>
  </si>
  <si>
    <t>021:2015:09130000-9: Нафта і дистиляти</t>
  </si>
  <si>
    <t>державний бюджет</t>
  </si>
  <si>
    <t>Товариство з обмеженою відповідальністю "ВЕЙТ-ЛТД",
договір від 10.01.2024 № 1</t>
  </si>
  <si>
    <t xml:space="preserve">поповнення матеріального резерву </t>
  </si>
  <si>
    <t>05.01.2024</t>
  </si>
  <si>
    <t>09320000-8- Пара гаряча вода та пов'язана продукція
(м.Київ, вул. Антоновича 39)</t>
  </si>
  <si>
    <t>Олександрівська селищна рада</t>
  </si>
  <si>
    <t>Код ДК 021:2015 - 09130000-9 Нафта і дистиляти (бензин А-95 Євро 5, дизельне паливо)</t>
  </si>
  <si>
    <t>освіта</t>
  </si>
  <si>
    <t>«Нафта і дистиляти» код ДК 021:2015 – 09130000-9 (бензин)</t>
  </si>
  <si>
    <t xml:space="preserve">Постачання теплової енергії  - 09320000-8 — Пара, гаряча вода та пов’язана продукція </t>
  </si>
  <si>
    <t>ТОВ "Краматорськтеплоенерго", ОКП "ДТКЕ", КВП "Краматорська тепломережа"</t>
  </si>
  <si>
    <t>Код ДК 021:2015 09320000-8 Пара, гаряча вода та пов'язана продукція</t>
  </si>
  <si>
    <t>КВП "Краматорська тепломережа", ТОВ "Краматорськтеплоенерго", ОКП "Донецьктеплокомуненерго"</t>
  </si>
  <si>
    <t>робота</t>
  </si>
  <si>
    <t>Нове будівництво модульної твердопаливної котельної на території закладу освіти ЗОШ №16 за адресою: Донецька область., м. Краматорськ, вул. Л. Бикова,7</t>
  </si>
  <si>
    <t>Нове будівництво модульної твердопаливної котельної на території закладу освіти ЗОШ №10 за адресою: Донецька область, м. Краматорськ, вул. Хабаровська, 40-Ш</t>
  </si>
  <si>
    <t>Нове будівництво модульної твердопаливної котельної на території опорного закладу середньої освіти імені Василя Стуса за адресою: Донецька область., м. Краматорськ, вул. Двірцева, 57а</t>
  </si>
  <si>
    <t>ДК 021-2015 09320000-8 – Пара, гаряча вода та пов’язана продукція (теплова енергія)</t>
  </si>
  <si>
    <t>Обласне комунальне підприємство "Донецьктеплокомуненерго"</t>
  </si>
  <si>
    <t>Дизельне паливо (Євро 5), 1л, 09130000-9 - Нафта і дистиляти</t>
  </si>
  <si>
    <t>Бензин А-92 (Євро 5), 1л, 09130000-9 - Нафта і дистиляти</t>
  </si>
  <si>
    <t>Управління праці та соціального захисту населення Краматорської міської ради</t>
  </si>
  <si>
    <t>ТОВАРИСТВО З ОБМЕЖЕНОЮ ВІДПОВІДАЛЬНІСТЮ "БІС-СОФТ"</t>
  </si>
  <si>
    <t>Поточний ремонт шляхопроводу через залізничні колії по вул. Магістральна (парна сторона) (ДК 021:2015 45230000-8 Будівництво трубопроводів, ліній зв’язку та електропередач, шосе, доріг, аеродромів і залізних доріг, вирівнювання поверхонь)</t>
  </si>
  <si>
    <t>Поточний ремонт Артемівського шляхопроводу (ДК 021:2015 45230000-8 Будівництво трубопроводів, ліній зв’язку та електропередач, шосе, доріг, аеродромів і залізних доріг, вирівнювання поверхонь)</t>
  </si>
  <si>
    <t>КНП «Міська лікарня №2» Краматорської міської ради</t>
  </si>
  <si>
    <t>ДК 021:2015:09320000-8 Пара, гаряча вода та пов’язана продукція</t>
  </si>
  <si>
    <t>ДК 021:2015:65110000-7 Розподіл води</t>
  </si>
  <si>
    <t>КВП "КРАМАТОРСЬКИЙ ВОДОКАНАЛ"</t>
  </si>
  <si>
    <t>ДК 021:2015:90430000-0 Послуги з відведення стічних вод</t>
  </si>
  <si>
    <t>Управління освіти Краматорської міської ради</t>
  </si>
  <si>
    <t>«Пара, гаряча вода та пов’язана продукція» код ДК 021:2015 – 09320000-8 (теплова енергія)</t>
  </si>
  <si>
    <t>дорожнє господарство</t>
  </si>
  <si>
    <t>Управління капітального будівництва та перспективного розвитку міста Краматорської міської ради</t>
  </si>
  <si>
    <t>ВИКОНАВЧИЙ КОМІТЕТ КРАМАТОРСЬКОЇ МІСЬКОЇ РАДИ</t>
  </si>
  <si>
    <t>НОВОЕКОНОМІЧНА ЗАГАЛЬНООСВІТНЯ ШКОЛА І-ІІІ СТУПЕНІВ ГРОДІВСЬКОЇ СЕЛИЩНОЇ РАДИ ПОКРОВСЬКОГО РАЙОНУ ДОНЕЦЬКОЇ ОБЛАСТІ</t>
  </si>
  <si>
    <t>Послуги з постачання теплової енергії</t>
  </si>
  <si>
    <t>КП "Добро" Добропільської міської ради</t>
  </si>
  <si>
    <t>ДК 021:2015-09320000-8 (пара, гаряча вода та пов`язана продукція (послуги з постачання теплової енергії)</t>
  </si>
  <si>
    <t>ТОВАРИСТВО З ОБМЕЖЕНОЮ ВІДПОВІДАЛЬНІСТЮ "ДОНЕЦЬКІ ЕНЕРГЕТИЧНІ ПОСЛУГИ"</t>
  </si>
  <si>
    <t>ФОП "ПЛЯШЕЧНИК ВАЛЕНТИНА ВАЛЕНТИНІВНА"</t>
  </si>
  <si>
    <t>ВИКОНАВЧИЙ КОМІТЕТ ДОБРОПІЛЬСЬКОЇ МІСЬКОЇ РАДИ</t>
  </si>
  <si>
    <t>КОМУНАЛЬНЕ ПІДПРИЄМСТВО "БІЛИЦЬКИЙ МІСЬКИЙ ПАРК КУЛЬТУРИ ТА ВІДПОЧИНКУ"</t>
  </si>
  <si>
    <t>ДК021-2015: 09130000-9 — Нафта і дистиляти</t>
  </si>
  <si>
    <t>КП "Добро"</t>
  </si>
  <si>
    <t xml:space="preserve">Труби сталеві (код ДК 021:2015 44160000-9) </t>
  </si>
  <si>
    <t>ТОВ "ВИРОБНИЧО-КОМЕРЦІЙНА ФІРМА "ПАЙПТРЕЙД"</t>
  </si>
  <si>
    <t>Комунальне підприємство "Спектр" Дружківської міської ради</t>
  </si>
  <si>
    <t>Бензин А-95 Євро5, Дизельне паливо Євро5 (ДК 021:2015: код 09130000-9 Нафта і дистиляти)</t>
  </si>
  <si>
    <t>ТОВ "Вейт-Сервіс" ЄДРПОУ 30853131</t>
  </si>
  <si>
    <t>Комунальне підприємство "Дружківка автоелектротранс</t>
  </si>
  <si>
    <t>Послуги з розподілу електричної енергії (ДК 021:2015: код 65310000-9 "Розподіл електричної енергії")</t>
  </si>
  <si>
    <t>ТОВ "ДТЕК ВИСОКОВОЛЬТНІ МЕРЕЖІ"</t>
  </si>
  <si>
    <t>Управління житлового та комунального господарства Дружківської міської ради</t>
  </si>
  <si>
    <t>комунікаційні послуги</t>
  </si>
  <si>
    <t>НСЗУ, від господарської діяльності</t>
  </si>
  <si>
    <t>Виконавчий комітет Костянтинівської міської ради</t>
  </si>
  <si>
    <t>Послуги з охорони публічного порядку на об'єктах комунальної власності Виконавчого комітету Костянтинівської міської ради код  75240000-0 Послуги із забезпечення громадської безпеки, охорони правопорядку та громадського порядку за ДК 021:2015 Єдиного закупівельного словника</t>
  </si>
  <si>
    <t xml:space="preserve">МАРІУПОЛЬСЬКИЙ МІЖРАЙОННИЙ ВІДДІЛ УПРАВЛІННЯ ПОЛІЦІЇ ОХОРОНИ В ДОНЕЦЬКІЙ ОБЛАСТІ </t>
  </si>
  <si>
    <t>правопорядок</t>
  </si>
  <si>
    <t xml:space="preserve">КП СЛОВ'ЯНСЬКОЇ МІСЬКОЇ РАДИ "КЕРУЮЧА КОМПАНІЯ № 4" </t>
  </si>
  <si>
    <t xml:space="preserve">Послуги з утримання кладовища по вул.Літературна, м.Слов'янськ (ДК 021:2015: 98370000-7 - Поховальні та супутні послуги) (послуги пов'язані, з призначенням та обліком місць поховань на кладовище вул.Літературна) </t>
  </si>
  <si>
    <t>11.01 2024</t>
  </si>
  <si>
    <t xml:space="preserve">Послуги з утримання кладовища по вул.Д. Галицького, м.Слов'янськ (ДК 021:2015: 98370000-7 - Поховальні та супутні послуги ) (послуги пов'язані, з призначенням та обліком місць поховань на кладовище вул.Д. Галицького) </t>
  </si>
  <si>
    <t>КП "АТП 052814"
05448998</t>
  </si>
  <si>
    <t>Послуги з прийому та захоронення відходів на полігоні, 90510000-5 Утилізація сміття та поводження зі сміттям</t>
  </si>
  <si>
    <t>місцевий бюджет (950,6), 
власні кошти підприємства (1895,2)</t>
  </si>
  <si>
    <t>КП "ДОНЕЦЬКИЙ РЕГІОНАЛЬНИЙ ЦЕНТР ПОВОДЖЕННЯ З ВІДХОДАМИ" ЄДРПОУ 34850326</t>
  </si>
  <si>
    <t>Риба заморожена без голів (хек) (ДК 021:2015: 15220000-6 Риба, рибне філе та інше м’ясо риби морожені): риба заморожена без голів (хек) (ДК 021:2015: 15221000-3 Морожена риба)</t>
  </si>
  <si>
    <t>М’ясо (ДК 021:2015: 15110000-2 М’ясо): чверть куряча заморожена (ДК 021:2015: 15112130-6 Курятина)</t>
  </si>
  <si>
    <t>ДК 021:2015: 09310000-5 Електрична енергія</t>
  </si>
  <si>
    <t>ТОВ «ДОНЕЦЬКІ ЕНЕРГЕТИЧНІ ПОСЛУГИ»</t>
  </si>
  <si>
    <t>КНП "МКЛ м.Слов’янська" 
01991197</t>
  </si>
  <si>
    <t>Розподіл питної води    ДК 021:2015:  65111000-4 - Розподіл питної води</t>
  </si>
  <si>
    <t>КП "Словміськводоканал"</t>
  </si>
  <si>
    <t>Пара, гаряча вода та пов’язана продукція. ДК 021:2015: 09323000-9 - Централізоване опалення</t>
  </si>
  <si>
    <t>Стегно куряче, заморожене, ДСТУ 3143, 1 кг, Печінка яловича, заморожена, 1 кг. ДК 021:2015: 15110000-2 - М’ясо</t>
  </si>
  <si>
    <t>Натрію оксибутират, розчин для ін'єкцій, 200мг/мл, по 10 мл в ампулі, №10, Кетамін, розчин для ін'єкцій, 50 мг/мл по 2 мл в ампулі, №10, Промедол розчин для ін'єкцій, 20 мг/мл по 1 мл №10, Морфін, розчин для ін`єкцій, 10 мг/мл; по 1 мл в ампулі, №5, Діазепам, розчин для ін`єкцій, 5 мг/мл по 2 мл в ампулі, №10, Фентаніл, розчин для ін'єкцій, 0,05 мг/мл, по 2 мл в ампулі, №5. ДК 021:2015: 33660000-4 - Лікарські засоби для лікування хвороб нервової системи та захворювань органів чуття</t>
  </si>
  <si>
    <t>Відведення стічних вод холодної та гарячої води. ДК 021:2015: 90430000-0 - Послуги з відведення стічних вод</t>
  </si>
  <si>
    <t>житлово-комунальне господарство</t>
  </si>
  <si>
    <t>поводження з відходами</t>
  </si>
  <si>
    <t>продукти харчування</t>
  </si>
  <si>
    <t>18530000-3 "Подарунки та нагороди"</t>
  </si>
  <si>
    <t xml:space="preserve">господарська діяльність </t>
  </si>
  <si>
    <t>послуги з постачання теплової енергії (ДК 021:2015:09320000-8 Пара, гаряча вода та пов’язана продукція)</t>
  </si>
  <si>
    <t>реалізація робочого проєкту "Нове будівництво системи електропостачання комплексу Успенівського водозабору за межами населених пунктів Курахівської міської територіальної громади Покровського району Донецької області" (ДК 021:2015: 71320000-7  Послуги з інженерного проектування)</t>
  </si>
  <si>
    <t>реалізація робочого проєкту "Нове будівництво системи електропостачання установки фільтрації, знесолення шахтної (технічної) води в модульному виконанні за адресою Донецька область, Покровський район, м.Гірник" (ДК 021:2015: 71320000-7  Послуги з інженерного проектування)</t>
  </si>
  <si>
    <t>Управління освіти Курахівської міської ради</t>
  </si>
  <si>
    <t>тверде паливо (ДК 021:2015:09110000-3 Тверде паливо)</t>
  </si>
  <si>
    <t>КП "МСЄЗ"КМР"</t>
  </si>
  <si>
    <t>електрична енергія  (ДК 021:2015: 09310000-5 Електрична енергія)</t>
  </si>
  <si>
    <t>цивільний захист</t>
  </si>
  <si>
    <t>КНП "Центральна міська лікарня Новогродівської міської ради"</t>
  </si>
  <si>
    <t>Послуги з постачання теплової енергії (код ДК 021:2015:09320000-8 Пара, гаряча вода та пов’язана продукція)</t>
  </si>
  <si>
    <t>Новогродівська міська рада</t>
  </si>
  <si>
    <t>Послуги з постачання теплової енергії на потреби опалення (код ДК 021:2015:09320000-8 Пара, гаряча вода та пов’язана продукція)</t>
  </si>
  <si>
    <t>Шахівська сільська військова адміністрація</t>
  </si>
  <si>
    <t>11.01.2024</t>
  </si>
  <si>
    <t xml:space="preserve">ДК 021:2015: 09130000-9 Нафта та дисциляти </t>
  </si>
  <si>
    <t>ТОВ "ВЕЙТ-ЛТД"</t>
  </si>
  <si>
    <t>ДК 021:2015: 142100000-6 Гравй, пісок, щебень і наповнювачі</t>
  </si>
  <si>
    <t>ФОП Ігнатенко Олександр Анатолійович</t>
  </si>
  <si>
    <t>ФОП Єременко Дмитро Васильович</t>
  </si>
  <si>
    <t>торги не відбулись</t>
  </si>
  <si>
    <t>Відділ освіти Мирноградської міської ради</t>
  </si>
  <si>
    <t>постачання теплової енергії</t>
  </si>
  <si>
    <t>ДК 021:2015: 85000000-9- Послуги у сфері охорони здоров’я та соціальної допомоги</t>
  </si>
  <si>
    <t>закупівлю відмінено</t>
  </si>
  <si>
    <t>місцевий бюджет, за рахунок відшкодування</t>
  </si>
  <si>
    <t>Послуги із перевезення та захоронення твердих побутових відходів (ТПВ)</t>
  </si>
  <si>
    <t>КНП "Родинська міська лікарня"</t>
  </si>
  <si>
    <t>ДК 021:2015:09320000-8: Пара, гаряча вода та пов’язана продукція</t>
  </si>
  <si>
    <t>Комунальне підприємство "Покровськтепломережа"</t>
  </si>
  <si>
    <t xml:space="preserve">Управління сім'ї, молоді та спорту Покровської міської ради </t>
  </si>
  <si>
    <t xml:space="preserve">Пара, гаряча вода та пов’язана продукція ДК 021:2015-09320000-8 </t>
  </si>
  <si>
    <t>КП «Покровськтепломережа»</t>
  </si>
  <si>
    <t>Відділ освіти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</si>
  <si>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t>
  </si>
  <si>
    <t>«Пара, гаряча вода та пов’язана продукція за кодом CPV за ДК 021:2015 – 09320000-8 (Послуги з постачання теплової енергії приміщень Піщанського ЗЗСО І-ІІІ ступені з дошкільним підрозділом)»</t>
  </si>
  <si>
    <t>ФОП Опенчук Володимир Ілліч</t>
  </si>
  <si>
    <t>Електрична енергія, код 09310000-5 – Електрична енергія </t>
  </si>
  <si>
    <t>«Послуги з відведення стічних вод за ДК 021:2015 – 90430000-0 (Послуги з централізованого водовідведення)»</t>
  </si>
  <si>
    <t>КП "Покровськводоканал"</t>
  </si>
  <si>
    <t>Розподіл електричної енергії за кодом CPV за ДК 021:2015 – 65310000-9 ( Послуги з розподілу електричної енергії та послуги із забезпечення перетікань реактивної електричної енергії)</t>
  </si>
  <si>
    <t>Удачненська селищна рада Покровського району Донецької області</t>
  </si>
  <si>
    <t>Електрична енергія (ДК:021:2015 09310000-5 Електрична енергія</t>
  </si>
  <si>
    <t>Послуги з розподілу електричної енергії (ДК:021:2015 65310000-9 - розподіл електричної енергії</t>
  </si>
  <si>
    <t>ПМ ВВП "Протех"</t>
  </si>
  <si>
    <t>КП "Міст"</t>
  </si>
  <si>
    <t xml:space="preserve">Електрична енергія  (ДК 021:2015  09310000-5 Електрична енергія) 
</t>
  </si>
  <si>
    <t>ТОВ "Краматорськтеплоенерго"</t>
  </si>
  <si>
    <t>ДК 021:2015:09320000-8 Пара, гаряча вода та пов’язана продукція (Постачання теплової енергії)</t>
  </si>
  <si>
    <t>ТОВАРИСТВО З ОБМЕЖЕНОЮ ВІДПОВІДАЛЬНІСТЮ "КРАМАТОРСЬКТЕПЛОЕНЕРГО"</t>
  </si>
  <si>
    <t>ДК 021:2015:09320000-8 Пара, гаряча вода та пов’язана продукція (Теплова енергія в гарячій воді для опалення)</t>
  </si>
  <si>
    <t>Матеріали та комплектуючи для збирання меблів Код ДК 021:2015: 44190000-8 – Конструкційні матеріали різні</t>
  </si>
  <si>
    <t>код ДК 021:2015:44110000-4 Конструкційні матеріали</t>
  </si>
  <si>
    <t>Поточний ремонт асфальтобетонного покриття доріг, в/квартальних доріг, тротуарів гарячим асфальтом (ДК 021:2015 45230000-8 Будівництво трубопроводів, ліній зв’язку та електропередач, шосе, доріг, аеродромів і залізних доріг, вирівнювання поверхонь)</t>
  </si>
  <si>
    <t>Постачання теплової енергії (код ДК 021-2015-09320000-8 - Пара, гаряча вода та пов’язана продукція )</t>
  </si>
  <si>
    <t>Код ДК 021:2015: 09320000-8 — Пара, гаряча вода та пов’язана продукція (теплова енергія)</t>
  </si>
  <si>
    <t>КП «ВІДНОВА» Олександрівської селищної ради Донецької області</t>
  </si>
  <si>
    <t>підтримка ВПО</t>
  </si>
  <si>
    <t>Часовоярська міська рада</t>
  </si>
  <si>
    <t>Дизельне паливо (талони), бензин А-95 (талони) ДК021:2015-09130000-9 "Нафта і дистиляти"</t>
  </si>
  <si>
    <t>Пара, та гаряча вода та пов’язана продукція (постачання теплової енергії) (код по ДК 021-2015-09320000-8)</t>
  </si>
  <si>
    <t>Комунальна установа "Ситуаційний Центр міста Краматорська"</t>
  </si>
  <si>
    <t>Послуги з технічного обслуговування та адміністрування програмного забезпечення у сфері інформатизації, Комп'ютерної програми «Автоматизована аналітично-комунікаційна система управління зверненнями громадян «Електронний Контакт Центр з розширенням з взаємоінтегрованою комп’ютерною програмою «Аналітично-комунікаційна система «Контакт-центр, мобільний додаток», «Автоматизована інформаційно-аналітична система «Контакт-центр. Чат бот» за кодом ДК: 021:2015 72260000-5 «Послуги, пов’язані з програмним забезпеченням»</t>
  </si>
  <si>
    <t>Відділ освіти, медицини, молоді, спорту, культури та туризму Святогірської міської ради Краматорського району Донецької області</t>
  </si>
  <si>
    <t>Комунальний заклад "Центр культури, дозвілля та спорту" Гродівської селищної ради Покровського району Донецької області</t>
  </si>
  <si>
    <t>Управління соціального захисту населення Добропільської міської ради</t>
  </si>
  <si>
    <t>Код по ДК 021:2015 - 09320000-8 «Пара, гаряча вода та пов’язана продукція»</t>
  </si>
  <si>
    <t>Комунальне підприємство «Добро» Добропільської міської ради</t>
  </si>
  <si>
    <t>Централізоване водовідведення ДК 021:2015 : «90430000-0 – Послуги з відведення стічних вод»</t>
  </si>
  <si>
    <t>КП «Компанія «Вода Донбасу»</t>
  </si>
  <si>
    <t>Централізоване водопостачання ДК 021:2015 : «65110000-7 – Розподіл води»</t>
  </si>
  <si>
    <t>Бензин А-95 (Євро 5), талон, 1л, код ДК 021:2015: 09132000-3 Бензин; Дизельне паливо (Євро 5), талон, 1л, 09134200-9 Дизельне паливо, «код за ДК 021:2015 09130000-9 Нафта і дистиляти».</t>
  </si>
  <si>
    <t>Постачання теплової енергії з платою за абонентське обслуговування  код ДК 021:2015 09323000-9 Централізоване опалення</t>
  </si>
  <si>
    <t>Теплова енергія  09320000-8 - Пара, гаряча вода та пов’язана продукція</t>
  </si>
  <si>
    <t>Постачання теплової енергії з платою за абонентське обслуговування 09320000-8 - Пара, гаряча вода та пов’язана продукція</t>
  </si>
  <si>
    <t xml:space="preserve">Бензин А-95 Євро, Дизельне пальне Євро. (ДК 021:2015: код 09130000-9 Нафта і дистиляти)
</t>
  </si>
  <si>
    <t>Електрична енергія (ДК 021:2015: код 09310000-5 Електрична енергія)</t>
  </si>
  <si>
    <t>ТОВ "ДОНЕЦЬКІ ЕНЕРГЕТИЧНІ ПОСЛУГИ"</t>
  </si>
  <si>
    <t>Підприємство електричних мереж зовнішнього освітлювання "Міськсвітло"</t>
  </si>
  <si>
    <t xml:space="preserve">Бензин А-95 (Євро 5), талон, 1л; Дизельне паливо (Євро 5), талон, 1л, код ДК 021:2015 – 09130000-9 - «Нафта і дистиляти» </t>
  </si>
  <si>
    <t xml:space="preserve">ТОВ "Параллель-М ЛТД" </t>
  </si>
  <si>
    <t xml:space="preserve">ФОП Щетиніна Оксана Анатоліївна </t>
  </si>
  <si>
    <t>КНП “Селидівська центральна міська лікарня Селидівської міської ради”</t>
  </si>
  <si>
    <t xml:space="preserve">Устаткування для операційних блоків (ДК 021:2015-33160000-9 Устаткування для операційних блоків), UA-2024-01-22-006504-a </t>
  </si>
  <si>
    <t>Паливо для заправки автомобілів (ДК 021:2015 - 09130000-9 - Нафта і дистиляти): дизельне паливо ДК 021:2015 - 09134200-9 (за талонами), бензин А -95 ДК 021:2015 - 09132000-3 (за талонами), UA-2024-01-17-006302-a</t>
  </si>
  <si>
    <t xml:space="preserve">місцевий бюджет/
НСЗУ  </t>
  </si>
  <si>
    <t>заккупівля не відбулась</t>
  </si>
  <si>
    <t>закупівлю скасовано</t>
  </si>
  <si>
    <t>закупівля не відбулась</t>
  </si>
  <si>
    <t>ДКП "Фармація"</t>
  </si>
  <si>
    <t>Четвертина задня куряча, заморожене, ДСТУ 3143, 1 кг, Печінка яловича, заморожена, 1 кг. ДК 021:2015: 15110000-2 - М’ясо</t>
  </si>
  <si>
    <t>КНП СМР "ЦПМСД м.Слов`янська"</t>
  </si>
  <si>
    <t>нсзу</t>
  </si>
  <si>
    <t>23.01.2024</t>
  </si>
  <si>
    <t>КОМУНАЛЬНЕ ПІДПРИЄМСТВО БАГАТОГАЛУЗЕВЕ ОБ'ЄДНАННЯ КОМУНАЛЬНОГО ГОСПОДАРСТВА МИРНОГРАДСЬКОЇ МІСЬКОЇ РАДИ</t>
  </si>
  <si>
    <t>22.01.2024</t>
  </si>
  <si>
    <t>ТОВ "ДТЕК КУРАХІВСЬКА ТЕПЛОВА ЕЛЕКТРИЧНА СТАНЦІЯ", 
договір № 936-КуТЭС-ДЦ/W від 19.01.2024</t>
  </si>
  <si>
    <t>габіони з геотекстилем (ДК 021:2015: 44310000-6 Вироби з дроту)</t>
  </si>
  <si>
    <t>ТОВ "БУДІВЕЛЬНА КОМПАНІЯ СІЧ",
договір № 2 від 23.01.2024</t>
  </si>
  <si>
    <t>машина дорожня комбінована МДКЗ (з піскорозкидальником, поливомийним обладнанням та відвалом) на базі самоскида JAC N200 (або еквівалент) (ДК 021:2015:34140000-0: Великовантажні мототранспортні засоби)</t>
  </si>
  <si>
    <t>Послуги з постачання теплової енергії на потреби опалення (код ДК 021:2015 – 093200008 - Пара, гаряча вода та пов’язана продукція)</t>
  </si>
  <si>
    <t>Послуги з постачання теплової енергії на потреби опалення (код ДК 021:2015 – 09320000-8 Пара, гаряча вода та пов’язана продукція)</t>
  </si>
  <si>
    <t>КП"Лиманська СЄЗ"</t>
  </si>
  <si>
    <t>Придбання ПММ для автотранспорту</t>
  </si>
  <si>
    <t>ПП "Адора",
договір №03/24 від 18.01.24</t>
  </si>
  <si>
    <t>Великоновосілківська селищна територіальна громада  (Великоновосілківська селищна рада)</t>
  </si>
  <si>
    <t>03413000-8 Паливна деревина</t>
  </si>
  <si>
    <t>паливна деревина</t>
  </si>
  <si>
    <t>Послуги з постачання теплової енергії ДК 021:2015:ДК 021:2015: 09320000-8 Пара, гаряча вода та пов’язана продукція</t>
  </si>
  <si>
    <t>КОМУНАЛЬНЕ ПІДПРИЄМСТВО "ПОКРОВСЬКТЕПЛОМЕРЕЖА"</t>
  </si>
  <si>
    <t>закупівлі не відбулись</t>
  </si>
  <si>
    <t>ВИКОНАВЧИЙ КОМІТЕТ МАРІУПОЛЬСЬКОЇ МІСЬКОЇ РАДИ</t>
  </si>
  <si>
    <t>72210000-0 «Послуги з розробки пакетів програмного забезпечення»
Послуги з адміністрування (обслуговування) програмного забезпечення 
«IT-Enterprise», включаючи доопрацювання та розвиток функціональності модулів ІС «IT-Enterprise»</t>
  </si>
  <si>
    <t>18.01.2024</t>
  </si>
  <si>
    <t>30210000-4: Машини для обробки
Планшет для здійснення заходів з надання допомоги військовослужбовцям</t>
  </si>
  <si>
    <t>32340000-8: Мікрофони та гучномовці
Навушники для здійснення заходів з надання допомоги військовослужбовцям</t>
  </si>
  <si>
    <t>підтримка 
військовослужбовців</t>
  </si>
  <si>
    <t>ФОП "Пирковець Тамара Олександрівна"</t>
  </si>
  <si>
    <t>ТОВ "ЮНІОТРА­НСБІЛДІНГ"</t>
  </si>
  <si>
    <t>АТ "ДТЕК ДОНЕЦЬКІ ЕЛЕКТРОМЕРЕЖІ"</t>
  </si>
  <si>
    <t>Послуги з диспетчерського обслуговування ліфтів в багатоквартирних житлових будинках в м. Покровськ Донецької області</t>
  </si>
  <si>
    <t xml:space="preserve">ДК 021:2015:09320000-8: Пара, гаряча вода та пов’язана продукція
</t>
  </si>
  <si>
    <t xml:space="preserve"> ДК 021:2015:15880000-0: Спеціальні продукти харчування, збагачені поживними речовинами
</t>
  </si>
  <si>
    <t>житлове господарство</t>
  </si>
  <si>
    <t>Андріївська сільська рада</t>
  </si>
  <si>
    <t>Бензин А-95 та дизельне паливо</t>
  </si>
  <si>
    <t xml:space="preserve">місцевий бюджет/
кошти від господарської діяльності </t>
  </si>
  <si>
    <t>місцевий бюджет/
кошти від господарської діяльності</t>
  </si>
  <si>
    <t>ТОВ "ЗБУТ-ЕНЕРГО ПЛЮС"</t>
  </si>
  <si>
    <t>Гродівська ЗОШ І-ІІІ ступенів Гродівської селищної ради Покровського району Донецької області</t>
  </si>
  <si>
    <t>Постачання теплової енергії, ДК 021:2015: 09320000-8 — Пара, гаряча вода та пов’язана продукція</t>
  </si>
  <si>
    <t>ФОП Опенчук В.І.</t>
  </si>
  <si>
    <t>ТОВ Донецькі енерготичні послуги</t>
  </si>
  <si>
    <t>КНП “Центр ПМСД Селидівської міської ради”</t>
  </si>
  <si>
    <t>Дизельне пальне ДК 021:2015:09130000-9 Нафта і дистиляти</t>
  </si>
  <si>
    <t>ФОП Чикова Катерина Юріївна</t>
  </si>
  <si>
    <t xml:space="preserve">ТОВАРИСТВО З ОБМЕЖЕНОЮ ВІДПОВІДАЛЬНІСТЮ "УКРПЕТРОЛЦЕНТР" </t>
  </si>
  <si>
    <t>КПСМНЗ "Школа мистецтв м.Слов'янська"</t>
  </si>
  <si>
    <t xml:space="preserve">Послуги з утримання кладовища по вул.Літературна, м.Слов'янськ (ДК 021:2015: 98370000-7 - Поховальні та супутні послуги ) (послуги, пов'язані з призначенням та обліком місць поховань на кладовище вул.Літературна ) </t>
  </si>
  <si>
    <t>24.01 2024</t>
  </si>
  <si>
    <t>КП "КОНТОРА ПОХОРОННОГО ОБСЛУГОВУВАННЯ"</t>
  </si>
  <si>
    <t xml:space="preserve">Послуги з утримання кладовища по вул.Д. Галицького, м.Слов'янськ (ДК 021:2015: 98370000-7 - Поховальні та супутні послуги ) (послуги, пов'язані з призначенням та обліком місць поховань на кладовище вул.Д. Галицького) </t>
  </si>
  <si>
    <t>Дизельне паливо, Бензин А-95. ДК 021:2015: 09130000-9 - Нафта і дистиляти</t>
  </si>
  <si>
    <t>інші</t>
  </si>
  <si>
    <t>30.01.2024</t>
  </si>
  <si>
    <t>ТОВ "ДОНЕЦЬКІ ЕНЕРГЕТИЧНІ ПОСЛУГИ", 
договір № 695 від 29.01.2024</t>
  </si>
  <si>
    <t>ТОВ "ДОНЕЦЬКІ ЕНЕРГЕТИЧНІ ПОСЛУГИ", 
договір № 695л від 29.01.2024</t>
  </si>
  <si>
    <t>Східний центр комплексної реабілітації для осіб  з інвалідністю Дружківської міської ради</t>
  </si>
  <si>
    <t>ТОВ "ЛОККАРД"</t>
  </si>
  <si>
    <t>ТОВ "ТД "ІФС"</t>
  </si>
  <si>
    <t>Комунальне підприємство "Управління капітального будівництва" Дружківської міської ради</t>
  </si>
  <si>
    <t>Аварійне відновлення, капітальний ремонт багатоповерхової житлової будівлі за адресою: м. Дружківка, вул. Віталія Пилипенка, 106 (1,2,3 під’їзди) 1 черга (будівля постраждала внаслідок бойових дій) (Код ДК 021:2015: 45453000-7 - Капітальний ремонт і реставрація)</t>
  </si>
  <si>
    <t>Дружківська загальноосвітня школа І-ІІІ ступенів №1</t>
  </si>
  <si>
    <t>ДК 021:2015 09310000-5 «Електрична енергія»</t>
  </si>
  <si>
    <t>Дружківська загальноосвітня школа І-ІІІ ступенів №17</t>
  </si>
  <si>
    <t>Дошкільний навчальний заклад ясла-садок комбінованого типу №2 "Теремок"</t>
  </si>
  <si>
    <t>ДК 021:2015 09320000-8 «Пара, гаряча вода та пов’язана продукція»</t>
  </si>
  <si>
    <t>ОКПО «Донецьктеплокомуненерго»</t>
  </si>
  <si>
    <t>Центр дитячої та юнацької творчості</t>
  </si>
  <si>
    <t>Відділ освіти Дружківської міської ради</t>
  </si>
  <si>
    <t>ДК 021:2015  65310000-9 – «Розподіл електричної енергії»</t>
  </si>
  <si>
    <t>АТ "ДТЕК Донецькі електромережі"</t>
  </si>
  <si>
    <t>ДПЗД "Укрінтеренерго"</t>
  </si>
  <si>
    <t>Ліквідація несанкціонованих сміттєзвалищ, вивіз сміття на території Дружківської міської територіальної громади</t>
  </si>
  <si>
    <t>Благоустрій міста: придбання контейнерів та урн для вивізу сміття</t>
  </si>
  <si>
    <t>Придбання матеріалу, для виконання заходів із запобігання виникнення надхвичайних ситуацій природного характеру (ожеледиця) та ліквідації їх наслідків (виготовлення протиожеледної суміші для зимового експлуатаційного утримання доріг комунальної власності), а саме сіль технічна</t>
  </si>
  <si>
    <t>Оливи та мастила (09210000-4 Мастильні засоби)</t>
  </si>
  <si>
    <t>ТОВ «ЯСНО Енергоефективність»</t>
  </si>
  <si>
    <t>АЗС «Параллель»</t>
  </si>
  <si>
    <t>Виконавчий комітет Лиманської міської ради</t>
  </si>
  <si>
    <t>09310000-5   Електрична енергія ,  Електрична енергія</t>
  </si>
  <si>
    <t>ТОВ "Донецькі енергетичні послуги", 
договір №1680 від 18.01.2024</t>
  </si>
  <si>
    <t>ФОП "УРАКОВА НАТАЛІЯ СЕРГІЇВНА"</t>
  </si>
  <si>
    <t>ТОВ "РТЕ ЮКРЕЙН"</t>
  </si>
  <si>
    <t>ТОВ Донкомплєкт</t>
  </si>
  <si>
    <t>КП "ПОКРОВСЬКТЕПЛОМЕРЕЖА"</t>
  </si>
  <si>
    <t>Розподіл електричної  енергії (код ДК 021:2015 - 65310000-9 Розподіл електричної енергії)</t>
  </si>
  <si>
    <t>Покровська міська рада Донецької області</t>
  </si>
  <si>
    <t>Послуги з розподілу електричної енергії.
ДК 021:2015: 65310000-9 — Розподіл електричної енергії</t>
  </si>
  <si>
    <t>АКЦІОНЕРНЕ ТОВАРИСТВО "ДТЕК ДОНЕЦЬКІ ЕЛЕКТРОМЕРЕЖІ"</t>
  </si>
  <si>
    <t>Поточний ремонт і технічне обслуговування легкових автоДК 021:2015:50110000-9  Послуги з ремонту і технічного обслуговування мототранспортних засобів і супутнього обладнання</t>
  </si>
  <si>
    <t>Послуги з теплопостачанняДК 021:2015: 09320000-8 — Пара, гаряча вода та пов’язана продукція</t>
  </si>
  <si>
    <t>Комунальне некомерційне підприємство "Покровська клінічна лікарня інтенсивного лікування" Покровської міської ради Донецької області</t>
  </si>
  <si>
    <t>«Пара, гаряча вода та пов’язана продукція за кодом CPV за ДК 021:2015 – 09320000-8 (Послуги з постачання теплової енергії в Заклад дошкільної освіти №4 "Берізка" Покровської міської ради Донецької області)»</t>
  </si>
  <si>
    <t>АТ "Українська залізниця"</t>
  </si>
  <si>
    <t xml:space="preserve">Пісок будівельий з доставкою </t>
  </si>
  <si>
    <t>Сіль для промислового перероблення</t>
  </si>
  <si>
    <t>Управління соціального захисту населення Мирноградської міської ради</t>
  </si>
  <si>
    <t>Відокремлений підрозділ Обласного комунального підприємства "Донецьктеплокомуненерго"" Центр продажу послуг та клієнтського обслуговування"</t>
  </si>
  <si>
    <t xml:space="preserve">ТОВАРИСТВО З ОБМЕЖЕНОЮ ВІДПОВІДАЛЬНІСТЮ "ЕНЕРГОЦЕНТР ПЛЮС"
</t>
  </si>
  <si>
    <t>послуги з розподілу електричної енергії</t>
  </si>
  <si>
    <t xml:space="preserve">АКЦІОНЕРНЕ ТОВАРИСТВО «ДТЕК ДОНЕЦЬКІ ЕЛЕКТРОМЕРЕЖІ» </t>
  </si>
  <si>
    <t>ТОВ "БТ "РЕНЕСАНС"</t>
  </si>
  <si>
    <t>ТОВ "КРАМАТОРСЬКТЕПЛОЕНЕРГО"</t>
  </si>
  <si>
    <t>ТОВ "ЛОКАРД"</t>
  </si>
  <si>
    <t>Послуги з відведення стічних вод ((код ДК 021:2015 – 90430000-0), послуги з централізованого водовідведення)</t>
  </si>
  <si>
    <t>КВП "Краматорський водоканал"</t>
  </si>
  <si>
    <t>Розподіл води за кодом ДК 021:2015 – 65110000-7 (послуги з централізованого водопостачання код ДК 021:2015- 65111000-4)</t>
  </si>
  <si>
    <t xml:space="preserve">Комунальне підприємство електромереж зовнішнього освітлення "Міськсвітло" </t>
  </si>
  <si>
    <t>Бензин, дизельне паливо та газ нафтовий скраплений (за кодом ДК 021:2015: 09130000-9 Нафта і дистиляти)</t>
  </si>
  <si>
    <t>КНП "Міська лікарня № 3" Краматорської міської ради</t>
  </si>
  <si>
    <t>ДК 021:2015: 90510000-5 Утилізація сміття та поводження зі сміттям (послуги з управління побутовими відходами – послуги зі збирання, перевезення та розміщення відходів)</t>
  </si>
  <si>
    <t>КОМУНАЛЬНЕ АВТОТРАНСПОРТНЕ ПІДПРИЄМСТВО 052810</t>
  </si>
  <si>
    <t>Реактиви та витратні матеріали для аналізатора серії YUMIZEN код ДК 021:2015 – 33690000-3: «Лікарські засоби різні»</t>
  </si>
  <si>
    <t xml:space="preserve"> ФОП "Растворцев Артем Валерійович"</t>
  </si>
  <si>
    <t>Алюмінієві конструкції міжкімнатні двері (ДК 021:2015: 44220000-2 Столярні вироби; 44221000-5 Вікна, двері та супутні вироби )</t>
  </si>
  <si>
    <t>Капітальний ремонт житлового будинку по просп.Незалежності,58 в м.Краматорськ, пошкодженого внаслідок збройної агресії ДК 021:2015:45453000-7 Капітальний ремонт і реставрація.</t>
  </si>
  <si>
    <t>Поточний ремонт асфальтового покриття на автошляхах територіальної громади, внутрішньоквартальних проїздах та тротуарах, а саме, ліквідація вибоїн пневмоструменевим методом (ДК 021:2015 45230000-8 Будівництво трубопроводів, ліній зв’язку та електропередач, шосе, доріг, аеродромів і залізних доріг, вирівнювання поверхонь)</t>
  </si>
  <si>
    <t>Пара, гаряча вода та пов’язана продукція (постачання теплової енергії)(ДК 021:2015- 09320000-8)</t>
  </si>
  <si>
    <t>Технічне обслуговування та ремонт автмобілів</t>
  </si>
  <si>
    <t>Відділ освіти Черкаської селищної ради</t>
  </si>
  <si>
    <t>Паливні пелети з лушпиння соняшника ДК:021:2015:09110000-3 Тверде паливо</t>
  </si>
  <si>
    <t>45450000-6 Інші завершальні будівельні роботи
Поточний ремонт приміщень будівлі за адресою: Хмельницьке шосе,85, м. Вінниця, Вінницька область для здійснення заходів з надання підтримки внутрішньо переміщеним та/або евакуйованим особам</t>
  </si>
  <si>
    <t>Автотранспортне комунальне підприємство "Комунальник"</t>
  </si>
  <si>
    <t>ПРИВАТНЕ ПІДПРИЄМСТВО "ОККО-СЕРВІС",
договір від 10.01.2024 №40ТЛБЗ-402/24</t>
  </si>
  <si>
    <t>Електрична енергія, ДК 021:2015: 09310000-5</t>
  </si>
  <si>
    <t>Виконавчий комітет Білозерської міської ради</t>
  </si>
  <si>
    <t>КП "Добро" Доброіпльської міської ради</t>
  </si>
  <si>
    <t>ДК021-2015: 09320000-8 — Пара, гаряча вода та пов’язана продукція</t>
  </si>
  <si>
    <t>ТОВАРИСТВО З ОБМЕЖЕНОЮ ВІДПОВІДАЛЬНІСТЮ "ЛОККАРД"</t>
  </si>
  <si>
    <t>Послуги з передавання даних і повідомлень (електронні комунікаційні послуги), а також послуги, пов’язані технологічно з електронними комунікаційними послугами ДК 021:2015 «64211100-9 Послуги міського телефонного зв’язку» «64211200-0 Послуги міжміського телефонного зв’язку» «64216000-3 Послуги систем електронної передачі електронних повідомлень та інформації»</t>
  </si>
  <si>
    <t>АТ "Укртелеком"</t>
  </si>
  <si>
    <t>ТОВ "Ізопрон"</t>
  </si>
  <si>
    <t>Бензин А-95 Євро5, Дизельне паливо Євро5 (або еквівалент) ДК 021:2015 «Єдиний закупівельний словник» - 09130000-9 Нафта і дистиляти (Бензин – 09132000-3; Дизельне паливо – 09134200-9)</t>
  </si>
  <si>
    <t>ТОВ "Автоінтерстрой"</t>
  </si>
  <si>
    <t>Електрична енергія</t>
  </si>
  <si>
    <t>Дружківська загальноосвітня школа І-ІІІ ступенів №17 Дружківської міської ради Донецької області</t>
  </si>
  <si>
    <t>Дружківська загальноосвітня школа І-ІІІ ступенів №12 Дружківської міської ради Донецької області</t>
  </si>
  <si>
    <t>Послуги з відлову, стерилізації, профілактичного щеплення від сказу, кліпсування, перетримці та повернення безпритульних тварин (собак) до місця їх постійного перебування на території Дружківської міської територіальної громади, (ДК 021:2015: код 85200000-1 - ветеринарні послуги)</t>
  </si>
  <si>
    <t>господарська діяльність</t>
  </si>
  <si>
    <t xml:space="preserve">ТОВ "Вейт-Сервіс" </t>
  </si>
  <si>
    <t>електронні комунікаційні послуги</t>
  </si>
  <si>
    <t>Управління соціального захисту населення Костянтинівської міської ради</t>
  </si>
  <si>
    <t>ДК 021:2015 09320000-8, Пара, гаряча вода та пов"язана продукція</t>
  </si>
  <si>
    <t>КПП "БЛІЛ КМР"</t>
  </si>
  <si>
    <t>ТОВ "СТМ-Фарм", код ЄДРПОУ 43808856</t>
  </si>
  <si>
    <t xml:space="preserve">ОКП "Донецьктеплокомуненерго", 
договір №162 від 09.01.2024 </t>
  </si>
  <si>
    <t>найпростіше укриття цивільного захисту у вигляді модульної швидкоспоруджуваної споруди (ДК 021:2015:44210000-5 Конструкції та їх частини)</t>
  </si>
  <si>
    <t>05.02.2024</t>
  </si>
  <si>
    <t>ТОВ "Торговий Дім Будшляхмаш"</t>
  </si>
  <si>
    <t>автотранспортні послуги (ДК 021:2015:60130000-8: Послуги спеціалізованих автомобільних перевезень пасажирів)</t>
  </si>
  <si>
    <t>ФОП ОПЕНЧУК ВОЛОДИМИР ІЛЛІЧ, договір №6 від 06.02.2024</t>
  </si>
  <si>
    <t>ОЧЕРЕТИНСЬКА СЕЛИЩНА ВІЙСЬКОВА АДМІНІСТРАЦІЯ</t>
  </si>
  <si>
    <t>Бензин А-95, Паливо Дизельне    код за Єдиним закупівельним словником  ДК 021:2015 09130000-9 Нафта і дистиляти.</t>
  </si>
  <si>
    <t xml:space="preserve">ПП "ОККО-СЕРВІС"           </t>
  </si>
  <si>
    <t>ДК 021:2015: 34140000-0 Великовантажні мототранспортні засоби (Сміттєвоз із системою змінних кузовів ВІВА ВАС-1001/1 на шасі JAC N-120 (або еквівалент)</t>
  </si>
  <si>
    <t xml:space="preserve">ФОП Садиков Казанфар Алімамедович
</t>
  </si>
  <si>
    <t xml:space="preserve">ФОП РОДІН ОЛЕКСАНДР ПЕТРОВИЧ
</t>
  </si>
  <si>
    <t xml:space="preserve">ТОВ "Спарта 2015" 
</t>
  </si>
  <si>
    <t xml:space="preserve">ТОВ "ЛОККАРД"
</t>
  </si>
  <si>
    <t>закупівля запасних частин</t>
  </si>
  <si>
    <t>Механічні запасні частини, крім двигунів і частин двигунів, 34320000-6</t>
  </si>
  <si>
    <t xml:space="preserve">Послуги з поховання та перевезення військовослужбовців, які загинули (померли) під час проходження військової служби (бойових дій), внутрішньо переміщених осіб, невідомих, безрідних громадян у межах України, ДК 021:2015: 98370000-7 Поховальні та супутні послуги </t>
  </si>
  <si>
    <t>09134200-9 - Дизельне паливо</t>
  </si>
  <si>
    <t>39710000-2 - Електричні побутові прилади</t>
  </si>
  <si>
    <t>33120000-7 - Системи реєстрації медичної інформації та дослідне обладнання</t>
  </si>
  <si>
    <t> 09320000-8 - Пара, гаряча вода та пов’язана продукція</t>
  </si>
  <si>
    <t>33750000-2 - Засоби для догляду за малюками</t>
  </si>
  <si>
    <t>33140000-3 Медчні матеріали</t>
  </si>
  <si>
    <t xml:space="preserve">ОКП "ДОНЕЦЬКТЕПЛОКОМУНЕНЕРГО" </t>
  </si>
  <si>
    <t xml:space="preserve">ФОП Єрмоченко Ірина Іванівна
</t>
  </si>
  <si>
    <t xml:space="preserve">ТОВ "БАГАТОПРОФІЛЬНЕ ТОВАРИСТВО «РЕНЕСАНС» </t>
  </si>
  <si>
    <t>Послуги з утримання будинку, прибудинкової території та відшкодування витрат на комунальні послуги</t>
  </si>
  <si>
    <t>ТОВАРИСТВО З ОБМЕЖЕНОЮ ВІДПОВІДАЛЬНІСТЮ "УКРБУД-ПРОЕКТ-РЕКОНСТРУКЦІЯ"</t>
  </si>
  <si>
    <t>ТОВАРИСТВО З ОБМЕЖЕНОЮ ВІДПОВІДАЛЬНІСТЮ "БІЛДГРУП"</t>
  </si>
  <si>
    <t xml:space="preserve"> ТОВ "БАСКО"</t>
  </si>
  <si>
    <t>ДК 021:2015:09130000-9 Нафта і дистиляти ( Бензин А-95 Євро 5 , Дизельне паливо Євро 5)</t>
  </si>
  <si>
    <t>ТОВ "СИНЕРГІЯ СИСТЕМ"</t>
  </si>
  <si>
    <t>«Послуги провайдерів» код ДК 021:2015 – 72410000-7 (послуга з доступу до мережі Інтернет для закладів управління освіти м. Краматорськ)</t>
  </si>
  <si>
    <t xml:space="preserve"> ТОВ "ІНТЕРНЕТ СХІД ГРУП"</t>
  </si>
  <si>
    <t xml:space="preserve">КВП "КРАМАТОРСЬКА ТЕПЛОМЕРЕЖА" </t>
  </si>
  <si>
    <t>"Теплова енергія для закладів управління освіти" код ДК 021:2015: 09323000-9 (Централізоване опалення) </t>
  </si>
  <si>
    <t xml:space="preserve"> ТОВ "КРАМАТОРСЬКТЕПЛОЕНЕРГО"</t>
  </si>
  <si>
    <t xml:space="preserve">"Пара, гаряча вода та пов’язана продукція" код ДК 021:2015 - 09320000-8 (теплова енергія) </t>
  </si>
  <si>
    <t>«Розподіл води» код ДК 021:2015 – 65110000-7 (послуги з централізованого водопостачання)</t>
  </si>
  <si>
    <t>телекомунікаційні послуги</t>
  </si>
  <si>
    <t>ТОВ "УКРПЕТРОЛЦЕНТР"</t>
  </si>
  <si>
    <t>Сіль технічна з антизлежувачем (14410000-8 Кам’яна сіль)</t>
  </si>
  <si>
    <t>Послуги з виготовлення соляного розчину із солі Замовника (14450000-0 Ропа)</t>
  </si>
  <si>
    <t>Асфальтобетон. АБбмп.Др.Щ.Б.НП.БМПА 70/100-55 (44110000-4 Конструкційні матеріали)</t>
  </si>
  <si>
    <t>ТОВ "СЛАВ АБЗ"</t>
  </si>
  <si>
    <t>Бітум нафтовий дорожній 70/100 (44110000-4 - Конструкційні матеріали)</t>
  </si>
  <si>
    <t>ТОВ «ВИРОБНИЧЕ ПІДПРИЄМСТВО «СФЕРАІЗОЛ»</t>
  </si>
  <si>
    <t>Вакуумна підмітально-прибиральна машина TISAN6500D НА ШАСІ  JAC N200 з снігочисним відвалом (2 од) або еквівалент34140000-0 Великовантажні мототранспортні засоби)</t>
  </si>
  <si>
    <t>Автомобіль МДКЗ-26-16 на базі  JAC N200 СБМ зі змінним спеціальним обладненням а саме піскорозкідальне обладнення,MADRATCHERдорожній ремонтер (1од) або еквівалент(34140000-0 Великовантажні мототранспортні засоби)</t>
  </si>
  <si>
    <t>Бензин А-95 (09130000-9 Нафта і дистиляти)</t>
  </si>
  <si>
    <t>Тракторний самоскидний причеп 2ТСП-6 (3 од.) або еквівалент (34220000-5 - Причепи, напівпричепи та пересувні контейнери)</t>
  </si>
  <si>
    <t>КП "Краматорське трамвайно - тролейбусне управління"</t>
  </si>
  <si>
    <t xml:space="preserve">транспорт </t>
  </si>
  <si>
    <t>Кабель АПвЭКП 3х240/70 (44320000-9  - Кабелі та супутня продукція)</t>
  </si>
  <si>
    <t>06.02.2024</t>
  </si>
  <si>
    <t>КП "ДІЛЬНИЦЯ ПО РЕМОНТУ, УТРИМАННЮ АВТОШЛЯХІВ ТА СПОРУДЖЕНЬ НА НИХ"</t>
  </si>
  <si>
    <t>Послуги з благоустрою населених пунктів: зимове утримання доріг,  прибирання снігу на території Андріївської сільської ради Краматорського району Донецької області.</t>
  </si>
  <si>
    <t>Послуги з благоустрою населених пунктів Андріївської сільської ради Краматорського району Донецької області: зимове утримання вулично-дорожньої мережі (посипання доріг протиожеледними матеріалами)</t>
  </si>
  <si>
    <t>додаткова дотація з Державного бюджету</t>
  </si>
  <si>
    <t>автотранспорт</t>
  </si>
  <si>
    <t>КП "Комунтех" м.Новогродівка</t>
  </si>
  <si>
    <t>Бензин А-95 (Євро 5), АЗС «WOG», е-талон (код ДК 021:2015:09130000-9 Нафта і дистиляти)</t>
  </si>
  <si>
    <t>ДК 021:2015:65310000-9: Розподіл електричної енергії</t>
  </si>
  <si>
    <t>Акціонерне товариство "ДТЕК ДОНЕЦЬКІ ЕЛЕКТРОМЕРЕЖІ"</t>
  </si>
  <si>
    <t>ДК 021:2015:33180000-5: Апаратура для підтримування фізіологічних функцій організму</t>
  </si>
  <si>
    <t>ДК 021:2015:33750000-2: Засоби для догляду за малюками</t>
  </si>
  <si>
    <t xml:space="preserve"> Послуги з професійної підготовки у сфері підвищення кваліфікації  код ДК 021:2015 80570000-0 (послуги з підвищення кваліфікації педагогічних працівників (295 педагогів) закладів освіти, підпорядкованих Відділу  освіти Покровської міської ради  Донецької області).</t>
  </si>
  <si>
    <t>Донецький обласний інститут післядипломної  педагогічної освіти</t>
  </si>
  <si>
    <t>65310000-9 Розподіл електричної енергії</t>
  </si>
  <si>
    <t>09310000-5 Електрична енергія</t>
  </si>
  <si>
    <t>ТОВ "РТЕ Юкрейн"</t>
  </si>
  <si>
    <t>КП «БАГАТОГАЛУЗЕВЕ КОМУНАЛЬНЕ ПІДПРИЄМСТВО» ПОКРОВСЬКОЇ МІСЬКОЇ РАДИ ДОНЕЦЬКОЇ ОБЛАСТІ"</t>
  </si>
  <si>
    <t>Спеціальні продукти харчування для дітей хворих на фенілкетонурію,  UA-2024-02-01-010149-a  (ДК 021:2015:15880000-0: Спеціальні продукти харчування, збагачені поживними речовинами)</t>
  </si>
  <si>
    <t>Послуги у сфері інформатизації, а саме: послуги з технічного обслуговування, підтримки та адміністрування серверного обладнання, згідно коду ДК 021:2015 72250000-2 Послуги, пов’язані із системами та підтримкою</t>
  </si>
  <si>
    <t>інформатизація</t>
  </si>
  <si>
    <t>09130000-9 Нафта і дистиляти</t>
  </si>
  <si>
    <t>ФОП Карабєдянц  Віктор Ігорович</t>
  </si>
  <si>
    <t>ТОВ "СОФТ ГЕНЕРАЦІЯ"</t>
  </si>
  <si>
    <t>Комунальний заклад  "Маріупольський 
міський соціальний гуртожиток" / 37121913</t>
  </si>
  <si>
    <t>ТОВАРИСТВО З ОБМЕЖЕНОЮ 
ВІДПОВІДАЛЬНІСТЮ "ДНІПРОВСЬКІ ЕНЕРГЕТИЧНІ ПОСЛУГИ"</t>
  </si>
  <si>
    <t xml:space="preserve">09310000-5 Електрична енергія </t>
  </si>
  <si>
    <t>КНП «ДИТЯЧЕ ТЕРИТОРІАЛЬНЕ МЕДИЧНЕ ОБ'ЄДНАННЯ» КРАМАТОРСЬКОЇ МІСЬКОЇ РАДИ</t>
  </si>
  <si>
    <t>25.01.2024</t>
  </si>
  <si>
    <t xml:space="preserve">ПП "Аквавіт Плюс" </t>
  </si>
  <si>
    <t>02.01.2024</t>
  </si>
  <si>
    <t>03.01.2024</t>
  </si>
  <si>
    <t>ТОВ КОАЛЕНЕРЖИ</t>
  </si>
  <si>
    <t>КНП “Добропільський центр первинної медико-санітарної допомоги” Добропільської міської ради</t>
  </si>
  <si>
    <t>Слуховий апарат Xceed 1, BTE UP 675 120 (або еквівалент); Апарат слуховий завушний Oticon More 2 miniRITE T (або еквівалент) (ДК 021:2015: 33180000-5 Апаратура для підтримування фізіологічних функцій організму, НК 024:2019 - 30082 Слуховий апарат придатний для носіння)</t>
  </si>
  <si>
    <t>ВІДДІЛ КУЛЬТУРИ І ТУРИЗМУ ДОБРОПІЛЬСЬКОЇ МІСЬКОЇ РАДИ</t>
  </si>
  <si>
    <t>Постачання теплової енергії ДК 021:2015 09320000-8 Пара, гаряча вода та пов’язана продукція.</t>
  </si>
  <si>
    <t>Дружківське комунальне автотранспортне підприємство 052805 Дружківської міської ради</t>
  </si>
  <si>
    <t>ФОП Григорян Мгер Сосович</t>
  </si>
  <si>
    <t>Швидкоспоруджувана модульна споруда для улаштування найпростішого укриття</t>
  </si>
  <si>
    <t>Лікарські засоби - Альбумін 20% 100 мл (МНН - Albumin; код АТХ - B05AA01), код ДК 021:2015 33620000-2 Лікарські засоби для лікування захворювань крові, органів кровотворення та захворювань серцево-судинної системи; Гідроксіетилкрохмаль 200000, розчин для інфузій 6 % по 200 мл (МНН –Hydroxyethylstarch, код АТХ - B05AA07), Глюкози розчин для інфузій 5 % по 200 мл (МНН –Glucose, код АТХ - B05CX01), Маніт розчин для інфузій 150 мг/мл 200мл (МНН –Mannitol, код АТХ - B05BC01); Натрію хлорид, розчин для інфузій, 9 мг/мл 200 мл, Натрію хлорид, розчин для інфузій, 9 мг/мл 100 мл, Натрію хлорид, розчин для інфузій, 9 мг/мл 1000 мл, Натрію хлорид, розчин для інфузій, 9 мг/мл 500 мл, (МНН -Sodium chloride, код АТХ - B05XA03); Рінгера розчин для інфузій по 200 мл, Рінгера Лактат розчин для інфузій по 200 мл, Рінгера Лактат розчин для інфузій по 400 мл, Рінгера розчин для інфузій по 400 мл, (МНН –Electrolytes, код АТХ - B05BB01); Натрію гідрокарбонат розчин для інфузій 42 мг/мл 100 мл (МНН -Sodium bicarbonate, код АТХ - B05XA02), код ДК 021:2015 33690000-3 Лікарські засоби різні; Флуконазол, розчин для інфузій, 2 мг/мл, по 100 мл (МНН –Fluconazole, код АТХ - J02AC01), Левофлоксацин, розчин для інфузій 500 мг по 100 мл (МНН–Levofloxacin, код АТХ - J01MA02), Лінезолід розчин для інфузій, 2 мг/мл по 300 мл (МНН–Linezolid, код АТХ - J01XX08), Метронідазол, розчин для інфузій, 5 мг/мл по 100 мл (МНН –Metronidazole, код АТХ - J01XD01), Моксифлоксацин розчин для інфузій, 400 мг/250 мл, по 250 мл, (МНН –Moxifloxacin, код АТХ - J01MA14), Офлоксацин, розчин для інфузій, 2 мг/мл, по 100 мл, (МНН- Ofloxacin, код АТХ-01MA01), код ДК 021:2015 33650000-1 Загальні протиінфекційні засоби для системного застосування, вакцини, антинеопластичні засоби та імуномодулятори; Бупівакаїн, розчин для ін'єкцій, 2,5 мг/мл по 200 мл пляшка/флакон, №1, (МНН –Bupivacaine, код АТХ - N01BB01), код ДК 021:2015 33660000-4 Лікарські засоби для лікування хвороб нервової системи та захворювань органів чуття; Парацетамол розчин для інфузій 10мг/мл 100 мл флакон, (МНН -Paracetamol, код АТХ - N02BE01), код ДК 021:2015 33630000-5 Лікарські засоби для лікування дерматологічних захворювань та захворювань опорно-рухового апарату; код ДК 021:2015 33600000-6 Фармацевтична продукція.</t>
  </si>
  <si>
    <t>ТОВ " Медичний центр "М.Т.К."</t>
  </si>
  <si>
    <t>КНП "Центральна міська клінічна лікарня" Дружківської міської ради</t>
  </si>
  <si>
    <t>Надання електронних комунікаційних послуг(ДК 021:2015-64210000-1 Послуги телефонного зв’язку та передачі даних)</t>
  </si>
  <si>
    <t>Бензин А-95 за ДК 021:2015: 09130000-9 — Нафта і дистиляти</t>
  </si>
  <si>
    <t xml:space="preserve">ПАТ "Укртелеком"    </t>
  </si>
  <si>
    <t>ТОВ "Параллель-М ЛТД"</t>
  </si>
  <si>
    <t>ТОВ "ПЕТРОЛ ПАРТНЕР"</t>
  </si>
  <si>
    <t>Вивіз несанкціонованого сміття з території громади (код ДК 021:2015 90510000-5 Утилізація/видалення сміття та поводження зі сміттям)</t>
  </si>
  <si>
    <t xml:space="preserve">ФОП Дубровіна Н.В.
</t>
  </si>
  <si>
    <t xml:space="preserve">ТОВАРИСТВО З ОБМЕЖЕНОЮ ВІДПОВІДАЛЬНІСТЮ "УКРПЕТРОЛЦЕНТР"
</t>
  </si>
  <si>
    <t>Послуги зі збирання, перевезення та оброблення небезпечних відходів. ДК 021:2015: 90524000-6 - Послуги у сфері поводження з медичними відходами</t>
  </si>
  <si>
    <t>ТОВАРИСТВО З ОБМЕЖЕНОЮ ВІДПОВІДАЛЬНІСТЮ "ЛІДЕРБУД КОМПАНІ",
договір № 12/ПТ від 08.02.2024</t>
  </si>
  <si>
    <t>10.02.2024</t>
  </si>
  <si>
    <t>придбання матеріалів для проведення ремонтних робіт господарським способом (Плита OSB)  (ДК 021:2015: 44420000-0 Будівельні товари.)</t>
  </si>
  <si>
    <t>ФОП Грицай О.В., 
договір № 1 від 09.02.2024</t>
  </si>
  <si>
    <t>постачання теплової енергії (ДК 021:2015:09320000-8: Пара, гаряча вода та пов`язана продукція</t>
  </si>
  <si>
    <t>Управління соціального захисту населення Курахівської міської ради</t>
  </si>
  <si>
    <t>соціальний захист</t>
  </si>
  <si>
    <t xml:space="preserve">Відділ освіти, культури, молоді та спорту  Новодонецької селищної ради </t>
  </si>
  <si>
    <t>09320000-8 Пара, гаряча вода та пов'язана продукція</t>
  </si>
  <si>
    <t>ТОВ "Локкард"</t>
  </si>
  <si>
    <t>Комунальне підприємство "Міст"</t>
  </si>
  <si>
    <t>Холодний асфальт 44110000-4 Конструкційні матеріали</t>
  </si>
  <si>
    <t>ДК 021:2015: 90520000-5 Пара, гаряча вода та пов’язана продукція (постачання теплової енергії)</t>
  </si>
  <si>
    <t>ДК 021:015: 65110000-7 Розподіл води (послуги з централізованого водопостачання)</t>
  </si>
  <si>
    <t xml:space="preserve">ДК 021:2015: 90430000-0 Послуги з відведення стічних вод (послуги з централізованого водовідведення)
</t>
  </si>
  <si>
    <t>Електрична енергія» код ДК 21:2015 – 09310000-5 (електрична енергія)</t>
  </si>
  <si>
    <t>Управління житлово-комунального господарства Краматорської міської ради</t>
  </si>
  <si>
    <t>КНП "ЦПМСД № 1" Краматорської міської ради</t>
  </si>
  <si>
    <t>Послуги з поточного ремонту та технічного обслуговування автомобілів, код за ДК 021:2015- 50110000-9 - Послуги з ремонту і технічного обслуговування мототранспортних засобів і супутнього обладнання</t>
  </si>
  <si>
    <t xml:space="preserve">Виконання робіт з розробки  проєктно-кошторисної документації по об’єкту: «Підготовка до опалювального сезону. Нове будівництво модульної газової котельні за адресою: Донецька обл., м. Краматорськ, в районі вул. О. Тихого, 17» 
</t>
  </si>
  <si>
    <t>Приватне акціонерне товариство "Краматорський завод Теплоприлад"</t>
  </si>
  <si>
    <t>Управління фізичної культури та спорту Краматорської міської ради</t>
  </si>
  <si>
    <t>09.02.2024</t>
  </si>
  <si>
    <t>15.01.2024</t>
  </si>
  <si>
    <t>Технічне обслуговування та утримання в належному стані зовнішніх мереж електропостачання в населених пунктах Андріївської сільської ради Краматорського району Донецької області</t>
  </si>
  <si>
    <t>Послуги з технічного обслуговування та утримання в належному стані зовнішніх мереж водопостачання в населених пунктах Андріївської сільської ради Краматорського району Донецької області</t>
  </si>
  <si>
    <t>Придбання матеріалів для поповнення матеріального резерву для запобігання та ліквідації наслідків надзвичайних ситуацій (Шифер восьмихвильовий 175мм/1130 мм/5,8)</t>
  </si>
  <si>
    <t>01.02.2024</t>
  </si>
  <si>
    <t>ФОП Мелещенко Олена Анатоліївна</t>
  </si>
  <si>
    <t xml:space="preserve">ПП "АГРОПРОМБУД" </t>
  </si>
  <si>
    <t>Послуги провайдерів за ДК 021:2015 – 72410000-7 (Послуга з постійного доступу до мережі Інтернет)</t>
  </si>
  <si>
    <t>послуги провайдерів</t>
  </si>
  <si>
    <t>Постачання теплової енергії (код ДК 021:2015- 09320000-8 - Пара, гаряча вода та пов’язана продукція</t>
  </si>
  <si>
    <t>ПП ОККО-Сервіс</t>
  </si>
  <si>
    <t>09.01.2024</t>
  </si>
  <si>
    <t>МАРІУПОЛЬСЬКИЙ МІЖРАЙОННИЙ ВІДДІЛ УПРАВЛІННЯ ПОЛІЦІЇ ОХОРОНИ В ДОНЕЦЬКІЙ ОБЛАСТІ</t>
  </si>
  <si>
    <t>13.02.2024</t>
  </si>
  <si>
    <t>09130000-9 Нафта і дистиляти
Дизельне паливо для забезпечення сталої роботи мережі підтримки Маріупольської громади в евакуації</t>
  </si>
  <si>
    <t>08.02.2024</t>
  </si>
  <si>
    <t>Комунальне підприємство виконавчого органу Київради (Київської державної адміністрації) "Київтеплоенерго" (договір на суму 183,19 тис.грн)</t>
  </si>
  <si>
    <t>Технічний нагляд за поточним ремонтом шляхопроводу через залізничні колії по вул. Магістральна (парна сторона) Краматорської територіальної громади (ДК 021:2015: 71520000-9 — Послуги з нагляду за виконанням будівельних робіт)</t>
  </si>
  <si>
    <t>Гуришкін Андрій Петрович</t>
  </si>
  <si>
    <t>Поточний ремонт шляхопроводу по вул. Конрада Гампера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</si>
  <si>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Капітальний ремонт (аварійно-відновлювальні роботи) житлового будинку по вул. Б.Хмельницького, 4 в м. Краматорськ, пошкодженого в результаті воєнних дій» ДК 021:2015: 45453000-7 Капітальний ремонт і реставрація</t>
  </si>
  <si>
    <t>ФОП "Соколова Наталія Михайлівна"</t>
  </si>
  <si>
    <t>Пробірка вакуумна, 2 мл, 13х75 мм, ЕДТА К3, бузкова кришка код НК 024:2023 - 47588 Пробірка вакуумна для відбирання зразків крові IVD (діагностика in vitro ) з К3ЕДТА; Пробірка вакуумна, 3,6 мл, 13х75 мм, Натрію цитрат, блакитна кришка - код НК 024:2023 - 42585 Пробірка вакуумна для взяття зразків крові з цитратом натрію, IVD (діагностика in vitro); Пробірка вакуумна, 9 мл, 16х100 мм, Активатор згортання (кремнезем), червона кришка - код НК 024:2023 - 42386 Пробірка вакуумна для взяття зразків крові з активатором згортання IVD (діагностика in vitro); Пробірка вакуумна, 9 мл, 16х100 мм, без наповнювача, червона кришка, - код НК 024:2023 - 47590 Пробірка вакуумна для відбирання зразків крові IVD (діагностика in vitro ) без добавок; Код ДК 021:2015 «33192500-7 Пробірки» «33190000-8 Медичне обладнання та вироби медичного призначення різні».</t>
  </si>
  <si>
    <t>ТОВ "ЛЕДУМ"</t>
  </si>
  <si>
    <t>Лікарські засоби - Диклофенак розчин для ін`єкцій 25 мг/мл №10 (МНН – Diclofenac; код АТХ - M01AB05); Ібупрофен, суспензія оральна, 100 мг/5 мл, по 100 мл (МНН -Ibuprofen; код АТХ-M01AE01); Ацетилсаліцилова кислота таблетки 75 мг, Ацетилсаліцилова кислота таблетки 150 мг №100, Ацетилсаліцилова кислота таблетки 100 мг (МНН – Acetylsalicylic acid; код АТХ - B01AC06); Ібупрофен таблетки по 400 мг №10, Ібупрофен таблетки по 200 мг №50 (МНН – Ibuprofen; код АТХ - M01AE01), код ДК 021:2015 - 33630000-5 - Лікарські засоби для лікування дерматологічних захворювань та захворювань опорно-рухового апарату; Допамін концентрат для приготування розчину для інфузій 40 мг/мл, по 5 мл в ампулі №10 (МНН – Dopamine; код АТХ - C01CA04); Еноксапарин натрію, розчин для ін'єкцій, 10000 анти-Ха МО/мл, по 0,8 мл, Еноксапарин натрію, розчин для ін'єкцій, 10000 анти-Ха МО/мл, по 0,6 мл, Еноксапарин натрію, розчин для ін'єкцій, 10000 анти-Ха МО/мл, по 0,4 мл, (МНН – Enoxaparin; код АТХ - B01AB05); Еналаприл таблетки по 10 мг (МНН – Enalapril; код АТХ - C09AA02); Ізосорбід динітрат розчин для інфузій 1 мг/мл по 10 мл в ампулі №10 (МНН – Isosorbide dinitrate; код АТХ - C01DA08); Каптоприл/гідрохлортиазид, таблетки 50мг/12,5 №20 (МНН – Captopril and diuretics; код АТХ - C09BA01); Карведидол таблетки по 12,5 мг (МНН – Carvedilol; код АТХ - C07AG02); Лозартан таблетки, вкриті плівковою оболонкою, по 100 мг (МНН – Losartan; код АТХ - C09CA01), код ДК 021:2015 - 33620000-2 - Лікарські засоби для лікування захворювань крові, органів кровотворення та захворювань серцево-судинної системи; Доксициклін капсули по 100 мг №10 (МНН – Doxycycline; код АТХ - J01AA02); Хлорамфеніколу таблетки по 500 мг №10 (МНН – Chloramphenicol; код АТХ - J01BA01), код ДК 021:2015 - 33650000-1 - Загальні протиінфекційні засоби для системного застосування, вакцини, антинеопластичні засоби та імуномодулятори; Дротаверин розчин для ін'єкцій 20 мг/мл, по 2 мл в ампулі (МНН – Drotaverine; код АТХ - A03AD02); Карбамазепін таблетки по 200 мг (МНН – Carbamazepine; код АТХ - N03AF01); Лідокаїн, розчин для ін'єкцій 2 % по 2 мл в ампулі, №10 (МНН – Lidocaine; код АТХ - N01BB02); Бупівакаїн, розчин для ін'єкцій, 5 мг/мл по 5 мл флакон, №5 (МНН – Bupivacaine; код АТХ - N01BB01), код ДК 021:2015 - 33660000-4 - Лікарські засоби для лікування хвороб нервової системи та захворювань органів чуття; Інсулін людини (Короткої тривалості дії), розчин для ін'єкцій, 100 Од/мл, флакон, по 10 мл (МНН – Insulin (human); код АТХ - A10AB01); Кальцію глюконат розчин для ін'єкцій 100 мг/мл по 10 мл №10, Кальцію глюконат розчин для ін'єкцій 100 мг/мл по 5 мл №10 (МНН – Calcium gluconate; код АТХ - A12AA03); Лоперамід таблетки/капсули по 2 мг (МНН – Loperamide; код АТХ - A07DA03), код ДК 021:2015 - 33610000-9 - Лікарські засоби для лікування захворювань шлунково-кишкового тракту та розладів обміну речовин; Клотримазол, супозиторії (таблетки) вагінальні, по 500 мг (МНН – Clotrimazole; код АТХ - G01AF02), код ДК 021:2015 - 33640000-8 - Лікарські засоби для лікування захворювань сечостатевої системи та гормони; Еуфілін розчин для ін'єкцій 2 % по 5 мл 10 ампул (МНН – Theophylline; код АТХ - R03DA04); Ксилометазолін краплі назальні 1 мг/мл по 10 мл (МНН – Xylometazoline; код АТХ - R01AA07); Лоратадин сироп по 1 мг/мл 100 мл, Лоратадин таблетки по 10 мг №10 (МНН – Loratadine; код АТХ - R06AX13), код ДК 021:2015 - 33670000-7 - Лікарські засоби для лікування хвороб дихальної системи; код ДК 021:2015 33600000-6 Фармацевтична продукція.</t>
  </si>
  <si>
    <t xml:space="preserve">ТОВ "ГЛЮДОР" </t>
  </si>
  <si>
    <t>ТОВ "Торговий Дім Будшляхмаш",
договір №8 від 14.02.2024</t>
  </si>
  <si>
    <t>поховальні та супутні послуги (послуги з поховання померлих одиноких громадян, осіб без певного місця проживання, громадян від поховання яких відмовились рідні, знайдених невпізнаних трупів Курахівської міської територіальної громади) (ДК 021:2015:98370000-7: Поховальні та супутні послуги)</t>
  </si>
  <si>
    <t>ФОП Єрмілова Ольга Василівна</t>
  </si>
  <si>
    <t>ДК021-2015: 50110000-9 — Послуги з ремонту і технічного обслуговування мототранспортних засобів і супутнього обладнання</t>
  </si>
  <si>
    <t>ДК 021:2015: 34130000-7-Мототранспортні вантажні засоби (34131000-4-Пікапи)</t>
  </si>
  <si>
    <t>Відділ культури та з питань діяльності засобів масової інформації Соледарської міської ради Бахмутського району Донецької області
41897292</t>
  </si>
  <si>
    <t>Управління соціального захисту населення Соледарської міської ради Бахмутського району Донецької області
43121214</t>
  </si>
  <si>
    <t>ФОП Ковляшенко Надія Вікторівна</t>
  </si>
  <si>
    <t>Відділ освіти та соціально-гуманітарної роботи Шахівської сільської ради</t>
  </si>
  <si>
    <t>Бензин А-95, дизельне паливо за ДК 021:2015 код 09130000-9 Нафта і дистиляти, № оголошення UA-2024-02-12-003958-a</t>
  </si>
  <si>
    <t xml:space="preserve">КП „Покровськтепломережа” </t>
  </si>
  <si>
    <t>ТОВ "АВТОТРЕЙДІНГ-ДНІПРО"</t>
  </si>
  <si>
    <t>Фізична особа - підприємець Мутелиця Аліна Геннадіївна</t>
  </si>
  <si>
    <t>Фізична особа – підприємець Безсонов Микола Станіславович</t>
  </si>
  <si>
    <t>50110000-9 Послуги з ремонту і технічного обслуговування мототранспортних засобів і супутнього обладнання</t>
  </si>
  <si>
    <t>Послуги з централізованого водовідведення код 90430000-0</t>
  </si>
  <si>
    <t>Комунальне підприємство "Покровськводоканал"</t>
  </si>
  <si>
    <t>Вода для технічних потреб код 41120000-6</t>
  </si>
  <si>
    <t>КНП "Покровська міська лікарня" Покровської міської ради Донецької області / 01112422</t>
  </si>
  <si>
    <t>місцевий бюджет, власні кошти</t>
  </si>
  <si>
    <t>КП "Покровськавто" Покровської міської ради</t>
  </si>
  <si>
    <t>19.02.2024</t>
  </si>
  <si>
    <t>торги відмінено</t>
  </si>
  <si>
    <t>ДК 021:2015:72260000-5: Послуги, пов’язані з програмним забезпеченням</t>
  </si>
  <si>
    <t>ТОВАРИСТВО З ОБМЕЖЕНОЮ ВІДПОВІДАЛЬНІСТЮ «ДОНЕЦЬКІ ЕНЕРГЕТИЧНІ ПОСЛУГИ»</t>
  </si>
  <si>
    <t>Капітальний ремонт підвального приміщення з облаштуванням найпростішого укриття Закладу дошкільної освіти №7 "Посмішка" Мирноградської міської ради, розташованого за адресою: Донецька область, Покровський район, м. Мирноград, м-н "Світлий", 28А</t>
  </si>
  <si>
    <t xml:space="preserve">робота </t>
  </si>
  <si>
    <t>КП Багатогалузеве об'єднання комунального господарства Мирноградської міської ради / 21973020</t>
  </si>
  <si>
    <t>Комунальне некомерційне підприємство "Мирноградська центральна міська лікарня" Мирноградської міської ради / 01990855</t>
  </si>
  <si>
    <t>ТОВ "Донецькі енергетичні послуги",
договір 25.01.2024 №992811</t>
  </si>
  <si>
    <t>ВИКОНАВЧИЙ КОМІТЕТ МАРІУПОЛЬСЬКОЇ МІСЬКОЇ РАДИ / 04052784</t>
  </si>
  <si>
    <t>ТОВАРИСТВО З ОБМЕЖЕНОЮ ВІДПОВІДАЛЬНІСТЮ "ПЕТРОЛ ПАРТНЕР"</t>
  </si>
  <si>
    <t>Комунальне підприємство "Міське управління капітального будівництва" / 04011733</t>
  </si>
  <si>
    <t>Житлово-комунальне підприємство Маріупольської
 міської ради «Азовжитлокомплекс»| 32320788</t>
  </si>
  <si>
    <t>ТОВ "Перша будівельна база"</t>
  </si>
  <si>
    <t>ТОВ  "ЗАВОД АГРОФОРМАТ"</t>
  </si>
  <si>
    <t>ПАТ "Одеський кабельний завод "ОДЕСКАБЕЛЬ"</t>
  </si>
  <si>
    <t>Шоломи ДК 021:2015: 35810000-5 Індивідуальне обмундиоуванняя</t>
  </si>
  <si>
    <t>Управління з питань цивільного захисту Краматорської міської ради</t>
  </si>
  <si>
    <t>ТОВ "Талісман-Автостиль"</t>
  </si>
  <si>
    <t>КП "Грінтур"</t>
  </si>
  <si>
    <t>ФОП "ПОГОРІЛЬЧУК ДАНІІЛ СЕРГІЙОВИЧ",
договір від 06.02.2024 №2</t>
  </si>
  <si>
    <t>код ДК 021:2015 – 33690000-3: «Лікарські засоби різні» (Лабораторні реактиви)</t>
  </si>
  <si>
    <t>Електроміограф код ДК 021:2015: 33120000-7 — Системи реєстрації медичної інформації та дослідне обладнання (33121300-7 — Електроміографи)</t>
  </si>
  <si>
    <t>«Реконструкція (аварійно-відновлювальні роботи) житлового будинку по вул. Я. Мудрого, 44 в м. Краматорськ, пошкодженого в результаті воєнних дій» ДК 021:2015: 45450000-6 Інші завершальні будівельні роботи</t>
  </si>
  <si>
    <t>ТОВАРИСТВО З ОБМЕЖЕНОЮ ВІДПОВІДАЛЬНІСТЮ "СЛАВДОРСТРОЙ"</t>
  </si>
  <si>
    <t>Постачання теплової енергії ДК 021:2015 -  09320000-8 - Пара, гаряча вода та пов`язана продукція</t>
  </si>
  <si>
    <t>33120000-7 - Системи реєстрації медичної інформації та дослідне обладнання</t>
  </si>
  <si>
    <t>Бензин А-95, дизельне паливо, згідно коду CPV за ДК 021:2015 код 09130000-9 Нафта і дистиляти</t>
  </si>
  <si>
    <t>Товариство з обмеженою відповідальністю «ЛОККАРД»</t>
  </si>
  <si>
    <t>Електрична енергія (09310000-5
Електрична енергія)</t>
  </si>
  <si>
    <t>ДК 021:2015:90430000-0: Послуги з відведення стічних вод</t>
  </si>
  <si>
    <t>ДК 021:2015:41120000-6: Вода для технічних потреб</t>
  </si>
  <si>
    <t>26.02.2024</t>
  </si>
  <si>
    <t>насос свердловинний VSX795-07 з двигуном 37 кВт (ДК 021:2015: 42120000-6 — Насоси та компресори)</t>
  </si>
  <si>
    <t>23.02.2024</t>
  </si>
  <si>
    <t>ТОВАРИСТВО З ОБМЕЖЕНОЮ ВІДПОВІДАЛЬ-НІСТЮ "Техно Сервіс "МАГІСТРАЛЬ",
договір № 22/П від 16.02.2024</t>
  </si>
  <si>
    <t>Розподіл електричної</t>
  </si>
  <si>
    <t>ДЕРЖАВНЕ ПІДПРИЄМСТВО "РЕГІОНАЛЬНІ ЕЛЕКТРИЧНІ МЕРЕЖІ"</t>
  </si>
  <si>
    <t>Послуги з організації харчування, з продуктів придбаних за власний рахунок, в рамках надання підтримки внутрішньо переміщених осіб (код за ДК 021:2015-55320000-9- Послуги з організації харчування)</t>
  </si>
  <si>
    <t>ФОП Кейс Михайло Петрович</t>
  </si>
  <si>
    <t>ТОВ  "АМЕТРІН ФК"</t>
  </si>
  <si>
    <t>ТОВ "АКАМ"</t>
  </si>
  <si>
    <t xml:space="preserve">ДК 021:2015:09310000-5: Електрична енергія
</t>
  </si>
  <si>
    <t>КНП "Центр первинної медикосанітарної допомоги" Дружківської міської ради</t>
  </si>
  <si>
    <t>Медичні матеріали - Бинти марлеві нестерильні, 5м на 10см, Бинти марлеві нестерильні, 7м на 14см, код ДК 021:2015 33141113-4 Бинти, код НК 024:2023 48126 Рулон марлевий нестерильний; Бинт гіпсовий 15 см х 3 м № 1, Бинт гіпсовий 20 см х 2,7 м № 1, код ДК 021:2015 33141113-4 Бинти, код НК 024:2023 33056 Матеріал для накладення гіпсової пов'язки; Вата медична нестерильна 100 г., Вата медична нестерильна 250 г., код ДК 021:2015 33141115-9 Медична вата, код НК 024:2023 63281 Кулька з бавовни нестерильна; Рулон марлевий 0,9 x 1000,00 м., код ДК 021:2015 33141114-2 Медична марля, код НК 024:2023 48126 Рулон марлевий нестерильний;Відріз марлевий 0,9 x 5 м., код ДК 021:2015 33141114-2 Медична марля, код НК 024:2023 48128 Стрічка марлева; Контейнер для забору сечі стерильний з градуюванням, не стійкий до автоклавування, 60 мл, №1, код ДК 021:2015 33141600-6 Контейнери та пакети для забору матеріалу для аналізів, дренажі та комплекти, код НК 024:2023 12542 Контейнер для збирання середньої порції сечі IVD (діагностика in vitro); Шприц ін'єкційний 2 мл, трикомпонентний, без додаткової голки, Шприц ін'єкційний 5 мл, трикомпонентний, без додаткової голки, Шприц інсуліновий 1 мл U-100, Шприц ін'єкційний 10 мл, двокомпонентний, без додаткової голки, Шприц ін'єкційний 20 мл, двокомпонентний, без додаткової голки, Шприц ін'єкційний 50 мл, трикомпонентний, без додаткової голки, код ДК 021:2015 33141310-6 Шприци, код НК 024:2023 35904 Шприц-дозатор для підшкірних ін'єкцій;Шприц катетерного типу 100 мл, без голки, катетер-тип, код ДК 021:2015 33141310-6 Шприци, код НК 024:2023 47017 Шприц загального призначення одноразового використання; код ДК 021:2015 33140000-3 Медичні матеріали.</t>
  </si>
  <si>
    <t>ТОВ  "ЛЮКС ФАРМ ГРУП"</t>
  </si>
  <si>
    <t>Антисептик для дезінфекції поверхонь на основі хлору, до 1000 г, порошок, банка (код НК 024:2023 - 47631 Засіб дезінфікуючий для медичних виробів ); Антисептик для дезінфекції поверхонь на основі хлору, 1000 г, таблетки, банка" (код НК 024:2023 - 47631 Засіб дезінфікуючий для медичних виробів ); Антисептик для дезінфекції поверхонь на комбінованій основі з вмістом етилового спирту більше 60%, 1000 мл, рідина, дозатор (код НК 024:2023 - 41550 Дезінфікувальні засоби для рук); Код ДК 021:2015 "24455000-8 Дезинфекційні засоби" ДК 021:2015 "24450000-3 Агрохімічна продукція"</t>
  </si>
  <si>
    <t>Підгузки для дорослих: Універсальні, Розмір L, від 6 крапель, Підгузки для дорослих: Універсальні, Розмір M, від 6 крапель, Підгузки для дорослих: Універсальні, Розмір S, охоплення талії : 55 - 88+, від 6 крапель</t>
  </si>
  <si>
    <t>ТОВ "СЛАВНА МЕД"</t>
  </si>
  <si>
    <t>Нафта і дистиляти(ДК 021:2015-09130000-9 Нафта і дистиляти)(Бензин А-95,ДК 021:2015-09132000-3 Бензин;Дизельне паливо,ДК 021:2015-09134200-9 Дизельне паливо)</t>
  </si>
  <si>
    <t xml:space="preserve">ТОВ "ІНТЕЛЛА"
</t>
  </si>
  <si>
    <t>ТОВ "ХАРКІВ-ЕКО"</t>
  </si>
  <si>
    <t>Послуги з навантаження та перевезення сміття (ДК 021:2015: 90510000-5 Утилізація / видалення сміття та поводження зі сміттям):
послуги з навантаження та перевезення опалого листя та гілок дерев (ДК 021:2015: 90512000-9 Послуги з перевезення сміття)</t>
  </si>
  <si>
    <t>Цефтриаксон,порошок для ін'єкцій по 1 г, Цефтазидим,порошок для ін'єкцій 1,0 гр, Цефепім,порошок для ін'єкцій 1,0, Ципрофлоксацин розчин для інфузій, 2 мг/мл по 100 мл, Флуконазол, розчин для інфузій, 2 мг/мл, по 100 мл, Іригаційний розчин (сорбіт/маніт), 3000 мл, №1, Транексамова кислота розчин для ін'єкцій, 100 мг/мл по 5 мл в ампулі №5, Рінгера Лактат розчин для інфузій по 200 мл, Рінгера розчин для інфузій по 400 мл, Рінгера розчин для інфузій по 200 мл, Піперацилін/тазобактам, порошок(ліофілізат) для розчину , по 4 г/0,5 г, Пентоксифілін розчин для ін`єкцій 20 мг/мл 5 мл № 10, Омепразол 40 мг флакон, Офлоксацин, розчин для інфузій, 2 мг/мл, по 100 мл, Ондансетрон розчин для ін'єкцій 2 мг/мл по 2 мл №5, Прокаїн розчин для ін'єкцій/інфузій 5 мг/мл в пляшці 200 мл, Натрію хлорид, розчин для інфузій, 9 мг/мл 400 мл, Натрію хлорид, розчин для інфузій, 9 мг/мл 200 мл, Натрію хлорид, розчин для інфузій, 9 мг/мл 100 мл, Метронідазол, розчин для інфузій, 5 мг/мл по 100 мл, Магнію сульфату 5 мл № 10, Маніт розчин для інфузій 150 мг/мл 200мл, Левофлоксацин, розчин для інфузій 500 мг по 100 мл, Лінезолід розчин для інфузій, 2 мг/мл по 300 мл , Кофеїну цитрат, розчин для інфузій та орального застосування, 20 мг/мл по 1 мл №10, Кальцію глюконат розчин для ін'єкцій 100 мг/мл по 5 мл №10, Еуфілін розчин для ін'єкцій 2 % по 5 мл 10 ампул, Еноксапарин натрію, розчин для ін'єкцій, 10000 анти-Ха МО/мл, по 0,4 мл, Гідроксіетилкрохмаль 200000, розчин для інфузій 6 % по 200 мл, Глюкози розчин для інфузій 5 % по 200 мл, Вода для ін'єкцій по 400 мл, Ванкоміцин ліофілізат для розчину для інфузій по 500 мг, Бупівакаїн, розчин для ін'єкцій, 5 мг/мл по 5 мл флакон, №5, Ацетилцистеїн, розчин для ін'єкцій, 100 мг/мл, по 3 мл, №10, Метамізол натрію, розчин для ін`єкцій, 500 мг/мл, 2 мл в ампулі, №10. ДК 021:2015: 33600000-6 - Фармацевтична продукція</t>
  </si>
  <si>
    <t>ТОВ "Медичний центр "М.Т.К."</t>
  </si>
  <si>
    <t>місцевий бюджет, спец.рахунок</t>
  </si>
  <si>
    <t>50110000-9 - Послуги з ремонту і технічного обслуговування мототранспортних засобів і супутнього обладнання</t>
  </si>
  <si>
    <t>Поставити конструкції для облаштування споруд цивільного захисту населення Слов’янської міської територіальної громади - модульні укриття ЗС-26,  ДК 021:2015:44210000-5: Конструкції та їх частини</t>
  </si>
  <si>
    <t>НСЗУ, с/ф</t>
  </si>
  <si>
    <t xml:space="preserve">ТОВ "БАЛІВСЬКИЙ ЗАВОД ЗАЛІЗОБЕТОННИХ КОНСТРУКЦІЙ" </t>
  </si>
  <si>
    <t xml:space="preserve">цивільний захист </t>
  </si>
  <si>
    <t>ФОП ОРЛОВ СЕРГІЙ ВЯЧЕСЛАВОВИЧ</t>
  </si>
  <si>
    <t>ТОВ "МОНТАЖНО-БУДІВЕЛЬНА КОМПАНІЯ СДМК"</t>
  </si>
  <si>
    <t>Склокульки (34920000-2 - Дорожнє обладнання)</t>
  </si>
  <si>
    <t>Фарба для дорожньої розмітки (44810000-1 - Фарби)</t>
  </si>
  <si>
    <t>Кабель та провід самонесучий ізольований (за кодом ДК 021:2015: 31320000-5 Електророзподільні кабелі)</t>
  </si>
  <si>
    <t>Реконструкція (аварійно-відновлювальні роботи) житлового будинку по вул. Я. Мудрого, 44 в м. Краматорськ, пошкодженого в результаті воєнних дій» ДК 021:2015: 45450000-6 Інші завершальні будівельні роботи</t>
  </si>
  <si>
    <t>Реконструкція (аварійно-відновлювальні роботи) житлового будинку по вул. Я. Мудрого, 54 в м. Краматорськ, пошкодженого в результаті воєнних дій» ДК 021:2015: 45450000-6 Інші завершальні будівельні роботи</t>
  </si>
  <si>
    <t>Поточний ремонт шляхопроводу на розв’язці по вул. Олекси Тихого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</si>
  <si>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Частковий капітальний ремонт конструкцій покрівлі, водосточної системи, вентиляції та внутрішніх приміщень в будівлі опрного закладу загальної середньої освіти "Лідер" Краматорської міської ради Донецької області за адресою: Донецька область, м. Краматорськ, вул. Архангельська, 11</t>
  </si>
  <si>
    <t>ФОП Макогон Галина Валеріївна</t>
  </si>
  <si>
    <t>Торецька міська
військова адміністрація Бахмутського району Донецької області</t>
  </si>
  <si>
    <t>18530000-3: Подарунки та нагороди</t>
  </si>
  <si>
    <t>ТОВ "ВИРОБНИЧЕ ПІДПРИЄМСТВО "ГЕРОЛЬД"</t>
  </si>
  <si>
    <t>Ремонт автомобілей</t>
  </si>
  <si>
    <t>Бензин А-95, дизельне пальне
09130000-9– Нафта і дистиляти</t>
  </si>
  <si>
    <t>поточна діяльність</t>
  </si>
  <si>
    <t>лікарські засоби</t>
  </si>
  <si>
    <t>Фармацевтична продукція (код ДК 021:2015- 33600000-6: Фармацевтична продукція) (Лікарські засоби за кодом ДК 021:2015- 33690000-3 Лікарські засоби різні (АНАЛЬГІН(МНН:Metamizole sodium);АРИТМІЛ(МНН:Amiodarone);БУПІВАКАЇН (МНН:Bupivacaine); ЙОГЕКСОЛ(МНН:Iohexol);ДИКЛОФЕНАК(МНН:Diclofenac);ДІАПРАЗОЛ(МНН:Omeprazole);НОХШАВЕРИН(МНН:Drotaverine);ГЛЮКОЗА(МНН:Glucose);ГЕМОТРАН(МНН:Tranexamic acid);ДИГОКСИН(МНН:Digoxin); ІЗО-МІК(МНН:Isosorbide dinitrate);КАЛЬЦІЮ ГЛЮКОНАТ(МНН:Calcium gluconate);МАНІТ(МНН:Mannitol);МЕЗАТОН(МНН:Phenylephrine);МАГНІЮ СУЛЬФАТ(МНН:Magnesium sulfate);НАТРІЮ ХЛОРИДУ РОЗЧИН (МНН:Sodium chloride);ОКСИТОЦИН(МНН:Oxytocin);ПРОЗЕРИН(МНН:Neostigmine);РОЗЧИН РІНГЕРА(МНН:Electrolytes);ЦЕФТРИАКСОН(МНН:Ceftriaxone);КАНАВІТ(МНН:Phytomenadione);СПИРТ ЕТИЛОВИЙ 70%(МНН:Ethanol);ЕУФІЛІН(МНН:Theophylline);КАРБАМАЗЕПІН(МНН:Carbamazepine); ЦИПРОФАРМ(МНН:Ciprofloxacin); ПРЕДНІЗОЛОН(МНН:Prednisolone);ФУРОСЕМІД(МНН:Furosemide); ЛОРАТАДИН(МНН:Loratadine);ПЕРЕКИС ВОДНЮ(МНН:Hydrogen peroxide)</t>
  </si>
  <si>
    <t>Управління житлово-комунального господарства КМР</t>
  </si>
  <si>
    <t>комунальні послуги</t>
  </si>
  <si>
    <t xml:space="preserve">ОКП "ДОНЕЦЬКТЕПЛОКОМУНЕНЕРГО"   </t>
  </si>
  <si>
    <t>ТОВ «КРАМАТОРСЬКТЕПЛОЕНЕРГО»</t>
  </si>
  <si>
    <t>ДК 021:2015:09320000-8 Пара, гаряча вода та пов’язана продукція (Постачання теплової енергії з платою за абонентське обслуговування)</t>
  </si>
  <si>
    <t>ОБЛАСНЕ КОМУНАЛЬНЕ ПІДПРИЄМСТВО "ДОНЕЦЬКТЕПЛОКОМУНЕНЕРГО"</t>
  </si>
  <si>
    <t>19.01.2024</t>
  </si>
  <si>
    <t>ФОП Хмельницька Неля Миколаївна</t>
  </si>
  <si>
    <t>ТОВ  "РТЕ ЮКРЕЙН"</t>
  </si>
  <si>
    <t>Лікарські засоби - Магнію сульфату 5 мл № 10 (МНН – Magnesium sulfate; код АТХ - B05XA05), Фенілефрину розчин для ін'єкцій, 10 мг/мл по 1 мл №10 (МНН – Phenylephrine; код АТХ - C01CA06) Симвастатин таблетки, вкриті плівковою оболонкою, 20 мг (МНН – Simvastatin, код АТХ- C10AA01 Спіронолактон таблетки по 50 мг №30 (МНН – Spironolactone; код АТХ - C03DA01), код ДК 021:2015 33620000-2 - Лікарські засоби для лікування захворювань крові, органів кровотворення та захворювань серцево-судинної системи; Меропенем, порошок для ін'єкцій, по 1 г (МНН – Meropenem; код АТХ -J01DH02), Метронідазол таблетки по 250 мг №20 (МНН – Metronidazole; код АТХ - J01XD01), Кларитроміцин таблетки, вкриті оболонкою, по 500 мг №10 (МНН – Clarithromycin; код АТХ - J01FA09), Озельтамівір капсули, 75 мг №10 (МНН – Oseltamivir; код АТХ - J05AH02), Офлоксацин, таблетки 200 мг у блістері №10 (МНН – Ofloxacin; код АТХ - J01MA01), код ДК 021:2015 33650000-1-Загальні протиінфекційні засоби для системного застосування, вакцини, антинеопластичні засоби та імуномодулятори; Метоклопрамід, розчин для ін'єкцій 2 мл, ампула №10 (МНН – Metoclopramide; код АТХ - A03FA01), Метформін таблетки, вкриті оболонкою, по 1000 мг (МНН – Metformin; код АТХ - A10BA02), Ністатин, таблетки, по 500000 ОД (МНН – Nystatin; код АТХ - A07AA02), Омепразол 40 мг флакон (МНН – Omeprazole; код АТХ - A02BC01), Омепразол капсули 20 мг №30 (МНН – Omeprazole; код АТХ - A02BC01), Ондансетрон розчин для ін'єкцій 2 мг/мл по 2 мл №5 (МНН – Ondansetron; код АТХ - A04AA01), Солі для пероральної регідратації, порошок для орального розчину, по 18,9 г (МНН – Comb drug ; код АТХ -A07CA), код ДК 021:2015 33610000-9 - Лікарські засоби для лікування захворювань шлунково-кишкового тракту та розладів обміну речовин; Налоксон розчин для ін'єкцій, 0,4 мг/мл по 1 мл №10 (МНН – Naloxone; код АТХ -V03AB15), Натрію тіосульфат розчин для ін'єкцій 300мг/мл 5мл (МНН – Thiosulfate; код АТХ - V03AB06), Натрію хлорид, розчин для ін'єкцій, 9 мг/мл, по 10 мл №10, Натрію хлорид, розчин для ін'єкцій, 9 мг/мл, по 5 мл (МНН – Sodium chloride; код АТХ - B05XA03), код ДК 021:2015 33690000-3 - Лікарські засоби різні; Сальбутамол розчин для інгаляцій, 1 мг/мл по 2 мл (МНН – Salbutamol; код АТХ -R03AC02), код ДК 021:2015 33670000-7 - Лікарські засоби для лікування хвороб дихальної системи; Окситоцин,розчин для ін'єкцій 5 МО/мл (МНН – Oxytocin; код АТХ - H01BB02), Преднізолон, розчин для ін'єкцій, 30 мг/мл, по 1 мл в ампулі №5 (МНН – Prednisolone; код АТХ - H02AB06), Преднізолон, таблетки 5 мг, №40 (МНН – Prednisolone; код АТХ - H02AB06), Фенотеролу гідробромід та іпратропію бромід 0.5 мг/0.25 мг розчин для інгаляцій по 25 мл флакон (МНН – Fenoterol and ipratropium bromide; код АТХ -R03AL01), Будесонід, суспензія для розпилення, 0,5 мг/мл, по 2 мл (МНН – Budesonide; код АТХ - R03BA02), код ДК 021:2015 33640000-8 - Лікарські засоби для лікування захворювань сечостатевої системи та гормони; Парацетамол таб. 500 мг № 10; Парацетамол сусп. Оральна 120 мг/5 мл 100 мл (МНН – Paracetamol; код АТХ - N02BE01), Повідон-Йод розчин 1000 мл (МНН – Povidone-iodine; код АТХ - D08AG02), код ДК 021:2015 33630000-5 - Лікарські засоби для лікування дерматологічних захворювань та захворювань опорно-рухового апарату; Неостигмін, розчин для ін'єкцій, 0,5 мг/мл, по 1 мл в ампулі, №10 (МНН – Neostigmine; код АТХ - N07AA01) код ДК 021:2015 33660000-4 - Лікарські засоби для лікування хвороб нервової системи та захворювань органів чуття; код ДК 021:2015 33600000-6 Фармацевтична продукція.</t>
  </si>
  <si>
    <t>Дружківська міська військова адміністрація</t>
  </si>
  <si>
    <t>Дизельне паливо</t>
  </si>
  <si>
    <t>ДК021-2015: 90510000-5 — Утилізація/видалення сміття та поводження зі сміттям</t>
  </si>
  <si>
    <t>Управління комунального господарства</t>
  </si>
  <si>
    <t>код ДК 021:2015: 44110000-4 Конструкційні матеріали (Протитанковий бетонний тетраедр 0,9 (Піраміда загороджувальна ПЗ-1))</t>
  </si>
  <si>
    <t>код ДК 021:2015: 44310000-6 Вироби з дроту (Спіральний бар’єр безпеки 900/5-2,5 (27 м.п.))</t>
  </si>
  <si>
    <t>код ДК 021:2015: 44310000-6 Вироби з дроту (Канат ОЦ 10.0 Г-В-С-Н-Р 3066-80 1770 (180) Оцинкований канат з металевим сердечником без мастила)</t>
  </si>
  <si>
    <t>код ДК 021:2015: 44310000-6 Вироби з дроту (Малопомітна перешкода типу МПП 10х10х1,4 м (кільцева гірлянда))</t>
  </si>
  <si>
    <t>код ДК 021:2015: 44210000-5 Конструкції та їх частини (Уніфікована фортифікаційна споруда УФС-3; Модульна (вогнева) споруда ВС1-3)</t>
  </si>
  <si>
    <t>ТОВАРИСТВО З ОБМЕЖЕНОЮ ВІДПОВІДАЛЬНІСТЮ "ЗАВОД ЗАЛІЗОБЕТОННИХ ВИРОБІВ "ДОРОЖНІ ТА ЕНЕРГЕТИЧНІ КОНСТРУКЦІЇ"</t>
  </si>
  <si>
    <t>ТОВАРИСТВО З ОБМЕЖЕНОЮ ВІДПОВІДАЛЬНІСТЮ "ЗСК-БУД"</t>
  </si>
  <si>
    <t>ТОВАРИСТВО З ОБМЕЖЕНОЮ ВІДПОВІДАЛЬНІСТЮ "КОНСЕПТА"</t>
  </si>
  <si>
    <t>ТОВАРИСТВО З ОБМЕЖЕНОЮ ВІДПОВІДАЛЬНІСТЮ "ВАГОНОРЕМОНТНЕ ПІДПРИЄМСТВО "ТРАНСРЕМ"</t>
  </si>
  <si>
    <t>ТОВАРИСТВО З ОБМЕЖЕНОЮ ВІДПОВІДАЛЬНІСТЮ "БАЛІВСЬКИЙ ЗАВОД ЗАЛІЗОБЕТОННИХ КОНСТРУКЦІЙ"</t>
  </si>
  <si>
    <r>
      <t>За кодом ДК 021:2015: 45260000-7 Покрівельні роботи та інші спеціалізовані будівельні роботи (Поточний ремонт мембранної покрівлі будівлі Селидівського ліцею № 1 Селидівської міської ради Покровського району Донецької області, розташованої за адресою: Донецька обл., м. Селидове, вулиця Перемоги, 19</t>
    </r>
    <r>
      <rPr>
        <sz val="12"/>
        <color indexed="8"/>
        <rFont val="Times New Roman"/>
        <family val="1"/>
        <charset val="204"/>
      </rPr>
      <t>)</t>
    </r>
  </si>
  <si>
    <t xml:space="preserve">ФОП Суходольський Володимир Олександрович              </t>
  </si>
  <si>
    <t>ФОП Лічман Сергій Геннадійович 
(договір на 136,55 тис. грн)</t>
  </si>
  <si>
    <t>пропозиції відхилено</t>
  </si>
  <si>
    <t>ПП "АДОРА"</t>
  </si>
  <si>
    <t>Послуги з поточного ремонту автомобільних доріг Слов'янської міської територіальної громади, ДК 021:2015: 45230000-8 Будівництво трубопроводів, ліній зв’язку та електропередач, шосе, доріг, аеродромів і залізничних доріг; вирівнювання поверхонь)</t>
  </si>
  <si>
    <t>КП "Благоустрій"</t>
  </si>
  <si>
    <t>Труби профільні                        (44330000-2)</t>
  </si>
  <si>
    <t xml:space="preserve">Управління соціального захисту Слов’янської міської військової адміністрації Краматорського району Донецької області </t>
  </si>
  <si>
    <t>Електрична енергія
09310000-5</t>
  </si>
  <si>
    <t>Амоксицилін і клавуланова кислота, порошок для ін'єкцій/інфузій 1,2 гр, Хлорамфенікол/метилурацил мазь 7,5 мг/40 мг по 40 г, Цефотаксим,порошок для ін'єкцій по 1 г, Цефазолін,порошок для ін'єкцій по 1 г, Ціанокобаламін, розчин для ін'єкцій по 0,5 мг/мл по 1 мл №10, Ципрофлоксацин краплі очні/вушні 3 мг/мл по 10 мл у флаконі №1, Ципрофлоксацин таблетки, вкриті плівковою оболонкою, по 500 мг №10, Флуконазол, таблетки/капсули, по 150 мг, Фуросемід,розчин для ін'єкцій 10мг/мл ампули №10, Фуросемід таблетки по 40 мг №50, Іопромід, 370мг/мл, 100 мл, Діатризоєвої кислоти розчин для ін'єкцій 76 % по 20 мл №5, Тіопентал ліофілізат/порошок для розчину для ін'єкцій по 1,0 г, Транексамова кислота таблетки, вкриті плівковою оболонкою по 500 мг №30, Симвастатин таблетки, вкриті плівковою оболонкою, 40 мг, Спіронолактон таблетки по 25 мг №30, Спіронолактон таблетки по 50 мг №30, Суксаметонію хлорид розчин для ін'єкцій 20 мг/мл №10, Аміаку розчин для зовнішнього застосування, 10 % 100 мл у флаконах, Плазмовен розчин для інфузій по 500 мл, Пропофол, емульсія для інфузій, 10 мг/мл по 20 мл, №5, Перекис водню 3 % 100 мл, Окситоцин,розчин для ін'єкцій 5 МО/мл, Омепразол капсули 20 мг №10, Неостигмін, розчин для ін'єкцій, 0,5 мг/мл, по 1 мл в ампулі, №10, Ністатин, таблетки, по 500000 ОД, Прокаїн розчин для ін'єкцій 20 мг/мл в ампулі 2 мл, Прокаїн розчин для ін'єкцій 5 мг/мл в ампулі 5 мл, Ніфедипін таблетки по 10 мг, Нітрогліцерин таблетки сублінгвальні по 0,5 мг по 40 таблеток, Нітрогліцерин концентрат для розчину для інфузій, 10 мг/мл, №10, Натрію хлорид, розчин для ін'єкцій, 9 мг/мл, по 10 мл №10, Налоксон розчин для ін'єкцій, 0,4 мг/мл по 1 мл №10, Надропарин розчин для ін'єкцій, 2850 МО анти-Ха по 0,3 мл шприц №10, Надропарин розчин для ін'єкцій, 3800 МО анти-Ха по 0,4 мл шприц №10, Метформін таблетки, вкриті оболонкою, по 500 мг</t>
  </si>
  <si>
    <t>Послуги з навантаження та перевезення сміття (ДК 021:2015: 90510000-5 Утилізація / видалення сміття та поводження зі сміттям):послуги з навантаження та перевезення опалого листя та гілок дерев (ДК 021:2015: 90512000-9 Послуги з перевезення сміття)</t>
  </si>
  <si>
    <t>КНП "Міська клінічна лікарня м.Слов’янська" 
01991197</t>
  </si>
  <si>
    <t>04.03.2024</t>
  </si>
  <si>
    <t>ФОП Грицай Олена Вікторівна, 
договір №30/ПТ від 26.02.2024</t>
  </si>
  <si>
    <t>ФОП Грицай О.В., 
договір №9 від 04.03.2024</t>
  </si>
  <si>
    <t>ФОП МАЛИЙ АНАТОЛІЙ ЄГОРОВИЧ</t>
  </si>
  <si>
    <t>Дизельне паливо (Євро 5), АЗС «WOG», е-талон (код ДК 021:2015:09130000-9 Нафта і дистиляти)</t>
  </si>
  <si>
    <t>ТОВ "Вейт-ЛТД"</t>
  </si>
  <si>
    <t>Реконструкція системи опалення адмінбудівлі відділу освіти Мирноградської міської ради з облаштуванням теплогенераторної розташованого за адресою: Донецька область, Покровський район, місто Мирноград, вул.Курська,1</t>
  </si>
  <si>
    <t>ДК 021:2015: 99999999-9 Електромонтажні роботи</t>
  </si>
  <si>
    <t xml:space="preserve">"ДОНЕЦЬКЕ КОМУНАЛЬНЕ ПІДПРИЄМСТВО "ФАРМАЦІЯ" </t>
  </si>
  <si>
    <t>Виконавчий комітет Новодонецької селищної ради Краматорського району Донецької області</t>
  </si>
  <si>
    <t>71350000-6 Науково-технічні послуги в галузі інженерії</t>
  </si>
  <si>
    <t>ТОВ "Донецькі енергетичні послуги",
договір від 22.02.2024 №992811</t>
  </si>
  <si>
    <t>ТОВ "ДОН-СПЕЦБУД"</t>
  </si>
  <si>
    <t>ТОВ "Констракшн машинері"</t>
  </si>
  <si>
    <t>вересень 2024</t>
  </si>
  <si>
    <t>Дизельне паливо (09130000-9 Нафта і дистиляти)</t>
  </si>
  <si>
    <t>8 комплектів вогневих споруд ВС-1-3 та 16 комплектів уніфікованих фортифікаційних споруд УФС-3 (код за ДК 021:2015: 44210000-5 Конструкції та їх частини)</t>
  </si>
  <si>
    <t>Проведення технічної експертизи пасажирських ліфтів в багатоквартирних будинках та їх позачергового технічного огляду» ДК 021:2015: 50750000-7 — Послуги з технічного обслуговування ліфтів</t>
  </si>
  <si>
    <t>Поточний ремонт автодорожнього мосту через річку Біленька по автодорозі Краматорськ-Слов’янськ Краматорської територіальної громади (ДК 021:2015 45230000-8 Будівництво трубопроводів, ліній зв’язку та електропередач, шосе, доріг, аеродромів і залізних доріг, вирівнювання поверхонь)</t>
  </si>
  <si>
    <t>Фармацевтична продукція (код ДК 021:2015:33600000-6- Фармацевтична продукція) (Dexamethasone, Digoxin, Dopamine, Drotaverine, Caffeine, Amiodarone, Levofloxacin, Meropenem, Moxifloxacin, Sodium chloride, Omeprazole, Phenylephrine, Ceftriaxone)</t>
  </si>
  <si>
    <t>Фармацевтична продукція (Діазепам, розчин для ін`єкцій, 5 мг/мл по 2 мл в ампулі, №10;Фентаніл, розчин для ін'єкцій, 0,05 мг/мл, по 2 мл в ампулі, №5;Кетамін, розчин для ін'єкцій, 50 мг/мл по 2 мл в ампулі, №10; Промедол розчин для ін'єкцій, 20 мг/мл по 1 мл №10 ). ДК 021:2015:33600000-6</t>
  </si>
  <si>
    <t xml:space="preserve">Фармацевтична продукція (Атракурія бесилат розчин для ін'єкцій 10 мг/мл, 5 мл №5; Глюкози розчин для інфузій 5 % по 500 мл; Повідон-Йод розчин 500 мл; Пропофол, емульсія для інфузій, 10 мг/мл по 20 мл, №5). ДК 021:2015 : 33600000-6 </t>
  </si>
  <si>
    <t>ТОВАРИСТВО З ОБМЕЖЕНОЮ ВІДПОВІДАЛЬНІСТЮ "МВК ФАРМ"</t>
  </si>
  <si>
    <t>Товариство з обмеженою відповідальністю «ОРІС ТРЕЙД»</t>
  </si>
  <si>
    <t>ФОП "САСОВА ОЛЕНА ВЯЧЕСЛАВІВНА"</t>
  </si>
  <si>
    <t>КНП «БАГАТОПРО­ФІЛЬНА ЛІКАРНЯ ІНТЕНСИВНОГО ЛІКУВАННЯ М. БАХМУТ»</t>
  </si>
  <si>
    <t>Лікарські засоби різні. ДК 021:2015: 33690000-3</t>
  </si>
  <si>
    <t xml:space="preserve">Апаратура для радіотерапії, механотерапії, електротерапії та фізичної терапії (36313 - Тренажер для тривалого пасивного розроблення тазостегнового/колінного суглоба). ДК 021:2015: 33150000-6 </t>
  </si>
  <si>
    <t>ТОВАРИСТВО З 
ОБМЕЖЕНОЮ ВІДПОВІДАЛЬНІСТЮ "КИЙ АВТО ЦЕНТР"</t>
  </si>
  <si>
    <t>Комунальне підприємство "Міське управління капітального будівництва" / 04011734</t>
  </si>
  <si>
    <t>71320000-7 Послуги з інженерного проектування
Розробка проєктно-кошторисної документації по об'єкту: "Поточний ремонт 
приміщень гуртожитку № 1 Центральноукраїнського національного технічного університету для облаштування місць тимчасового перебування внутрішньо переміщених (евакуйованих) осіб, за адресою: проспект Університетський, буд. 8, Фортечний район, м. Кропивницький Кіровоградської області"</t>
  </si>
  <si>
    <t>71320000-7 Послуги з інженерного проектування
Розробка проєктно-кошторисної документації по об'єкту: "Поточний ремонт
 приміщень 1 поверху гуртожитку Сторожинецького лісового фахового коледжу для облаштування місць тимчасового перебування внутрішньо переміщених (евакуйованих) осіб, за адресою: вул. Крейтера І., буд. 1 (вул. Видинівського, 62), м. Сторожинець, Чернівецький район Чернівецької області"</t>
  </si>
  <si>
    <t>70200000-3 - Послуги з надання в оренду чи лізингу власної нерухомості
Послуги з розміщення продуктових наборів, гігієнічних наборів, товарів для побутових потреб внутрішньо-переміщених або евакуйованих осіб</t>
  </si>
  <si>
    <t>07.03.2024</t>
  </si>
  <si>
    <t>ТОВ "Флекс Мед"
(договір 187,121 тис. грн)</t>
  </si>
  <si>
    <r>
      <t xml:space="preserve">Вид закупівлі 
</t>
    </r>
    <r>
      <rPr>
        <b/>
        <i/>
        <sz val="12"/>
        <rFont val="Times New Roman"/>
        <family val="1"/>
        <charset val="204"/>
      </rPr>
      <t>(робота, послуга, товар)</t>
    </r>
  </si>
  <si>
    <r>
      <t xml:space="preserve">Плануємий постачальник
</t>
    </r>
    <r>
      <rPr>
        <b/>
        <i/>
        <sz val="12"/>
        <rFont val="Times New Roman"/>
        <family val="1"/>
        <charset val="204"/>
      </rPr>
      <t>(за наявності)</t>
    </r>
  </si>
  <si>
    <r>
      <t>реагент антискалант  ВWT RO-2001 (ДК 021:2015:24960000-1: Хімічна продукція різна</t>
    </r>
    <r>
      <rPr>
        <sz val="12"/>
        <color theme="1"/>
        <rFont val="Times New Roman"/>
        <family val="1"/>
        <charset val="204"/>
      </rPr>
      <t>)</t>
    </r>
  </si>
  <si>
    <t>ТОВ "КОМП'ЮТЕРИ-Д"</t>
  </si>
  <si>
    <t>Житлово-комунальне підприємство Маріупольської
 міської ради «Азовжитлокомплекс»| 32320789</t>
  </si>
  <si>
    <t xml:space="preserve">79710000-4 «Послуги охорони»
Охорона публічної безпеки та порядку у місті Дніпро, у кількості  2360 годин </t>
  </si>
  <si>
    <t>14.03.2024</t>
  </si>
  <si>
    <t>ФОП Олійніченко Віктор Васильович</t>
  </si>
  <si>
    <t xml:space="preserve">Сіверська міська рада / 04053097          </t>
  </si>
  <si>
    <t xml:space="preserve">Сіверська міська рада / 04053097                        </t>
  </si>
  <si>
    <t>08.03.2024</t>
  </si>
  <si>
    <t>Комунальне некомерційне підприємство
"Центральна міська лікарня" 
м. Торецька</t>
  </si>
  <si>
    <t xml:space="preserve">Укладено
</t>
  </si>
  <si>
    <t>ТОВ "Харвінд",
договір від 01.03.2024 №95HW/2024</t>
  </si>
  <si>
    <t>Система рентгенiвська дiагностична мобiльна за ДК 021:2015:33110000-4: Візуалізаційне обладнання для потреб медицини, стоматології та ветеринарної медицини</t>
  </si>
  <si>
    <t>ТОВ "ДРАЙВ ПЕТРОЛ"</t>
  </si>
  <si>
    <t>Інші завершальні будівельні роботи робіт за кодом CPV за ДК 021:2015 – 45450000-6 (Капітальний ремонт туалетної кімнати відділу освіти Покровської міської ради Донецької області за адресою: 85300, Донецька обл., м.Покровськ, вул.Поштова, 14 »</t>
  </si>
  <si>
    <t>ФОП Одорошенко О.М.</t>
  </si>
  <si>
    <t>ТОВАРИСТВО З ОБМЕЖЕНОЮ ВІДПОВІДАЛЬНІСТЮ "ІНКАМ ФІНАНС"</t>
  </si>
  <si>
    <t>ТОВ "ЗАВОД ЗАЛІЗОБЕТОННИХ ВИРОБІВ "ДОРОЖНІ ТА ЕНЕРГЕТИЧНІ КОНСТРУКЦІЇ",
договір № 31/ПТ від 01.03.2024</t>
  </si>
  <si>
    <t>ОВАРИСТВО З ОБМЕЖЕНОЮ ВІДПОВІДАЛЬНІСТЮ "НАУКОВО-ВИРОБНИЧЕ ОБ'ЄДНАННЯ "ЕКОСОФТ", договір №32/ПТ від 05.03.2024</t>
  </si>
  <si>
    <t>послуги з поховання померлих одиноких громадян, осіб без певного місця проживання, громадян від поховання яких відмовились рідні, знайдених невпізнаних трупів Курахівської міської територіальної громади (ДК 021:2015:98370000-7: Поховальні та супутні послуги)</t>
  </si>
  <si>
    <t>Комунальне підприємство "Міська ритуальна служба" Курахівської міської ради, договір № 18 від 07.03.2024</t>
  </si>
  <si>
    <t>МИРНОГРАДСЬКЕ ВИРОБНИЧЕ УПРАВЛІННЯ ВОДОПРОВІДНО-КАНАЛІЗАЦІЙНОГО ГОСПОДАРСТВА КОМУНАЛЬНОГО ПІДПРИЄМСТВА "КОМПАНІЯ "ВОДА ДОНБАСУ"</t>
  </si>
  <si>
    <t>13.03.2024</t>
  </si>
  <si>
    <t>САВОЧКІН ОЛЕКСАНДР ВІКТОРОВИЧ</t>
  </si>
  <si>
    <t>Товариство з обмеженою відповідальністю "ТЕРМІНАЛ"</t>
  </si>
  <si>
    <t xml:space="preserve">Роботи з облаштування найпростішого укриття, розташованого в КУ Шахівський ЗЗСО І-ІІІ ступенів який знаходиться за адресою с. Шахове, вул. Шкільна 1а, з метою приведення у відповідність до вимог щодо утримання та експлуатації загальних споруд цивільного захисту (ДК 021:2015:45450000-6: Інші завершальні будівельні роботи) </t>
  </si>
  <si>
    <t>ФОП Князєв Я.А.</t>
  </si>
  <si>
    <t>34220000-5 Причепи, напівпричепи та пересувні контейнери</t>
  </si>
  <si>
    <t xml:space="preserve">Комарська сільська рада </t>
  </si>
  <si>
    <t>ТОВ "Укрнафта-
постач"</t>
  </si>
  <si>
    <t>Комарська сільська
військова
адміністрація</t>
  </si>
  <si>
    <t xml:space="preserve">09130000-9 Нафта і дистиляти  (Дизельне паливо (Євро 5), талон, 1л;
Бензин А-95 (Євро 5), талон, 1л) </t>
  </si>
  <si>
    <t xml:space="preserve">09130000-9 Нафта і дистиляти  (бензин А-95, дизельне паливо) </t>
  </si>
  <si>
    <t>ТОВАРИСТВО З ОБМЕЖЕНОЮ ВІДПОВІДАЛЬНІСТЮ "БУДІВЕЛЬНА КОМПАНІЯ "АТЛАНТІКС"</t>
  </si>
  <si>
    <t>ТОВ ЦЕНТРСЕРВІСБУД</t>
  </si>
  <si>
    <t>ТОВАРИСТВО З ОБМЕЖЕНОЮ ВІДПОВІДАЛЬНІСТЮ "ПЕРША УКРАЇНСЬКА ДОРОЖНЬО-БУДІВЕЛЬНА КОМПАНІЯ"</t>
  </si>
  <si>
    <t>ФОП КУЗЬМЕНКО ІРИНА ВІКТОРІВНА</t>
  </si>
  <si>
    <t xml:space="preserve">ТОВАРИСТВО З ОБМЕЖЕНОЮ ВІДПОВІДАЛЬНІСТЮ "АМЕТРІН ФК"
</t>
  </si>
  <si>
    <t>ТОВАРИСТВО З ОБМЕЖЕНОЮ ВІДПОВІДАЛЬНІСТЮ "УКРМЕДСПЕКТР"</t>
  </si>
  <si>
    <t>Брус (03410000-7 - Деревина)</t>
  </si>
  <si>
    <t>Емульсія бітумна ЕКШ 60 (44110000-4 - Конструкційні матеріали)</t>
  </si>
  <si>
    <t>28.02.2024</t>
  </si>
  <si>
    <t>ТОВ "СТМ-Фарм"</t>
  </si>
  <si>
    <t>ТОВ Інструмент Донбасу</t>
  </si>
  <si>
    <t>ТОВ "ДОН-ТЕРМІНАЛ"</t>
  </si>
  <si>
    <t>06.03.2024</t>
  </si>
  <si>
    <t>ДЕРЖАВНЕ ПІДПРИЄМСТВО ЗОВНІШНЬОЕКОНОМІЧНОЇ ДІЯЛЬНОСТІ "УКРІНТЕРЕНЕРГО"</t>
  </si>
  <si>
    <t>ТОВ "ТЕРМІНАЛ"</t>
  </si>
  <si>
    <t>Капітальний ремонт та облаштування найпростішого укриття (підвального приміщення) в багатоквартирному житловому будинку № 1 по вул. Короленка м. Дружківка</t>
  </si>
  <si>
    <t>ТОВАРИСТВО З ОБМЕЖЕНОЮ ВІДПОВІДАЛЬНІСТЮ "Еверест-2017"</t>
  </si>
  <si>
    <t>ТОВ "Балівський завод залізобетонних конструкцій"</t>
  </si>
  <si>
    <t>Модульна залізобетонна конструкція (модульне укриття)</t>
  </si>
  <si>
    <t>Джгут венозний з пластиковою застібкою, код ДК 021: 2015 33141120-7 Затискачі, шовні матеріали, лігатури, код НК 024: 2023 58128 Джгут на верхню/нижню кінцівку одноразового використання; Дзеркало гінекологічне Cusco із поворотно-зубчатою фіксацією, без катетера та без провідника, розмір S, №1, код ДК 021: 2015 33141600-6 Контейнери та пакети для забору матеріалу для аналізів, дренажі та комплекти, код НК 024: 2023 37468 Дзеркало вагінальне, одноразового використання; Набір гінекологічний оглядовий (дзеркало вагінальне розм: M; щіточка гінекологічна; пелюшка гігієнічна; бахіли; рукавички розм:М), код ДК 021: 2015 33141600-6 Контейнери та пакети для забору матеріалу для аналізів, дренажі та комплекти, код НК 024: 2023 44060 Набір для акушерських/гінекологічн их хірургічних процедур, що містить лікарські засоби; Катетер ентеральний живлячий одноразовий, стерильний, з мітками Fr 16, Катетер ентеральний живлячий одноразовий, стерильний, з мітками Fr 18, код ДК 021: 2015 33141641-5 Зонди, код НК 024: 2023 38561 Зонд назогастральний / орогастральний; Голка для спінальної анестезії: Розмір 22G, Тип вістря голки : Квінке, Стерильна, Кольорове маркування : Чорна; Голка для спінальної анестезії: Розмір 23G, Тип вістря голки : Квінке, Стерильна, Кольорове маркування : Синя/Бірюзова, код ДК 021:2015 33141320-9 Медичні голки, код НК 024:2023 - 35212 Голка спінальна, одноразового застосування; Катетер внутрішньовенний 18G з додатковим ін`єкційним портом, довжина катетера 45 мм, відкритого типу, без захисного механізму голки, без подовжувача, з рентгенкотрастною смужкою, кольорове докування, Катетер внутрішньовенний 20G з додатковим ін`єкційним портом, довжина катетера 32 мм, відкритого типу, без захисного механізму голки, без подовжувача, з рентгенкотрастною смужкою, Катетер внутрішньовенний 22G з додатковим ін`єкційним портом, довжина катетера 25 мм, відкритого типу, без захисного механізму голки, без подовжувача, з рентгенкотрастною смужкою, код ДК 021: 2015 33141200-2 Катетери, код НК 024: 2023 40601 Периферійний судинний катетер; Катетер Фолея, одноразовий, двоканальний (2-ходовий), розмір Fr 16, №1, Катетер Фолея, одноразовий, двоканальний (2-ходовий), розмір Fr 18, №1, Катетер Фолея, одноразовий, двоканальний (2-ходовий), розмір Fr 20, №1, Катетер Нелатона, стерильний, одноразовий, жіночий, Fr14, Катетер Нелатона, стерильний, одноразовий, жіночий, Fr16, код ДК 021: 2015 33141200-2 Катетери, код НК 024: 2023 32331 Катетер уретральний постійний для дренування/промивання; код ДК 021: 2015 33140000-3 Медичні матеріали.</t>
  </si>
  <si>
    <t>Бахіли медичні, стерильні, одноразові, високі, Бахіли медичні, нестерильні, одноразові, низькі, НК 024:2023 61937 Бахіли хірургічні; Шапочка медична одноразова, стерильна, розмір універсальний, на резинці, Шапочка медична одноразова, нестерильна, розмір універсальний, на резинці, НК 024:2023 32297 Шапочка хірургічна одноразового використання нестерильна; Халат хірургічний, одноразовий, стерильний, розмір XL (54-56), НК 024:2023 35091 Халат операційний одноразового застосування; код ДК 021:2015 33199000-1 Одяг для медичного персоналу, Система ПК (трансфузійна), регулятор швидкості потоку, металева з’єднувальна голка, конектор Luer Slip, ін'єкційна голка 18G, Система ПР (інфузійна), регулятор швидкості потоку, металева з’єднувальна голка, конектор Luer Slip, ін'єкційна голка 21G, код ДК 021:2015 33194100-7 Прилади та інструменти для вливання розчинів, НК 024:2023 35405 Набір для переливання крові, обмінний; Рулон для стерилізації 10 х 20000 см 1шт, медичний папір, Рулон для стерилізації 20 х 20000 см 1 шт, медичний папір, Рулон для стерилізації 30 х 20000 см 1 шт, поліестер, НК 024:2023 13735 Паковання для стерилізування одноразового використання, код ДК 021:2015 33198200-6 Паперові стерилізаційні пакети чи обгортки; код ДК 021:2015 33190000-8 - Медичне обладнання та вироби медичного призначення різні.</t>
  </si>
  <si>
    <t>Електрична енергія, вільні ціни, з розподілом за ДК 021:2015: 09310000-5 Електрична енергія</t>
  </si>
  <si>
    <t>ПП "Сервісний центр "СЛАВАВТО"</t>
  </si>
  <si>
    <t>ТОВ "СЛАВДОРСТРОЙ"</t>
  </si>
  <si>
    <t>ТОВ "СТМ-ФАРМ"</t>
  </si>
  <si>
    <t>Фарба та матеріали для дорожньої розмітки (4481000-1)</t>
  </si>
  <si>
    <t>КНП "МКЛ м.Слов’янська" 01991197</t>
  </si>
  <si>
    <t>Рентгенівська плівка для вологого друку, синьочутлива, 30х40 №100; Рентгенівська плівка для вологого друку, синьочутлива, 24х30 №100; Рентгенівська плівка для вологого друку, синьочутлива, 18х24 №100; Рентгенівська плівка для вологого друку, синьочутлива, 13х18 №100; Рентгенівська плівка для мамографії 18х24 №100. ДК 021:2015:32350000-1: Частини до аудіо- та відеообладнання</t>
  </si>
  <si>
    <t>ФОП Чмига Дмитро Олександрович</t>
  </si>
  <si>
    <t>Шприц ін'єкційний 2 мл, двокомпонентний, без додаткової голки; Шприц ін'єкційний 5 мл, двокомпонентний, без додаткової голки ; Шприц ін'єкційний 10 мл, двокомпонентний, без додаткової голки; Шприц ін'єкційний 20 мл, двокомпонентний, без додаткової голки; Шприц катетерного типу 100 мл, без голки, Luer. ДК 021:2015:33140000-3: Медичні матеріали</t>
  </si>
  <si>
    <t>ТОВ "МЕДПРОФІЛЬ"</t>
  </si>
  <si>
    <t>Система ПР (інфузійна), регулятор швидкості потоку, металева з’єднувальна голка, конектор Luer Loсk, ін'єкційна голка 21G; Система ПК (трансфузійна), регулятор швидкості потоку, металева з’єднувальна голка, конектор Luer Slip, ін'єкційна голка 18G. К 021:2015:33190000-8: Медичне обладнання та вироби медичного призначення різні</t>
  </si>
  <si>
    <t>станом на 14.03.2024</t>
  </si>
  <si>
    <t>від 15.03.2024 №6/462/0/41-24/04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</si>
</sst>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_-* #,##0.00_р_._-;\-* #,##0.00_р_._-;_-* &quot;-&quot;??_р_._-;_-@_-"/>
  </numFmts>
  <fonts count="15" x14ac:knownFonts="1">
    <font>
      <sz val="11"/>
      <color theme="1"/>
      <name val="Calibri"/>
      <family val="2"/>
      <scheme val="minor"/>
    </font>
    <font>
      <u/>
      <sz val="11"/>
      <color theme="10"/>
      <name val="Calibri"/>
      <family val="2"/>
    </font>
    <font>
      <sz val="11"/>
      <color theme="1"/>
      <name val="Calibri"/>
      <family val="2"/>
      <scheme val="minor"/>
    </font>
    <font>
      <sz val="11"/>
      <name val="Calibri"/>
      <family val="2"/>
      <charset val="204"/>
    </font>
    <font>
      <sz val="12"/>
      <name val="Times New Roman"/>
      <family val="1"/>
      <charset val="204"/>
    </font>
    <font>
      <sz val="12"/>
      <color theme="1"/>
      <name val="Times New Roman"/>
      <family val="1"/>
      <charset val="204"/>
    </font>
    <font>
      <b/>
      <sz val="12"/>
      <color theme="1"/>
      <name val="Times New Roman"/>
      <family val="1"/>
      <charset val="204"/>
    </font>
    <font>
      <i/>
      <sz val="12"/>
      <color theme="1"/>
      <name val="Times New Roman"/>
      <family val="1"/>
      <charset val="204"/>
    </font>
    <font>
      <b/>
      <i/>
      <sz val="12"/>
      <color theme="1"/>
      <name val="Times New Roman"/>
      <family val="1"/>
      <charset val="204"/>
    </font>
    <font>
      <sz val="11"/>
      <color rgb="FF000000"/>
      <name val="Calibri"/>
      <family val="2"/>
      <charset val="1"/>
    </font>
    <font>
      <sz val="12"/>
      <color rgb="FF000000"/>
      <name val="Times New Roman"/>
      <family val="1"/>
      <charset val="204"/>
    </font>
    <font>
      <sz val="12"/>
      <color indexed="8"/>
      <name val="Times New Roman"/>
      <family val="1"/>
      <charset val="204"/>
    </font>
    <font>
      <b/>
      <sz val="12"/>
      <name val="Times New Roman"/>
      <family val="1"/>
      <charset val="204"/>
    </font>
    <font>
      <i/>
      <sz val="12"/>
      <name val="Times New Roman"/>
      <family val="1"/>
      <charset val="204"/>
    </font>
    <font>
      <b/>
      <i/>
      <sz val="12"/>
      <name val="Times New Roman"/>
      <family val="1"/>
      <charset val="204"/>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0" fontId="3" fillId="0" borderId="0"/>
    <xf numFmtId="0" fontId="9" fillId="0" borderId="0"/>
    <xf numFmtId="165" fontId="2" fillId="0" borderId="0" applyFont="0" applyFill="0" applyBorder="0" applyAlignment="0" applyProtection="0"/>
  </cellStyleXfs>
  <cellXfs count="92">
    <xf numFmtId="0" fontId="0" fillId="0" borderId="0" xfId="0"/>
    <xf numFmtId="0" fontId="5" fillId="0" borderId="0" xfId="0" applyFont="1" applyAlignment="1">
      <alignment vertical="top" wrapText="1"/>
    </xf>
    <xf numFmtId="0" fontId="5" fillId="4" borderId="1" xfId="0" applyFont="1" applyFill="1" applyBorder="1" applyAlignment="1">
      <alignment horizontal="center" vertical="top" wrapText="1"/>
    </xf>
    <xf numFmtId="0" fontId="5" fillId="0" borderId="0" xfId="0" applyFont="1" applyAlignment="1">
      <alignment horizontal="center" vertical="top" wrapText="1"/>
    </xf>
    <xf numFmtId="164" fontId="5" fillId="0" borderId="0" xfId="0" applyNumberFormat="1" applyFont="1" applyAlignment="1">
      <alignment horizontal="center" vertical="top" wrapText="1"/>
    </xf>
    <xf numFmtId="0" fontId="5" fillId="0" borderId="0" xfId="0" applyFont="1" applyAlignment="1">
      <alignment horizontal="left"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6" fillId="0" borderId="1" xfId="0" applyFont="1" applyBorder="1" applyAlignment="1">
      <alignment horizontal="center" vertical="top" wrapText="1"/>
    </xf>
    <xf numFmtId="3" fontId="6" fillId="0" borderId="1" xfId="0" applyNumberFormat="1" applyFont="1" applyBorder="1" applyAlignment="1">
      <alignment horizontal="center" vertical="top" wrapText="1"/>
    </xf>
    <xf numFmtId="0" fontId="8" fillId="4" borderId="1" xfId="0" applyFont="1" applyFill="1" applyBorder="1" applyAlignment="1">
      <alignment horizontal="left" vertical="top" wrapText="1"/>
    </xf>
    <xf numFmtId="0" fontId="5" fillId="5" borderId="1" xfId="0" applyFont="1" applyFill="1" applyBorder="1" applyAlignment="1">
      <alignment horizontal="center" vertical="top" wrapText="1"/>
    </xf>
    <xf numFmtId="0" fontId="6" fillId="5" borderId="1" xfId="0" applyFont="1" applyFill="1" applyBorder="1" applyAlignment="1">
      <alignment horizontal="left" vertical="top" wrapText="1"/>
    </xf>
    <xf numFmtId="0" fontId="6" fillId="5" borderId="1" xfId="0" applyFont="1" applyFill="1" applyBorder="1" applyAlignment="1">
      <alignment horizontal="center" vertical="top" wrapText="1"/>
    </xf>
    <xf numFmtId="164" fontId="8" fillId="5" borderId="1" xfId="0" applyNumberFormat="1"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horizontal="left" vertical="top" wrapText="1"/>
    </xf>
    <xf numFmtId="164" fontId="5" fillId="3" borderId="1" xfId="0" applyNumberFormat="1" applyFont="1" applyFill="1" applyBorder="1" applyAlignment="1">
      <alignment horizontal="center" vertical="top" wrapText="1"/>
    </xf>
    <xf numFmtId="0" fontId="5" fillId="3" borderId="0" xfId="0" applyFont="1" applyFill="1" applyAlignment="1">
      <alignment vertical="top" wrapText="1"/>
    </xf>
    <xf numFmtId="164" fontId="4" fillId="3" borderId="1" xfId="0" applyNumberFormat="1" applyFont="1" applyFill="1" applyBorder="1" applyAlignment="1">
      <alignment horizontal="center" vertical="top" wrapText="1"/>
    </xf>
    <xf numFmtId="164" fontId="6" fillId="0" borderId="1" xfId="0" applyNumberFormat="1" applyFont="1" applyBorder="1" applyAlignment="1">
      <alignment horizontal="center" vertical="top" wrapText="1"/>
    </xf>
    <xf numFmtId="164" fontId="5" fillId="0" borderId="0" xfId="0" applyNumberFormat="1" applyFont="1" applyAlignment="1">
      <alignment vertical="top" wrapText="1"/>
    </xf>
    <xf numFmtId="164" fontId="8" fillId="4" borderId="0" xfId="0" applyNumberFormat="1" applyFont="1" applyFill="1" applyBorder="1" applyAlignment="1">
      <alignment horizontal="center" vertical="top" wrapText="1"/>
    </xf>
    <xf numFmtId="0" fontId="8" fillId="5" borderId="1" xfId="0" applyFont="1" applyFill="1" applyBorder="1" applyAlignment="1">
      <alignment horizontal="left" vertical="top" wrapText="1"/>
    </xf>
    <xf numFmtId="0" fontId="8" fillId="5" borderId="1" xfId="0" applyFont="1" applyFill="1" applyBorder="1" applyAlignment="1">
      <alignment horizontal="center" vertical="top" wrapText="1"/>
    </xf>
    <xf numFmtId="3" fontId="6" fillId="4" borderId="1" xfId="0" applyNumberFormat="1" applyFont="1" applyFill="1" applyBorder="1" applyAlignment="1">
      <alignment horizontal="center" vertical="top" wrapText="1"/>
    </xf>
    <xf numFmtId="164" fontId="6" fillId="4" borderId="1" xfId="0" applyNumberFormat="1" applyFont="1" applyFill="1" applyBorder="1" applyAlignment="1">
      <alignment horizontal="center" vertical="top" wrapText="1"/>
    </xf>
    <xf numFmtId="164" fontId="7" fillId="0" borderId="0" xfId="0" applyNumberFormat="1" applyFont="1" applyBorder="1" applyAlignment="1">
      <alignment horizontal="right" wrapText="1"/>
    </xf>
    <xf numFmtId="3" fontId="8" fillId="5" borderId="1" xfId="0" applyNumberFormat="1" applyFont="1" applyFill="1" applyBorder="1" applyAlignment="1">
      <alignment horizontal="center" vertical="top" wrapText="1"/>
    </xf>
    <xf numFmtId="0" fontId="4" fillId="4" borderId="1" xfId="0" applyFont="1" applyFill="1" applyBorder="1" applyAlignment="1">
      <alignment horizontal="center" vertical="top" wrapText="1"/>
    </xf>
    <xf numFmtId="0" fontId="4" fillId="3" borderId="1" xfId="0" applyFont="1" applyFill="1" applyBorder="1" applyAlignment="1">
      <alignment horizontal="center" vertical="center" wrapText="1"/>
    </xf>
    <xf numFmtId="14" fontId="5" fillId="3" borderId="1" xfId="0" applyNumberFormat="1" applyFont="1" applyFill="1" applyBorder="1" applyAlignment="1">
      <alignment horizontal="center" vertical="top" wrapText="1"/>
    </xf>
    <xf numFmtId="0" fontId="10" fillId="3" borderId="0" xfId="0" applyFont="1" applyFill="1" applyAlignment="1">
      <alignment vertical="top" wrapText="1"/>
    </xf>
    <xf numFmtId="0" fontId="5" fillId="3" borderId="0" xfId="0" applyFont="1" applyFill="1" applyAlignment="1">
      <alignment horizontal="center" vertical="top"/>
    </xf>
    <xf numFmtId="0" fontId="4" fillId="0" borderId="0" xfId="0" applyFont="1" applyAlignment="1">
      <alignment horizontal="center" vertical="top" wrapText="1"/>
    </xf>
    <xf numFmtId="0" fontId="4" fillId="0" borderId="0" xfId="0" applyFont="1" applyAlignment="1">
      <alignment horizontal="left" vertical="top" wrapText="1"/>
    </xf>
    <xf numFmtId="164" fontId="4" fillId="0" borderId="0" xfId="0" applyNumberFormat="1"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164" fontId="4" fillId="0" borderId="0" xfId="0" applyNumberFormat="1" applyFont="1" applyBorder="1" applyAlignment="1">
      <alignment horizontal="center" vertical="top" wrapText="1"/>
    </xf>
    <xf numFmtId="0" fontId="14" fillId="0" borderId="1" xfId="0" applyFont="1" applyBorder="1" applyAlignment="1">
      <alignment horizontal="center" vertical="top" wrapText="1"/>
    </xf>
    <xf numFmtId="164" fontId="14" fillId="0" borderId="1" xfId="0" applyNumberFormat="1" applyFont="1" applyBorder="1" applyAlignment="1">
      <alignment horizontal="center" vertical="top" wrapText="1"/>
    </xf>
    <xf numFmtId="0" fontId="12" fillId="0" borderId="1" xfId="0" applyFont="1" applyBorder="1" applyAlignment="1">
      <alignment horizontal="center" vertical="top" wrapText="1"/>
    </xf>
    <xf numFmtId="3" fontId="12" fillId="0" borderId="1" xfId="0" applyNumberFormat="1" applyFont="1" applyBorder="1" applyAlignment="1">
      <alignment horizontal="center" vertical="top" wrapText="1"/>
    </xf>
    <xf numFmtId="0" fontId="14" fillId="4" borderId="1" xfId="0" applyFont="1" applyFill="1" applyBorder="1" applyAlignment="1">
      <alignment horizontal="left" vertical="top" wrapText="1"/>
    </xf>
    <xf numFmtId="0" fontId="14" fillId="4" borderId="1" xfId="0" applyFont="1" applyFill="1" applyBorder="1" applyAlignment="1">
      <alignment horizontal="center" vertical="top" wrapText="1"/>
    </xf>
    <xf numFmtId="0" fontId="4" fillId="4" borderId="1" xfId="0" applyFont="1" applyFill="1" applyBorder="1" applyAlignment="1">
      <alignment horizontal="left" vertical="top" wrapText="1"/>
    </xf>
    <xf numFmtId="164" fontId="14" fillId="4" borderId="1" xfId="0" applyNumberFormat="1" applyFont="1" applyFill="1" applyBorder="1" applyAlignment="1">
      <alignment horizontal="center" vertical="top" wrapText="1"/>
    </xf>
    <xf numFmtId="4" fontId="4" fillId="4" borderId="1" xfId="0" applyNumberFormat="1" applyFont="1" applyFill="1" applyBorder="1" applyAlignment="1">
      <alignment horizontal="center" vertical="top" wrapText="1"/>
    </xf>
    <xf numFmtId="0" fontId="4" fillId="5" borderId="1" xfId="0" applyFont="1" applyFill="1" applyBorder="1" applyAlignment="1">
      <alignment horizontal="center" vertical="top" wrapText="1"/>
    </xf>
    <xf numFmtId="0" fontId="12" fillId="5" borderId="1" xfId="0" applyFont="1" applyFill="1" applyBorder="1" applyAlignment="1">
      <alignment horizontal="left" vertical="top" wrapText="1"/>
    </xf>
    <xf numFmtId="0" fontId="12" fillId="5" borderId="1" xfId="0" applyFont="1" applyFill="1" applyBorder="1" applyAlignment="1">
      <alignment horizontal="center" vertical="top" wrapText="1"/>
    </xf>
    <xf numFmtId="0" fontId="4" fillId="5" borderId="1" xfId="0" applyFont="1" applyFill="1" applyBorder="1" applyAlignment="1">
      <alignment horizontal="left" vertical="top" wrapText="1"/>
    </xf>
    <xf numFmtId="164" fontId="14" fillId="5" borderId="1" xfId="0" applyNumberFormat="1" applyFont="1" applyFill="1" applyBorder="1" applyAlignment="1">
      <alignment horizontal="center" vertical="top" wrapText="1"/>
    </xf>
    <xf numFmtId="4" fontId="4" fillId="5"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14" fillId="2" borderId="1" xfId="0" applyFont="1" applyFill="1" applyBorder="1" applyAlignment="1">
      <alignment horizontal="left" vertical="top" wrapText="1"/>
    </xf>
    <xf numFmtId="0" fontId="1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164" fontId="4" fillId="2" borderId="1" xfId="0" applyNumberFormat="1" applyFont="1" applyFill="1" applyBorder="1" applyAlignment="1">
      <alignment horizontal="center"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horizontal="left" vertical="top" wrapText="1"/>
    </xf>
    <xf numFmtId="14" fontId="4" fillId="3" borderId="1" xfId="0" applyNumberFormat="1" applyFont="1" applyFill="1" applyBorder="1" applyAlignment="1">
      <alignment horizontal="center" vertical="top" wrapText="1"/>
    </xf>
    <xf numFmtId="164" fontId="14" fillId="2" borderId="1" xfId="0" applyNumberFormat="1" applyFont="1" applyFill="1" applyBorder="1" applyAlignment="1">
      <alignment horizontal="center" vertical="top" wrapText="1"/>
    </xf>
    <xf numFmtId="49" fontId="4" fillId="3" borderId="1" xfId="0" applyNumberFormat="1" applyFont="1" applyFill="1" applyBorder="1" applyAlignment="1">
      <alignment horizontal="center" vertical="top" wrapText="1"/>
    </xf>
    <xf numFmtId="0" fontId="4" fillId="3" borderId="0" xfId="0" applyFont="1" applyFill="1" applyAlignment="1">
      <alignment vertical="top" wrapText="1"/>
    </xf>
    <xf numFmtId="164" fontId="4" fillId="5" borderId="1" xfId="0" applyNumberFormat="1" applyFont="1" applyFill="1" applyBorder="1" applyAlignment="1">
      <alignment horizontal="center" vertical="top" wrapText="1"/>
    </xf>
    <xf numFmtId="14" fontId="4" fillId="5" borderId="1" xfId="0" applyNumberFormat="1" applyFont="1" applyFill="1" applyBorder="1" applyAlignment="1">
      <alignment horizontal="center" vertical="top" wrapText="1"/>
    </xf>
    <xf numFmtId="0" fontId="4" fillId="3" borderId="0" xfId="0" applyFont="1" applyFill="1" applyAlignment="1">
      <alignment horizontal="center" vertical="top" wrapText="1"/>
    </xf>
    <xf numFmtId="0" fontId="4" fillId="3" borderId="1" xfId="0" applyFont="1" applyFill="1" applyBorder="1" applyAlignment="1">
      <alignment vertical="top" wrapText="1"/>
    </xf>
    <xf numFmtId="0" fontId="4" fillId="3" borderId="0" xfId="0" applyFont="1" applyFill="1"/>
    <xf numFmtId="0" fontId="4" fillId="0" borderId="1" xfId="0" applyFont="1" applyBorder="1" applyAlignment="1">
      <alignment horizontal="center" vertical="top" wrapText="1"/>
    </xf>
    <xf numFmtId="0" fontId="4" fillId="3" borderId="1" xfId="2" applyFont="1" applyFill="1" applyBorder="1" applyAlignment="1">
      <alignment horizontal="center" vertical="top" wrapText="1"/>
    </xf>
    <xf numFmtId="0" fontId="4" fillId="3" borderId="0" xfId="0" applyFont="1" applyFill="1" applyAlignment="1">
      <alignment horizontal="center" vertical="center" wrapText="1"/>
    </xf>
    <xf numFmtId="0" fontId="12" fillId="2" borderId="1"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0" xfId="0" applyFont="1" applyFill="1"/>
    <xf numFmtId="0" fontId="4" fillId="3" borderId="0" xfId="0" applyFont="1" applyFill="1" applyAlignment="1">
      <alignment horizontal="center" vertical="top" wrapText="1"/>
    </xf>
    <xf numFmtId="0" fontId="5" fillId="0" borderId="0" xfId="0" applyFont="1" applyAlignment="1">
      <alignment horizontal="center" vertical="center" wrapText="1"/>
    </xf>
    <xf numFmtId="0" fontId="5" fillId="3" borderId="1" xfId="0" applyFont="1" applyFill="1" applyBorder="1" applyAlignment="1">
      <alignment horizontal="center" vertical="center" wrapText="1"/>
    </xf>
    <xf numFmtId="0" fontId="5" fillId="3" borderId="0" xfId="0" applyFont="1" applyFill="1" applyAlignment="1">
      <alignment horizontal="center" vertical="center" wrapText="1"/>
    </xf>
    <xf numFmtId="49" fontId="5" fillId="3" borderId="1" xfId="0" applyNumberFormat="1" applyFont="1" applyFill="1" applyBorder="1" applyAlignment="1">
      <alignment horizontal="center" vertical="top" wrapText="1"/>
    </xf>
    <xf numFmtId="0" fontId="0" fillId="3" borderId="0" xfId="0" applyFill="1"/>
    <xf numFmtId="14" fontId="11" fillId="3" borderId="1" xfId="0" applyNumberFormat="1" applyFont="1" applyFill="1" applyBorder="1" applyAlignment="1">
      <alignment horizontal="center" vertical="center" wrapText="1"/>
    </xf>
    <xf numFmtId="0" fontId="12" fillId="0" borderId="1" xfId="0" applyFont="1" applyBorder="1" applyAlignment="1">
      <alignment horizontal="center" vertical="top" wrapText="1"/>
    </xf>
    <xf numFmtId="0" fontId="4" fillId="0" borderId="0" xfId="0" applyFont="1" applyAlignment="1">
      <alignment horizontal="left" vertical="top" wrapText="1"/>
    </xf>
    <xf numFmtId="0" fontId="12" fillId="0" borderId="0" xfId="0" applyFont="1" applyBorder="1" applyAlignment="1">
      <alignment horizontal="center" vertical="top" wrapText="1"/>
    </xf>
    <xf numFmtId="0" fontId="13" fillId="0" borderId="2" xfId="0" applyFont="1" applyBorder="1" applyAlignment="1">
      <alignment horizontal="right" vertical="top" wrapText="1"/>
    </xf>
    <xf numFmtId="0" fontId="4" fillId="3" borderId="0" xfId="0" applyFont="1" applyFill="1" applyAlignment="1">
      <alignment horizontal="center" vertical="top" wrapText="1"/>
    </xf>
    <xf numFmtId="164" fontId="12" fillId="0" borderId="1" xfId="0" applyNumberFormat="1" applyFont="1" applyBorder="1" applyAlignment="1">
      <alignment horizontal="center" vertical="top" wrapText="1"/>
    </xf>
    <xf numFmtId="0" fontId="6" fillId="0" borderId="0" xfId="0" applyFont="1" applyBorder="1" applyAlignment="1">
      <alignment horizontal="center" vertical="top" wrapText="1"/>
    </xf>
  </cellXfs>
  <cellStyles count="7">
    <cellStyle name="Гиперссылка 2" xfId="1" xr:uid="{00000000-0005-0000-0000-000000000000}"/>
    <cellStyle name="Звичайний" xfId="0" builtinId="0"/>
    <cellStyle name="Звичайний 2" xfId="3" xr:uid="{00000000-0005-0000-0000-000001000000}"/>
    <cellStyle name="Звичайний 3" xfId="4" xr:uid="{00000000-0005-0000-0000-000002000000}"/>
    <cellStyle name="Обычный 2" xfId="2" xr:uid="{00000000-0005-0000-0000-000004000000}"/>
    <cellStyle name="Обычный 2 4" xfId="5" xr:uid="{00000000-0005-0000-0000-000005000000}"/>
    <cellStyle name="Финансовый 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292</xdr:row>
      <xdr:rowOff>0</xdr:rowOff>
    </xdr:from>
    <xdr:to>
      <xdr:col>4</xdr:col>
      <xdr:colOff>304800</xdr:colOff>
      <xdr:row>292</xdr:row>
      <xdr:rowOff>788458</xdr:rowOff>
    </xdr:to>
    <xdr:sp macro="" textlink="">
      <xdr:nvSpPr>
        <xdr:cNvPr id="2" name="AutoShape 1" descr="data:image/png;base64,iVBORw0KGgoAAAANSUhEUgAAAS8AAAC/CAYAAACvz1ovAAAAAXNSR0IArs4c6QAAIABJREFUeF7svWd3JNeRLRqFQhW8B7obbYH2NE1ShpJIaWRmrfvhfbgf3w/Sz5l5T25m5ChpRI1EUiQl0TbZ3vuG977e2jsizjmZVYUqoJtXa71VkLDABrKysjLz7NyxY0dEYXFxsSIiUqnwR9VXoVDg7/zv+e38375d/mfNndov8Y4V0ffN71f3U8Ef+Hc9ivjlv63wLwX+r9aG4fc1DwSv3pGCHYMeiO6PP9L3y/9bz5oUKtgHjtPe3s6XHrF9huTAsF981nrnu9b59HOq5yl7PQqF2tfNDz1//bK/1yvwLF8FO1/19qGHu9v7+Hna31Ho9ff7qCLpuUrvq/zv/TUVP3+5C+6/Dq/LfU6/HbJnz+6F5H62178tIj/u6+vDz9bXczoDBYBXvYWE92gEXvnjeG7glVn4fotGBFHQ8xvff1+oQrk86FUdbwa8gCy2GJIXhhs0/V0CXhmATcArD5wG07qU6zwsap1PnNO4Pf7bAcE+7q4fsvYyI+A3BJZad1n2zRS86n/FP9cCsN2AqxlQxWMjB16Zx5w/GvXxVvUE5KMzbhMeQOHj2BXEiUo+Z/zEmceePsxyD+MWeD0npKqxm8LCwkJd5oUTn33qN3NDRcBrdNgp8/JtA/OI65N/0oWmC85BQB+5zrjy1KjRu+vf4wLW/ee/yJLihra9gY+ikDGLHFTh3AWA0M24UHKgpcwpAd8csNVjTtgNl36hTU9Dcx83sxU+e/bzV++kGmP1WON9sZd3jtvqZStInjjG8+NUNntMOehUlswTkOdAdn395bwe2S9ej8C84j5ScFLMS59a8V+EqvCw0quQhzN7xxbz2sf92eglewIvvUeaC1MavbFeagOGZJf+HMzf1GGxhJvFQKOSPB39TQ0owjHUO2Qu3pTN5e/uBGxspafPeSwYPx3pLZ3e8DHssE9rEaa/bQpeZBG2Qz3Pzo481FSwSYiXgVcjfln7akTwqn+1IsvzN3YGs1/mpu8Vnjnph0muW7gPFCrDAWawIgMqKYDHMF438WOtCV92QNU3ib50N6ap4JW+Mv1XIgG0wKsZQNjjNk2HjXvcb9XmdTWeRC/a7T1S8HLmReZBBpK9wdInMRdBXfDCQmwLayNdR1FvS16ceXrr8oqaW4Kcujz5f9fuQoBki0nXBZ789jo7TJ4nZ3um5ulDw+DeDifyNdP7fJFm13oE1zr4Vq0F5c5lAOg8eOm6rsfcmuVjrjkqgU1CuBB+ZZkeo4H0RgnnL30QptfMTogzqEyYmzKv5sAre4/GsDVc/eQmSsFre3v7x0NDQy3N61mBJHk9wUsXR+3brabQ6SJ67qlU77jqif17+Rx6HKmQrsfbVk9z8YWwG1Pk6gN44SaMLMpDQWdZKfqpdqKQZUfAp29kZBWRnYpUdnZkJ/mu7Gzl/r2j5xxRH0GgzUiChur4bsPPtjb7m/3e2IBug7/F7fE5NFTdAxOr2jbAbAQTAksuIIoELE9ODLqbOQZNmDjQV4WMuN48yZFdu3wQMNqvRQbcmwUve/rZgyaFTr03a+lk+bs2OV91EluFQuHtFnjtZbU3t20IG+OTQy/8bgsgnxHLPAhziyEPXClI1nqP2tkiX5BBDs3I9bVzkUpl0hvSl1OqaVQcvAzs9PiU/fC5yo1NFibdca5lIYWBqvEiAtLO9rZsb23K1uambGxsyvr6mqytrcr6Gn6uycb6umxubMj2zo4UigUpFtukWGyX9mJRisWitLe3S3uppD/xXWyXov+0bbBdG77b8N1GkGsDmLWlWpsuvloZVw/Zs9ieXYhhARuAZJlpki+pea9F6K93K/LdqA/4gyP+DO9tLy4Q5T2CNDaW05iUvBlw5ehZBL3q0DGAZxVFrwfA2UAxv15qEIEWeDWHR3vaqjA/P19pJMo3+ru/Y61MYy3WtRfwi58m++SPYVOtsNEBSCElA675f5F1KY/SLdX+kE3v74js7GTZ1Pa27OxsE4DwTcDaBtsCcG3J1uaGbBK8NhS8ViN4rRt4YVuAF8AHIEUAay8SrNpL+O9qAANoOcDhZ4HgpQBGMDO2hp8OaoHFBSZnDwOP+wpt0gbQI5PLsjkAYszqOnokOmPV+sZ5jI+JKsDLXIy4Jc98XZasoFplh3GbShJ674TrHfVCZ1D6+njA8cHm0kI196q/muJ9tbsdh3togdeeYKm5jQtzc3MZ8EpfthvI7LZdo7Blt/1WZ+OSmy1hUv7stZgryQIaDCUMqi54OWtydmUsJQ0XK5UdqWxvGSBtysYmwGhdVldXCEhgUvgGQJFRbSrj2sZrtrdkB4BmQOc/CXLb21KRHWpeIUwEg7Kwj4BjIWMKLPrfCCcRVip4AXCUhenPIsAQPwmIWbALbA5/a2+XQntRiqWSlACUYHi2PffD73YyOhW9U5CzkDYEzHqWQ3Y2lRpzioQ/GvKssBq8IgjW9PH5NbbozoGSD7bMtU0YaF4j85sjhJ25g/VIoi6wZgE4v+zcKtEKG5sDpL1sRfBqgvY2FUam+2kEYLUOstaTN3vvVGeReOtQ94mLJ5OOS02uyTZcZGBTFdOmKtsEGmpVgVVtyc6WAxeY1AaZFMAqBa/1tVVZW19jKLi5sUmg297ZlsrOdmKlSLmDZjHj/5KkVjChJpKLaVnZLCb+7kwJIAZgUXABE3MQSsHLAY3szsGrBBADeCnzC68LwNeuzI7Alf/W3+O99RoYQ0p0uDyT83/zghGA8VoNCXl5XD8M8kOOdRk7dpZclY1x7HGNNOwzr1/ZhilWZbKdej+lGlvVPcvXwuRc/6sFXnuBo71tG8Cr1stw4vMsyUGpkWWi0WHU0rZqMbKQ08tpsDw2S1NnQxN/rscgQRdFfMRCSN/e2patrU3Z3FiXjY11sinXpAhG0KjApjY2ZAvfWwClTdminrUlW2RV2yI7Fj4S8GJoSXCq7IjwO6yocBgBuPD3jE0puxRSQV4zbcYi/EPlQj3/lDy/Qfg30OHvItNjoiIAjwOQJg+gwwXmV1B9TYGtTYoAM/40wKM2pyyNoa6Fv9TpSiVlgG2m6VG7s/21t0tbsV0KeC8LV5VNJkDosOZMyrTJGOjHQNEMeYEBRvRJw8Wsby8ajJPzzsSqwSOsOAkwx/vaqz8ah74twb4RGuzv71XglQLI8wCvpkPPnKVBwc19VqmKki4+fe7u4Iam3uTgoVqUZ/z0JzQpBZqtrS3ZxPcGhHOEfOsM+Qhe62uyvmoCu7EpApeHgAgjCUgkDvz2MFNBNBGdQ+gaF0Oqj2iGE4vPkwseDGcXkmpWbumIf3OmkmbF1GqRuxkcsBLLhXIG5Q1h88SqQJblTKoNYIZw1ENTBTb8W0NT1+qiRqe/a5cimB0YnW0b2B/CUYBXuyUeArNzDc/CVEtCOEMjDNm2LsfF7Kwy0ZS9eVY2ZYYqfdmViM+VoKmFsDaxH4cwND21VdpolVfW8LOVbdwfPO3+Kgr2gZMkNXd5ZtRM9jF9q2bCxqCPpGvVjib4hwKtUgCjIG2ajz99AUibmxDJwaQ2ZB3fSWYPDAr/JkiBaVn452wKwBStDQj3EDoq4HlYSZCBBcJS+y4f6wKPrM6d9JqtjMmEbNYzwl04B0lqIYCSPdyVRNlrDBxDVtTe2sOoaCp1UK3We5y9BXe688EUvJxtOHuj/hatGKq5WXYzZDg1hNTtFCC8FjNlkBp+Kmhxe3sNATGApDO5JJQ1DQ7srsSEhoGjsTlPenAfAEYLn8P7+Xv5MdaxlBC8VExJrqz+2x8v+pxKYU43zStg9vB+u1KptHxezxnBMuDlFwQnvBnw2i10bAReIQtp3i2LaKyOxt3oChgAEdehCCAM1QAu8E5p+EdQWldNCixqbW1dWZSJ6Q5eZFvIBEKXMtBCaJcCRFhovF9TbSTerATRGp6qlMX47a4gq+wrOsKypswqssSFH+NJsmD8E58fdgxbOLQaeOmRrh592mfXXhDQQtiZKjVWapQeQwpAikO5cNbASQmhsk1d77adgewOj9f+FmwMBnymewVQJJvzpIOFqVUWEQ1NodExJKVmZ0CXSVIo40N4G0Asby1JQCwfnlNPdI9dxlMXQ1wPzcP54U2k4J1+VSqVFng9Z+DiOU+ZV3yaxHeqpU3t5zhqgZkuaGUGymBMyDZgovDN8E7tBs6g1hjWrQi0qfX1VdmgNoUQcJMhoYeHyp7039C4AHhSMWYVWKZqThpJJCFZ0IeSonALEcNiC8kCe529Xj9JUseTRHJRS/Endf5sZm98rnzLgiqWWViKf8BzltZR8XcJeFUZRSK4aHgJW0jWJZfswnbm2k8KthEhC4U08AyW+4y1wc9FNKOEeMwjOMtmZjOaUXMzNucMzXU+Min/TIk5N2RqFUyCjcRtJZaRTYFNs7ARMJHEUKtK/PaEhnrvSjHkTb12yP7acfqVbWle+0GMxq/ZE3ilTCtqWVWP+MRpk4Kg3vzBdb69reK36VEaninIbG8DhDZlG7YDMCkK6sqiVhEOwqJA35SK6gC3ra0NAh11r/CEz7Em06kyp8UBKf8xHIjMlBosGb5WTMhVyhZfHLNTzkCSdkK+Wd2KpRxw2YFGbSspCA/CfTZ08T2kTC1SMT1UB0FcjzY/RZEyxncNJMpKlkII7wQP4KkO+Qxr84A5Ebr9koQsq9OxcH5NhwpJCQ/M8+J9gATaTNJwOSP3BS3SAMwYmGdHNeGgrKwd/23+uvATrK7owBUTEQQwMw/TKOyaXQKMro8hLC6Vy9D73t6ubP94cvJMqzyoMSY1vUVD8MrvKSvAJzet3728oVwZwA1o2k8BiTk1bzKsg08qyeopEKkm5aHd9uaGeqaQ5aNoDrBTS4OyK3iwjK259YC6lAVpXBgRXJRlOJOIHCOGUqiC8eWQYFKywAO8oFyGdM3r4yJYeRgRxPnU4ZGwsyAah5Mc0/nZ85yW/OjBhGNOdZcE+/TMI8TWs5GT5uI72mfzMDQV/zPXPgCXXdsUOKAEOpMNoOTb8STx29le+Jk2pPFKgCTsVG9ZfH36Gfj5wjGkoB+Pz1/r4V0MDRNvHXXU+G8X+PW1WcNuxvYRbCkVzZaa3w6+O5wqhMuljk7pHxiSjq6utyvb2z/+0f/63y3wahqaGm+4q1Wi1surwctXtt40sdQw5tUIYJUdWV1ZlpnpKVmYn5OV5SUCmIaD6j5H+BdZlPqlAHgunGc1NtOc7AYLmnPgAR7auJvcfFYpRYgwkBqt7DMkIJFaGfz1BC8AlxpN9cPHM2Z2U93vLuAVXuF+NO9SkFgCYqZMt44hrqfr7fdhDUfXpgNFVXeE5LOHcNSKrmrq2MnDKcMELdRPwSt75pKQ2kLVULaFMlAYde1DpftN7SVJ6iF3S/qjKI2VE1UxML8g+YUTlUCqwXw8t2kdZ0iARBN+wlxx7beVfDMB4TpbO7Oe3b19MnrgkHT39NFh/3/97/+7BV6NManpLQqzs7NVyzl9dZrlqrVX11xCh89wr/pjUS0LKK958vihXPz8U3l4/z6Ba3Nrkz4ozeS5BWGHQKcr3rxSCSpkACw+ek1Yd86V6FdmYE2d6/hv2iKDuTVDWWwx2RL0MMZWWAjLpE2f/ACvGidGF0e0G2RCbsc6A6wAMCn++d/SnFfK2iLqmV4U2VhWxUqjWmu5k2c5BN4I9lVInAtzFWTCh8g29AvHZfCQgLICfIQ25m4hJdhrnGSljDXWPabvl5QSVdpC6BjaCRnzDnBkhxJMIcl5VKJtsUL4fbXw7rjr0gckD9VXtzQR09YmpVJZOjq7paurW7p6emRwaFgOjh+R3r6+t7el8uPXX/+XFng1DU2NN/xqwcsACGHg8uKi3Lx+Td579y9y+9YNalZgVKjhK5fapaNc1vQ3M07WUSE+HkPXBfVExZS1ZroQDyYhbKbTgt/CSacGl5NdlPfzpClHW5iqZNNZ7sJ8YCvK+gBehK7saibuBrBMMpK6ToJKE7KJ7vMK2pGHaPmCgtz1dMYSUvhuUaiyXTjaxB1qKJX1JWWYT165zDAvt19gvw499jAIx2igEgy6CbOJOMTzF8A/gGo0JaTArqcvhv0aMXu4zn9EIEsgVc9ToMzB48W7yAOHxIISkiKuK3ppFIrmrQzLQ1HAHkJG3Lvlcod0dvVIV3e3dPf0Sv/AoAyPjkl3d8/bUqn8ePLMCy3waoxJTW/RNHj5HqvCxuSBHTwu1qfdMuEME+/cvCmff/qJvPvOX+TmjWuytrpMxtXR0SG9vb0yNDQkPT3dBDIAmLOi6oJh1yfAahICkDA+1zYMcxLIMUaWWVDuSbK/ubvbMqBu1vQMo8FSAl55X4Jn8CKbC5oLF5GrUfrED9iXXDKeUtPuakSkYUtduxaup/TP9b8MJYyLXrUk3U1ghDwn7sqPB5PRnJK6Sz3HChjafSOvO8UOpynrjM4TY8mJRqoQq8cRGL+hS9h78pl4yDsGQLbj+BxJtE+tIiXQql0FYZ4VnFcKCAqon0JHpYF5U79pdEaSp1gkMHV1dklPT4/09vZIX1+f9PT2SVd3j3SDaXV1S0dnJ9kXMpTMVuK/yx2oLiB4jY2Pt8CraWhqvOEzgle8+T27ZUsiiMTFgsj01FO5/OUX8tHf/ybvvvNnuXH9mqyuLBG8Ojs7ZXBgUA4eOigDAwPSiexMsaiLAilvL1NBoJeEgC5282ZXESiAlK5B+3cCcIFUpZYDc16pPpv2xhIyQJS6aMreui5YdwOVssx7lRGZU6YX2UZq3nTWE1vZOZhEFpH30CkbyAaoBC73fyV/U81cgUURKt4IMRPrv0/3W90LLCQ8tII8GFUdhCOAZUNvpXU5f1diy+Dn8dbwuWyCq5mpFc0/QQqRRn0zd3nYFfet0gN0tR1ks62OlRUS/GqTSgUg5q20nRUro/OC9xIZVZd0d/VIL8Crr0/6+/ultxcA1svf4+/YDpUEDoyES+ynIgwbW80IGwPSXraoC161fFnpk7qeFhbb+2ovLLAjgtelL+Tjj/4uf333HTKv5aVFho14og0ODsrhw4dlaHCQYAZq7kZZbfviT3H3sEIrcdvAtoKWMxA9yKob2vEtwzhc706yTSE5KQCvNimXyzyeUPjsJkQuzLSHecx6OnNQIVc9bAw/DWwUCJnLyppj9YM4JVLMMdCqBV5+gtNwNDKlCJx5EPCoVCEuxoMa6to5duRJAMhflz27pk8mIZh+hAzMhOvhBgjF1IoQO3Lb67WyLdPd2AHExxTj9viVbBuiyQLuFS0dQz0qdFZqVfD9UX6wwvQy9KpO6e7uJiCRWfX0IeRjGNjV1SPljg7tvhFKoszlzwecgZZVGziHtA/XMqnuBZWa3HZX5lXTWJoTYKvZgC44ZxVg59NTUwSvTz7+h7z/13eofQG8cAPhaTU0NChHDh+R4eEhglepHeAl7JAAXw2Og8IuO0FUZHunQo+Yerq0qt/T2OmCJylLjKUWjeqyMad6zOwnAZpl+gA2uFFxMHDk47N6fZ+GWLGbgovNDqTeT0u7PLiOp+U0GopaB4gkaaDY5seBnzHUY0Ijd1GdwaW/jun8rAaVWkYcWpgtzYBXysayhthQfxk0Jyd1zvDqgFWGVSlgRySzNtiZISQOujGc528SEHXw0t+bg5/3hzFOXj+78LxEsQQpQDVLzAA+nbwHcd91dXdRqwJw9fcPkFl19/QwJCx3dOq94Cwtx4Sj2pZev6DdtcCrSUDay2YNw8a97CxuqywEIQVCL9gjrhh4/fWv7xp4LbHkh8zLwWsI4NVB8ZMhozXpw823HQyuFdna2pYN9swydzy6ICQ1crhl1E3v7K+gSQBjQc5mqHMYiPlSdJMrjp9P7O0dWVlZkemZGfrQvO8V0uIMJxHWFtE/C2ly/DfeK5akaHdU7dIQSl8S4TfvMfLazZgJzUCTOy88Hksj5kxLaC1QjsJ39Dh5aKz7RUjFL8NKZoZztgB/CKQKvyp3ehgZUM2F0PkHoKU6DI9Uh0rxLIrl9rnTkNdPhQEoH2hWKoZ7YQv+P7YiskIs63MG4AGjAjCBVfXyp+pVYFQdnV3KsEsl7Z7R3s7rDJOq90QLzCpMKzLuaLpfdp04e/aTKhzA0Qob94cm9V5VF7yywvxe37QavK5e/pLM66/vIWy8zuwjgAFUnMxr/AhFe4AXMpBapIv0c4kri0zLRGUaHRBKVkS2tsxiEVagmiFhEqSD3CtWKjsEMLA6Mjlz9+OGV6BVpuEVALj9IeCi5Gh2dlbu3rsvy8vLoeULb2bqcdDlYrsYZVrGrgC+obeWghwAzAuHFeQc7LwXlxUtW+8sDVct7GTdn3VOMHOlV8dkwcmbBppO5WFYpueWB42KDsScYDT1622L0EBQQ7mYssCLPGiMO7HHQLBEKJt05qZ79NROFNW5jUsBDooeMrO+1a6NF8ibZqYE2JmsXhN2sCDwIIONcLBLQau3T3r7oFX1U7fq6e6lVoUHKIDLGT4B2VBZpQFH9/Sn64oAXzuHYZk4eAUAboHXXiGkie0LMzMzuQdnbfpfF/1Ctivdjd6UZF6FgszOTMvVy5cUvN79SwwbtzXbODg0JEfGDxPEOsi8Ssa6tOAWX2Ba+EImp6enl6/B35aXV2R1Dc581TIcfAA8+AJAgE3AAIvkATKaKAeBY5/lSQAvAAG2M/DyEA0m2fWNTXk6NSU3b96SufkFMiywGg/iEAbactVw1HSZkNWyQRqetUwb+mk756Q0xbueFtutawIyVlaIXAIbSPtj4dwUpB3gxxAo6XJKQFSQdmBKNSSCBMPQqKC7Due6V2r38ARIWoyuLWpyo7+SeyE8/MKNE9DAwCuxpKQVAJYYUADBA2QnMG1cYxTV49riM6CUp9xZZmjX19fPcA8/wap6uvukkxlAA6d2ZVaoSUQmkN9eqI0HgmUfXUYwjNUfWU0gWQp8xIWMawrg2dF9hbel0mJeTeDRnjb5isFLDLymFLw++oe8/95fmG1cXlriTajMa0gOO3h14GmJG0sZCsAKd6qDF56kff39cmDsAHWIFdQ4ooPppvfwisI57jksYhhiZ6amWKQ90NcnpVKRZUpaW6lqRR68cBYRngK8njx9KlevXpeZ2Vm6qBmWmh3BinCSyUDWo4vmWxXdACHZha9gAyZYBHilQzXYwtkGb1i3UwAYgSuIxWljQA+JveGgMzwfzJGwNi8YtmhGEwrGFPOdUo2taR9834cGfRraagZWS6TiA88fYbXAK51C4Bocw0QH/dALDdkM685QwEOFzpHQTQPvhnNW6ihTp6LA3t8v/X0D/AlmBbGd4IUMILSqAjLYlgH1ZEuKUCkfzIuL/gTw+DZ8XD4FlCfmnvkZ8CrI21LB6LOxllViT/C0+8ZV4OWb18s2NvveHooV24SaF8NGgte7lm0EeG1JuaMsg4NDcgTZRjAvgFe7MS/coAgbCwXWOAIwEKJ1dXXxNaD8uMnBwKK/xhrfsTunAsfM9LRcuXKZSYLBgT4pE7w2tSg87fgQmJfevXjqAzQfP5mSK1evyvTMLMtAINSblO45M23d4yGNJwNC1iy9ty30oi3DEgrOkGyRUO/LN9ULWSz3uXlGTgGIoZIP4cA5SQqNHfjY6tm7J1irmVIGPL2poO7Lu6lqGKZgS8tH4hML6zknzAcrS/h91B+dBeIe2bIBJs6wyKpEEzVRSO9hqQ08VtSumP3rRs0g7x8UP1OjCgXTWlDNHv3OQBVlDa4ykr9dw9p3di5xHbPaMaJOsgn5feiDsSDQvFrg1Sx2NLvdVwJeUS8D80nB6yN5P9G8IK6WOkq0SoSwkeloaF7qsSqXVYsAC6I/p9AmpXLJMkAd7OeEmxzhpwOYjwpT8KrI7MyMsb1F6evtpu7FzqhmBHWtxe0IesMWCG4BvK4oeEkbnuLOChhUGCOwZoXGENQZnqT8c1m9mCn0MqjEHW7vr4wk+rB4vNY1wxkLAF3BznW2pNupJQa0hUscyIF/M/EAVzhBzgZtBE3OBng4+8VDxNvFpO2hCZrK3DzBQmDyXvfhmAyoA2uzIm1mAaFTKahCR8RXWxuue1nKnV3mVjetqq+PYjszgN3d0oEMIJI7CPnsIRQE/yTUCxaPmGoMRMnhzM9+KE0ymMv5mcPrGN36RKPwAKxB2RS9WppXs4i0h+3qglezDCxvlfDX4fdYUNBlZmdi2EifF8LGxUXZ3tmSEjSvwQE5PD5uPq8IXmAPYF7UmKhzVDIzCqHG77BVhIYxsQuAh1D6rEWIuLqywilAcPDjmChOQ7EgYzKAsDBPoQtJAgOvp2BeCBvnGH74xB5np5r1SlrxeLNALxNSMcQM7J7tU9OACtlpzs6Xk51Js21wUbpo7W2t4V0K7+vWAjO8Br3LxeN0eSrgALQISgY2eEewR4ZltKkosGEbfuNBAde4hbH4d0dJf++sB9v7cA/9b4CmvkfQ3aBlsTSsLN29A9I/OCQjI6PSPzCgdYFdXdLZ2c17o1gqU3j3dtPekkYbDWIACJhwcs6q/CQJR3YUS1mT/c4tNXalgscus5aq5GAYUN2prw+y7JfreoW3K2RerYnZe8Cmhps+M3jFWr3q91LNKQr2n1Kwf0duXLsqSwAvgElnWQZgUj10iAysy60StriwELDQAA4arqgbmsJ8ZUc4QIwmRM1IKZi6LoOfqjdB1PbMo2bvTBC2zKQymRiKKfNSre3p1LRcvXZDZubmpZCAlzIwF5YVXC1tZ+1folXBjauhjXUy7FarCQwyI9ZkjJ4xE6q9+JGcABvdDH636NjiMgpakmXquJ2dI8v20YTbruwW2hDONQ3BAEXuX9sQIfECNszvso1Jw+tKRT4MoCE629UpRBG01NCpYWe5VJKuzk7+G2EirAsHDh2RQ0eOyNFjx2R0dFS6u3sJXmWYldvLqM0xjdENynafBWbl4WCgVcmN6FpUPDdeeRAYVg680vQiqqhBAAAgAElEQVRL3uxcpWtRQ3PwsvfIl7rqcbbAqyEU7X2DZw4bMxfbFo0fhoYyQuZ17cplcfC6DvBaWKDjGeCF8qBDhw6ReWm2EbqV2grw5MZ+PHunMwR9dJiKxcqgfOCGhlHOJlyfIcsxhhXNoPa6IBRH8ILugsW+ubUt09Mzcv3GTZkFeLVptjEaVPWJS2AwBkV5JdzEUV9xLUvFavdw6Nlyq0P+yR21R8+8KahgPiS/rXOshpM5E4IxQAL9tlsNIjsAM+pob5e+3h4ZHh5leRZ0pa2dbdpDZudm+RP+Nk+gBL+aVQy4d46lNMaANYxUk7GXd0H47+vrlfFDh1jLimuB9zx19pxMnjotE5MTMjQ8ouEjs4B2ngkQOTYaYD17Dp3gRoUxGtaqOJE9LPiavLAVLoJnjzM5iXC99LXRBlILPs1r93alVR60d3Rq8IqvDLw89Q6Go+B1ST79+CNaJa5fuyZLiwZeZTCvgQBeLA+CzwvudhueikXAlseWtdNIy9ojsw4S4ro77g288LQ3ZhSYiPu/QjmRerlcN8J2Gsypf4klJVs7zDLeunWHVgksKiKymUCVwem2qV/dF5Jn1RycsH8vE7I4UplisFzEYkxN5EVmQd8Zi4Z18C369XPIrbW4dtbp6X4cT+xcG8HLJDUptRWlo1TiQ+PIkSNyaHxcDh48yCwu+v/Pzs3Jo4cPZWZ2RpaWl2V1RUfCwUISW9tUJdpscSvCRKYpTMhMTk7y/fA1duCgvHjhFTl77rxMnjrJFjJKhKw+IzHLVptdzVebTxQ0uUR8f/VkD99Ns37Hevux92lpXk1el71s1tAqsdvFjYsrRvvp9ho2KnjBKqHg9Q7Fc4AXwkZkivoH+mX80Dhv7s4ulAe1M0QEe4LWok9yfa55eUmwIeANDLwis0qZl7Ig17X8+LBP/LeX/QRwsXla2N4zYHNz83Ln3j1ZWFhKwCs2OdQeT5byT89+Yu4MloNQCB7ZlwNUWIdJCOl/Y1kUwAvDRjix26chRX+bf7YAXonpdtuYFyoV1IOHh0NRukolGRkZluMnTsjJkyfl1JkzcuzYcRkbG+M5e/Dwody6fUuuXLkit27elPv37sviwjw/r2tjakLNMpg0k6q8aYegdfLkJK0xgB6A1wsvX1DwOnkqgFfs/18lMoWz6zWSsSNOLX9DvBj1sucNQKdqLTUCu1qLDz3sWw77vcBSc9s21Lwa7UahI1smEgBC7ToZ8IJVgj6vxUXZ2t6kIA+hlmHj0KB0Abwg0tcBL97O9kT2zBZ+oe1L3Nnv9YOqbIQsordExtIxUyqHx/qYMoabrrEo64L2A8b14OEjWVpa1rAxYV66/0RjwvEla85DRZ9m7YtOs41pC5pURfYwxQDSwj/UggK80H12ZQXdZ9WcCzaWljXpKbJ6UGOkBC9ohMk5KhWL0lkqy+joCMO2s2fPyksvvSznzr8gp0+fphVlanpa7t67S/C6cf2G3Ll9R54+fSKLi4uyvLQsq6vLBFN45lhaFNp+x6Jz7bmm4HXq1EkZHhoigCp4vSJnzr5g4IXfOxDWBy49xXZtg0a4O3hlnimpL61OyLhXsNttnbTAqxGK7O/vhenp6eaveu49PKBpHrw+lg+sthGCPcGrXJK+/gGGK7i5u7o7KexC22J5kDMvz+QwMaeH7ODFpoCmeTkjC0NTkxKT8NQ0awEZG1ulqAXBtTI1oapJFeCwsLgoj588JWAw0+gdBKjWR3DUg3LwitlFfpZkooxm3czc6bNkk4eAfzY/3RTrbWAJ/GlrZF6YAYBxb9Z7yrKxvBZ2RcGO+PlsBmXIrNqOwXC7ymUZJfM6ruD18gWC18lTp1icjM+/uroqyysrsjC/ILOzM/LgwQO5fv06wezGjevy5MljWVle5qyBNEyk7sXToA+V4SGA1ykyL4DZ6IED8uLLr8mZcwCvkzLA34eOXlUJiwwA5cArPVf1lkIaAqbgtB825e/RCORaYeP+gKmZVz0TeKUkwxEwHzaSedGkekk+++Qj+eCv79GkSvDacvDqJ3gx29il4AUGFFLt1IPUToDwKWCErw6fmp3YFTjQ1M+AWQzcMujhrhsUsJDA3Jzt4ScYioLXhiwuLsvUzIysrq6bVaNouldMDUZgtKPzkNE9UOYNc9DSY0h7/uvB5kVfZ42wFnAM3OYW9a6VGuDFYvSwijVUxueiGdezjZZVxZvj/HZ1lAJ4nTlzVl42DerkSYAMNCjN8AJ8wa7W1tbk6dOncvPGDbmO72vX5P79+ywBm5+blYX5eY6lgyQA93loGAnmNTQkp0+f4kMKBdWjYF4XvqbgNTmZgJfzquTjJAxJnw8m4ucIWj0gyt6X1X3L9gtgLfBqBma+mm0KU1NTqt/WET4baV7pYaUUDq/TjJOCFwX7Tz6WDwle12VxcZ6LUZlXBC8UZrPCH+Bl/iLYLUKGsQZ4ud5ChoIFTH+Z1fZZgXbGhxWyot7MT/UtfGFB4wsLHiHjxsYW6yeRaVxf39CyFX67vyjxiLmfOjyWtY201j/Gbg6aAfUMWjxrQTdygElCXu/0CYEejMuZ1/o6JjJtyRYH8Cb7siQCwcuK0LUKwFL6BK826Sy3y+josExMTMiZs+fkxZdUgzo5aeAV9DfUiKo/C8N90WkDheoIH6empuTB/Xty7eoV+eTjj+Xe3duysrJEf11o1wXNC+BFYX6QYIrhFC8aeE0QvAaNeSVND3MZbN5Xyf1KcN/H2mhWsG+06/y6qbVeWmFjo7O4v7/vCl7NPI1CW98aT0AlRnC4q1Xis08+lg/ef09uXlfwAjgAvBCeKPMaYFeJFLzgQ9JMXHSia6sbDctC3yYLD+kHA3jhdRDfgwfMB3x4NwBnSBoi0s9Ec6YyNtgF6KPa3JSVlTWZX1gkC4PvKIKXcaXQMDB7EXiIuQGkoeWNMwc3yPr5Sxz1vjAdlL3LRZZ5qeaF43XwUramhlOAcgpeYbET4Nuks6OdzCuA18uvyNmz5yneowQrFCWHEUmuZanHDWCIsqsnjx/Lxc8/kz/+9x/48+nTx7K6vKRF48aaY9g4yGMaGUO28ety5tx5OTE5SeatbDh2reUZDuiknyttO90Cr/0t/P8/vCqA134/TFhzuR0E5pWA1+efQvN6T24AvBYS8BqI4OWCPTONLA9Sz5e27rU5jHY3WyAZnry8kQFenOSi9ZEV6j3xm6IyGaE6vglclsnDylDBHhqaDsUFMKysrsni0jL1H5awBME+ZkG9bCdzGqw8Jv1d0LtsjqE+IGiPtbDRHff6KgKXMUo1jmrYqLYFZBwVvAJApQkKy5g6+6IPLTAVNFosSgfBa0hOnFDm9dKFV8m8JiYm2bkjaXWayOQW81r2BCEiRtaBef3hd2/J3/72oVy/elnmZmdsmIp+Rgj1p0+dIkgRvEYPyouvfE1On31Bjk+cUPAya4hVgOp5SalVrv1MLbkijSRSnSsTJSS6aa17P/+6Zh7ktfbT0rz2iyyNX1cXvOpd9MxCtCXnyy9/c+AJGXxeVy9zAIcK9gCvBWbO2sm8+pltVObVScc3PFoQ6zFVCOU83nc8tUpwYWtAGRf6zg6BiaI/2+FoKBl8YM7MEB4W1EXPhZ+00IlhozIvtNxB6AjDqov1WGSxQDl19ycrzRMD7FUVkwyGUklpkLFA/yyJvuMMSj1nBl4MGx284PVy8IqlTkEr29ZQzz9/vEYKXmBebpUAaL1s4HViYkIGBmBpiIGfZyOi3mQ8idUQbZQDfvfb37L4/ouLn8n01BMDL2VLw8PDBC9oafgaHYPm9ZqcPH2ODntknYN5NymkdmB3eLdKKz+N4drnHxIO/imY+TaN7u8WeDUGj3/2FoWnT59mNK96T5gqk6DXznntXQ3mBVjRsHGaT+LPPvlEPnzfwGvRwAsOb4CXC/aWbVSPVzu7TDjzUjC08iAP1WzBe2iFRQ7QYlsdL9i1he+6F8PKOuAFrU3BC7YEaF7QmDbYege1jkgEsKtE4uFSdqSdW83wFMuUyPCS0MeJhLcstvPmn4szLBPHvy9AByCErinzcquEM6/U6c9sI7uLosuomng1BtOQGw8HDxuPn5gk43rl1df489jxExzdpYZRN8QkQrrnKgRMV/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LahDxObTXv9s3VPMC6Mae/5EBArxCtnEighfCR4JXPzQo935EY4xXDajdVTVGNEWEbeKt3/ya0gDafqOHms8NwKuHhofk1MlTcvToURkbOyCHjx6XyVPn5ND4EYao6L/lzMsB3GtZ/d53s3ItueJ5iPDNWCj2AWAt8PoqwSveHEbO62gC6ZMo3s7RpJreQCFsnJ2S61evyGemeWnYOM+QDC1tMuDVrf3EXfNCnaO64ZF2tzbOBkjUcEw09rbOwa9lw0FZF4mBHTZAI4QQlkXTGkYNyfCFVjH40+a2hmjINiLLuLK2RiBog/vf+3nZUFqcE+3uCfCy0l/LigG8Ml0PkjA3lthkzag8xwmwOatU8NqgOTX4vGBStXBStb1YTaDArN1iU/BypkKfVyesEiOCMPHs2XMMGx28BgYGAU0mDigDyi5cc+u3aZYW5uO3fvMrghesMejjFnv0ozxoiJaIc+fPy4ULF2Ty5BkZO3hE+voGpGj947VuVFtCh3AxsCozIecelbsxr3qA1gwA1WJv/rpmXp+s1xZ4/Z8AL79Ba2kCNS+mHVTtdLVqXnMzU3LjGsDrE3kfVonrYF4RvNC+lyZVMK8EvLQdCwR7wKCCl7Zh1h70PB72UbcaRfN5Ybl5u2VoZ9gOTnqAWMhSBtFfC7DJvAhe2ik1Mi+0gt5gOQ6YF9oHqzvfoi9nRmgn7T6rkEGM3S3yzCvQVYKcz21EoiDbw0tLBKzOcluZIJhXsEpYgbaDlIawCmCu9QW7xLYXtOt5QEeIrg6YVBW8AFrweZ0+c1aOn1DNS90XXgDtxxmTC4AvXGMwVlzX3/xawQvWGMgFAbxEyK7g5H/5wgV544035cyZczIwNCYdnd2JhSOvsaWA6V1DlOGS8RsFqxc27he8GsknLfD6CtBoj7ssPHnyJIM7jS5Knnml71cNYHpjz89Osw3OZ599Ih9YeRCsEmRe7UX2HT944ICGjWgyx7DRekmVtBdUCE9M88KCNCqgwUtaHmQMwYddELyMeUFbIl8wz5MuchW6sQ44o5FCvrIxZPOoMa2tU9znoIa2onZNtfdxZsRzY74yzelbEbZpTAmZMIcqnBzuW7LBpwS+qHvp9dBjBABT87KwEcXT2gJbW9ewH38SNtKc6pOgEVJaWOm1jbChMGwcHWV2UcHrgpw+c47g1U/BPnaqYOIvWCZcLkCPNT1vkAN+86tf0g6DzCPkAn4qAxhkE2HJwHt85403+T6DQ6PS2dnDLGM28ZOEqRk9y5IEfrO5ZSZX5tNIA9srqOUf5nsJUVs+rz2iUpObPxN48b7MPQH9fRlCsQtERebmZvhUVquE1jYi24gQCH4sMK8DAK/BAQMvDHrVbp7aH8pLRrRLgRZaJ+BhHSCsyDB0M9AJRDrANoAXBy0IF7K3gXb9jH2/LMzDaxCOIWTUcpx1Ahya8YF5xR72emxanpQYVhMzZbjRXaixKT6MDn0AiJtWg2csrE4FkIoNothYT0yqCl46Bk4FeQdixVFz2LP/l35eAqOBLmobu+mwH1HwYrbxgoaNJyYFYWOc82NgFcDLMrwFTaJo2HjVwOtduX7tCpkXO3tYqIzriwJwBa/vypkz5wleHdS6HLxdP41sVA2+4c5y1Ay/q836m1wBuc3qPbxrgdcekgJvb29v/3hsrNXDfn9XpfarCo8fP85kG/e68wBeyfhS3wefnYWKzM/NyK0b1+TiZ58wE3Xj2jVZWJjnogN49fb1cqAGwaurUzo7AF7auhiN7qgbpTt1wDTnkbINxlbKE7yXlHm5WP6DsBETZ2waEcVttrGxUWkGNu7Mx98IXhsOXmuctYAuGM682LPL9Bn3kqnQrJqVfn7vPhFb3bjbHttoz3YN47jIg0nVdR/lPvg/meDGuoWNa/R5gX3RKmE99B3AOOeSp0QBTPt+ac8vZawIkdukGw57By8LG2kaPTEp/TSNag1TtY/dnfr4jBjxVhL0afvNr/9TPnj/HWaXUQdZbNP2RvjqH+iT48eOsH7yjTe/z4LswWEDr1jMFQ+w5s0YEw7pg3Kv9y1PgWfM61SX6EOj+v3S92rm72BeLfDazxXa/TV1wasZzSs8DGtkG3V96Pgz1LzdvnldLn72Kec2IoREDRzAq1Assjnd2OioDA70M9uoQziscyfbNifg5SvPBPe0MJpeMJvVqPMNHVwUvLCtgpfOgSQ7NP3Kw1CCV+jltSXrmxvGdNYIBgAvGFU1c6mDMlywTztbZIrHDcAIdBZF6fs6qObBy1lOcvEAdJhmtA7mBc1LfV5ghRtbm0Go1yGsKMiO2hdAKwNexKOClIpt0t3RLmMjwzSpUrB/BYI9wGuC7Zk921jNMoDc2iKSk5AKJT6UfvPrXxC8kF1WkyqK7GEvqcjAQJ8cPXpYXn75ZXnzzR/I6bMvysDwqGYZazCg3ZhNPmxrBCK1lkELvJ4/oPyf3GNV2Ljb0yx/M6XJ85wUosBg5UELAK9bN+RzgBfbQF8heIHVQDCBzgWj5EB/v/Sgf7mNP4NlAmZTiMFZOu+jt5J2ND5qLJhQtaYQ4OngoswrNi8EkMD6gJ95k2oIGxGmATAQNu5UAvPSc6Gtd5jNRNhmjQ2defnTPbAv5xTmvNdEwqadqzj6QUlkDIackdUCr9X1NdlAS5xQHuVtsU20ZwUBJownzEspIX1eYF5jwWF/Xi4AvM7BKqGCfWhRU4UuFjbyAQVdEuB1VX79q1/IhwCv6wCvWYIawAv3ApnX8cPy0ksX5M03vy+nz7wg/WBenV2RWNfxa9UL55T5Ng4cG2m5+110+f3W0cJazGu/J3iX15F51bqw+Rui3g3iAKZlHc4YjGpbJmp+flbu3LrJsBHgBT1EwWudWgemwaC+bsCZFwqzMdUGQ0U5HDQyr5jl0xFcsYe+si4FTdQ2YkHFAmhnSil44Wgxh5HgBUHfhtQym+mCvYEXNS8I9sa8vKQHC5Pakg+8tRKllAnsDl4IZzWT6uPCFLw0xAuLgceDouh1TSCsrsrqGr7XlFUlg0RYQM1EhIY9qHskePEXsR4U4NWD8qBhbUYI5nXh1dfIvI4dU5NqLfDyS13xUp1CMYSNv/7Vz8m8bly/InOzcwQvnfEoMjAI8DoSwOsUwGto5JnAyx8Q/ywAaxIUW+D1VYDXo0ePaoJX/r3ytDz8O8RBWX9YhnnNz8rd27cYNr73DtpAA7zmyLwAHhi9fvDAWAgbAVoOQjA/4otaTjKVhwvd+sQTQFNZzHrfc3INw0dNv7uAT3Pqjk5d9mGzgXlZtlE1r03VvOirWiNAQLCny970Ng87Oa3bQlFqcJYNdZNqCuy44XUf0LzgL9OTGEDOjLMK1ArQzBrC57VuDvs1DRsVvHQGJQfomkGVYGaeLxZ0o+kiGxI6/TPNi4L9kBw/doKCPcHrzDmCVx8c9t4cMLkhwnPKWvoAwNvbyryuv/rlz8m8bty4IvOzc9IWwKsiA4P9cvzEUXkZmtcbyrz6Bocz4NXoHs8zm3pZxUbbNXof/3uT4FR3d/b6Fng1e8L3sF0B4OVPr91e1xC83A7g/ikLGxG2LRp4ffG5ghfS6PPzc/QsMdvI8qADbFYHzQsTZwAu+EJ5iVoFons8Ujw28goCvSUirUmhgVXo6mCzBQ14kG2ka9/CDp2SE1vpaEgHxgLBXo2hWPgY1+W6mDIKzTw683LgyjOveuClIGqal4v7OfDyfUbwguYFwX6VIS372EPr8m4SAC0K9dY9FSbVwM5S8CpKT2e7jIB5HT9OxoXyIPw8cvQ4u31kRt1nAEyfHGBm0AAJXlcBXj+TDz54R27duCrzcxG8sCWY14kTx+Tll18heJ06c37f4FXvXk0ZWBpS7heE9vu6HPi1wGsPoNTspkGwr8e08r/PXEzCXtQbqpUHrW0Ey7p3R5kXBnAQvOYi8+rv75NDhw5yEfX19rI8CDchSBfLgXw4hS9u78CA0AoF1VhHYFhmKUD3UOg87v2KmUDym6iBuXXAwk1nZqHjBIbOogEgHOybCCtRzFyy6TY+h7AavHDsVfpgYoUg86IlAz4vHdzhDxCe3yRs9DMcmBd9XuqwB+uC54uCfVIapBYJ9Ya5QVUF+zi7Ee+NgbM9nTCpDsnRY8fl7Llz8sqrX6dV4sjRY+xw64J9dhHblSYpxnWCJ6+D1/WX//VT+RDgdfOaLBC8ysZ8dzRsNPB6MwEvDJd9XgzKz309LarZhfGs26Xv38o2PuvZrP36ZwMv+rx8El6tN1DwWlyYk7u3b0uGec3NWthYJPMaP3SQ2gs8X5ghCMaWBxMV4BU0nI3sbGlNIWsVGWGpBcJHgrlRMxQlswmV+7IAcNGpn7E2WHdWMBYvv4FBEw57hHxuqSiIOfhN8/LFE4Dce48lhtYAXjZz0plXYMA5zct9ZDwWhrFrLBRfW12l/uUm1cC8KNJrGAk/HLQyfGvtowWp5rDv6SrJ6PAQh24gbHz1NbSoOS9HjqTgVaNZZfDIJOB1TcELzOu2gVfRwAsmY4SNZF4XLsibb/yAzKt3YIiTsRuBV72HaNPa7C52iP0srXwksttDvgVe+znDjV9TlW1sRvjk89Z9TMa9fLFmabv6vBbn5+T+3dty8bPPlHlduSxzAK/1dWkroZNqn4wfVObV29ND8EIxNvQqlgOxtlEXkHq+kuES21sEULZ9BqjZEFjVx9Q4qqCgXU0R4ii70d5fBC/zWREQrT0OB7vy24uzVfMCeHFqs9VO1gOv/KlPvWpRwLfKgIS9egcK6FP4oiZn2VD0r4fDXk2z9cDLzo21tgbb8tpGFGg7wOEYUB4UwesYw8VXv/b1muCV+TzpuEQyZDCvsjIvhI3vg3ldlYW5eYaTqjkqeB2fOCYXLrwSwKsH4NXRGXZfK0xrNnRr9t5tvCziFo322ejY7Fq3wsa9nPQmt90XeGUAyt5oN/BaQth4F8zrM9W8AF4YZrqxzkJnZ15oVtfb3SMdHQ5eOjpemZYbLL2uDi75bdncWGfI5KPFXIdJPY/e30vd+taZNQUv93tZhjEFLgAYO5cur5C9tBG8kMlU8yyLtM1A6iwuNYISOOmFyraTceNmeI2dxwBeLBsyK4ZlQ8GwvCUO2jBrM8JazCs2MAR4eVcJZaHWyd+sEgpew8q8zp4jeFHzSphXLSOCEhkDWMs2Xrt2NTAvDxvb2zrUCyc7MhjA61X6vE6dPicAr9Iu4NUIHPL3eSOwaXJdZDbbbZ+Njq8FXvs54829pi54NboJAvNyLafm+8Ww8f7dOwZef5arlxPwKgK8+jhJGeCFic3eBkfHxgO84MNSHQsAAjjA3xBGLS8tMZQK9MotBwALTGwutFFD6+mGf6xDZ0Ky00ScquPhWiq2U2NikmCHTGdxYYnhGbKjyDAqi9N+9gArZA2ZBFDXrBUzG3RZ7y93dmgFgGp0njjwl3jNi85FNPCy8iafks2wsS54eUNC7xCrLXE2k/IhP1e0SiTgxX5er5nmRfAa1A4PybWN4ZL5vALzKlGw/+V//VwF+1vXaIcpBealgv3EBMLGV8m8Tp4+Lz0DgzXBqxEoNHN7+7GmYXkzr9vLNo3CR9vX25VKpVUetJcT28S2Xyl4qcNeZGlhTu7fA3h9Ku/+xcFrRsNG1jb2y/g4ukoMMWxESxwwE+hYaCrItjds6wL9aZu/g5iMxoHQfbydDblAAl4cN08T6Y4OgyiINjdEhjAsZi3wdh0taFZmywAYwSqxgFrMDVQEWG/8EIbGsM4TBGlbZ8X27LQaBy8K85b1TOImLVBmuFsNXvisAC8Mv6jNvGqBF6wSMNFawbd1iciDFzUvMK8z5+SwMa/Ug5KVBFLwQnhfMsH+5/LhB+8SvBbn5xlOehUCmNcJCxvfeNPAq782ePk1aeIerrtJmjjZLxjWe10KjE0cawu8nuVC1nltw7CxEQNrNICjWBAO23hw7w6zjQpel1j3BvCCVQJtoA8eOqjMq7ub4IUFDnbFAbTW5cFHeME8iTl/w8Mj7HMfiqnNs6reD9e5CjI9PSWXL31J7Q0OfvrIbBRYnlWEzKTXGYpwyOv8/KLWYrIlT+xt5Z6v0GY59OHSM27NJUKiQW90E8AJXpYwSGrtvKjaQQ/XwFtAO3iBeUH3gmmVVonE3R+LsjXbyF78WxG86N1C2FhCtrEkI8NDcvToMXZQfe1r32DYePjwUentH4gnMncDaVNANwWjtlGtEr/8r5/Jhx++J7cBXgsLVZqXMq9XGDaePHVOugBe5c4qwb7ZbGGj+zPPjHy/TTKmXYFRr282qK6TeGA/r1Zh9vNFsCqHfbPZGz+MWuAVbgwKzhVZWlyQB/fuknm98+f/0UZ1s9MEL1gPEDaiDTSYV09Pt5TRuYHgpcwLYKGOcWUO6HaAli0jIyMU94Mu5k3s4jBq7mfqyRO5ePFzmZuZkR5M5Ea3VG+hE2bb2LALn/0YsqjOvDA9SMGLPWBM5OdADhPU+bkDeEXTroOV3thxkjSZgcKDQBUAACAASURBVPXYSpNhCj7xQmM76nDWdDCGjTo1m9lGq2lk6OsdJXwAB2sbt7WrhJlnK5gRQPAqy8jwoBw5cpTg9bWvfzOCV5/7vOKx6Gdwq4SCF7tKtIF5QfP6mfztw3fl9u0bNZnXxKSCF3xeBK8+ZV7NCPX1MpL5JVEL0Py1LfB6vgDyz9wbTaq1bpxmnmixttHCteRJpDqDtsQBeD28f4+a17t/+R+5cvlLmZkGeK0xewef14GDBwy8VPPCMbGbakmZjs8bxMIGWKEeDsBnQZne/NS5VIdSTUpZzsbaGjtbIHREDyu023FDftq4z4sF/ILQolCpEGQXOPosal6uo2RqJZOnsC/x+IRPOkwkV9zBX2madUG1T4UfDtg+JARAxQSCa15rqwZeaU8zTAJXr5f6vFTzYlcJ+sqU/mm2sSwjQ0Ny+PARWiW+/s3XOfpsHMyrrz+0xMnfpN6OWZsROngp8/rbh+/JHYBXjnkhbJyYOG7NCL/PFtAOXrUWQTPsq9Z9WotVNQKvegyqHkPLh43V5ydtWyCtsPErQLngsN/XvlPK7MJu6rDnGsFcvwV5+OCefPn55/LOn/8kl3PgpZ1UD3CSck9v1LxSq4SubWMzLIT2SdDKxgK7MfAC8AH01N/KxlnkWOzZxSaBuoDVQ6Ug4WwqBS/sm4L94lIIG6kDWTxYC7z8tmVgFVqq6F6ZfYoFQTwenWyoLCYUZCdmVU8esMwHQ2dTqwTKgzbRVcJtEKp5KXAlJlXOb0zBCxOWitLb3SEjQ4MyPn6EjOsbr7/OCdb4t4KXPh7qgZeeM/RNM83rP38mf/vgXbl756YsLSxI0TQvWCXQ8mhy4ri8dOEV+c4b/yITp85Jd+9ARrBvAALhHIZrlAvb6oFQPfDa132fvKjeQz4HvC3wetYTXeP1hYcPH9bKhGc2zV/4WjdOeBJFymH9rMTA6z7HYRG8LoF5TVEIR2dSbUY4xjbQQbBvU+YFAHOPVBi5lYSQeiyJy99MoWwDbYZWT+trWKcCvRdCa+GxZh/ZgytM94kdrNCQcBFZzc0tM6cqE8R5STUvB1Ff7AwLubgcAnwSNNUiXfT0ncU+Xl6Qzd77XtNphlOaVI15aWG29vSC/8vBi3WQ5vHa8ulBLA/SsFGjRu0tBubV212m1jg+fphhI5hXAK/evqrC7HRR2plTtttelqvQvP7jJ/L3D96T+wCvxQVpQ0scZlYrMkzwOkHw+uYbP5CJU2elu6dPSjQlVwNkM2zMt/GEy15e02g9NYo+Gr3eH1YiLebVzLna6zZNgVdgDDVusDx9jo02tc84XkLm9fA+w0YHr2mEjWvrHMARwGtwUHp7ETbiho+F1D5lOjAaSksOQgoVznJc0/Ee9inwUjvaQV8v7eNF4ZqN9nQH0RTgvd71dMJbhaGzEbxsS4a2xWAiTRmgEoJsP3qb9Bg6iwJcdQRbFrx4LKCG5rRX5qWdXVPwCoXZm9pWxwffKvPaZs99nZht4EV9zXqKMWwsSk93B2tKGTaeNfA6ey5hXlmrRB68mGtlH+iyXLl6WX71i5/KPz58Tx7cVfAqsJ8XHiQGXicAXq/JN9/8vpxw8KLG+WzgtduNv9u+G4WFe11QdZhji3k964ncC/PKX9RG7CvDvFg2pO+GW78WeEHzQvgDARzgNXZgjIvIwcvtBNC3dISZcSzrmqCAinWT7UCKhY5l4OCVfzKn4EV/lnViYIMdOvj1FdH2ICxjWlrC0FkwLzOm8v1VX8NXmB4U1mDaZcPnOcawUc9N7CTh4OsF6c422d7Gdasa4AUAY9iYBy8I/Bg26yE2y4Py4NUuPd0lMi9kFynYfwOCfQJelmSoyWjAy1DcDjuKMa9f/YeC18N7txg2FjAqLgGvkxMTnMr9zTd/IMdPgnn1amvtHHjlhfVm7v10H/XuX99Ps6yq0XZNgm4r29jMBdzjNntiXrvtuypsNKVEBftFeQTmdfEz+cv//Ekuf/mFzMxMM2yMbaA1bOwD8+rQbCMWcB68XBMyO1doMazMQ0XrYAJNF4S59GFNoE5jzAvaGeUrdkUFeCmPU/1J6yQh1C+tqMOeNY0qmGm45ANBEstDzfNk5VTesysF1TAH0ZgWi50NFAN4eT+vJGyEx83By0NUZZc6IbwKvAjUsdSqXNbyIIAXso1gXgSvcwZevf11u0rw+JFpRKEowavEsNGZ1yOA1+KiCNtAR+aVgteJk2el6zmClz7Q0odG/VbPjUCpWZBrgdceEec5br6rYN/sBU6PRyf5KfOyBKAsLwG8HsjFzwFeb8slgNf0lPm8SmwDPTo2KkNDA+wqgU6qzDYWNayi+O5ivYWLLnzz5rEQjcMndtDaxhzsuSQCtCAYNfGlDQ5RB2i2BB8YUoxMzjN8OvoM04N2QkE2fFJkFDnm5cCnJyFqXJnm8bryY/8u46iKB9E0q//2yUHa1iZkG622EezVNS8HMC3KzoWNnB7kA2l1USt4lWV4eFAOj4N5nZOvfQOaV8K8PKyucdNR83LmVSrLlSuX5Zc//wmZ1+P7t2VpaVGkoOCF0z08OCgnJ07Iiy+/Kt/87g/kxMkzqnk1ETY2KYzXBa96a6ZR2NgInJpcI6xtHB8fBwNrfT2nM9Aw29jkxQmHkwGvkG1clMePHpJ5/flPEbzAGmCVwACOMYCXaV4AL9e8YChVwVdBKr3ZyL4UB4wIKHilzCX8OWFS+J22pFF3vOr4Fm4CvFRBD94qHcKxwUygdpNoIyPRMFO7SjhLU/CK7lQvA9oNvFLmRd0sxyDYGcJ0K882ukkVLXHYCDEZ/caWQGRe+KmF2QrE9cBrSA6PHyF4UbCHVWL8iPT0mWBfJ6VTC7z+82f/j3z0wXvy+OFdPrQieBVUsD9xXF688Kq8/t0fqubVrWFjyppq3dt7Aa/8ts+ieT0reKkOqgM4WuD1nFDLdtMwbNyr9kDBPngYmS/jTfz48UP58uLn8uc/adg4Pf2UIY93Uj1A5oVsYzfDRm2HkzAvY1j1npR8W4KItcjxHmD2QdPeXuEUkpmp7cFBQzWtaFjVqdnaURW6ErtSWMiJDUMnVgBISNsrW8K54xzIGk5sX6yeEfW6Rx0ikoQ/NrNR50iaVQLlQXDYr6yEwuyqsDEwryx4sVmF7Z/My6wSEOyheX3j9W8RvA4eHJeevn5TLWvfdApe29rGttQhl69ckv/46b8TvJ48uicrS0sELx3QAebVLyeOH6Ng/+3v/UhOwOfV3UO/Xj3Ny9+5WfDKb99Iq33W5ZQ/7jrH2QKvZz3RtZh/I6vEXsAr/4BGq5oIXo/ky5R5TcEq4eDVq1YJMi8HLy2+puZls//yx191o1hLGxonQxeHRL9K+8u7EO2ufNPKFLxiw0L1Vm3R4wVwSplXWr5DwR4+BHutTueOQ2zTY/X9O3Oj8K9KW+hdr9pbzEJSeDfwgk0CtY346V0lnP3xp2UbtTTIGaR2lKgGr2hSPXf+hQBeBwBevX0a+yc+r8zDA6wC4IVjBXhdviT/8ZN/Z9g49eieLC8beNHEKjI0MGDg9ap8+3v/SqtEZ1ePDvKtI9j7Oah379djRvmHXJMgs+cl1uR+W+C15zPb+AXPzLzSRZmCV7zlkW1clCePk7Dxi4usNwzg1QuflzMvFeyxeHUIh2Yb1cpga8lDvTBdOgkbTZB3/5T29FLh3c2e2rzQ+n9ZRQ/DRs9eJs0OtSxHawMBLgG8rHjSWRVrGy3k8z7yDl5qyTBrR5glqWdLj9OmRVsjxRDWBvDSts5sS039LQte2uLZDKjGIhE6eiscDpxF2FhTsI/lQefOv0jwQjPCAwcO1QSvzC1l4EUmWirLpV3BS8PGCTIvhI1gXmely8DL99soTNsriO22fUgyJQ0jGy+ZfW3RAq99nbbdX/TcwCvcCOYgZ1hknvgVgNeTR9S8/uftP8qlKvAyzcusEq55eWE2wcuK/fKMJA2XCE4EL2HHCXxRpEfdn7XUQbaRVgrTruirZ42hC/mqZQXxOzQl1DmNYaBHwkiwLQRyb3zo2pwmHdSE6llS/7efr9Ac0cJDH9zB90kG4gIYOT1oF/DybrHeiNHLgrSLamqV0M+I0iu2xBnRbKMyr2/L6bPnhMyrp5p5ZcFrh4I9/SWlMpnXL/7ff5OPwLwe3yfzqhSK2qywrSAjQwAvOOxfU83r5BnObMRcgHrgVU8mqHVb7xf4TJf6CpZX2GULvL6Cs9sQvJp5zwBc2TvbvF4VWVlekqmnjwlef/rjf8uXX1xkbSMGSEDzQg8vCPaDSbbR9S4K9t7FIWktExlfFMu9eFkZjS5+BzT22zIQU/BywR4ZR2TiFNTSGZHhte5MN42LTMPBK8xL1DIl6meMdVS34v6s8yuPy8AsgBc+m3nDPPQLIJmCl5lUA3ihttHCRjIva/HjYaOGjtpRYnfwcuYFzesF+SY0r3Pn5cDBw8q8zLpbKzwiX2TYqCbVNGyczoAXwkYwL802Ary+9b0fyvHJM6xRRdKmWeCpF6Y1+/pGDK+ettbMOtgFUFvgtd8TuMvrngt4ca16TWNSHqTViACvZZmeekLwevu//2DgZWFjW5H1jKOYmG0+LzQNLLINtPaKp35ViYZOZ0ae2dPJ07HrAo6F5T/Boa5/Y/sZ66qAfdBcyRmNOoIMIINOC/kMIi0YPIkq0AfR3rKSccBH7CqB04FjQNgLoHPzrPe+j8xLA2wNIt2nphN59HOqVoVvmGQdvEJLnI2N2MM+yTii/FoNqo3BSx32h8m8vvmtb7Mw+8Chw2ReXsRd8x6CTcKZVzvCxi+peYF5TT95wIcWmBfLoCjYA7wm5OVXDLxOnpFyR1Jg34TLPgWpvI641/XRpF61191Wbd/KNj7zKay5gwBe+33i5AV9r+RTsV4X8+qKg9fn8vZ//16+uPi5zMKkuromBQOvsbERGRwclL4+9XllrBLGvNREmq0FdLYSuy4ow4LPLP1bnKuoNYyEIgMvhn1b6g9DKJUHr1CcbL4uhJxpL3xlaDpKzYuVtG5bs40Z8LLCca2jVABVFmcPAHXM6v5D2KsWB8186gCOtBlhLebFz2Tj23ZjXt2dMKlG8Hr9298hA4PmBQ9WQ/ASaIVtUvGw8Sf/Jh9/+NcMeIk4eA0oeL0K8PqRHD95Rjo6uqxHWu3yoL0yqmaXSSOhvxFD8783Wje8xi2rRLOXZU/bEbzyFyD/72ZvoFiCrFOFMuA1/ZTZxj/+wcCLYSPASydmq89rgODFHvZt7rCPYaOCl2YDo69JS3mgOWGuoS5kE69dpDdWxgGv3q/L6yEt28i5jQLwiszLdS+eUWNcABVt/5wM8jA9KgteWniNsJFmWNPiWGhu2UU69d12kYKX+9Dc/mHzGF2wT9tAA8y0n1cU7HXIRsK8wlARLw9yzasoAC+cdxRmn3/hRfnWd94geI0RvHrrdpXQu6wibanmdemS/ALg9TcHr2VjXhhTAuYF8DqhzOtf/lXDRoCXteaud+fWuv/2ooXtEs7Fh0adN29077fAa09481w3Ljx48EAlmjqtRXZLYdd6+nhhttY2IpVekRUwrwS84PfS8qA1LnCA1+josDIvOOw7U+YFq4S63u0pFm44got3XqARMwternG5M50AwkEecYgtrAMOUqp5Rdd8+D27R7SHkWdsQJjYN1wbU1HeAkAyKy1vArFiIgFWCwM/72phvXnCMcSC81QL03yFt8SBPYLTgzCzcWPDBsrms42xJhKgV1uwL0pXRztb1Rw6NE7w+s4b32X4ODZ20MArW5id3n1pVwmUB7nmpeD1kIw7ho0VWiVgUnXwOjGpYSPAq1mms1fNqxmQqwVAjUCr2VXYYl7Nnqm9b1e4b+AVHeD+TPVgKUvnMxeV9cax6Li67ZOCF8PG6acMF//oYeP0tKyurUbwGgF4eXkQmFcsD3KXuh+J60MujKtmhQW6Rfbl4rWPMfNwy+saoXupdWCHWhbNpebLco0tBWaaLG3cGRaagper7Mb8TDD3BwE1L9o9dOAH++zzdyiVsYG1ViKghnzvQOHlQV6KrnCo4GUlQhY6Arjw7Z/F90GNzNvieFcJb3vNch99GIAVErwG0Ib7EMHrjTe/p+B14CDd7/T786PWCuvwVy3MlqIJ9j/9N/nob+/LjIGXAKytrxp9XifUpPqd7/0rs40YewbBvh54NQM+uwFfo9fvxpyeF4B5S5yWw37vALXbKwr3HtyvU/wRX6a3rVcXGri5bsRBibZtaAua7rIiq6vLrGX84ovP5Q+/17BxZmaKI+tx4/d098iog1cPNK8OZqe8n5cWQOt7YFHyaHxBsQ+89niPzEuHyXJRc2isjgxLwYsamDM3M69inz6PMWWjCl5IHqALqzIwNaOq4cw9WN7QUEEkAS8pUDhnIsEmGukTWdmps8c0TNWaSQ+PYfW1CdgcIKvaF3vXO1gH8FMw1vpG/Wbjxq049syvF1hmR7ldBgBeBw4SvL77vX+R8y+AeR2Q7u4eAy/NzEZATx5whW1t8FhUk+ovfqbgNf30oaytLMNcEmob8XA6ekKtEm/C52WCPScy2QVOf2bC9hp38XMEl+SzxXv3Wfafey1b4rTA658AXg5d6bM31O9V2+qTI9Qwam11hWCFPvJ/+P3v+BOCPcALC7Szs5Mh40B/n/T39EpXZ6eU6K4HYChTobXBwcsKr/UX2khQp0LrYsaUIYZy1MA2A3gxo8gMpAIbGVcwpKo/jODFhZq9iXVKdruZZiPzImnjZCMApnZjjeGmal6A/RS80vBX3ye2cNZ9aNG3A6hrWAQlAlHMrIYpSNa7XlmagRezsNnyIN2pXiKc246OdobqmAdw/vwL8r3vf19efPElOXTokPT29IJXsYQq9j9z3st0AnKayjDbOuTK5Uvy85/9m/zj7+/LzNNHBK+2Cs4nwK0gA4MDcoSdVF+T7373RzIxeUbayzFsTBd8mghqxJ6aXRLNgFEzeu8+joctcVrg1eyVam67wv37993kkCxXhauU4SQjU21RKetwjSa+na0MYxXYDW5iaFzoKvH7379FBjY7M8vaPE6hLrZLd1cXu6gO9PVzxiL62JdLJWbrEHq1WxZQYy+bnK3rh+DlVgmdpKMZR4LX5iYZysbGOn9PYLGZjfx8yURqOu8pxmtjZv+guOkVvIoMcaKxVM8RzaDWzdQ5idY2KhgSYy1RkAUubZMdwz2tAlBMjeBF+5gZXfFeHg5zlJm3fwYAGuMjeDFstFbQVtTt+3YWTfAql6Srq5OJEvTx+sEPfyivvPKqHDt2jCPpEK4qvGpWNHb34KeSSgFZWow+65ArlxS8PgJ4TSl4FQ28cE4HhgblGMHrVXnzu/9q4IUBw6p5NcoA1vp7Ptu9223fDHg1s2z2Cl7INrbAq5kzu7dtCF76MI5tj+MuYqio+aIUotyQmUzMSTdIQkgyr+mpCF6Y5DM7Kysrq2QkWJkIx7CI+hPwos3AhW+AlxVNM4wDo/EmhRlbhLIuN57uGCPb3FJtiBOjWTKk4AQgIlsBsNkwCZWiPFuqIWoIHRPw4mJgQ0Pt+eWNBOkvgwfKHPYKcBo25sGLAGCPj2i5wHsn5zuEzM6iYskT0IUJCOtm4Rqeh4zUA42ZIrz2vIweGwbytuuDolyWo8eOyde//g158aWX5PTp03Lg4EGW75QwEMWzq2mdI88YmBdMqB1y+dJl+Tk0r3+8L7MAr9UVKVYsu9pWoAn5KMDrldfkzTd/JCcmTkt7GZpXFOybuX0bgZzvo9529QCvGXBrhpnV+Aw0qR47dqzVEqeZC9zkNhG8cvwrq3DFSsUs0MXsWvX76d8AAmBYDBs/+0x+97u3qHnNz80xY7ZpgjIWIUaeobeXh41gGCsYKru5ZZOB1BcF4EIxL2sfyYhUk9K+9dlupcwnkJkpG/NBFw5eWJSqW8VuFJRfzC1PENNUZywU50L28h0FJhZusx2PhmU0pTLpoJaKDHi5CG795p29hiyoDZwlz9EPZLqYJibC8FgT5qPY7+J+Rdvh0Cri4KWsjhTOWA7Bq9Qe5gSg0mF07IBMTE7KhQsX5OzZc3JiclJGhkdYwkOgT7LSFZvdqEkIMK/L8jMHr+nHsr6yIkVqXmCuYF4DgXm98eYP5fiJfy548VIln2c3Zpe/vxtZJDLPcfN5tcCrSVRqcrPCvXv3grgTL4jno1Km5QAWGRpeGBZ31Rs6czHNy5jXW2+9xdY48/MArzWCF02UW1tkXwAvOuzbirK5scGRY7AGkFlYmNdmBduuiXloqY0LoxfMWzuTV5oeZdgSFrB7rgAg+IRqjlXe4yBGglXQkLIUmJeFdTtmYTAHfwB3a4njPerzzEtZm9ZEEuSTThaqJ1pFQQa81AwbwCsZROK2Ec9MehdVZXMGeowBo+2En4e+Nq3lxIMB7WlGx8bkzJkzcubsWTlz5qwcOXpUhoeGpbe3Tzo6O0MG1ZupoXYR4AXB/mdoifOP92UO4LW6quBl53RwWMPGF1/G9KAfyvGJU8q8LGxsdM82w4wa7cOBOxNFePKphsO/0Xs2k610k2oLvJq5Os1vU7h7925Upt1YWuP1PnYspszNFW5P39pvaYL9yorMzswwbHzrt7+RL764KAsGXrFP1ZYOoDXwwsKCjrS4uMxe9/RsMTyyDqWWgXT/F0uIXJMBWQmL1MK+MCTW5zragA/6rvS1KGHRcWttUqbfK80I7liPMXfXowmhsiy3MFQJ9lZOxLAxGa3moaMypuzINXXqG8hYw0OABMNBMC2Al+lnaQPCoJtZHWUYexaMutomm6ePCAs2pODl/cv4vgWI+B3S199PEX98fFwmJibZ62tiYoJlRPibmoWV6bUBotrUKvHTn/67fAzwmnkiGwAvdFKtAV7f/s4P5NgJgBdKwZoLG3cDkvzfmgEVv2cbaVi7vW+j97Fr3Qobm8ekprc08FJVllqQt5AJ03nUk0RTZlhMMYzU9ZukHDPZxwhec7MAr8/lrd/+loI9wkaYLMM4+s3IvLB4wFjQRwvgBea1XYmju9Qs4QXQNULXNGdgDAo8iX4j6GZ0y/tgWrVk0FeGrFmxIB0lJBDKUqJHS9VAMrNgpfBsIzKdABR8A1wVeNIUfzquTbvo6KJ3pqU3v1ooCHIBvGIb6ZgR9SJ0E+cNmPT9XLcshHmNHjJ6KyC7pFYwr5pXu4GXa4E+qRvnp6OjkwOBx9Go8OxZOXX6tExOTsrBgwelv79furu7qZW1t5cp2F+65MzrA5mbVfBqL7Srr61NZHBYw0YwLwWvk9JeioJ9M3ftfkK7Ruyp0fvmX59qZk0CH60SLebV6Ezv7e+FO3fuqApS0AVIuwEydpub3BNq/cCIIKqy9xTDGNN7zDypin8EEw0n7auyw+4HmFh98fOL8ru3fisXL16U+blZ/p6TnW2YKvbfjU6qFppsbm4reG2sm+kyyahZ3aSyFGVX6XFkNTsLA70Hl3nEtDGEsisFN5FSUaS7s0MGBvqkq7Os42AJSugYal0hfPAGtS200/HjMvAKWpSeAz8XuOk16RBNJw5eEczMj2UArO2q0fnCgCu8V+ymAQB1CKduxnOqWheL1pldTQba2txKZFC9i0YAXUcvE/Rx7bu6u6R/YJANI48ePUoAgx529NhRGR4elt6ePmkvdsrlS5fkJwwbP5B5gNcamFdJipyyJDIwPCDHJ44peL3xAzl+4pQUAV7WvqjZW3evYJRuvxeGVivE3OfrmW1sgVezV7i57Qq3b99GYwUu4I31NY5ox+AEtPAFqCAbVSqVpNReJoAFy4AVJ8NB7YMovO4w1CBaNnB9HeA1J1+Aeb31FhkYwAsOeyy6AF7FIhcKnviwJMCzpcwLLZh3CHRuB0hFao3fqLJbNs3QjJjqFtt4Qhw6iA+WFUUlAMJGgFdvT6eMDA9Jd1cHHeTa2cF742uWk74nM8iyLMhb47gVIwycNQDjlO5q8Er9ZC7Y608bamsDPrRHl/6egJk0WHQ7gz5DdDt0UNWw0powItNomUlcbPVewfphPflTxmjF4X7GPNMKQX9kZJg2CvS7B4gdPXKEpUQD/SNy+/Zt+cUvfiqffvI3mZ+bkg3MKLABHASvIYDXUdO8fiDHjht4mZ2kuVs2ns/89vVY0H7Bqx7javZ9k+0YNk5OTrayjXu5yA22Ldy6daNCRlAoyOLCvNy9e4eTfqafPmGqW5/O7eq5sm+ECjCWAmTKZXx3UCfB7/FNsGM2UE2dmxvrMj83zywjwkaA1xyY1/pq6LigMxGL0tXZxQnKWFToXrq0bOCFrGQAL6UlJF3WJCItU1JQ0k/u4JWehwhnFQrxJGCsOwR4FaSvp1PGRoakp6vTwmhYLGClUMuEhn6WAaT9wMK2ZBCHMkLLVCbzGWObaR5dxgwbdCsHmTAoRJmXgpplTz1kJMurxbycwVlLHWpllvTg5/CWQ+puz4a7Zu6yh5o/nMDSMCyjp6dbBjFl+9AhmZg4IadOnpYzZ1+Uudk5+e1bv5Ivv/hUFudnZGN9XdoMvIDBA0P9cuzEUXnxpQvyLYSNx08q80rAay+sqh4LahZ0Gq2jZvezW+ho+2iBV6OTvY+/F27euk7mVSwUZG5mRq5duyp3bt+UR/fvkYH5E1qtCWoWBVh1dnVKp4FXB8ELwKUARuAyAINHaGdrS5aXluX69Wvy7jt/katXrmi2EcwLrV4wLGJri6CAfTItX2wjeGHQhHqobBHaQvXCZp9DGHQm137AiphlTDxsQY+LQaWm+7Pg1d/bJQcBXt0RvGC1UD1bS2UsWWi+MV3sGq6p0z7e0G7diNnDVDNx5lUdNiqbDKPV0vIf6myqATpGuk/P2Zm36HEWR6HfQNY1N4Tp3tEhr9XF49Lj95kA7oXDwwVlRUcOQ9A/KefOvkS7yD/+8aHcuXNDVpYXZGtjw8ALSQ4FdjLggwAAIABJREFUr6PHHby+b+ClHrLA8nJlQvUE8WZBbjfW5e/ZpG5VdYyNXu/v7dnGFvPaB0Lt8hIFL2ogFYGofvPGdbl7+6Y8vHdPlhbn+VItktYsGz097rOyUhraDYJFwTxQEL8JdNCNhBra9NRTuXb9ujx6+JAsjwMkMNxiY5M3PhYrvF5cUMg2bm3RToG/RVFaFxMyVBqmatbPQ67Qq95LaTy8MqLj+bZM6KgcjWFjuVgQgtfoMMGLYSPd+mYy9aLsMGEITCjWJ1aDl7Jade0rw3FWmGbm04yfiucKXr4AwDqDtsVhHFqb6RKVfgIfvqFZyZTJRTBTf70CEq4lzrXaNvw8GmcN9aRWP25ZQ/Wt4Xe4vtAF+/sHZHRknNdiZvapLC3Ny+b6CkGcmhe1UpGBQQWvF166IN/+joJXG7qo7gG8mgGj/P2egEjNpfBVg5cXZrfA6zmD142b18i8MMEQovqtmzfk3u1b8uDeHQIMuwYkfbT0v7VUhjdxyLDZ4tHJXepWLxYZbnLAK7pL0Gk/IwuLC7LGsV0bssHJPBhwoaU7LIsxgRrZRrZ9Qb8qhj3ah10B1fppBT+paULeedRCONYChrq/6DDX04hPZ0bFHXRf3ZFSm0hfd6ccGBmWXoAXuxpqnSQWt3eUUD+VT+lOwctnKNo7WGbRC62hVRGWkmYNDmLOkgKLNOaFf1N0NwtFpj21fQ7FX21AqNUFpo15by9z+Dt2ckI4NS99UDiF0/FtWtoU2ZAlNPiA8onhHvJuS3uxJB0dfXygVApbUtlB19oNyonFNoAX3kOUqQXw+hc5CvAqArxiNUEeaPLMqxEQNQKuvQjuzYaNedZY4xgo2LfA6zmD1/UbV4x5CUX0O7duyF2C121ZnJ8z8NJF634oBy8yChOdeCtDKLbwDstZdRV1cONGAACsra+RhXERM9QCc1JNhyUt6JhAQNsguGFeIqwS+r0hG+voX4WQCUCmNY264OzLsg/OsPBbnYrtlgfPSiKshK1APViV7U3UCElRtqWns0PGhjVsBBsjeHHxg6FaRwkDTQ3dDDBSET2hRN4VlseS/N4TJc50QumSsSD2smf5krZz1s+pbavDxKAgTzEvGrOSLuwHrcxLo3yauYFXCbWaNrvSjt/ZtptQlZl7+GiWGWsAC/jX2ZNWQtQG4EMrJMgAKNhWZz7OQT/A69gROf/iy/LtbwO8JquYVz3waQRK9UCuCWDZdUXthenVC2U9bDxz5kxLsH+O+FW4du1yyDYuzM0SuPB9/+4tWZyfrQIveqUsdAR40bluiwqgsraxHlmUgRdLeKwpn48Yo97CsFOf/AA6MAoOeF3f0P1YyxefEu3gBSaGxQtWtrAIB/6G++81BDFBXW0QmhWk3cGykZ6bZI8sACetBJtSQZ3lzpZ0dWCW4SAFe7TmgTXWNS/tOKErFx/bGVE6pSjt8qohlmpGrEcwpqq8D+FkvJrBa2Vho7NcHP/WDsabKVLRgIreZe4JMwuIZxpd9/J/x8xkZJ4wuzAZg5mJDBu9HtSZrYesysIIXiHc1DBYAU3PZqWi50QrHJTTsqURmVcEr8NHj8g5dGz99pty5NikFNs77Jqld3VC+/ie1Xd8swxtV/Cyz7QbYO4CSHWXYY3X0OfVAq/niFy4665evcIVgRtxYV7B694d/V5cAHj5zWvDJ8zoqa5oNUS6HgUwmZ+fJ6hgAWnYiO4QZSl3wMiowiwLedvbpYTsVRGDWWEe1QJp7QKxJZvWAcKF7DgJJzYbnJ2bk9u37wp+agM+9aApeBk1gNPeVW1wLSsDclABcodFbx1HO8tlGRyECbOTixHnZwvgRvsCl71qbeZmV+CyVtQc8uGalS541byspY/ZFwheluX11Rl1u+jJ8pmVymjj7EkyQWOvPKnp53BLhYXLfnw01KrD13RDKw9KfWTu7ic4qU6nDFFLxtQGY38Lrdx8G/+blo1pP7Y4RKV/YEA4mfv8eU4pOnLshBTbu6SA0DGDUN7TQwE/y1Dj8fvnSJdEql/VCvsSjk7t0d4hs6qaZVvNAhuYVwu8ni9w8dpfvnyZYSNuToSJ9+4qcN0FeIF5oabPTI1B5AVjgr4hBdYmsqVNdzdBYGlpSR3xNgdRXe1x8rXqWup3aoMYvrVOVzuyl9jWW9poOQ26faqg7BqT1whiIU9NTculS1fkydNp1cQIww5g1r7FyoTYLt5EeUhw3s2U04O837tNpIZOhw4IBC/2EUO/LmQ8cS7cKmG96ZPZkNrNVTs+hCe+DeJw8MowL2NlvghCZtBCb2dn9MIReKwDrIFsCpL42OzxYNYJF/M1NLeayATscHbw2fAA0bGYHnJGcOB1SsBDtVEDMDP4KgtVDU9b8jvoadWAghdArI3C/qHDh2Vy8qS88OILcvjIcekdGJVyZ7eFnlZylslo7A3A6oFXOMeplmfsN8P5ctnOekuuFnDV0+O8JU6LeT1fACtcunRJmZdUZHFhTu7fvUMAQ8ZxYWGOWUjt6Rk1D+pY7e0EC2QLe/v7WPc2NDSkk3d2KppBZLvidepX6AwBYEJXU2TugEZrq8uyODvFEAOvLZVLBD7XcxTkfKK0GTSTqdJPnwK8rsqTJ1MhfAtal/e9t9bLJZTCtBelbIzPR5LpVOkdHt86Qta1NWbRhoYGpKeni7V/UJ5x7FgY0LwK+PbQMYCXJRS21CoRspkGXm550MWlAF4V0rg2594t0/IUgNKmgt6TXjOgnsEMAGTMy0hUGO2mZtpoLcsXZqs2GG8wZ15WGx7CNz7MWPcZGa6zI7Bo/jcfUtpq2jt+oKTo0Pi4HDh4QEZHx2T88DE5NnlWhobHkg62BmBa/mDv2VzomAehmuc4ZEoMpO3zNivO77bdbuAFk+oLL7zQ0ryeI34Vvvjii8C8lgBe9wBetwleADOAl95GOoeQNYHWlE/Ba1P6DLxGRkbp98JNzdBvU/WrzU18a1fTdLrP0sK8PH5wj5mp4eERhpY+UEKLnG2ydeIcj/WDQub15aVrAhDz7WlJSLOjHECrI8jUZIlqATXP4r5FpnNjQ+0aOFbYNwBYw8OD0tOL2j2ExxDINyzbiIEgyro87lCNyaZym88rA17B3KohaK1wR9sfWghOGdH0KXUx1AYvm9LtCYsg2AfwgglXkwRIhGhLHLV2eMsenAcd9WaesXiE2etOlmjAa3WiPNdJ1tc7pmqkDeal5VTOvtDcEL3y8aDq6u6WQ+NH5ewLr8jYwXEtQaOsYDTOQmGex13YkP7JWHYmQxptJpnz/QzgVQ+46oWZye8ZNrbA6zkiF676xYsXA/OCr+v+vbtyH+B1B+A1a0KtahjUPHwYRXuJC2Nze5tg5kW6XiLEQaNJ62QsEo79Cg51kcX5ebl/55asr61IX18fgYVZtWDAtOZ9Bl6pkRLLaGpqhuA19XSGCx8gBfam9Zj2fqFXfDRbEnzbigyx1gham7JJ1rVB4yxeD/Dq6+uRjg7oMcq88AUBGswrmrWix8xnR7IRIf4Xjerq8/LCdmOx3GHy5A/gZZUDit7RyR80LwNIhpEGOnpbmGUjZD/dlW9ZWSYm1LPGjC9qV+HDK7RprzPPZFCA92PTAb44tzz+xEYRHxKq53nfrgheOjHcrzvAa3z8EN35qNA4MH5Ezpy/IGMHxuncdx2Vi96YM7NJ6fmy+9+Jq6lyyfbGqHKvq8eK8uy3GWbV7GtS8IJVogVezxm8PvvsM802SoWm1If3E/Can7PMka7CDPMqArwK7PYQsmu2gAhcbWA68P/AcZ8tG3KP2MrSojx59EDW11Z5M5MNBe3FW8Ok3qxopMR2MzOzcvXabZmZmdMQxdoaA3yK7Talh+ZQt0o45qguhnBxFXYMgNc6QEwtGWjQNzyCMWw9HMOGfTvzKhZLzJBGhhABAgDAXvUQ9pPr5E0FHbwUBCw8stAw1b3IoLT3T0bo17rGKNxTiLeKg/D6APRJhwtrSEiB3+0omDrEHl5oMKj1pWmLHX4+gpk+QFCBwTAy+NO0ftRLpVJm7veTTk+K4IUOFRixhnkFHbCjHDosp8+l4IWHQtK9JLAuf1MHpvgzgJeFmHwWGPDlGdtuANYEewqhfr1tU5DNbcPyoAsXLrTCxueIX4VPP/3UwGvHwOs+PV6qeaXMK2bHODEa2UYbRx9Nlf5YjFReL2IM5cCuQsnL1iZ1L7RgZvhi+lZa5OxFzyE1ZG56LML5+QW5e++hLC4tWWYLviK0urHwzNL4TnAozjNDqGCG8qM1Ay/4x3Qizwb7uo8Y88L0biQu0RgRn7O9CN8SkghRi+PnN1bDPvl4A19ALgrnfVLGDNz3FcJMb+esqzCcqzxwBRuECedhDqTTuRQUzbCrvjFokrCkwCC8KeuYrrSp5Vke6gPE1LtF8SpkRVWsN4OtC/ZOgezhRk8fNXxlbJhQlGpeYF4YxIHKi7GDh+XUuQsyCuaVho2hskBBy5lYZDwesWtCIWpjCS2roSnWAq9mQsFaoJTfVwPwY9jYAq/niFy46p988gkn+SGjtry0II8ePKC7/s7tG7ROULB3j4/R94KFg7xgZv60dg7h6BgC7cTBE94lwTUWXWPaaoaG1vBkt7bHqXvdMpS+cweLxcUlefj4CesfwboCOyB7UzFbn77qpIeVAgZ9fofhFC5+7xCg1tfXuC+0xOntQYcLhInV4OWDZ71yMoAXy4hsAlBYbVbfaEyFni8/d6HeUAFXQUnB1cN0Hn/CuvxhQeeag1cAbQ3tcD3ImNR0RVYFQILehy+2xabXq0RBAIwRFhec05VlVD+sUydzO4GyLoCXCvHKIrEnM6qRxWkG0x8e+JjeohsMjL3BAF4DA5QIRg4cklNnL/Cnd6h1RuueMj+ADIA5gJrW5XaOTHjpGYSAZ9nwsx4La/b39cCrFhh6trEFXs8ZvD7++OMMeD159JDgdfvWDVmYm9GWyAl48QZBSAgGhUes9YUP/QiTeElBJhkFBn+X9ZrXxaveKNd6PKPpAjXBJ2PMSXqOV4S2jEdPHssSptR4yxnTZTiYQg+WixPOja2dimyyz5VaKsD0SmXVx7Co2bl1fp4LGzV7nR0lKXe089kORqbMC8wRInecNahA7f3QtOYwfqmQ5CGjVym4L8s/oxOFtPVNBC+AjwJQpnuqTn7j+tbmihra6YPBtCqyWTXpIsRjSG2ssRfWhfGj0tPXz5csLi3Ko4eP5OHDh/LgwQNZXFi0ki3fv2uf0fvHzKt5zAhuRQM1vr8L9prpRbbxMMGrn/8eHj0kk2df4k9l5Fq9oGCU7XumIaozagsNaeXQ3nIKXJGlBaG/jvblQLcbG8sDUb3XNGJvbW1tDBu/9rWvtcLG54hfhY8++sjaqG7LyvKiPH38iOB16+Z1ZV7Wzz2dHaS+LYRPfKSbwz45KpMo3Lfk7Axg51N/NCGFWjwte3F/ji88dZvrPtObQ8MsPeTl5WV59PSxLBt40fVNrcZBUxlWoa2drVdghlQfGLxNavcod0LYh/UBvfZX2a56k7qXTtYpl6HDINsIqwQWo9Xq2aI1pAgZPNRoMpNnWcKYXfSympj+V++sFYMGzDG/VajhVKNK6gELiYs64OXXipoTB7rGaUbeqgifeXhkTE6ePsefOMdgsE+ePiF43bt7T6anp2RleZmtbVhh4K2sLSRUT1faEcItFHptNfuoYSPCRzCvw+PjnM/J9x89ICdOA7wO6sPQwcu1tABKSWhoYK26GuE9hOj+gFC8MrCLIl217SIAZXOsLAWvRvpZ7u+sbWyB13NELlzhv//972bt3Ingdf+u3L55nYXaKXj5BXGrBEMJLFTvoprq4ZmBEgo4AbysJkYbDJqwnND7yNjih9V0fgxD8d/Ly0vyZOqJrKwuxy6vWOjW652F3eubUu7okpGRA9LXD6G4myPmCb7t0Gcqsr6xJgvz8xzHNjs9LZsba2wFDeDCN7KN9KbR3wTGqV4vXQ1mP4DInhk+S/qjtYweZuUyjmyj4+1zjCEEYPIJQhb2OnjpTxPqLWQMrC5xv6sXSysZNGzEfMVC6LOGvw0Nj8rESfisRmkaZnnW5qasrKzIwsKCPH3yhP3d8BNNKjc2MCRYQSkwvZB48FFv1uvMpoMznGeWuaDgdfgQZ3MinB0aAXi9KEOjB0OjS7Io84/FcNCZqz/MXA2IiQ9nZh7exoee2+hjFUAq6Kcj/fw8+l2X/3cevBqFmMn2ZF6vv/56i3k9R/wqfPjhhwl4LcnUk0fMOJJ5GXhh/ejz33QPal5YxElhtrMkp++s9VVjpbvK1XENn5Q75rVFcQiyPD3uorz9ZDhi4OXjvMACwLieTj2VlbUVFZjdhmFPY4DX8sqadHZ2y5Gjx2V4eFS6umF/gPlUa/p2BA0PF2XqyVOZevpUZqaeysb6qnRwnqGCF45XR6Ph86OrAkJJt+7aXCMDouzkbPNrMXqNCzAwySrwSrKpGfBygqsF4EGsdw0y6FGxdIcPChpzNbwleDH7p34q/G1waESOTZzmzzA6rljke8A6AjC/d++uPH70kEODAWhoUAkW6iE+ciI+49KvU3jIBealx9Xf3ytHxscJYjg+mFOPnXqBIFYsxSSIZhw1HEwBIshY/jBImZknRJJwMwM+rtF5+OkhZhJ21goLU9af7i+yvDSvnI0Sku0p2LfA6zkiF+79Dz74wMLGHVnFIkbYAOZ1y5hXKtiHVsY2OZrxiAnj7gsKpSLW5cAGwGLB4WJC89IeXNob3sEraBRKWJRlWWjp2g/LZKwEBywB4DU9PSPLq6sqcNvoLnR37ezsohVgaWmZ/3306HEZGoSLX/uFQffBvY+wFaHR9NQUwQth8/rqCoGrowMAhrBS2ZyiLBYWXqteL457tdpJHJNaJWxEiHd+TcDLtRm1IiTDOpKwURt1KJBRT7Jz4npYGjaGpJ9pXugXr+Gc6otaXgXdTwV17wjCZoKDw3Lk+KT0Dw4roFm/NrwdPouajFdlcXFRZmem5cnjR3Lv3j12H6EvDEkAY9sKXGrt8OXsYSMfWoUKQQvNC/ET2w8MjcqxyfMyAPBiBtvZbLRLqJ4VWZMR0aAhOsDFJIIDXtQZFUSCKGYWPfet+f5j6FgLpFI2Vit8rMfWDPzIvN54440W83qO+FX461//GpjX6vJSBrxS5oVLy1S5OezxBOfCSsDLAUh/Kpppzytd4ApeVquYtExO3JGhOwTH1YbSF110WMywIjiAwQ0/O7dAu4MOoy2xhXS5s0u6urqZ/p+dnWNa/tix48xycUYhJ2SrPQClS9DOPGQEiG1vrnN6kIv2qL0MjQBZ/G1hY+gSYWzIag/d7Z9hSMa88tcurYP0VtYaGsYtI3ipRubeLneSOuNRM6kJ91YUjSwewcuYhndPRaKir39Ixg4dkd7+wcjIrMMHl7Q1mESyYmlxgeB+/949Tj9fXlniXMb/r70rW24kO65Z2EFw7+keLZYsR9j+CYUi3A/zoM+aT/FPSJq9Z5H1qkdbs0qWZqZneuMKAsTiOCcz771VALtJRIfxkoxgEARqQ1bVqcyTJzPn11PaMnkiDfCiqJm1pJLBaw/gJbJ/eE9+9qt/l4Oj+6mvmBfUc3sJuMqQr8zcOrlfgpsLXA2ckri2BK8CqExXdhOftS6ULHnYlwFdsRw9rwCv14hcOJ1/+tOfzKWA53Uuz56o51WGjZ5tdD4BnouDl0+arp9k9yhyO2QncDWMaWnDPPbR8mXKTp4VBbB0OABgRuC6mFLBCy1xpnJ2Aa+r0nBwiP733ka6w/733333LfmcX/7iF3Kwj6waQqIJvS18fnp2IednZ/y9OD/n4BG0wTk63JW90VCGgy61Y6mHvHY/I+GPRzg8NwdnL5zm90qyB8s2mli2ljxNtYv6LuHevbECvOgJWf+wJJPwxIUp3hW08jg3BQ0dsMGQ2zgwhPuoQsCEpp3dPdk7uCc7oz3p9fs8p/pwMu/NRsQRMOczEvcQFMPz+uHxY3bGPXn+lIkOT7h4hYXfuFDmw3PF34P9XRL2+3u7/L57B8fy01/+m+wfgXPL8zDpraTsYhOYGuDlxe2NENN5xsSBpXDRt600SCmKXQdUrklcF1KuA7EbeDIS9gFerxm8/vjHPyapxPhSwQv96wFeJyfP+cSs9XLC05297NXzQn96krjkmwrAsXDRtUsEL5s4TU/APS90KC14Ly9R0VLxQhph7Z6pYkczwjkKqWdyeTWlJzQa7ZKIh/cFwhf39jkI/R8e8/jefPCAgyMwSAPEM4Dq/OxcTk/P5fziUsaXY5mg5fTkiqHiG/cO5WBvh3IJgpc19wNQAkwVvJQI1w6nSs4r56WhNPkpO1/qSTSUH57ocBBz8CraDHnYqLtwHZi3hFbvFmZnyFeAl8+m5MQn4wI1Swz5R58VDYPhjgx2dqU/3Ek8IIBLe60VMy5TIkCrLMaXF/TCAF7PnjxJLb1nkJMU2hY9LgiHFcAO9lTnhcoF2GK0fyRv/uJfZe/wnoGXacQSb1UP/erho7XWvgG8VsLIdeDlvFqRmax5UqxwKHi3gmOsk/5ZTOti4cSE6X4ZNv7mN7+JsPE14lf12WefLNnvShYC8Hrx9Il89+0/5JuvvjDwMlW1nzjre46nN5vFzK6tCNfByz0oH/iQS1pwEyGEA7/hodt8psM19EcvFPbJsq6jHq7lflg+53Em09mMXS0AKDogtrLuqsqlQXSK1tPYGW5WlAxBV4bQE3wOPAmM50JN42SinhyEmpBIPLh/IPt7OwQyaInmMw3l2C8CF6RrM52fsswivULqsazjww2F2H4OS+AmAN7geTkHRkBk1wkHdhXi0mOi92Wj2aztEBMk1gUEwIXhJuD9MO1JfwcEMwxPQRKjLKRO27ShvK66J7fH6oixoMQLg1se//CYU9Ah8sWDRRX2Cl4ALnT1QP3qT958ILujEQEX4HX/5/8io4Pj1LAwlxwZ75U0cpYySgJZn5tQeGJp2VLvlcPHGuAk0Mv70X3b9uw8e0mUr5vBTQErg5VLM3x9C1P1RD9aigR4vUbgIlp89unHhjZzluq8ePZUvv/27xzEAamEdsY0GaCdcDzNCV4Amhp46dGl0Md7r7NRHxTelTUldK8FrWimCl5FnRyBzdrCpJ717KulSnOf84h20Veo0WMLmkqlCux3r6FcKeq0I+NEIW8JjeXnALEpgAvDPqZyOR6TqH/w4JDg1esgbVrJ/Br7xUtvXGU+lcvczNOC5+X99mmHpsq2oVtzW7nuzSf8aBLAj1pdNucPvXd+ypEYUa5dbvMAFJ23qOAFTxleKQAM4OVj6tC7jK8BajYhCqFmSeBnEFNyW4vztRPFbDKl5/XDDz/I06c/cojLeHzBz9g/zaaQQ5S6t7srbz64r+AlIjt7h3LvZ7+S0YG2UvIQzUet1TOOTuI7WBl4UVlReGjrAMyBqqh5VBDyxpJZe+fkfplNXM9r1cNZjTp8OxlQ9ZlcPRJ4Xg8fhuf1GgGs+jSB10KuLi/k5PkT+f7bf8jXX35OboM6r4L0JDlsrWVIfuOONj6FJ7AQnJIDKkAEn/vTnYlKfH6tgze8aI7FLZZp0xIebF+b2il44amvZDue8tAkoU6PoGkqdz8efU89QPXuNCOpU7+9jfNSrq6u5fx8LOcXY7m8BHh15SdvHsn+3pAhI77T9RS8j4KXzooz6NDNphCSx8Z+81oErQCmgK4keEM5vjZkVKCyC78ALu9pVoh66QXmDCNDRB/Pxvc1i6fDgpE5Vb6S3TfggQG8uuqJ6bxN78ih4t3S+9IJSHZjkphHr3pttzOdTkjk//WvXzMzyYnrywUbTepvm106HtxX8II9hrsHcu+n/0wPTHm2LI9whb0CWlbcr4KKH08zu3gLQGtsN1dCrOfVFIfKbGZ9Of98ZTmRR3NZvv0wwOs1QpdI9ckn8GgpOKJE4MVz87wIXuZ5le60hSOqiEaRbwFePtrL7mZ6SeCE2M3Aau2sVY1mKjFww5r32Vh7V8+7IJUdVW3UGb45vBoAF8Hr6kouLs5IwHtGDvEUtu03nnqCqjB38FKJg3YdRWeJq8lMzs+vqAlD2IhQ8f79Q9ndRQ97BcXZFG1lSHsL2rVLy5X+GbAdWPmdbYpR6YWW4OX8oBYLGGHP01CEjqaty5nXLKHw7C1vJgNE7SvPp00ivH1cnQKcyiGcs0QmUj0v9b7Q/SMDmM7pdDv6tlMJjhVpe7scPMiePX0qn//lv+XHHx/znOCaIllP8GrR83pw/43UdZfg9ZNf0gN7GXgpge9eUuF5+XXJr/sS8GrwYpkPs2aKDW/tpm2V4LYO6JqcXPbEqkfLubz98K3wvF4nelUff/xRA7yeyfff/V2++vJzOX2u4KW9nPIFQuLdRZ6W9VIXvCDY7TUJbc+MFdwMww7UGl5be2UfUGGlP/iS7rnR82JBMTgtANfcOKsrhih8yqcKN32loY16Gx6OpLmGczQgvJYJJhTh7xT/o9MCRrBdS6/blsPDHcolOLXNwEudQHhe8MAAqviSGbw4/ag2QahoS+Ptr2uel8k73fuqtXBOVD/3oWVNfKbrNy1LW4pzYyfKwAt/NAPpAl5mJUHc0wOzuk4DMJ90XrYw8hAyzeY0Mt0TENqrXu0NjwvgBa0guEwU3fv1g/MNj+u+g5csZTjal+M3fyE7uwcKXjb/U7dtQlVvLpn2W2jAHJT+38GrGWZm4Cy9Lg9BPWx8+NZbETa+RvSqHj36MIMX0uDPn8l34LzWeF4abRXKbZMQeAeDWmcJH8pqUggXCTLsTJyJtosGOCSA8ek65i1puKfDUQleNl3bCXeMUgPHpWR1Qb5SoaD7opdnBDfCMXptaAkz1RbV19fwqgCMCpidTiWjEXqRwVNhYSA9L++xxXKbliUZACzFsXrpTrOI2kPAMnXvXqHTW5mUd29MgUoSK1qyAAAar0lEQVSBK4spna9pcixEN6vlM5wzj8RveJdSaCaRNYcGYhouImzUX+/DhpbYWMazkG5PDfHUh9Xe9S15/vypfPGX/5EnTxS8EDY6Z4rwezQayb037slwZ0gHezjak+M3/4nglTy7or106QH5fhXUMlgkSqN4L5Vj2Xtq82K9RIM0w9FmWGh874rtm+fCyfoirC49wZZyXgFerxG5cO199NEHprBfMmwEz6Wc1xda25juh1zT5mUnLvhMYlLrW+4XD94HsOBCxcXvoZKXruBzel5LPL21wBeCx0S2G3+mgKn9w1TFPtPOp9fXFKgCRrqdHjsVsLjXAMr5J3YOtSaB5M1ANDNchUxDPb/5HJ6ghpit9lK6XdFfHPcCLXGwvII3na2WB3vGnXl300J8q5nEwoNK6Xo/iVhXm/5RPkZvVW+M7FnpNCT9PCdOHNASSCk62nrqpKlypbixWCGRC8T5ELERdO6FscNGF78g9ZGdVDDj5+TMMg/GB5G3Ca+EnteXX/xFnhK8Zgm8CGDtFsPF46NjGQ6HPECA19GDn8vO7r6121EPMR1jA3Dy+yXomJi2Bl71ENIfGAnAagR/CYa3CD9t8nnTrlpZkCUTDrDct3WVeCs8r9eKXtWHH75vhMuCsgGku9Hd9JuvviL/le5oTs62Yl/rB6/eUtYeqQfmToJ1QgBosH2y16vpxcameGwI6N0aADoKXvw1EFBuB6UuHZL6XoID1Td0XuOpzjN0boc8HEFReTH9VW2Y9xQjSNLdwTh63GTwuHT4rZbkgKuZC5y9XqdNhej1FFOgybiz0DODl2rANGS0wa4+vLUsWE91LYoqnp3yqlE+JVJhjXM8epNadz/1wAykHOwUn1JTGMUv25LpyA3Tsho9Czg1eeEA5jIJBTAj9Q28mgCmIObdVfXIAF5fEbx+5APGPS+VS7RY9YD+9Ts7Iw45AXjtHz2Q/g6kE/pdc4jr2y6AKnlMCjjJ6yrBqPTKmjyYeeEGKLrPxHfdgjMrAdKzxjZir9Q5Nj1GSiWWy7cDvF4rdkn1wQfvKXhx4s9ELs9PSbj+7ZtvKJsAnwR1NZX0FKPaMAv2hdKxYK5P8o4DfgO5EFUzbXl+oV54yo8BXLTVjPbNwhNbZQJKXIOgx/I+Ao3zG9n185r958dXkEtg1uM1AUS9FyXjdTu5nYw7J0RYeFiylE5rrnq1JVpQq1fGgalthI9C/gtfcTpBWRKQTVW7S61IpsbMExMqkdDsZs4gZC9LX6l3oR1H84zJcpCFw08efaKIxCwnz1aSQHo0msDQdMJNOawBWkOLlMIqGyScxpQpqc9BJQ5eFlKWHpo3HtSebxUfdl98ruCFa4ZyCeNMca04eGF+4+7uHgWy3eEu2xW5kLZ24yewUJBNn1noeCfwSsDl+rCmjux24KXXdsFx2UNZnyGZpshZSb5PhX2A12sGr/fff1dL6nDDsxD3Uk5OXsiP339P/Q7nKFI7hfAKIaBinXIeUHrDI7FBsB42puyZ1TXaKDA+WS185KxAG1uP7enwBYheFbyUpwK4qVQCT2q8pyJTJezHV1OVN4yRJbRJ3T6Bhx5UTr/rUTvpra8BXt226s+WBl7s614tpNtZSreD0LGTwIsT29y1ZLYxg5cr67UPmZUEGUeYbzovTVHSXAuR66GSA1MGLuZIE1mv4Fy/CBo3ihca6UK2cPLNDN1S1rAGYC52NZ1XRwu7tVljDh+TFwY9mAExvCtovDRsLMHLZx/okBaEjRjAcXB4RPCSDtpsa8lY9r4aQLJC2pecV9knrfCk0jq2bBO8PDlwG8+rxpEVwGXeonvSN2cphQr73/72t0HYv0b8qt579x2KVMlbMdyBVzOlDAEKdRCvUFNzfBlJbsxgvCaAQGB6PRmz/xXGhqkXVWTYTIKRmxFq91J/YmJ/aN6HxZDVwl/lSrQDp4MXw058njgvzQpeXCLBcMLCamQNfSBturfJ6eR0eGk3BUhwbdpnbCnwvLRnGGizbnfJhoQYyor3oPPScZOabaTCXpvBakvpItzV/SgQOE/EhoeeaUy8UzndOz/RFXNyiOhcIffnk32KL+Ofp+VMf3XTdeLeWV6+SYDnvvPaTDBnJTNwFdlKgFy7Il/65Zefy7OnCl40js14hC0QLt47vidHx/cIXihLWra0nMtDOCZZSq6LnJEeX/l+IvBvALb0uYOzJwIayzeXWwtAa0WwHtLnOswAr9eITLfYVPXeO39Y1rVIHm5pbZ6OytJhsQQvlNRwUAX+n8j1dKzvTSbkmcj7sETG9V3GYZkeTIWOemNqnSJqIxWs8KMDaZdZlMqOnC3p9HoM19Tz0tYzqLF78ey5XFxcsomeJwdceY7lE3g5L+S6KutDBXKe2ijpymKpNZEAr36vUvDqAryqBF5aHqQ6L7aNAWhe6/dVj8tIXxZva5bUAazypIVxLTpt2knCMtPlUV9OybvjqPm95o9btAbPqy5aDfDKZY0dq2fItFbS2uhwCpB5YHVyH2R+W7qdFjvvfv31l+S+UHnB1tOkCbUrCLON995g/7CDg0MW0i/w0DCZjXswDlI5k+hqeue6GpyXgd0qYGUy/mVgdxOA1d5f430VBO+rdGYRNt4CjO66SAKvdPN58a+NydKUvwGSz1RMbWmQGbQWNTNvVTOjN0Vwo7d2LTOA3WyqQx+sy2na5tLAi9lGyBUUvDQjqTqtLgqJhztU9l9D52W8Egqpz05OWVRN8Er1hCZKLTiImmEM3ZApg0OniQcFL2wb//b7LfJdDBuXItMpBK2IIJH5QxevBYu4L05PZHo1Sb23qKOyvlgpc5ZmVZbZKHPdTNrg3lp6eq+EhurN3fSzCmhr4kuunAWxazBwJWPmMgNKUdDckF6Ynhcn9juwU7slZ2cn8r9/+4bhI8ELDyyXxhC8duUY4HV4JHv7++xwu2BvNMtErwlhM4/kMz89tC1DyzqoldyTT/a+0cMyYe+K1+Tv35AMyKG6PYAK9f0aDyzA667IdIvlq3f/8Ht6Xko0e9EvPC4nn7XMhVwOy138f1vemgqitY0XPc84LRtemo0Tg4d2jbBSvSN2hSDYoah6RjkBip9VWmG9v5YYFd+VwXDIJzQ6RlSdNhsMkqSrKplOruX89FyuxhOCGkNBas+0nTEH0XZ0QETiopwwwvZbIoOuZsKWSwy8xRBadKkQ2Rl2ZTCA8rwjy0Ul4zG8T47wtvrGpUwnl3Lx7Bn7WmmW0lseq5xAvcz6xe0pdmYRTePqmOREsEsialBV0nVrTqz3AssfaRVBHbTXAZctVSg6fJ0UjjovZDe06/TKIm5wXpiB8Pjxd3J28oJ9vgBeBBLqybqyMxoRvOB17e7tCZpGLtGdowija2BpHpt6fxr+lzqzmmdWPKjyMhZu+sOjyYOVCYFCxlIHvzWi2LQsXfAkAXpZ2BiE/S3Q6I6LVO/8/ne8bF1UCY8IAOLtlvP7DlwKYql7gvXl8l5WACQCk8kUSPiD7E+emY4a0yQAwkwFNN2P9oF34ETJyu4entADG/HVIoCh0Bg3BOYNnp2NVetlLXd6/R69J7TDAZiiZg8XFcJehKRlY8Rep5L9QUu6bfBdHRlPZvLi9JQZ1IODHRmNBlx/NlvI6QlC04W00PMKws1eW5azqUyR1Li6Yii7tmSn0Gxl4MqyiCTrMscqEesNMMnBdn2grfpStnD5xzqwplDWLgz/P3NqDmgp2E6Q58uWGJh5Mo149VmAGse5dl09PWF3EnChoA/y1HSA164cHR8TvEa76CE2EPEZmN4Vw/uSeb1m8f568KoDmotd6+JVW+YV4NUUt9Yznw0QcwFkQzTL07gqqQipxB2B6TaLV+/+4XemTFDSOf16qUsCMuewFFy8m6lzWxm8dBvkvRDi8TUykrq+b19Jf3xuIAYdFpfV7c8Wc7Zq2T88knavL1MADyQT1tIFIkp4SqfnAK9rdotA8e8AYLOYy+n5GT2w0XBI3gulQEwoFCDT77Zkv9+WPnpeVT25nEzlxxfP6V0eH6AZ4Y70Bn0Op316csbuExjcQdIaI9Fw7OenMkNyw2o0afSSOzLwUmwyklcXqsu6zM1K3tYa8NK1Msg40L0MvJqpyeR4GugQerw8iX9zIbkmcuyd1IKn3jXEaQV4WZgqjmaFmAGAkFp7veVBIASvI4DXgYLXYCBVqyecA8oCcmvrY4DlbakZsponm8qUXMxaeIOlSj8P4lDCX/m7phflQONhq/OVdUnJSgKhJojNdaSlKFgBzM5zSx4t56Hzug0g3WWZ6r13EDZaHWETvMr/rcleAjc2BNTQkl6a9bFKwEWeLINV8uiYAFBQo4CUnNlMlgAn7GOm25yhI8GgL7uHR1L1enJ17eClPaiGgx1m+U4vL2U8mdDbwuzGQbvD9c+nY51QA0Fkuy1jZE3Rrhi6MdygLe0xtdNuy7DTk0FvIFezmXx//oLg9cbOruwNhtLt92S8mMuPl2dU9A+lIz1kTLsdel7zsxOZXY35XXRQrAvd8zzBUhukJ8cJ8gxivh4/bhJYK1SXCz/yB+vCxsRvNbbJBI2ilkJV8thUX0cIM62dL6v/l9ObLKGTKgrsgQU7k+uc2F/Mu0SZkEoljo6PCF67u7uc5FRhihPGyRmAlQr+ZleLBGAueyjkDylMX3lwmP6qWSJk4OLyjHrTwSZ4rRezOmGf11XAynyYc5zaVeKth1HbeBdwetWy1QfvvUPOKwFRA7BwU2qIaOEeQ8LCQysAysM/B7jsaSmIKYB5J1TVa8FLon4MRD3U+DMFQzBhncFARkeH0h4MZGqNAKEJQilQH3wJxp9NrmSCGwY3iFQyBCeF4RyzCdvZHO/sSq/TlavljGPW2uCQcXOyr3pL+lVbBp2uDHt9mSxm8t3lCWst7w92Za8/lE6vK5eLmTy+OpXp7Fr2pCN9hDqdjixmE7k+fS6z8ZhepHbOMB8rqejzKViVNBiUJQy6mZCvhYfFWc15xoLhWmHvV7kub1NdAqUJ/hrgVfe8PDOdphhZE0Yv6UIZgnvdmrDB5O05HxiDQZ/AhaGzaEwI8Gp1+gzFXeXvXta6v0kyseJBFeLQVA6lIOJhXL1EyKsSCtK/yCb6OmUYWU7P0u2qR5daORVVE6WGzq6GRyLztx8GeL0Kj+70efXh++8lqYTKHJR4rwNUDgEJZtZPi433rPSG/JV5U7Xw08BKu0s4iOGvghTnNrJFKcBLX+v7S+kOBrJ3fCw9tA3u9AS3AHiuxVwV+5A1oPiIDQYrEPDwpLp80p9PxhSfHg13WaM3M4V6lxKJisvj4utWLXpSvXZHxrOpPL48pdfh4AV5wOX8Wh6PT+khHrT69NTgec2vr+TqxTOZorMFgNfEtanGrcgO3gRceqP4Obs7eK0927cALy/rStGj7zp5ZUU4WXpnhbfGLh3uwZmnBm2XawbZ+57XlHKgyFKOdkYk6wFgmkHG8GLt/LGisi81WTdorRxoaF9Tv6/lrppNCr28pyFSbXrJKfzjdG4DO286qPVyNZpAeU0HTj4msSdmG6Of152w6ZULVx998H7ONlpNnntZq2GfeU7mnWnWsPDIPBS0ekJvX+PAlj0zvagR9vkTvLJRWp7ZBHj1hgPZOzqW/mjEKmmU4oB3UjGq8wne2RRhYEdGvT4B8HR8Qeg4GIzIUc0q9UzamL3ISdOq4qeQtNWWXqslV4uZPL06pwd11BvKqIOhFB19f3LOkOqoM5RhtydtAOJ0IhcvnsjkMoMX2wIbn1Wqr24GL0Ma9xJeKodoEvMZpczHuOGE19HMSfaC9sr8W+K/1m8qkfjGjjWTlKUKTZ1QEz/PZ7R1v9dnVwmGjf0hQ0YkX9Zl6hzV02du16ImMXlJORpf3VbqcOqeVr0etEawO/e4Zh+Kj1rmpi5dvXdaeY7LxIbXNgZ4vRKP7rRADbwSuJiXRDK2KZkouiYw1CzCRi+EVo2Xclk+LCOFn2uSAhQz+og06z4Kr6o76Mve4aG0ScIvZWbzHFEH2MVFz6Gx1kIa/fG7PfJUOO6T8zN6AHuDHUohrozzYmsIm0ikj0jVk4G0n1dLOVtMServLFrSB6h1OvTaLhZT5dC6Q9np9aXV6zIkOsP0nMuLpO4vidrsUXkoaSKIRHDVek7USPz1stPXCV4aiCbUKp2+Fc9tNfSth7HmbRReh5rW6lkJOtr2CCG8t91hPSvaVlMXt1pbWLikqZ4wearObXmYWIIXsakg4RvglTwz21iSqCSPKRP3az0xJCFMXAyBbZmgST50QRssl0tmGwO87oRNr1x4xfNKsoVCAsEhGD4NpyZizcM1GAbWPC8XrTo/5kDmJD5kEhZGWi8ayhi8MwNU9r2uDEe70oLnBCC1px3CDAAVwWupJBaEobgxhuTCFnJO7dVCdnoDPonJi8Fj81Fr1s55abV5fcgl2pVcIQhdLKQ3W0h3qQXheH8ic3poB52+DFCP14VUYyrnpy+YYWPfMQsbPXQwds1OQs4+pSxUIXNIYFWAyLr3Ss9HI7YGeX9D5FlEhTye3NDnJQKymlNoJHYNJPLOap6TNa/04bepTTU7uWrJVgoRk35LM7Ep/EtVCI7pHhYW2dwkQ3EMzpCv2yp5L3+AGF/ln3nlRZEd5HdJgFfyY/khxG5m3hK8wW9mwt4cNJseFOD1Sjy60wLVow8/qIeNBWh5+2b+dfCyUM8/K99XjkP5rLIZX5PrKjOP5M1czW/yCh8nhougjXbTmAzEp7TOT9RwD/Q8ghQIIRW82pXeHHAokAjAB11Oxm4pt8YopsjQ4eIzPVEP9Y2tSqYouEbIOheB5p89yyqRa9RBogeVdKRj/bUgjEUPNIhvi3u6aFGTK3RWwkaPPOx0rSYYM9lcntFV4WnCxlR2hfuqptFyLqjR6dYPuhHi5N0VMSFv+SIktttYN5GSFLlHf5l189bUSbJQTNfWcW0ZuEruqmaz4juUnBZOjh5WVsKVvFN5bK6zq/FS7gV7t4hCp1U+hGrf0WUuuUg0JQfUHgXQ6//kvGL02Z2w6ZULVx9/9KFSsJxLmEEqgU/xvoKTpcitL33OWuXR9eWUG+1Y4WCW13WQc+JeuS5NDHg/L96ADD9QV4cCXnhalt7XnCGLfwleNoMvu+3mzrvOyjNE6SK3mkKrtWRDnkpkZlU7nQXAS5X8AK95paPtewvtIIpEgSY2dHRbflJnT4ZHmLyXjFarIeF6bcR6UFmBL8OgBhqqW1Yim75+iQxjXaiaAO6V4GU3rRPYTbGmZwgtSwfAIknfkDasgJeDihHyDpq+nIJXCRZND7cuXaiBmYV+Djj+AKq1vEnfu569LFBbr9E13le+FiuGjQFer8SjOy1QffbJx8nzqqXBSzDzKTiWSSobBZZF3S99bfWIaR/cprbFUe8Nf+vlR7qsD271dssKXr58xeJf527KV4Vbr9BiGiwPG4rOrksW8fBnDvcKYMj6ynzvMzspIh3FU4KXg75iXC3ey15QuoL1xXqAuBlR6gCmotGVn3WhZg2p7OBfAlw3H5sdd3lzJpx07zAv4/xP4oG44ZtLbHwuYg7VivrPIvFRgkMts+hWLWQRpX1qZHwZCiZJRf1h4x6cnvvVUL8M+TUuXQW1NQ+dAK87wdLtFq7+67NPPgI5Dm+HDQD5wPYaRwMPGwzBNLiBjUocVKag6XEbPXbH/3H23Zvi3g3QoIMA/4WwkI0Foaaw0JXeHwFsLi1wXhzwoY36ADL4Qa0kt01UUnBKEMUbUbtYIEoknHETFfktXUM/YKPCAhy06xgKiJbcdmthcJSQzkHK4TBz4npc9R8ft+vv+/++VMpsGRj5LBM7yJWznLZf476Kf5rpwZXDbJBmZlttAaRWzT8FD2V2VgcXy5nxUlVB9o6y0t36yK5Zlxoq+9EOq3U758eNnrf8vYv1aHD1lHWZkt9D7WmKeYt92bXCYn1LZ6zdvu3Rhn/kY9X9a7F/+vnzcrn8z1//+td/Xjlh8cbGFqg+/fSj/8DaWsmh5Rz4o6/0Rfla322831znTv/7sXOr6RDsgFb2ZRUn+n4+8BsM4FCjH6f/OMwj//A/bK7xfl6hsazbwLZa39qaQ3nlAi87f+XK+fzUv9Crzv/tDuCVS60soG/U3s5GTgelZm3YvLD16iqdNdtsvFc7geuPvH5cq8voYW22bn33L7dcq9V6MZ1Ov3n48OGLV52p+Pz2Fmg8Zm+/YiwZFgg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sD/AfBVYsmjp0N2AAAAAElFTkSuQmCC">
          <a:extLst>
            <a:ext uri="{FF2B5EF4-FFF2-40B4-BE49-F238E27FC236}">
              <a16:creationId xmlns:a16="http://schemas.microsoft.com/office/drawing/2014/main" id="{5E295A06-C80A-47F1-89BF-3C1D43B2E74A}"/>
            </a:ext>
          </a:extLst>
        </xdr:cNvPr>
        <xdr:cNvSpPr>
          <a:spLocks noChangeAspect="1" noChangeArrowheads="1"/>
        </xdr:cNvSpPr>
      </xdr:nvSpPr>
      <xdr:spPr bwMode="auto">
        <a:xfrm>
          <a:off x="4312920" y="522564360"/>
          <a:ext cx="304800" cy="136796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292</xdr:row>
      <xdr:rowOff>0</xdr:rowOff>
    </xdr:from>
    <xdr:to>
      <xdr:col>4</xdr:col>
      <xdr:colOff>304800</xdr:colOff>
      <xdr:row>292</xdr:row>
      <xdr:rowOff>785867</xdr:rowOff>
    </xdr:to>
    <xdr:sp macro="" textlink="">
      <xdr:nvSpPr>
        <xdr:cNvPr id="3" name="AutoShape 1" descr="data:image/png;base64,iVBORw0KGgoAAAANSUhEUgAAAS8AAAC/CAYAAACvz1ovAAAAAXNSR0IArs4c6QAAIABJREFUeF7svWd3JNeRLRqFQhW8B7obbYH2NE1ShpJIaWRmrfvhfbgf3w/Sz5l5T25m5ChpRI1EUiQl0TbZ3vuG977e2jsizjmZVYUqoJtXa71VkLDABrKysjLz7NyxY0dEYXFxsSIiUqnwR9VXoVDg7/zv+e38375d/mfNndov8Y4V0ffN71f3U8Ef+Hc9ivjlv63wLwX+r9aG4fc1DwSv3pGCHYMeiO6PP9L3y/9bz5oUKtgHjtPe3s6XHrF9huTAsF981nrnu9b59HOq5yl7PQqF2tfNDz1//bK/1yvwLF8FO1/19qGHu9v7+Hna31Ho9ff7qCLpuUrvq/zv/TUVP3+5C+6/Dq/LfU6/HbJnz+6F5H62178tIj/u6+vDz9bXczoDBYBXvYWE92gEXvnjeG7glVn4fotGBFHQ8xvff1+oQrk86FUdbwa8gCy2GJIXhhs0/V0CXhmATcArD5wG07qU6zwsap1PnNO4Pf7bAcE+7q4fsvYyI+A3BJZad1n2zRS86n/FP9cCsN2AqxlQxWMjB16Zx5w/GvXxVvUE5KMzbhMeQOHj2BXEiUo+Z/zEmceePsxyD+MWeD0npKqxm8LCwkJd5oUTn33qN3NDRcBrdNgp8/JtA/OI65N/0oWmC85BQB+5zrjy1KjRu+vf4wLW/ee/yJLihra9gY+ikDGLHFTh3AWA0M24UHKgpcwpAd8csNVjTtgNl36hTU9Dcx83sxU+e/bzV++kGmP1WON9sZd3jtvqZStInjjG8+NUNntMOehUlswTkOdAdn395bwe2S9ej8C84j5ScFLMS59a8V+EqvCw0quQhzN7xxbz2sf92eglewIvvUeaC1MavbFeagOGZJf+HMzf1GGxhJvFQKOSPB39TQ0owjHUO2Qu3pTN5e/uBGxspafPeSwYPx3pLZ3e8DHssE9rEaa/bQpeZBG2Qz3Pzo481FSwSYiXgVcjfln7akTwqn+1IsvzN3YGs1/mpu8Vnjnph0muW7gPFCrDAWawIgMqKYDHMF438WOtCV92QNU3ib50N6ap4JW+Mv1XIgG0wKsZQNjjNk2HjXvcb9XmdTWeRC/a7T1S8HLmReZBBpK9wdInMRdBXfDCQmwLayNdR1FvS16ceXrr8oqaW4Kcujz5f9fuQoBki0nXBZ789jo7TJ4nZ3um5ulDw+DeDifyNdP7fJFm13oE1zr4Vq0F5c5lAOg8eOm6rsfcmuVjrjkqgU1CuBB+ZZkeo4H0RgnnL30QptfMTogzqEyYmzKv5sAre4/GsDVc/eQmSsFre3v7x0NDQy3N61mBJHk9wUsXR+3brabQ6SJ67qlU77jqif17+Rx6HKmQrsfbVk9z8YWwG1Pk6gN44SaMLMpDQWdZKfqpdqKQZUfAp29kZBWRnYpUdnZkJ/mu7Gzl/r2j5xxRH0GgzUiChur4bsPPtjb7m/3e2IBug7/F7fE5NFTdAxOr2jbAbAQTAksuIIoELE9ODLqbOQZNmDjQV4WMuN48yZFdu3wQMNqvRQbcmwUve/rZgyaFTr03a+lk+bs2OV91EluFQuHtFnjtZbU3t20IG+OTQy/8bgsgnxHLPAhziyEPXClI1nqP2tkiX5BBDs3I9bVzkUpl0hvSl1OqaVQcvAzs9PiU/fC5yo1NFibdca5lIYWBqvEiAtLO9rZsb23K1uambGxsyvr6mqytrcr6Gn6uycb6umxubMj2zo4UigUpFtukWGyX9mJRisWitLe3S3uppD/xXWyXov+0bbBdG77b8N1GkGsDmLWlWpsuvloZVw/Zs9ieXYhhARuAZJlpki+pea9F6K93K/LdqA/4gyP+DO9tLy4Q5T2CNDaW05iUvBlw5ehZBL3q0DGAZxVFrwfA2UAxv15qEIEWeDWHR3vaqjA/P19pJMo3+ru/Y61MYy3WtRfwi58m++SPYVOtsNEBSCElA675f5F1KY/SLdX+kE3v74js7GTZ1Pa27OxsE4DwTcDaBtsCcG3J1uaGbBK8NhS8ViN4rRt4YVuAF8AHIEUAay8SrNpL+O9qAANoOcDhZ4HgpQBGMDO2hp8OaoHFBSZnDwOP+wpt0gbQI5PLsjkAYszqOnokOmPV+sZ5jI+JKsDLXIy4Jc98XZasoFplh3GbShJ674TrHfVCZ1D6+njA8cHm0kI196q/muJ9tbsdh3togdeeYKm5jQtzc3MZ8EpfthvI7LZdo7Blt/1WZ+OSmy1hUv7stZgryQIaDCUMqi54OWtydmUsJQ0XK5UdqWxvGSBtysYmwGhdVldXCEhgUvgGQJFRbSrj2sZrtrdkB4BmQOc/CXLb21KRHWpeIUwEg7Kwj4BjIWMKLPrfCCcRVip4AXCUhenPIsAQPwmIWbALbA5/a2+XQntRiqWSlACUYHi2PffD73YyOhW9U5CzkDYEzHqWQ3Y2lRpzioQ/GvKssBq8IgjW9PH5NbbozoGSD7bMtU0YaF4j85sjhJ25g/VIoi6wZgE4v+zcKtEKG5sDpL1sRfBqgvY2FUam+2kEYLUOstaTN3vvVGeReOtQ94mLJ5OOS02uyTZcZGBTFdOmKtsEGmpVgVVtyc6WAxeY1AaZFMAqBa/1tVVZW19jKLi5sUmg297ZlsrOdmKlSLmDZjHj/5KkVjChJpKLaVnZLCb+7kwJIAZgUXABE3MQSsHLAY3szsGrBBADeCnzC68LwNeuzI7Alf/W3+O99RoYQ0p0uDyT83/zghGA8VoNCXl5XD8M8kOOdRk7dpZclY1x7HGNNOwzr1/ZhilWZbKdej+lGlvVPcvXwuRc/6sFXnuBo71tG8Cr1stw4vMsyUGpkWWi0WHU0rZqMbKQ08tpsDw2S1NnQxN/rscgQRdFfMRCSN/e2patrU3Z3FiXjY11sinXpAhG0KjApjY2ZAvfWwClTdminrUlW2RV2yI7Fj4S8GJoSXCq7IjwO6yocBgBuPD3jE0puxRSQV4zbcYi/EPlQj3/lDy/Qfg30OHvItNjoiIAjwOQJg+gwwXmV1B9TYGtTYoAM/40wKM2pyyNoa6Fv9TpSiVlgG2m6VG7s/21t0tbsV0KeC8LV5VNJkDosOZMyrTJGOjHQNEMeYEBRvRJw8Wsby8ajJPzzsSqwSOsOAkwx/vaqz8ah74twb4RGuzv71XglQLI8wCvpkPPnKVBwc19VqmKki4+fe7u4Iam3uTgoVqUZ/z0JzQpBZqtrS3ZxPcGhHOEfOsM+Qhe62uyvmoCu7EpApeHgAgjCUgkDvz2MFNBNBGdQ+gaF0Oqj2iGE4vPkwseDGcXkmpWbumIf3OmkmbF1GqRuxkcsBLLhXIG5Q1h88SqQJblTKoNYIZw1ENTBTb8W0NT1+qiRqe/a5cimB0YnW0b2B/CUYBXuyUeArNzDc/CVEtCOEMjDNm2LsfF7Kwy0ZS9eVY2ZYYqfdmViM+VoKmFsDaxH4cwND21VdpolVfW8LOVbdwfPO3+Kgr2gZMkNXd5ZtRM9jF9q2bCxqCPpGvVjib4hwKtUgCjIG2ajz99AUibmxDJwaQ2ZB3fSWYPDAr/JkiBaVn452wKwBStDQj3EDoq4HlYSZCBBcJS+y4f6wKPrM6d9JqtjMmEbNYzwl04B0lqIYCSPdyVRNlrDBxDVtTe2sOoaCp1UK3We5y9BXe688EUvJxtOHuj/hatGKq5WXYzZDg1hNTtFCC8FjNlkBp+Kmhxe3sNATGApDO5JJQ1DQ7srsSEhoGjsTlPenAfAEYLn8P7+Xv5MdaxlBC8VExJrqz+2x8v+pxKYU43zStg9vB+u1KptHxezxnBMuDlFwQnvBnw2i10bAReIQtp3i2LaKyOxt3oChgAEdehCCAM1QAu8E5p+EdQWldNCixqbW1dWZSJ6Q5eZFvIBEKXMtBCaJcCRFhovF9TbSTerATRGp6qlMX47a4gq+wrOsKypswqssSFH+NJsmD8E58fdgxbOLQaeOmRrh592mfXXhDQQtiZKjVWapQeQwpAikO5cNbASQmhsk1d77adgewOj9f+FmwMBnymewVQJJvzpIOFqVUWEQ1NodExJKVmZ0CXSVIo40N4G0Asby1JQCwfnlNPdI9dxlMXQ1wPzcP54U2k4J1+VSqVFng9Z+DiOU+ZV3yaxHeqpU3t5zhqgZkuaGUGymBMyDZgovDN8E7tBs6g1hjWrQi0qfX1VdmgNoUQcJMhoYeHyp7039C4AHhSMWYVWKZqThpJJCFZ0IeSonALEcNiC8kCe529Xj9JUseTRHJRS/Endf5sZm98rnzLgiqWWViKf8BzltZR8XcJeFUZRSK4aHgJW0jWJZfswnbm2k8KthEhC4U08AyW+4y1wc9FNKOEeMwjOMtmZjOaUXMzNucMzXU+Min/TIk5N2RqFUyCjcRtJZaRTYFNs7ARMJHEUKtK/PaEhnrvSjHkTb12yP7acfqVbWle+0GMxq/ZE3ilTCtqWVWP+MRpk4Kg3vzBdb69reK36VEaninIbG8DhDZlG7YDMCkK6sqiVhEOwqJA35SK6gC3ra0NAh11r/CEz7Em06kyp8UBKf8xHIjMlBosGb5WTMhVyhZfHLNTzkCSdkK+Wd2KpRxw2YFGbSspCA/CfTZ08T2kTC1SMT1UB0FcjzY/RZEyxncNJMpKlkII7wQP4KkO+Qxr84A5Ebr9koQsq9OxcH5NhwpJCQ/M8+J9gATaTNJwOSP3BS3SAMwYmGdHNeGgrKwd/23+uvATrK7owBUTEQQwMw/TKOyaXQKMro8hLC6Vy9D73t6ubP94cvJMqzyoMSY1vUVD8MrvKSvAJzet3728oVwZwA1o2k8BiTk1bzKsg08qyeopEKkm5aHd9uaGeqaQ5aNoDrBTS4OyK3iwjK259YC6lAVpXBgRXJRlOJOIHCOGUqiC8eWQYFKywAO8oFyGdM3r4yJYeRgRxPnU4ZGwsyAah5Mc0/nZ85yW/OjBhGNOdZcE+/TMI8TWs5GT5uI72mfzMDQV/zPXPgCXXdsUOKAEOpMNoOTb8STx29le+Jk2pPFKgCTsVG9ZfH36Gfj5wjGkoB+Pz1/r4V0MDRNvHXXU+G8X+PW1WcNuxvYRbCkVzZaa3w6+O5wqhMuljk7pHxiSjq6utyvb2z/+0f/63y3wahqaGm+4q1Wi1surwctXtt40sdQw5tUIYJUdWV1ZlpnpKVmYn5OV5SUCmIaD6j5H+BdZlPqlAHgunGc1NtOc7AYLmnPgAR7auJvcfFYpRYgwkBqt7DMkIJFaGfz1BC8AlxpN9cPHM2Z2U93vLuAVXuF+NO9SkFgCYqZMt44hrqfr7fdhDUfXpgNFVXeE5LOHcNSKrmrq2MnDKcMELdRPwSt75pKQ2kLVULaFMlAYde1DpftN7SVJ6iF3S/qjKI2VE1UxML8g+YUTlUCqwXw8t2kdZ0iARBN+wlxx7beVfDMB4TpbO7Oe3b19MnrgkHT39NFh/3/97/+7BV6NManpLQqzs7NVyzl9dZrlqrVX11xCh89wr/pjUS0LKK958vihXPz8U3l4/z6Ba3Nrkz4ozeS5BWGHQKcr3rxSCSpkACw+ek1Yd86V6FdmYE2d6/hv2iKDuTVDWWwx2RL0MMZWWAjLpE2f/ACvGidGF0e0G2RCbsc6A6wAMCn++d/SnFfK2iLqmV4U2VhWxUqjWmu5k2c5BN4I9lVInAtzFWTCh8g29AvHZfCQgLICfIQ25m4hJdhrnGSljDXWPabvl5QSVdpC6BjaCRnzDnBkhxJMIcl5VKJtsUL4fbXw7rjr0gckD9VXtzQR09YmpVJZOjq7paurW7p6emRwaFgOjh+R3r6+t7el8uPXX/+XFng1DU2NN/xqwcsACGHg8uKi3Lx+Td579y9y+9YNalZgVKjhK5fapaNc1vQ3M07WUSE+HkPXBfVExZS1ZroQDyYhbKbTgt/CSacGl5NdlPfzpClHW5iqZNNZ7sJ8YCvK+gBehK7saibuBrBMMpK6ToJKE7KJ7vMK2pGHaPmCgtz1dMYSUvhuUaiyXTjaxB1qKJX1JWWYT165zDAvt19gvw499jAIx2igEgy6CbOJOMTzF8A/gGo0JaTArqcvhv0aMXu4zn9EIEsgVc9ToMzB48W7yAOHxIISkiKuK3ppFIrmrQzLQ1HAHkJG3Lvlcod0dvVIV3e3dPf0Sv/AoAyPjkl3d8/bUqn8ePLMCy3waoxJTW/RNHj5HqvCxuSBHTwu1qfdMuEME+/cvCmff/qJvPvOX+TmjWuytrpMxtXR0SG9vb0yNDQkPT3dBDIAmLOi6oJh1yfAahICkDA+1zYMcxLIMUaWWVDuSbK/ubvbMqBu1vQMo8FSAl55X4Jn8CKbC5oLF5GrUfrED9iXXDKeUtPuakSkYUtduxaup/TP9b8MJYyLXrUk3U1ghDwn7sqPB5PRnJK6Sz3HChjafSOvO8UOpynrjM4TY8mJRqoQq8cRGL+hS9h78pl4yDsGQLbj+BxJtE+tIiXQql0FYZ4VnFcKCAqon0JHpYF5U79pdEaSp1gkMHV1dklPT4/09vZIX1+f9PT2SVd3j3SDaXV1S0dnJ9kXMpTMVuK/yx2oLiB4jY2Pt8CraWhqvOEzgle8+T27ZUsiiMTFgsj01FO5/OUX8tHf/ybvvvNnuXH9mqyuLBG8Ojs7ZXBgUA4eOigDAwPSiexMsaiLAilvL1NBoJeEgC5282ZXESiAlK5B+3cCcIFUpZYDc16pPpv2xhIyQJS6aMreui5YdwOVssx7lRGZU6YX2UZq3nTWE1vZOZhEFpH30CkbyAaoBC73fyV/U81cgUURKt4IMRPrv0/3W90LLCQ8tII8GFUdhCOAZUNvpXU5f1diy+Dn8dbwuWyCq5mpFc0/QQqRRn0zd3nYFfet0gN0tR1ks62OlRUS/GqTSgUg5q20nRUro/OC9xIZVZd0d/VIL8Crr0/6+/ultxcA1svf4+/YDpUEDoyES+ynIgwbW80IGwPSXraoC161fFnpk7qeFhbb+2ovLLAjgtelL+Tjj/4uf333HTKv5aVFho14og0ODsrhw4dlaHCQYAZq7kZZbfviT3H3sEIrcdvAtoKWMxA9yKob2vEtwzhc706yTSE5KQCvNimXyzyeUPjsJkQuzLSHecx6OnNQIVc9bAw/DWwUCJnLyppj9YM4JVLMMdCqBV5+gtNwNDKlCJx5EPCoVCEuxoMa6to5duRJAMhflz27pk8mIZh+hAzMhOvhBgjF1IoQO3Lb67WyLdPd2AHExxTj9viVbBuiyQLuFS0dQz0qdFZqVfD9UX6wwvQy9KpO6e7uJiCRWfX0IeRjGNjV1SPljg7tvhFKoszlzwecgZZVGziHtA/XMqnuBZWa3HZX5lXTWJoTYKvZgC44ZxVg59NTUwSvTz7+h7z/13eofQG8cAPhaTU0NChHDh+R4eEhglepHeAl7JAAXw2Og8IuO0FUZHunQo+Yerq0qt/T2OmCJylLjKUWjeqyMad6zOwnAZpl+gA2uFFxMHDk47N6fZ+GWLGbgovNDqTeT0u7PLiOp+U0GopaB4gkaaDY5seBnzHUY0Ijd1GdwaW/jun8rAaVWkYcWpgtzYBXysayhthQfxk0Jyd1zvDqgFWGVSlgRySzNtiZISQOujGc528SEHXw0t+bg5/3hzFOXj+78LxEsQQpQDVLzAA+nbwHcd91dXdRqwJw9fcPkFl19/QwJCx3dOq94Cwtx4Sj2pZev6DdtcCrSUDay2YNw8a97CxuqywEIQVCL9gjrhh4/fWv7xp4LbHkh8zLwWsI4NVB8ZMhozXpw823HQyuFdna2pYN9swydzy6ICQ1crhl1E3v7K+gSQBjQc5mqHMYiPlSdJMrjp9P7O0dWVlZkemZGfrQvO8V0uIMJxHWFtE/C2ly/DfeK5akaHdU7dIQSl8S4TfvMfLazZgJzUCTOy88Hksj5kxLaC1QjsJ39Dh5aKz7RUjFL8NKZoZztgB/CKQKvyp3ehgZUM2F0PkHoKU6DI9Uh0rxLIrl9rnTkNdPhQEoH2hWKoZ7YQv+P7YiskIs63MG4AGjAjCBVfXyp+pVYFQdnV3KsEsl7Z7R3s7rDJOq90QLzCpMKzLuaLpfdp04e/aTKhzA0Qob94cm9V5VF7yywvxe37QavK5e/pLM66/vIWy8zuwjgAFUnMxr/AhFe4AXMpBapIv0c4kri0zLRGUaHRBKVkS2tsxiEVagmiFhEqSD3CtWKjsEMLA6Mjlz9+OGV6BVpuEVALj9IeCi5Gh2dlbu3rsvy8vLoeULb2bqcdDlYrsYZVrGrgC+obeWghwAzAuHFeQc7LwXlxUtW+8sDVct7GTdn3VOMHOlV8dkwcmbBppO5WFYpueWB42KDsScYDT1622L0EBQQ7mYssCLPGiMO7HHQLBEKJt05qZ79NROFNW5jUsBDooeMrO+1a6NF8ibZqYE2JmsXhN2sCDwIIONcLBLQau3T3r7oFX1U7fq6e6lVoUHKIDLGT4B2VBZpQFH9/Sn64oAXzuHYZk4eAUAboHXXiGkie0LMzMzuQdnbfpfF/1Ctivdjd6UZF6FgszOTMvVy5cUvN79SwwbtzXbODg0JEfGDxPEOsi8Ssa6tOAWX2Ba+EImp6enl6/B35aXV2R1Dc581TIcfAA8+AJAgE3AAIvkATKaKAeBY5/lSQAvAAG2M/DyEA0m2fWNTXk6NSU3b96SufkFMiywGg/iEAbactVw1HSZkNWyQRqetUwb+mk756Q0xbueFtutawIyVlaIXAIbSPtj4dwUpB3gxxAo6XJKQFSQdmBKNSSCBMPQqKC7Due6V2r38ARIWoyuLWpyo7+SeyE8/MKNE9DAwCuxpKQVAJYYUADBA2QnMG1cYxTV49riM6CUp9xZZmjX19fPcA8/wap6uvukkxlAA6d2ZVaoSUQmkN9eqI0HgmUfXUYwjNUfWU0gWQp8xIWMawrg2dF9hbel0mJeTeDRnjb5isFLDLymFLw++oe8/95fmG1cXlriTajMa0gOO3h14GmJG0sZCsAKd6qDF56kff39cmDsAHWIFdQ4ooPppvfwisI57jksYhhiZ6amWKQ90NcnpVKRZUpaW6lqRR68cBYRngK8njx9KlevXpeZ2Vm6qBmWmh3BinCSyUDWo4vmWxXdACHZha9gAyZYBHilQzXYwtkGb1i3UwAYgSuIxWljQA+JveGgMzwfzJGwNi8YtmhGEwrGFPOdUo2taR9834cGfRraagZWS6TiA88fYbXAK51C4Bocw0QH/dALDdkM685QwEOFzpHQTQPvhnNW6ihTp6LA3t8v/X0D/AlmBbGd4IUMILSqAjLYlgH1ZEuKUCkfzIuL/gTw+DZ8XD4FlCfmnvkZ8CrI21LB6LOxllViT/C0+8ZV4OWb18s2NvveHooV24SaF8NGgte7lm0EeG1JuaMsg4NDcgTZRjAvgFe7MS/coAgbCwXWOAIwEKJ1dXXxNaD8uMnBwKK/xhrfsTunAsfM9LRcuXKZSYLBgT4pE7w2tSg87fgQmJfevXjqAzQfP5mSK1evyvTMLMtAINSblO45M23d4yGNJwNC1iy9ty30oi3DEgrOkGyRUO/LN9ULWSz3uXlGTgGIoZIP4cA5SQqNHfjY6tm7J1irmVIGPL2poO7Lu6lqGKZgS8tH4hML6zknzAcrS/h91B+dBeIe2bIBJs6wyKpEEzVRSO9hqQ08VtSumP3rRs0g7x8UP1OjCgXTWlDNHv3OQBVlDa4ykr9dw9p3di5xHbPaMaJOsgn5feiDsSDQvFrg1Sx2NLvdVwJeUS8D80nB6yN5P9G8IK6WOkq0SoSwkeloaF7qsSqXVYsAC6I/p9AmpXLJMkAd7OeEmxzhpwOYjwpT8KrI7MyMsb1F6evtpu7FzqhmBHWtxe0IesMWCG4BvK4oeEkbnuLOChhUGCOwZoXGENQZnqT8c1m9mCn0MqjEHW7vr4wk+rB4vNY1wxkLAF3BznW2pNupJQa0hUscyIF/M/EAVzhBzgZtBE3OBng4+8VDxNvFpO2hCZrK3DzBQmDyXvfhmAyoA2uzIm1mAaFTKahCR8RXWxuue1nKnV3mVjetqq+PYjszgN3d0oEMIJI7CPnsIRQE/yTUCxaPmGoMRMnhzM9+KE0ymMv5mcPrGN36RKPwAKxB2RS9WppXs4i0h+3qglezDCxvlfDX4fdYUNBlZmdi2EifF8LGxUXZ3tmSEjSvwQE5PD5uPq8IXmAPYF7UmKhzVDIzCqHG77BVhIYxsQuAh1D6rEWIuLqywilAcPDjmChOQ7EgYzKAsDBPoQtJAgOvp2BeCBvnGH74xB5np5r1SlrxeLNALxNSMcQM7J7tU9OACtlpzs6Xk51Js21wUbpo7W2t4V0K7+vWAjO8Br3LxeN0eSrgALQISgY2eEewR4ZltKkosGEbfuNBAde4hbH4d0dJf++sB9v7cA/9b4CmvkfQ3aBlsTSsLN29A9I/OCQjI6PSPzCgdYFdXdLZ2c17o1gqU3j3dtPekkYbDWIACJhwcs6q/CQJR3YUS1mT/c4tNXalgscus5aq5GAYUN2prw+y7JfreoW3K2RerYnZe8Cmhps+M3jFWr3q91LNKQr2n1Kwf0duXLsqSwAvgElnWQZgUj10iAysy60StriwELDQAA4arqgbmsJ8ZUc4QIwmRM1IKZi6LoOfqjdB1PbMo2bvTBC2zKQymRiKKfNSre3p1LRcvXZDZubmpZCAlzIwF5YVXC1tZ+1folXBjauhjXUy7FarCQwyI9ZkjJ4xE6q9+JGcABvdDH636NjiMgpakmXquJ2dI8v20YTbruwW2hDONQ3BAEXuX9sQIfECNszvso1Jw+tKRT4MoCE629UpRBG01NCpYWe5VJKuzk7+G2EirAsHDh2RQ0eOyNFjx2R0dFS6u3sJXmWYldvLqM0xjdENynafBWbl4WCgVcmN6FpUPDdeeRAYVg680vQiqqhBAAAgAElEQVRL3uxcpWtRQ3PwsvfIl7rqcbbAqyEU7X2DZw4bMxfbFo0fhoYyQuZ17cplcfC6DvBaWKDjGeCF8qBDhw6ReWm2EbqV2grw5MZ+PHunMwR9dJiKxcqgfOCGhlHOJlyfIcsxhhXNoPa6IBRH8ILugsW+ubUt09Mzcv3GTZkFeLVptjEaVPWJS2AwBkV5JdzEUV9xLUvFavdw6Nlyq0P+yR21R8+8KahgPiS/rXOshpM5E4IxQAL9tlsNIjsAM+pob5e+3h4ZHh5leRZ0pa2dbdpDZudm+RP+Nk+gBL+aVQy4d46lNMaANYxUk7GXd0H47+vrlfFDh1jLimuB9zx19pxMnjotE5MTMjQ8ouEjs4B2ngkQOTYaYD17Dp3gRoUxGtaqOJE9LPiavLAVLoJnjzM5iXC99LXRBlILPs1r93alVR60d3Rq8IqvDLw89Q6Go+B1ST79+CNaJa5fuyZLiwZeZTCvgQBeLA+CzwvudhueikXAlseWtdNIy9ojsw4S4ro77g288LQ3ZhSYiPu/QjmRerlcN8J2Gsypf4klJVs7zDLeunWHVgksKiKymUCVwem2qV/dF5Jn1RycsH8vE7I4UplisFzEYkxN5EVmQd8Zi4Z18C369XPIrbW4dtbp6X4cT+xcG8HLJDUptRWlo1TiQ+PIkSNyaHxcDh48yCwu+v/Pzs3Jo4cPZWZ2RpaWl2V1RUfCwUISW9tUJdpscSvCRKYpTMhMTk7y/fA1duCgvHjhFTl77rxMnjrJFjJKhKw+IzHLVptdzVebTxQ0uUR8f/VkD99Ns37Hevux92lpXk1el71s1tAqsdvFjYsrRvvp9ho2KnjBKqHg9Q7Fc4AXwkZkivoH+mX80Dhv7s4ulAe1M0QEe4LWok9yfa55eUmwIeANDLwis0qZl7Ig17X8+LBP/LeX/QRwsXla2N4zYHNz83Ln3j1ZWFhKwCs2OdQeT5byT89+Yu4MloNQCB7ZlwNUWIdJCOl/Y1kUwAvDRjix26chRX+bf7YAXonpdtuYFyoV1IOHh0NRukolGRkZluMnTsjJkyfl1JkzcuzYcRkbG+M5e/Dwody6fUuuXLkit27elPv37sviwjw/r2tjakLNMpg0k6q8aYegdfLkJK0xgB6A1wsvX1DwOnkqgFfs/18lMoWz6zWSsSNOLX9DvBj1sucNQKdqLTUCu1qLDz3sWw77vcBSc9s21Lwa7UahI1smEgBC7ToZ8IJVgj6vxUXZ2t6kIA+hlmHj0KB0Abwg0tcBL97O9kT2zBZ+oe1L3Nnv9YOqbIQsordExtIxUyqHx/qYMoabrrEo64L2A8b14OEjWVpa1rAxYV66/0RjwvEla85DRZ9m7YtOs41pC5pURfYwxQDSwj/UggK80H12ZQXdZ9WcCzaWljXpKbJ6UGOkBC9ohMk5KhWL0lkqy+joCMO2s2fPyksvvSznzr8gp0+fphVlanpa7t67S/C6cf2G3Ll9R54+fSKLi4uyvLQsq6vLBFN45lhaFNp+x6Jz7bmm4HXq1EkZHhoigCp4vSJnzr5g4IXfOxDWBy49xXZtg0a4O3hlnimpL61OyLhXsNttnbTAqxGK7O/vhenp6eaveu49PKBpHrw+lg+sthGCPcGrXJK+/gGGK7i5u7o7KexC22J5kDMvz+QwMaeH7ODFpoCmeTkjC0NTkxKT8NQ0awEZG1ulqAXBtTI1oapJFeCwsLgoj588JWAw0+gdBKjWR3DUg3LwitlFfpZkooxm3czc6bNkk4eAfzY/3RTrbWAJ/GlrZF6YAYBxb9Z7yrKxvBZ2RcGO+PlsBmXIrNqOwXC7ymUZJfM6ruD18gWC18lTp1icjM+/uroqyysrsjC/ILOzM/LgwQO5fv06wezGjevy5MljWVle5qyBNEyk7sXToA+V4SGA1ykyL4DZ6IED8uLLr8mZcwCvkzLA34eOXlUJiwwA5cArPVf1lkIaAqbgtB825e/RCORaYeP+gKmZVz0TeKUkwxEwHzaSedGkekk+++Qj+eCv79GkSvDacvDqJ3gx29il4AUGFFLt1IPUToDwKWCErw6fmp3YFTjQ1M+AWQzcMujhrhsUsJDA3Jzt4ScYioLXhiwuLsvUzIysrq6bVaNouldMDUZgtKPzkNE9UOYNc9DSY0h7/uvB5kVfZ42wFnAM3OYW9a6VGuDFYvSwijVUxueiGdezjZZVxZvj/HZ1lAJ4nTlzVl42DerkSYAMNCjN8AJ8wa7W1tbk6dOncvPGDbmO72vX5P79+ywBm5+blYX5eY6lgyQA93loGAnmNTQkp0+f4kMKBdWjYF4XvqbgNTmZgJfzquTjJAxJnw8m4ucIWj0gyt6X1X3L9gtgLfBqBma+mm0KU1NTqt/WET4baV7pYaUUDq/TjJOCFwX7Tz6WDwle12VxcZ6LUZlXBC8UZrPCH+Bl/iLYLUKGsQZ4ud5ChoIFTH+Z1fZZgXbGhxWyot7MT/UtfGFB4wsLHiHjxsYW6yeRaVxf39CyFX67vyjxiLmfOjyWtY201j/Gbg6aAfUMWjxrQTdygElCXu/0CYEejMuZ1/o6JjJtyRYH8Cb7siQCwcuK0LUKwFL6BK826Sy3y+josExMTMiZs+fkxZdUgzo5aeAV9DfUiKo/C8N90WkDheoIH6empuTB/Xty7eoV+eTjj+Xe3duysrJEf11o1wXNC+BFYX6QYIrhFC8aeE0QvAaNeSVND3MZbN5Xyf1KcN/H2mhWsG+06/y6qbVeWmFjo7O4v7/vCl7NPI1CW98aT0AlRnC4q1Xis08+lg/ef09uXlfwAjgAvBCeKPMaYFeJFLzgQ9JMXHSia6sbDctC3yYLD+kHA3jhdRDfgwfMB3x4NwBnSBoi0s9Ec6YyNtgF6KPa3JSVlTWZX1gkC4PvKIKXcaXQMDB7EXiIuQGkoeWNMwc3yPr5Sxz1vjAdlL3LRZZ5qeaF43XwUramhlOAcgpeYbET4Nuks6OdzCuA18uvyNmz5yneowQrFCWHEUmuZanHDWCIsqsnjx/Lxc8/kz/+9x/48+nTx7K6vKRF48aaY9g4yGMaGUO28ety5tx5OTE5SeatbDh2reUZDuiknyttO90Cr/0t/P8/vCqA134/TFhzuR0E5pWA1+efQvN6T24AvBYS8BqI4OWCPTONLA9Sz5e27rU5jHY3WyAZnry8kQFenOSi9ZEV6j3xm6IyGaE6vglclsnDylDBHhqaDsUFMKysrsni0jL1H5awBME+ZkG9bCdzGqw8Jv1d0LtsjqE+IGiPtbDRHff6KgKXMUo1jmrYqLYFZBwVvAJApQkKy5g6+6IPLTAVNFosSgfBa0hOnFDm9dKFV8m8JiYm2bkjaXWayOQW81r2BCEiRtaBef3hd2/J3/72oVy/elnmZmdsmIp+Rgj1p0+dIkgRvEYPyouvfE1On31Bjk+cUPAya4hVgOp5SalVrv1MLbkijSRSnSsTJSS6aa17P/+6Zh7ktfbT0rz2iyyNX1cXvOpd9MxCtCXnyy9/c+AJGXxeVy9zAIcK9gCvBWbO2sm8+pltVObVScc3PFoQ6zFVCOU83nc8tUpwYWtAGRf6zg6BiaI/2+FoKBl8YM7MEB4W1EXPhZ+00IlhozIvtNxB6AjDqov1WGSxQDl19ycrzRMD7FUVkwyGUklpkLFA/yyJvuMMSj1nBl4MGx284PVy8IqlTkEr29ZQzz9/vEYKXmBebpUAaL1s4HViYkIGBmBpiIGfZyOi3mQ8idUQbZQDfvfb37L4/ouLn8n01BMDL2VLw8PDBC9oafgaHYPm9ZqcPH2ODntknYN5NymkdmB3eLdKKz+N4drnHxIO/imY+TaN7u8WeDUGj3/2FoWnT59mNK96T5gqk6DXznntXQ3mBVjRsHGaT+LPPvlEPnzfwGvRwAsOb4CXC/aWbVSPVzu7TDjzUjC08iAP1WzBe2iFRQ7QYlsdL9i1he+6F8PKOuAFrU3BC7YEaF7QmDbYege1jkgEsKtE4uFSdqSdW83wFMuUyPCS0MeJhLcstvPmn4szLBPHvy9AByCErinzcquEM6/U6c9sI7uLosuomng1BtOQGw8HDxuPn5gk43rl1df489jxExzdpYZRN8QkQrrnKgRMV/umKXj9huB16cuLMjP1VMNGilQRvEZHxygNHDx0WM698IqcOHmKBlk0Cgx1iuEZ4O9tEGbZy5Tx8xPlNNtnZErhbs7vp5423GAht3xeXwHS7Ru8IlfQo8qLph4OAbzmZqblWmBemm1cXFgk80LRbn9fn2peQ4PSzc6WCjwEr3KZrZW9V71rUsF0Gro6RDc5bjDtTKEzF521eDaO3iuaW9ULpS2Et9kQE2yEdY0c1hDBa3VtjUXQLFsBo7MT4CwE4EItLmed8PA0hDepL8kZljO05LVh0RhrYxiL49nc5HTxjM/LahDxObTXv9s3VPMC6Mae/5EBArxCtnEighfCR4JXPzQo935EY4xXDajdVTVGNEWEbeKt3/ya0gDafqOHms8NwKuHhofk1MlTcvToURkbOyCHjx6XyVPn5ND4EYao6L/lzMsB3GtZ/d53s3ItueJ5iPDNWCj2AWAt8PoqwSveHEbO62gC6ZMo3s7RpJreQCFsnJ2S61evyGemeWnYOM+QDC1tMuDVrf3EXfNCnaO64ZF2tzbOBkjUcEw09rbOwa9lw0FZF4mBHTZAI4QQlkXTGkYNyfCFVjH40+a2hmjINiLLuLK2RiBog/vf+3nZUFqcE+3uCfCy0l/LigG8Ml0PkjA3lthkzag8xwmwOatU8NqgOTX4vGBStXBStb1YTaDArN1iU/BypkKfVyesEiOCMPHs2XMMGx28BgYGAU0mDigDyi5cc+u3aZYW5uO3fvMrghesMejjFnv0ozxoiJaIc+fPy4ULF2Ty5BkZO3hE+voGpGj947VuVFtCh3AxsCozIecelbsxr3qA1gwA1WJv/rpmXp+s1xZ4/Z8AL79Ba2kCNS+mHVTtdLVqXnMzU3LjGsDrE3kfVonrYF4RvNC+lyZVMK8EvLQdCwR7wKCCl7Zh1h70PB72UbcaRfN5Ybl5u2VoZ9gOTnqAWMhSBtFfC7DJvAhe2ik1Mi+0gt5gOQ6YF9oHqzvfoi9nRmgn7T6rkEGM3S3yzCvQVYKcz21EoiDbw0tLBKzOcluZIJhXsEpYgbaDlIawCmCu9QW7xLYXtOt5QEeIrg6YVBW8AFrweZ0+c1aOn1DNS90XXgDtxxmTC4AvXGMwVlzX3/xawQvWGMgFAbxEyK7g5H/5wgV544035cyZczIwNCYdnd2JhSOvsaWA6V1DlOGS8RsFqxc27he8GsknLfD6CtBoj7ssPHnyJIM7jS5Knnml71cNYHpjz89Osw3OZ599Ih9YeRCsEmRe7UX2HT944ICGjWgyx7DRekmVtBdUCE9M88KCNCqgwUtaHmQMwYddELyMeUFbIl8wz5MuchW6sQ44o5FCvrIxZPOoMa2tU9znoIa2onZNtfdxZsRzY74yzelbEbZpTAmZMIcqnBzuW7LBpwS+qHvp9dBjBABT87KwEcXT2gJbW9ewH38SNtKc6pOgEVJaWOm1jbChMGwcHWV2UcHrgpw+c47g1U/BPnaqYOIvWCZcLkCPNT1vkAN+86tf0g6DzCPkAn4qAxhkE2HJwHt85403+T6DQ6PS2dnDLGM28ZOEqRk9y5IEfrO5ZSZX5tNIA9srqOUf5nsJUVs+rz2iUpObPxN48b7MPQH9fRlCsQtERebmZvhUVquE1jYi24gQCH4sMK8DAK/BAQMvDHrVbp7aH8pLRrRLgRZaJ+BhHSCsyDB0M9AJRDrANoAXBy0IF7K3gXb9jH2/LMzDaxCOIWTUcpx1Ahya8YF5xR72emxanpQYVhMzZbjRXaixKT6MDn0AiJtWg2csrE4FkIoNothYT0yqCl46Bk4FeQdixVFz2LP/l35eAqOBLmobu+mwH1HwYrbxgoaNJyYFYWOc82NgFcDLMrwFTaJo2HjVwOtduX7tCpkXO3tYqIzriwJwBa/vypkz5wleHdS6HLxdP41sVA2+4c5y1Ay/q836m1wBuc3qPbxrgdcekgJvb29v/3hsrNXDfn9XpfarCo8fP85kG/e68wBeyfhS3wefnYWKzM/NyK0b1+TiZ58wE3Xj2jVZWJjnogN49fb1cqAGwaurUzo7AF7auhiN7qgbpTt1wDTnkbINxlbKE7yXlHm5WP6DsBETZ2waEcVttrGxUWkGNu7Mx98IXhsOXmuctYAuGM682LPL9Bn3kqnQrJqVfn7vPhFb3bjbHttoz3YN47jIg0nVdR/lPvg/meDGuoWNa/R5gX3RKmE99B3AOOeSp0QBTPt+ac8vZawIkdukGw57By8LG2kaPTEp/TSNag1TtY/dnfr4jBjxVhL0afvNr/9TPnj/HWaXUQdZbNP2RvjqH+iT48eOsH7yjTe/z4LswWEDr1jMFQ+w5s0YEw7pg3Kv9y1PgWfM61SX6EOj+v3S92rm72BeLfDazxXa/TV1wasZzSs8DGtkG3V96Pgz1LzdvnldLn72Kec2IoREDRzAq1Assjnd2OioDA70M9uoQziscyfbNifg5SvPBPe0MJpeMJvVqPMNHVwUvLCtgpfOgSQ7NP3Kw1CCV+jltSXrmxvGdNYIBgAvGFU1c6mDMlywTztbZIrHDcAIdBZF6fs6qObBy1lOcvEAdJhmtA7mBc1LfV5ghRtbm0Go1yGsKMiO2hdAKwNexKOClIpt0t3RLmMjwzSpUrB/BYI9wGuC7Zk921jNMoDc2iKSk5AKJT6UfvPrXxC8kF1WkyqK7GEvqcjAQJ8cPXpYXn75ZXnzzR/I6bMvysDwqGYZazCg3ZhNPmxrBCK1lkELvJ4/oPyf3GNV2Ljb0yx/M6XJ85wUosBg5UELAK9bN+RzgBfbQF8heIHVQDCBzgWj5EB/v/Sgf7mNP4NlAmZTiMFZOu+jt5J2ND5qLJhQtaYQ4OngoswrNi8EkMD6gJ95k2oIGxGmATAQNu5UAvPSc6Gtd5jNRNhmjQ2defnTPbAv5xTmvNdEwqadqzj6QUlkDIackdUCr9X1NdlAS5xQHuVtsU20ZwUBJownzEspIX1eYF5jwWF/Xi4AvM7BKqGCfWhRU4UuFjbyAQVdEuB1VX79q1/IhwCv6wCvWYIawAv3ApnX8cPy0ksX5M03vy+nz7wg/WBenV2RWNfxa9UL55T5Ng4cG2m5+110+f3W0cJazGu/J3iX15F51bqw+Rui3g3iAKZlHc4YjGpbJmp+flbu3LrJsBHgBT1EwWudWgemwaC+bsCZFwqzMdUGQ0U5HDQyr5jl0xFcsYe+si4FTdQ2YkHFAmhnSil44Wgxh5HgBUHfhtQym+mCvYEXNS8I9sa8vKQHC5Pakg+8tRKllAnsDl4IZzWT6uPCFLw0xAuLgceDouh1TSCsrsrqGr7XlFUlg0RYQM1EhIY9qHskePEXsR4U4NWD8qBhbUYI5nXh1dfIvI4dU5NqLfDyS13xUp1CMYSNv/7Vz8m8bly/InOzcwQvnfEoMjAI8DoSwOsUwGto5JnAyx8Q/ywAaxIUW+D1VYDXo0ePaoJX/r3ytDz8O8RBWX9YhnnNz8rd27cYNr73DtpAA7zmyLwAHhi9fvDAWAgbAVoOQjA/4otaTjKVhwvd+sQTQFNZzHrfc3INw0dNv7uAT3Pqjk5d9mGzgXlZtlE1r03VvOirWiNAQLCny970Ng87Oa3bQlFqcJYNdZNqCuy44XUf0LzgL9OTGEDOjLMK1ArQzBrC57VuDvs1DRsVvHQGJQfomkGVYGaeLxZ0o+kiGxI6/TPNi4L9kBw/doKCPcHrzDmCVx8c9t4cMLkhwnPKWvoAwNvbyryuv/rlz8m8bty4IvOzc9IWwKsiA4P9cvzEUXkZmtcbyrz6Bocz4NXoHs8zm3pZxUbbNXof/3uT4FR3d/b6Fng1e8L3sF0B4OVPr91e1xC83A7g/ikLGxG2LRp4ffG5ghfS6PPzc/QsMdvI8qADbFYHzQsTZwAu+EJ5iVoFons8Ujw28goCvSUirUmhgVXo6mCzBQ14kG2ka9/CDp2SE1vpaEgHxgLBXo2hWPgY1+W6mDIKzTw683LgyjOveuClIGqal4v7OfDyfUbwguYFwX6VIS372EPr8m4SAC0K9dY9FSbVwM5S8CpKT2e7jIB5HT9OxoXyIPw8cvQ4u31kRt1nAEyfHGBm0AAJXlcBXj+TDz54R27duCrzcxG8sCWY14kTx+Tll18heJ06c37f4FXvXk0ZWBpS7heE9vu6HPi1wGsPoNTspkGwr8e08r/PXEzCXtQbqpUHrW0Ey7p3R5kXBnAQvOYi8+rv75NDhw5yEfX19rI8CDchSBfLgXw4hS9u78CA0AoF1VhHYFhmKUD3UOg87v2KmUDym6iBuXXAwk1nZqHjBIbOogEgHOybCCtRzFyy6TY+h7AavHDsVfpgYoUg86IlAz4vHdzhDxCe3yRs9DMcmBd9XuqwB+uC54uCfVIapBYJ9Ya5QVUF+zi7Ee+NgbM9nTCpDsnRY8fl7Llz8sqrX6dV4sjRY+xw64J9dhHblSYpxnWCJ6+D1/WX//VT+RDgdfOaLBC8ysZ8dzRsNPB6MwEvDJd9XgzKz309LarZhfGs26Xv38o2PuvZrP36ZwMv+rx8El6tN1DwWlyYk7u3b0uGec3NWthYJPMaP3SQ2gs8X5ghCMaWBxMV4BU0nI3sbGlNIWsVGWGpBcJHgrlRMxQlswmV+7IAcNGpn7E2WHdWMBYvv4FBEw57hHxuqSiIOfhN8/LFE4Dce48lhtYAXjZz0plXYMA5zct9ZDwWhrFrLBRfW12l/uUm1cC8KNJrGAk/HLQyfGvtowWp5rDv6SrJ6PAQh24gbHz1NbSoOS9HjqTgVaNZZfDIJOB1TcELzOu2gVfRwAsmY4SNZF4XLsibb/yAzKt3YIiTsRuBV72HaNPa7C52iP0srXwksttDvgVe+znDjV9TlW1sRvjk89Z9TMa9fLFmabv6vBbn5+T+3dty8bPPlHlduSxzAK/1dWkroZNqn4wfVObV29ND8EIxNvQqlgOxtlEXkHq+kuES21sEULZ9BqjZEFjVx9Q4qqCgXU0R4ii70d5fBC/zWREQrT0OB7vy24uzVfMCeHFqs9VO1gOv/KlPvWpRwLfKgIS9egcK6FP4oiZn2VD0r4fDXk2z9cDLzo21tgbb8tpGFGg7wOEYUB4UwesYw8VXv/b1muCV+TzpuEQyZDCvsjIvhI3vg3ldlYW5eYaTqjkqeB2fOCYXLrwSwKsH4NXRGXZfK0xrNnRr9t5tvCziFo322ejY7Fq3wsa9nPQmt90XeGUAyt5oN/BaQth4F8zrM9W8AF4YZrqxzkJnZ15oVtfb3SMdHQ5eOjpemZYbLL2uDi75bdncWGfI5KPFXIdJPY/e30vd+taZNQUv93tZhjEFLgAYO5cur5C9tBG8kMlU8yyLtM1A6iwuNYISOOmFyraTceNmeI2dxwBeLBsyK4ZlQ8GwvCUO2jBrM8JazCs2MAR4eVcJZaHWyd+sEgpew8q8zp4jeFHzSphXLSOCEhkDWMs2Xrt2NTAvDxvb2zrUCyc7MhjA61X6vE6dPicAr9Iu4NUIHPL3eSOwaXJdZDbbbZ+Njq8FXvs54829pi54NboJAvNyLafm+8Ww8f7dOwZef5arlxPwKgK8+jhJGeCFic3eBkfHxgO84MNSHQsAAjjA3xBGLS8tMZQK9MotBwALTGwutFFD6+mGf6xDZ0Ky00ScquPhWiq2U2NikmCHTGdxYYnhGbKjyDAqi9N+9gArZA2ZBFDXrBUzG3RZ7y93dmgFgGp0njjwl3jNi85FNPCy8iafks2wsS54eUNC7xCrLXE2k/IhP1e0SiTgxX5er5nmRfAa1A4PybWN4ZL5vALzKlGw/+V//VwF+1vXaIcpBealgv3EBMLGV8m8Tp4+Lz0DgzXBqxEoNHN7+7GmYXkzr9vLNo3CR9vX25VKpVUetJcT28S2Xyl4qcNeZGlhTu7fA3h9Ku/+xcFrRsNG1jb2y/g4ukoMMWxESxwwE+hYaCrItjds6wL9aZu/g5iMxoHQfbydDblAAl4cN08T6Y4OgyiINjdEhjAsZi3wdh0taFZmywAYwSqxgFrMDVQEWG/8EIbGsM4TBGlbZ8X27LQaBy8K85b1TOImLVBmuFsNXvisAC8Mv6jNvGqBF6wSMNFawbd1iciDFzUvMK8z5+SwMa/Ug5KVBFLwQnhfMsH+5/LhB+8SvBbn5xlOehUCmNcJCxvfeNPAq782ePk1aeIerrtJmjjZLxjWe10KjE0cawu8nuVC1nltw7CxEQNrNICjWBAO23hw7w6zjQpel1j3BvCCVQJtoA8eOqjMq7ub4IUFDnbFAbTW5cFHeME8iTl/w8Mj7HMfiqnNs6reD9e5CjI9PSWXL31J7Q0OfvrIbBRYnlWEzKTXGYpwyOv8/KLWYrIlT+xt5Z6v0GY59OHSM27NJUKiQW90E8AJXpYwSGrtvKjaQQ/XwFtAO3iBeUH3gmmVVonE3R+LsjXbyF78WxG86N1C2FhCtrEkI8NDcvToMXZQfe1r32DYePjwUentH4gnMncDaVNANwWjtlGtEr/8r5/Jhx++J7cBXgsLVZqXMq9XGDaePHVOugBe5c4qwb7ZbGGj+zPPjHy/TTKmXYFRr282qK6TeGA/r1Zh9vNFsCqHfbPZGz+MWuAVbgwKzhVZWlyQB/fuknm98+f/0UZ1s9MEL1gPEDaiDTSYV09Pt5TRuYHgpcwLYKGOcWUO6HaAli0jIyMU94Mu5k3s4jBq7mfqyRO5ePFzmZuZkR5M5Ea3VG+hE2bb2LALn/0YsqjOvDA9SMGLPWBM5OdADhPU+bkDeEXTroOV3thxkjSZgcKDQBUAACAASURBVPXYSpNhCj7xQmM76nDWdDCGjTo1m9lGq2lk6OsdJXwAB2sbt7WrhJlnK5gRQPAqy8jwoBw5cpTg9bWvfzOCV5/7vOKx6Gdwq4SCF7tKtIF5QfP6mfztw3fl9u0bNZnXxKSCF3xeBK8+ZV7NCPX1MpL5JVEL0Py1LfB6vgDyz9wbTaq1bpxmnmixttHCteRJpDqDtsQBeD28f4+a17t/+R+5cvlLmZkGeK0xewef14GDBwy8VPPCMbGbakmZjs8bxMIGWKEeDsBnQZne/NS5VIdSTUpZzsbaGjtbIHREDyu023FDftq4z4sF/ILQolCpEGQXOPosal6uo2RqJZOnsC/x+IRPOkwkV9zBX2madUG1T4UfDtg+JARAxQSCa15rqwZeaU8zTAJXr5f6vFTzYlcJ+sqU/mm2sSwjQ0Ny+PARWiW+/s3XOfpsHMyrrz+0xMnfpN6OWZsROngp8/rbh+/JHYBXjnkhbJyYOG7NCL/PFtAOXrUWQTPsq9Z9WotVNQKvegyqHkPLh43V5ydtWyCtsPErQLngsN/XvlPK7MJu6rDnGsFcvwV5+OCefPn55/LOn/8kl3PgpZ1UD3CSck9v1LxSq4SubWMzLIT2SdDKxgK7MfAC8AH01N/KxlnkWOzZxSaBuoDVQ6Ug4WwqBS/sm4L94lIIG6kDWTxYC7z8tmVgFVqq6F6ZfYoFQTwenWyoLCYUZCdmVU8esMwHQ2dTqwTKgzbRVcJtEKp5KXAlJlXOb0zBCxOWitLb3SEjQ4MyPn6EjOsbr7/OCdb4t4KXPh7qgZeeM/RNM83rP38mf/vgXbl756YsLSxI0TQvWCXQ8mhy4ri8dOEV+c4b/yITp85Jd+9ARrBvAALhHIZrlAvb6oFQPfDa132fvKjeQz4HvC3wetYTXeP1hYcPH9bKhGc2zV/4WjdOeBJFymH9rMTA6z7HYRG8LoF5TVEIR2dSbUY4xjbQQbBvU+YFAHOPVBi5lYSQeiyJy99MoWwDbYZWT+trWKcCvRdCa+GxZh/ZgytM94kdrNCQcBFZzc0tM6cqE8R5STUvB1Ff7AwLubgcAnwSNNUiXfT0ncU+Xl6Qzd77XtNphlOaVI15aWG29vSC/8vBi3WQ5vHa8ulBLA/SsFGjRu0tBubV212m1jg+fphhI5hXAK/evqrC7HRR2plTtttelqvQvP7jJ/L3D96T+wCvxQVpQ0scZlYrMkzwOkHw+uYbP5CJU2elu6dPSjQlVwNkM2zMt/GEy15e02g9NYo+Gr3eH1YiLebVzLna6zZNgVdgDDVusDx9jo02tc84XkLm9fA+w0YHr2mEjWvrHMARwGtwUHp7ETbiho+F1D5lOjAaSksOQgoVznJc0/Ee9inwUjvaQV8v7eNF4ZqN9nQH0RTgvd71dMJbhaGzEbxsS4a2xWAiTRmgEoJsP3qb9Bg6iwJcdQRbFrx4LKCG5rRX5qWdXVPwCoXZm9pWxwffKvPaZs99nZht4EV9zXqKMWwsSk93B2tKGTaeNfA6ey5hXlmrRB68mGtlH+iyXLl6WX71i5/KPz58Tx7cVfAqsJ8XHiQGXicAXq/JN9/8vpxw8KLG+WzgtduNv9u+G4WFe11QdZhji3k964ncC/PKX9RG7CvDvFg2pO+GW78WeEHzQvgDARzgNXZgjIvIwcvtBNC3dISZcSzrmqCAinWT7UCKhY5l4OCVfzKn4EV/lnViYIMdOvj1FdH2ICxjWlrC0FkwLzOm8v1VX8NXmB4U1mDaZcPnOcawUc9N7CTh4OsF6c422d7Gdasa4AUAY9iYBy8I/Bg26yE2y4Py4NUuPd0lMi9kFynYfwOCfQJelmSoyWjAy1DcDjuKMa9f/YeC18N7txg2FjAqLgGvkxMTnMr9zTd/IMdPgnn1amvtHHjlhfVm7v10H/XuX99Ps6yq0XZNgm4r29jMBdzjNntiXrvtuypsNKVEBftFeQTmdfEz+cv//Ekuf/mFzMxMM2yMbaA1bOwD8+rQbCMWcB68XBMyO1doMazMQ0XrYAJNF4S59GFNoE5jzAvaGeUrdkUFeCmPU/1J6yQh1C+tqMOeNY0qmGm45ANBEstDzfNk5VTesysF1TAH0ZgWi50NFAN4eT+vJGyEx83By0NUZZc6IbwKvAjUsdSqXNbyIIAXso1gXgSvcwZevf11u0rw+JFpRKEowavEsNGZ1yOA1+KiCNtAR+aVgteJk2el6zmClz7Q0odG/VbPjUCpWZBrgdceEec5br6rYN/sBU6PRyf5KfOyBKAsLwG8HsjFzwFeb8slgNf0lPm8SmwDPTo2KkNDA+wqgU6qzDYWNayi+O5ivYWLLnzz5rEQjcMndtDaxhzsuSQCtCAYNfGlDQ5RB2i2BB8YUoxMzjN8OvoM04N2QkE2fFJkFDnm5cCnJyFqXJnm8bryY/8u46iKB9E0q//2yUHa1iZkG622EezVNS8HMC3KzoWNnB7kA2l1USt4lWV4eFAOj4N5nZOvfQOaV8K8PKyucdNR83LmVSrLlSuX5Zc//wmZ1+P7t2VpaVGkoOCF0z08OCgnJ07Iiy+/Kt/87g/kxMkzqnk1ETY2KYzXBa96a6ZR2NgInJpcI6xtHB8fBwNrfT2nM9Aw29jkxQmHkwGvkG1clMePHpJ5/flPEbzAGmCVwACOMYCXaV4AL9e8YChVwVdBKr3ZyL4UB4wIKHilzCX8OWFS+J22pFF3vOr4Fm4CvFRBD94qHcKxwUygdpNoIyPRMFO7SjhLU/CK7lQvA9oNvFLmRd0sxyDYGcJ0K882ukkVLXHYCDEZ/caWQGRe+KmF2QrE9cBrSA6PHyF4UbCHVWL8iPT0mWBfJ6VTC7z+82f/j3z0wXvy+OFdPrQieBVUsD9xXF688Kq8/t0fqubVrWFjyppq3dt7Aa/8ts+ieT0reKkOqgM4WuD1nFDLdtMwbNyr9kDBPngYmS/jTfz48UP58uLn8uc/adg4Pf2UIY93Uj1A5oVsYzfDRm2HkzAvY1j1npR8W4KItcjxHmD2QdPeXuEUkpmp7cFBQzWtaFjVqdnaURW6ErtSWMiJDUMnVgBISNsrW8K54xzIGk5sX6yeEfW6Rx0ikoQ/NrNR50iaVQLlQXDYr6yEwuyqsDEwryx4sVmF7Z/My6wSEOyheX3j9W8RvA4eHJeevn5TLWvfdApe29rGttQhl69ckv/46b8TvJ48uicrS0sELx3QAebVLyeOH6Ng/+3v/UhOwOfV3UO/Xj3Ny9+5WfDKb99Iq33W5ZQ/7jrH2QKvZz3RtZh/I6vEXsAr/4BGq5oIXo/ky5R5TcEq4eDVq1YJMi8HLy2+puZls//yx191o1hLGxonQxeHRL9K+8u7EO2ufNPKFLxiw0L1Vm3R4wVwSplXWr5DwR4+BHutTueOQ2zTY/X9O3Oj8K9KW+hdr9pbzEJSeDfwgk0CtY346V0lnP3xp2UbtTTIGaR2lKgGr2hSPXf+hQBeBwBevX0a+yc+r8zDA6wC4IVjBXhdviT/8ZN/Z9g49eieLC8beNHEKjI0MGDg9ap8+3v/SqtEZ1ePDvKtI9j7Oah379djRvmHXJMgs+cl1uR+W+C15zPb+AXPzLzSRZmCV7zlkW1clCePk7Dxi4usNwzg1QuflzMvFeyxeHUIh2Yb1cpga8lDvTBdOgkbTZB3/5T29FLh3c2e2rzQ+n9ZRQ/DRs9eJs0OtSxHawMBLgG8rHjSWRVrGy3k8z7yDl5qyTBrR5glqWdLj9OmRVsjxRDWBvDSts5sS039LQte2uLZDKjGIhE6eiscDpxF2FhTsI/lQefOv0jwQjPCAwcO1QSvzC1l4EUmWirLpV3BS8PGCTIvhI1gXmely8DL99soTNsriO22fUgyJQ0jGy+ZfW3RAq99nbbdX/TcwCvcCOYgZ1hknvgVgNeTR9S8/uftP8qlKvAyzcusEq55eWE2wcuK/fKMJA2XCE4EL2HHCXxRpEfdn7XUQbaRVgrTruirZ42hC/mqZQXxOzQl1DmNYaBHwkiwLQRyb3zo2pwmHdSE6llS/7efr9Ac0cJDH9zB90kG4gIYOT1oF/DybrHeiNHLgrSLamqV0M+I0iu2xBnRbKMyr2/L6bPnhMyrp5p5ZcFrh4I9/SWlMpnXL/7ff5OPwLwe3yfzqhSK2qywrSAjQwAvOOxfU83r5BnObMRcgHrgVU8mqHVb7xf4TJf6CpZX2GULvL6Cs9sQvJp5zwBc2TvbvF4VWVlekqmnjwlef/rjf8uXX1xkbSMGSEDzQg8vCPaDSbbR9S4K9t7FIWktExlfFMu9eFkZjS5+BzT22zIQU/BywR4ZR2TiFNTSGZHhte5MN42LTMPBK8xL1DIl6meMdVS34v6s8yuPy8AsgBc+m3nDPPQLIJmCl5lUA3ihttHCRjIva/HjYaOGjtpRYnfwcuYFzesF+SY0r3Pn5cDBw8q8zLpbKzwiX2TYqCbVNGyczoAXwkYwL802Ary+9b0fyvHJM6xRRdKmWeCpF6Y1+/pGDK+ettbMOtgFUFvgtd8TuMvrngt4ca16TWNSHqTViACvZZmeekLwevu//2DgZWFjW5H1jKOYmG0+LzQNLLINtPaKp35ViYZOZ0ae2dPJ07HrAo6F5T/Boa5/Y/sZ66qAfdBcyRmNOoIMIINOC/kMIi0YPIkq0AfR3rKSccBH7CqB04FjQNgLoHPzrPe+j8xLA2wNIt2nphN59HOqVoVvmGQdvEJLnI2N2MM+yTii/FoNqo3BSx32h8m8vvmtb7Mw+8Chw2ReXsRd8x6CTcKZVzvCxi+peYF5TT95wIcWmBfLoCjYA7wm5OVXDLxOnpFyR1Jg34TLPgWpvI641/XRpF61191Wbd/KNj7zKay5gwBe+33i5AV9r+RTsV4X8+qKg9fn8vZ//16+uPi5zMKkuromBQOvsbERGRwclL4+9XllrBLGvNREmq0FdLYSuy4ow4LPLP1bnKuoNYyEIgMvhn1b6g9DKJUHr1CcbL4uhJxpL3xlaDpKzYuVtG5bs40Z8LLCca2jVABVFmcPAHXM6v5D2KsWB8186gCOtBlhLebFz2Tj23ZjXt2dMKlG8Hr9298hA4PmBQ9WQ/ASaIVtUvGw8Sf/Jh9/+NcMeIk4eA0oeL0K8PqRHD95Rjo6uqxHWu3yoL0yqmaXSSOhvxFD8783Wje8xi2rRLOXZU/bEbzyFyD/72ZvoFiCrFOFMuA1/ZTZxj/+wcCLYSPASydmq89rgODFHvZt7rCPYaOCl2YDo69JS3mgOWGuoS5kE69dpDdWxgGv3q/L6yEt28i5jQLwiszLdS+eUWNcABVt/5wM8jA9KgteWniNsJFmWNPiWGhu2UU69d12kYKX+9Dc/mHzGF2wT9tAA8y0n1cU7HXIRsK8wlARLw9yzasoAC+cdxRmn3/hRfnWd94geI0RvHrrdpXQu6wibanmdemS/ALg9TcHr2VjXhhTAuYF8DqhzOtf/lXDRoCXteaud+fWuv/2ooXtEs7Fh0adN29077fAa09481w3Ljx48EAlmjqtRXZLYdd6+nhhttY2IpVekRUwrwS84PfS8qA1LnCA1+josDIvOOw7U+YFq4S63u0pFm44got3XqARMwternG5M50AwkEecYgtrAMOUqp5Rdd8+D27R7SHkWdsQJjYN1wbU1HeAkAyKy1vArFiIgFWCwM/72phvXnCMcSC81QL03yFt8SBPYLTgzCzcWPDBsrms42xJhKgV1uwL0pXRztb1Rw6NE7w+s4b32X4ODZ20MArW5id3n1pVwmUB7nmpeD1kIw7ho0VWiVgUnXwOjGpYSPAq1mms1fNqxmQqwVAjUCr2VXYYl7Nnqm9b1e4b+AVHeD+TPVgKUvnMxeV9cax6Li67ZOCF8PG6acMF//oYeP0tKyurUbwGgF4eXkQmFcsD3KXuh+J60MujKtmhQW6Rfbl4rWPMfNwy+saoXupdWCHWhbNpebLco0tBWaaLG3cGRaagper7Mb8TDD3BwE1L9o9dOAH++zzdyiVsYG1ViKghnzvQOHlQV6KrnCo4GUlQhY6Arjw7Z/F90GNzNvieFcJb3vNch99GIAVErwG0Ib7EMHrjTe/p+B14CDd7/T786PWCuvwVy3MlqIJ9j/9N/nob+/LjIGXAKytrxp9XifUpPqd7/0rs40YewbBvh54NQM+uwFfo9fvxpyeF4B5S5yWw37vALXbKwr3HtyvU/wRX6a3rVcXGri5bsRBibZtaAua7rIiq6vLrGX84ovP5Q+/17BxZmaKI+tx4/d098iog1cPNK8OZqe8n5cWQOt7YFHyaHxBsQ+89niPzEuHyXJRc2isjgxLwYsamDM3M69inz6PMWWjCl5IHqALqzIwNaOq4cw9WN7QUEEkAS8pUDhnIsEmGukTWdmps8c0TNWaSQ+PYfW1CdgcIKvaF3vXO1gH8FMw1vpG/Wbjxq049syvF1hmR7ldBgBeBw4SvL77vX+R8y+AeR2Q7u4eAy/NzEZATx5whW1t8FhUk+ovfqbgNf30oaytLMNcEmob8XA6ekKtEm/C52WCPScy2QVOf2bC9hp38XMEl+SzxXv3Wfafey1b4rTA658AXg5d6bM31O9V2+qTI9Qwam11hWCFPvJ/+P3v+BOCPcALC7Szs5Mh40B/n/T39EpXZ6eU6K4HYChTobXBwcsKr/UX2khQp0LrYsaUIYZy1MA2A3gxo8gMpAIbGVcwpKo/jODFhZq9iXVKdruZZiPzImnjZCMApnZjjeGmal6A/RS80vBX3ye2cNZ9aNG3A6hrWAQlAlHMrIYpSNa7XlmagRezsNnyIN2pXiKc246OdobqmAdw/vwL8r3vf19efPElOXTokPT29IJXsYQq9j9z3st0AnKayjDbOuTK5Uvy85/9m/zj7+/LzNNHBK+2Cs4nwK0gA4MDcoSdVF+T7373RzIxeUbayzFsTBd8mghqxJ6aXRLNgFEzeu8+joctcVrg1eyVam67wv37993kkCxXhauU4SQjU21RKetwjSa+na0MYxXYDW5iaFzoKvH7379FBjY7M8vaPE6hLrZLd1cXu6gO9PVzxiL62JdLJWbrEHq1WxZQYy+bnK3rh+DlVgmdpKMZR4LX5iYZysbGOn9PYLGZjfx8yURqOu8pxmtjZv+guOkVvIoMcaKxVM8RzaDWzdQ5idY2KhgSYy1RkAUubZMdwz2tAlBMjeBF+5gZXfFeHg5zlJm3fwYAGuMjeDFstFbQVtTt+3YWTfAql6Srq5OJEvTx+sEPfyivvPKqHDt2jCPpEK4qvGpWNHb34KeSSgFZWow+65ArlxS8PgJ4TSl4FQ28cE4HhgblGMHrVXnzu/9q4IUBw6p5NcoA1vp7Ptu9223fDHg1s2z2Cl7INrbAq5kzu7dtCF76MI5tj+MuYqio+aIUotyQmUzMSTdIQkgyr+mpCF6Y5DM7Kysrq2QkWJkIx7CI+hPwos3AhW+AlxVNM4wDo/EmhRlbhLIuN57uGCPb3FJtiBOjWTKk4AQgIlsBsNkwCZWiPFuqIWoIHRPw4mJgQ0Pt+eWNBOkvgwfKHPYKcBo25sGLAGCPj2i5wHsn5zuEzM6iYskT0IUJCOtm4Rqeh4zUA42ZIrz2vIweGwbytuuDolyWo8eOyde//g158aWX5PTp03Lg4EGW75QwEMWzq2mdI88YmBdMqB1y+dJl+Tk0r3+8L7MAr9UVKVYsu9pWoAn5KMDrldfkzTd/JCcmTkt7GZpXFOybuX0bgZzvo9529QCvGXBrhpnV+Aw0qR47dqzVEqeZC9zkNhG8cvwrq3DFSsUs0MXsWvX76d8AAmBYDBs/+0x+97u3qHnNz80xY7ZpgjIWIUaeobeXh41gGCsYKru5ZZOB1BcF4EIxL2sfyYhUk9K+9dlupcwnkJkpG/NBFw5eWJSqW8VuFJRfzC1PENNUZywU50L28h0FJhZusx2PhmU0pTLpoJaKDHi5CG795p29hiyoDZwlz9EPZLqYJibC8FgT5qPY7+J+Rdvh0Cri4KWsjhTOWA7Bq9Qe5gSg0mF07IBMTE7KhQsX5OzZc3JiclJGhkdYwkOgT7LSFZvdqEkIMK/L8jMHr+nHsr6yIkVqXmCuYF4DgXm98eYP5fiJfy548VIln2c3Zpe/vxtZJDLPcfN5tcCrSVRqcrPCvXv3grgTL4jno1Km5QAWGRpeGBZ31Rs6czHNy5jXW2+9xdY48/MArzWCF02UW1tkXwAvOuzbirK5scGRY7AGkFlYmNdmBduuiXloqY0LoxfMWzuTV5oeZdgSFrB7rgAg+IRqjlXe4yBGglXQkLIUmJeFdTtmYTAHfwB3a4njPerzzEtZm9ZEEuSTThaqJ1pFQQa81AwbwCsZROK2Ec9MehdVZXMGeowBo+2En4e+Nq3lxIMB7WlGx8bkzJkzcubsWTlz5qwcOXpUhoeGpbe3Tzo6O0MG1ZupoXYR4AXB/mdoifOP92UO4LW6quBl53RwWMPGF1/G9KAfyvGJU8q8LGxsdM82w4wa7cOBOxNFePKphsO/0Xs2k610k2oLvJq5Os1vU7h7925Upt1YWuP1PnYspszNFW5P39pvaYL9yorMzswwbHzrt7+RL764KAsGXrFP1ZYOoDXwwsKCjrS4uMxe9/RsMTyyDqWWgXT/F0uIXJMBWQmL1MK+MCTW5zragA/6rvS1KGHRcWttUqbfK80I7liPMXfXowmhsiy3MFQJ9lZOxLAxGa3moaMypuzINXXqG8hYw0OABMNBMC2Al+lnaQPCoJtZHWUYexaMutomm6ePCAs2pODl/cv4vgWI+B3S199PEX98fFwmJibZ62tiYoJlRPibmoWV6bUBotrUKvHTn/67fAzwmnkiGwAvdFKtAV7f/s4P5NgJgBdKwZoLG3cDkvzfmgEVv2cbaVi7vW+j97Fr3Qobm8ekprc08FJVllqQt5AJ03nUk0RTZlhMMYzU9ZukHDPZxwhec7MAr8/lrd/+loI9wkaYLMM4+s3IvLB4wFjQRwvgBea1XYmju9Qs4QXQNULXNGdgDAo8iX4j6GZ0y/tgWrVk0FeGrFmxIB0lJBDKUqJHS9VAMrNgpfBsIzKdABR8A1wVeNIUfzquTbvo6KJ3pqU3v1ooCHIBvGIb6ZgR9SJ0E+cNmPT9XLcshHmNHjJ6KyC7pFYwr5pXu4GXa4E+qRvnp6OjkwOBx9Go8OxZOXX6tExOTsrBgwelv79furu7qZW1t5cp2F+65MzrA5mbVfBqL7Srr61NZHBYw0YwLwWvk9JeioJ9M3ftfkK7Ruyp0fvmX59qZk0CH60SLebV6Ezv7e+FO3fuqApS0AVIuwEydpub3BNq/cCIIKqy9xTDGNN7zDypin8EEw0n7auyw+4HmFh98fOL8ru3fisXL16U+blZ/p6TnW2YKvbfjU6qFppsbm4reG2sm+kyyahZ3aSyFGVX6XFkNTsLA70Hl3nEtDGEsisFN5FSUaS7s0MGBvqkq7Os42AJSugYal0hfPAGtS200/HjMvAKWpSeAz8XuOk16RBNJw5eEczMj2UArO2q0fnCgCu8V+ymAQB1CKduxnOqWheL1pldTQba2txKZFC9i0YAXUcvE/Rx7bu6u6R/YJANI48ePUoAgx529NhRGR4elt6ePmkvdsrlS5fkJwwbP5B5gNcamFdJipyyJDIwPCDHJ44peL3xAzl+4pQUAV7WvqjZW3evYJRuvxeGVivE3OfrmW1sgVezV7i57Qq3b99GYwUu4I31NY5ox+AEtPAFqCAbVSqVpNReJoAFy4AVJ8NB7YMovO4w1CBaNnB9HeA1J1+Aeb31FhkYwAsOeyy6AF7FIhcKnviwJMCzpcwLLZh3CHRuB0hFao3fqLJbNs3QjJjqFtt4Qhw6iA+WFUUlAMJGgFdvT6eMDA9Jd1cHHeTa2cF742uWk74nM8iyLMhb47gVIwycNQDjlO5q8Er9ZC7Y608bamsDPrRHl/6egJk0WHQ7gz5DdDt0UNWw0powItNomUlcbPVewfphPflTxmjF4X7GPNMKQX9kZJg2CvS7B4gdPXKEpUQD/SNy+/Zt+cUvfiqffvI3mZ+bkg3MKLABHASvIYDXUdO8fiDHjht4mZ2kuVs2ns/89vVY0H7Bqx7javZ9k+0YNk5OTrayjXu5yA22Ldy6daNCRlAoyOLCvNy9e4eTfqafPmGqW5/O7eq5sm+ECjCWAmTKZXx3UCfB7/FNsGM2UE2dmxvrMj83zywjwkaA1xyY1/pq6LigMxGL0tXZxQnKWFToXrq0bOCFrGQAL6UlJF3WJCItU1JQ0k/u4JWehwhnFQrxJGCsOwR4FaSvp1PGRoakp6vTwmhYLGClUMuEhn6WAaT9wMK2ZBCHMkLLVCbzGWObaR5dxgwbdCsHmTAoRJmXgpplTz1kJMurxbycwVlLHWpllvTg5/CWQ+puz4a7Zu6yh5o/nMDSMCyjp6dbBjFl+9AhmZg4IadOnpYzZ1+Uudk5+e1bv5Ivv/hUFudnZGN9XdoMvIDBA0P9cuzEUXnxpQvyLYSNx08q80rAay+sqh4LahZ0Gq2jZvezW+ho+2iBV6OTvY+/F27euk7mVSwUZG5mRq5duyp3bt+UR/fvkYH5E1qtCWoWBVh1dnVKp4FXB8ELwKUARuAyAINHaGdrS5aXluX69Wvy7jt/katXrmi2EcwLrV4wLGJri6CAfTItX2wjeGHQhHqobBHaQvXCZp9DGHQm137AiphlTDxsQY+LQaWm+7Pg1d/bJQcBXt0RvGC1UD1bS2UsWWi+MV3sGq6p0z7e0G7diNnDVDNx5lUdNiqbDKPV0vIf6myqATpGuk/P2Zm36HEWR6HfQNY1N4Tp3tEhr9XF49Lj95kA7oXDwwVlRUcOQ9A/KefOvkS7yD/+8aHcuXNDVpYXZGtjw8ALSQ4FdjLggwAAIABJREFUr6PHHby+b+ClHrLA8nJlQvUE8WZBbjfW5e/ZpG5VdYyNXu/v7dnGFvPaB0Lt8hIFL2ogFYGofvPGdbl7+6Y8vHdPlhbn+VItktYsGz097rOyUhraDYJFwTxQEL8JdNCNhBra9NRTuXb9ujx6+JAsjwMkMNxiY5M3PhYrvF5cUMg2bm3RToG/RVFaFxMyVBqmatbPQ67Qq95LaTy8MqLj+bZM6KgcjWFjuVgQgtfoMMGLYSPd+mYy9aLsMGEITCjWJ1aDl7Jade0rw3FWmGbm04yfiucKXr4AwDqDtsVhHFqb6RKVfgIfvqFZyZTJRTBTf70CEq4lzrXaNvw8GmcN9aRWP25ZQ/Wt4Xe4vtAF+/sHZHRknNdiZvapLC3Ny+b6CkGcmhe1UpGBQQWvF166IN/+joJXG7qo7gG8mgGj/P2egEjNpfBVg5cXZrfA6zmD142b18i8MMEQovqtmzfk3u1b8uDeHQIMuwYkfbT0v7VUhjdxyLDZ4tHJXepWLxYZbnLAK7pL0Gk/IwuLC7LGsV0bssHJPBhwoaU7LIsxgRrZRrZ9Qb8qhj3ah10B1fppBT+paULeedRCONYChrq/6DDX04hPZ0bFHXRf3ZFSm0hfd6ccGBmWXoAXuxpqnSQWt3eUUD+VT+lOwctnKNo7WGbRC62hVRGWkmYNDmLOkgKLNOaFf1N0NwtFpj21fQ7FX21AqNUFpo15by9z+Dt2ckI4NS99UDiF0/FtWtoU2ZAlNPiA8onhHvJuS3uxJB0dfXygVApbUtlB19oNyonFNoAX3kOUqQXw+hc5CvAqArxiNUEeaPLMqxEQNQKuvQjuzYaNedZY4xgo2LfA6zmD1/UbV4x5CUX0O7duyF2C121ZnJ8z8NJF634oBy8yChOdeCtDKLbwDstZdRV1cONGAACsra+RhXERM9QCc1JNhyUt6JhAQNsguGFeIqwS+r0hG+voX4WQCUCmNY264OzLsg/OsPBbnYrtlgfPSiKshK1APViV7U3UCElRtqWns0PGhjVsBBsjeHHxg6FaRwkDTQ3dDDBSET2hRN4VlseS/N4TJc50QumSsSD2smf5krZz1s+pbavDxKAgTzEvGrOSLuwHrcxLo3yauYFXCbWaNrvSjt/ZtptQlZl7+GiWGWsAC/jX2ZNWQtQG4EMrJMgAKNhWZz7OQT/A69gROf/iy/LtbwO8JquYVz3waQRK9UCuCWDZdUXthenVC2U9bDxz5kxLsH+O+FW4du1yyDYuzM0SuPB9/+4tWZyfrQIveqUsdAR40bluiwqgsraxHlmUgRdLeKwpn48Yo97CsFOf/AA6MAoOeF3f0P1YyxefEu3gBSaGxQtWtrAIB/6G++81BDFBXW0QmhWk3cGykZ6bZI8sACetBJtSQZ3lzpZ0dWCW4SAFe7TmgTXWNS/tOKErFx/bGVE6pSjt8qohlmpGrEcwpqq8D+FkvJrBa2Vho7NcHP/WDsabKVLRgIreZe4JMwuIZxpd9/J/x8xkZJ4wuzAZg5mJDBu9HtSZrYesysIIXiHc1DBYAU3PZqWi50QrHJTTsqURmVcEr8NHj8g5dGz99pty5NikFNs77Jqld3VC+/ie1Xd8swxtV/Cyz7QbYO4CSHWXYY3X0OfVAq/niFy4665evcIVgRtxYV7B694d/V5cAHj5zWvDJ8zoqa5oNUS6HgUwmZ+fJ6hgAWnYiO4QZSl3wMiowiwLedvbpYTsVRGDWWEe1QJp7QKxJZvWAcKF7DgJJzYbnJ2bk9u37wp+agM+9aApeBk1gNPeVW1wLSsDclABcodFbx1HO8tlGRyECbOTixHnZwvgRvsCl71qbeZmV+CyVtQc8uGalS541byspY/ZFwheluX11Rl1u+jJ8pmVymjj7EkyQWOvPKnp53BLhYXLfnw01KrD13RDKw9KfWTu7ic4qU6nDFFLxtQGY38Lrdx8G/+blo1pP7Y4RKV/YEA4mfv8eU4pOnLshBTbu6SA0DGDUN7TQwE/y1Dj8fvnSJdEql/VCvsSjk7t0d4hs6qaZVvNAhuYVwu8ni9w8dpfvnyZYSNuToSJ9+4qcN0FeIF5oabPTI1B5AVjgr4hBdYmsqVNdzdBYGlpSR3xNgdRXe1x8rXqWup3aoMYvrVOVzuyl9jWW9poOQ26faqg7BqT1whiIU9NTculS1fkydNp1cQIww5g1r7FyoTYLt5EeUhw3s2U04O837tNpIZOhw4IBC/2EUO/LmQ8cS7cKmG96ZPZkNrNVTs+hCe+DeJw8MowL2NlvghCZtBCb2dn9MIReKwDrIFsCpL42OzxYNYJF/M1NLeayATscHbw2fAA0bGYHnJGcOB1SsBDtVEDMDP4KgtVDU9b8jvoadWAghdArI3C/qHDh2Vy8qS88OILcvjIcekdGJVyZ7eFnlZylslo7A3A6oFXOMeplmfsN8P5ctnOekuuFnDV0+O8JU6LeT1fACtcunRJmZdUZHFhTu7fvUMAQ8ZxYWGOWUjt6Rk1D+pY7e0EC2QLe/v7WPc2NDSkk3d2KppBZLvidepX6AwBYEJXU2TugEZrq8uyODvFEAOvLZVLBD7XcxTkfKK0GTSTqdJPnwK8rsqTJ1MhfAtal/e9t9bLJZTCtBelbIzPR5LpVOkdHt86Qta1NWbRhoYGpKeni7V/UJ5x7FgY0LwK+PbQMYCXJRS21CoRspkGXm550MWlAF4V0rg2594t0/IUgNKmgt6TXjOgnsEMAGTMy0hUGO2mZtpoLcsXZqs2GG8wZ15WGx7CNz7MWPcZGa6zI7Bo/jcfUtpq2jt+oKTo0Pi4HDh4QEZHx2T88DE5NnlWhobHkg62BmBa/mDv2VzomAehmuc4ZEoMpO3zNivO77bdbuAFk+oLL7zQ0ryeI34Vvvjii8C8lgBe9wBetwleADOAl95GOoeQNYHWlE/Ba1P6DLxGRkbp98JNzdBvU/WrzU18a1fTdLrP0sK8PH5wj5mp4eERhpY+UEKLnG2ydeIcj/WDQub15aVrAhDz7WlJSLOjHECrI8jUZIlqATXP4r5FpnNjQ+0aOFbYNwBYw8OD0tOL2j2ExxDINyzbiIEgyro87lCNyaZym88rA17B3KohaK1wR9sfWghOGdH0KXUx1AYvm9LtCYsg2AfwgglXkwRIhGhLHLV2eMsenAcd9WaesXiE2etOlmjAa3WiPNdJ1tc7pmqkDeal5VTOvtDcEL3y8aDq6u6WQ+NH5ewLr8jYwXEtQaOsYDTOQmGex13YkP7JWHYmQxptJpnz/QzgVQ+46oWZye8ZNrbA6zkiF676xYsXA/OCr+v+vbtyH+B1B+A1a0KtahjUPHwYRXuJC2Nze5tg5kW6XiLEQaNJ62QsEo79Cg51kcX5ebl/55asr61IX18fgYVZtWDAtOZ9Bl6pkRLLaGpqhuA19XSGCx8gBfam9Zj2fqFXfDRbEnzbigyx1gham7JJ1rVB4yxeD/Dq6+uRjg7oMcq88AUBGswrmrWix8xnR7IRIf4Xjerq8/LCdmOx3GHy5A/gZZUDit7RyR80LwNIhpEGOnpbmGUjZD/dlW9ZWSYm1LPGjC9qV+HDK7RprzPPZFCA92PTAb44tzz+xEYRHxKq53nfrgheOjHcrzvAa3z8EN35qNA4MH5Ezpy/IGMHxuncdx2Vi96YM7NJ6fmy+9+Jq6lyyfbGqHKvq8eK8uy3GWbV7GtS8IJVogVezxm8PvvsM802SoWm1If3E/Can7PMka7CDPMqArwK7PYQsmu2gAhcbWA68P/AcZ8tG3KP2MrSojx59EDW11Z5M5MNBe3FW8Ok3qxopMR2MzOzcvXabZmZmdMQxdoaA3yK7Talh+ZQt0o45qguhnBxFXYMgNc6QEwtGWjQNzyCMWw9HMOGfTvzKhZLzJBGhhABAgDAXvUQ9pPr5E0FHbwUBCw8stAw1b3IoLT3T0bo17rGKNxTiLeKg/D6APRJhwtrSEiB3+0omDrEHl5oMKj1pWmLHX4+gpk+QFCBwTAy+NO0ftRLpVJm7veTTk+K4IUOFRixhnkFHbCjHDosp8+l4IWHQtK9JLAuf1MHpvgzgJeFmHwWGPDlGdtuANYEewqhfr1tU5DNbcPyoAsXLrTCxueIX4VPP/3UwGvHwOs+PV6qeaXMK2bHODEa2UYbRx9Nlf5YjFReL2IM5cCuQsnL1iZ1L7RgZvhi+lZa5OxFzyE1ZG56LML5+QW5e++hLC4tWWYLviK0urHwzNL4TnAozjNDqGCG8qM1Ay/4x3Qizwb7uo8Y88L0biQu0RgRn7O9CN8SkghRi+PnN1bDPvl4A19ALgrnfVLGDNz3FcJMb+esqzCcqzxwBRuECedhDqTTuRQUzbCrvjFokrCkwCC8KeuYrrSp5Vke6gPE1LtF8SpkRVWsN4OtC/ZOgezhRk8fNXxlbJhQlGpeYF4YxIHKi7GDh+XUuQsyCuaVho2hskBBy5lYZDwesWtCIWpjCS2roSnWAq9mQsFaoJTfVwPwY9jYAq/niFy46p988gkn+SGjtry0II8ePKC7/s7tG7ROULB3j4/R94KFg7xgZv60dg7h6BgC7cTBE94lwTUWXWPaaoaG1vBkt7bHqXvdMpS+cweLxcUlefj4CesfwboCOyB7UzFbn77qpIeVAgZ9fofhFC5+7xCg1tfXuC+0xOntQYcLhInV4OWDZ71yMoAXy4hsAlBYbVbfaEyFni8/d6HeUAFXQUnB1cN0Hn/CuvxhQeeag1cAbQ3tcD3ImNR0RVYFQILehy+2xabXq0RBAIwRFhec05VlVD+sUydzO4GyLoCXCvHKIrEnM6qRxWkG0x8e+JjeohsMjL3BAF4DA5QIRg4cklNnL/Cnd6h1RuueMj+ADIA5gJrW5XaOTHjpGYSAZ9nwsx4La/b39cCrFhh6trEFXs8ZvD7++OMMeD159JDgdfvWDVmYm9GWyAl48QZBSAgGhUes9YUP/QiTeElBJhkFBn+X9ZrXxaveKNd6PKPpAjXBJ2PMSXqOV4S2jEdPHssSptR4yxnTZTiYQg+WixPOja2dimyyz5VaKsD0SmXVx7Co2bl1fp4LGzV7nR0lKXe089kORqbMC8wRInecNahA7f3QtOYwfqmQ5CGjVym4L8s/oxOFtPVNBC+AjwJQpnuqTn7j+tbmihra6YPBtCqyWTXpIsRjSG2ssRfWhfGj0tPXz5csLi3Ko4eP5OHDh/LgwQNZXFi0ki3fv2uf0fvHzKt5zAhuRQM1vr8L9prpRbbxMMGrn/8eHj0kk2df4k9l5Fq9oGCU7XumIaozagsNaeXQ3nIKXJGlBaG/jvblQLcbG8sDUb3XNGJvbW1tDBu/9rWvtcLG54hfhY8++sjaqG7LyvKiPH38iOB16+Z1ZV7Wzz2dHaS+LYRPfKSbwz45KpMo3Lfk7Axg51N/NCGFWjwte3F/ji88dZvrPtObQ8MsPeTl5WV59PSxLBt40fVNrcZBUxlWoa2drVdghlQfGLxNavcod0LYh/UBvfZX2a56k7qXTtYpl6HDINsIqwQWo9Xq2aI1pAgZPNRoMpNnWcKYXfSympj+V++sFYMGzDG/VajhVKNK6gELiYs64OXXipoTB7rGaUbeqgifeXhkTE6ePsefOMdgsE+ePiF43bt7T6anp2RleZmtbVhh4K2sLSRUT1faEcItFHptNfuoYSPCRzCvw+PjnM/J9x89ICdOA7wO6sPQwcu1tABKSWhoYK26GuE9hOj+gFC8MrCLIl217SIAZXOsLAWvRvpZ7u+sbWyB13NELlzhv//972bt3Ingdf+u3L55nYXaKXj5BXGrBEMJLFTvoprq4ZmBEgo4AbysJkYbDJqwnND7yNjih9V0fgxD8d/Ly0vyZOqJrKwuxy6vWOjW652F3eubUu7okpGRA9LXD6G4myPmCb7t0Gcqsr6xJgvz8xzHNjs9LZsba2wFDeDCN7KN9KbR3wTGqV4vXQ1mP4DInhk+S/qjtYweZuUyjmyj4+1zjCEEYPIJQhb2OnjpTxPqLWQMrC5xv6sXSysZNGzEfMVC6LOGvw0Nj8rESfisRmkaZnnW5qasrKzIwsKCPH3yhP3d8BNNKjc2MCRYQSkwvZB48FFv1uvMpoMznGeWuaDgdfgQZ3MinB0aAXi9KEOjB0OjS7Io84/FcNCZqz/MXA2IiQ9nZh7exoee2+hjFUAq6Kcj/fw8+l2X/3cevBqFmMn2ZF6vv/56i3k9R/wqfPjhhwl4LcnUk0fMOJJ5GXhh/ejz33QPal5YxElhtrMkp++s9VVjpbvK1XENn5Q75rVFcQiyPD3uorz9ZDhi4OXjvMACwLieTj2VlbUVFZjdhmFPY4DX8sqadHZ2y5Gjx2V4eFS6umF/gPlUa/p2BA0PF2XqyVOZevpUZqaeysb6qnRwnqGCF45XR6Ph86OrAkJJt+7aXCMDouzkbPNrMXqNCzAwySrwSrKpGfBygqsF4EGsdw0y6FGxdIcPChpzNbwleDH7p34q/G1waESOTZzmzzA6rljke8A6AjC/d++uPH70kEODAWhoUAkW6iE+ciI+49KvU3jIBealx9Xf3ytHxscJYjg+mFOPnXqBIFYsxSSIZhw1HEwBIshY/jBImZknRJJwMwM+rtF5+OkhZhJ21goLU9af7i+yvDSvnI0Sku0p2LfA6zkiF+79Dz74wMLGHVnFIkbYAOZ1y5hXKtiHVsY2OZrxiAnj7gsKpSLW5cAGwGLB4WJC89IeXNob3sEraBRKWJRlWWjp2g/LZKwEBywB4DU9PSPLq6sqcNvoLnR37ezsohVgaWmZ/3306HEZGoSLX/uFQffBvY+wFaHR9NQUwQth8/rqCoGrowMAhrBS2ZyiLBYWXqteL457tdpJHJNaJWxEiHd+TcDLtRm1IiTDOpKwURt1KJBRT7Jz4npYGjaGpJ9pXugXr+Gc6otaXgXdTwV17wjCZoKDw3Lk+KT0Dw4roFm/NrwdPouajFdlcXFRZmem5cnjR3Lv3j12H6EvDEkAY9sKXGrt8OXsYSMfWoUKQQvNC/ET2w8MjcqxyfMyAPBiBtvZbLRLqJ4VWZMR0aAhOsDFJIIDXtQZFUSCKGYWPfet+f5j6FgLpFI2Vit8rMfWDPzIvN54440W83qO+FX461//GpjX6vJSBrxS5oVLy1S5OezxBOfCSsDLAUh/Kpppzytd4ApeVquYtExO3JGhOwTH1YbSF110WMywIjiAwQ0/O7dAu4MOoy2xhXS5s0u6urqZ/p+dnWNa/tix48xycUYhJ2SrPQClS9DOPGQEiG1vrnN6kIv2qL0MjQBZ/G1hY+gSYWzIag/d7Z9hSMa88tcurYP0VtYaGsYtI3ipRubeLneSOuNRM6kJ91YUjSwewcuYhndPRaKir39Ixg4dkd7+wcjIrMMHl7Q1mESyYmlxgeB+/949Tj9fXlniXMb/r70rW24kO65Z2EFw7+keLZYsR9j+CYUi3A/zoM+aT/FPSJq9Z5H1qkdbs0qWZqZneuMKAsTiOCcz771VALtJRIfxkoxgEARqQ1bVqcyTJzPn11PaMnkiDfCiqJm1pJLBaw/gJbJ/eE9+9qt/l4Oj+6mvmBfUc3sJuMqQr8zcOrlfgpsLXA2ckri2BK8CqExXdhOftS6ULHnYlwFdsRw9rwCv14hcOJ1/+tOfzKWA53Uuz56o51WGjZ5tdD4BnouDl0+arp9k9yhyO2QncDWMaWnDPPbR8mXKTp4VBbB0OABgRuC6mFLBCy1xpnJ2Aa+r0nBwiP733ka6w/733333LfmcX/7iF3Kwj6waQqIJvS18fnp2IednZ/y9OD/n4BG0wTk63JW90VCGgy61Y6mHvHY/I+GPRzg8NwdnL5zm90qyB8s2mli2ljxNtYv6LuHevbECvOgJWf+wJJPwxIUp3hW08jg3BQ0dsMGQ2zgwhPuoQsCEpp3dPdk7uCc7oz3p9fs8p/pwMu/NRsQRMOczEvcQFMPz+uHxY3bGPXn+lIkOT7h4hYXfuFDmw3PF34P9XRL2+3u7/L57B8fy01/+m+wfgXPL8zDpraTsYhOYGuDlxe2NENN5xsSBpXDRt600SCmKXQdUrklcF1KuA7EbeDIS9gFerxm8/vjHPyapxPhSwQv96wFeJyfP+cSs9XLC05297NXzQn96krjkmwrAsXDRtUsEL5s4TU/APS90KC14Ly9R0VLxQhph7Z6pYkczwjkKqWdyeTWlJzQa7ZKIh/cFwhf39jkI/R8e8/jefPCAgyMwSAPEM4Dq/OxcTk/P5fziUsaXY5mg5fTkiqHiG/cO5WBvh3IJgpc19wNQAkwVvJQI1w6nSs4r56WhNPkpO1/qSTSUH57ocBBz8CraDHnYqLtwHZi3hFbvFmZnyFeAl8+m5MQn4wI1Swz5R58VDYPhjgx2dqU/3Ek8IIBLe60VMy5TIkCrLMaXF/TCAF7PnjxJLb1nkJMU2hY9LgiHFcAO9lTnhcoF2GK0fyRv/uJfZe/wnoGXacQSb1UP/erho7XWvgG8VsLIdeDlvFqRmax5UqxwKHi3gmOsk/5ZTOti4cSE6X4ZNv7mN7+JsPE14lf12WefLNnvShYC8Hrx9Il89+0/5JuvvjDwMlW1nzjre46nN5vFzK6tCNfByz0oH/iQS1pwEyGEA7/hodt8psM19EcvFPbJsq6jHq7lflg+53Em09mMXS0AKDogtrLuqsqlQXSK1tPYGW5WlAxBV4bQE3wOPAmM50JN42SinhyEmpBIPLh/IPt7OwQyaInmMw3l2C8CF6RrM52fsswivULqsazjww2F2H4OS+AmAN7geTkHRkBk1wkHdhXi0mOi92Wj2aztEBMk1gUEwIXhJuD9MO1JfwcEMwxPQRKjLKRO27ShvK66J7fH6oixoMQLg1se//CYU9Ah8sWDRRX2Cl4ALnT1QP3qT958ILujEQEX4HX/5/8io4Pj1LAwlxwZ75U0cpYySgJZn5tQeGJp2VLvlcPHGuAk0Mv70X3b9uw8e0mUr5vBTQErg5VLM3x9C1P1RD9aigR4vUbgIlp89unHhjZzluq8ePZUvv/27xzEAamEdsY0GaCdcDzNCV4Amhp46dGl0Md7r7NRHxTelTUldK8FrWimCl5FnRyBzdrCpJ717KulSnOf84h20Veo0WMLmkqlCux3r6FcKeq0I+NEIW8JjeXnALEpgAvDPqZyOR6TqH/w4JDg1esgbVrJ/Br7xUtvXGU+lcvczNOC5+X99mmHpsq2oVtzW7nuzSf8aBLAj1pdNucPvXd+ypEYUa5dbvMAFJ23qOAFTxleKQAM4OVj6tC7jK8BajYhCqFmSeBnEFNyW4vztRPFbDKl5/XDDz/I06c/cojLeHzBz9g/zaaQQ5S6t7srbz64r+AlIjt7h3LvZ7+S0YG2UvIQzUet1TOOTuI7WBl4UVlReGjrAMyBqqh5VBDyxpJZe+fkfplNXM9r1cNZjTp8OxlQ9ZlcPRJ4Xg8fhuf1GgGs+jSB10KuLi/k5PkT+f7bf8jXX35OboM6r4L0JDlsrWVIfuOONj6FJ7AQnJIDKkAEn/vTnYlKfH6tgze8aI7FLZZp0xIebF+b2il44amvZDue8tAkoU6PoGkqdz8efU89QPXuNCOpU7+9jfNSrq6u5fx8LOcXY7m8BHh15SdvHsn+3pAhI77T9RS8j4KXzooz6NDNphCSx8Z+81oErQCmgK4keEM5vjZkVKCyC78ALu9pVoh66QXmDCNDRB/Pxvc1i6fDgpE5Vb6S3TfggQG8uuqJ6bxN78ih4t3S+9IJSHZjkphHr3pttzOdTkjk//WvXzMzyYnrywUbTepvm106HtxX8II9hrsHcu+n/0wPTHm2LI9whb0CWlbcr4KKH08zu3gLQGtsN1dCrOfVFIfKbGZ9Of98ZTmRR3NZvv0wwOs1QpdI9ckn8GgpOKJE4MVz87wIXuZ5le60hSOqiEaRbwFePtrL7mZ6SeCE2M3Aau2sVY1mKjFww5r32Vh7V8+7IJUdVW3UGb45vBoAF8Hr6kouLs5IwHtGDvEUtu03nnqCqjB38FKJg3YdRWeJq8lMzs+vqAlD2IhQ8f79Q9ndRQ97BcXZFG1lSHsL2rVLy5X+GbAdWPmdbYpR6YWW4OX8oBYLGGHP01CEjqaty5nXLKHw7C1vJgNE7SvPp00ivH1cnQKcyiGcs0QmUj0v9b7Q/SMDmM7pdDv6tlMJjhVpe7scPMiePX0qn//lv+XHHx/znOCaIllP8GrR83pw/43UdZfg9ZNf0gN7GXgpge9eUuF5+XXJr/sS8GrwYpkPs2aKDW/tpm2V4LYO6JqcXPbEqkfLubz98K3wvF4nelUff/xRA7yeyfff/V2++vJzOX2u4KW9nPIFQuLdRZ6W9VIXvCDY7TUJbc+MFdwMww7UGl5be2UfUGGlP/iS7rnR82JBMTgtANfcOKsrhih8yqcKN32loY16Gx6OpLmGczQgvJYJJhTh7xT/o9MCRrBdS6/blsPDHcolOLXNwEudQHhe8MAAqviSGbw4/ag2QahoS+Ptr2uel8k73fuqtXBOVD/3oWVNfKbrNy1LW4pzYyfKwAt/NAPpAl5mJUHc0wOzuk4DMJ90XrYw8hAyzeY0Mt0TENqrXu0NjwvgBa0guEwU3fv1g/MNj+u+g5csZTjal+M3fyE7uwcKXjb/U7dtQlVvLpn2W2jAHJT+38GrGWZm4Cy9Lg9BPWx8+NZbETa+RvSqHj36MIMX0uDPn8l34LzWeF4abRXKbZMQeAeDWmcJH8pqUggXCTLsTJyJtosGOCSA8ek65i1puKfDUQleNl3bCXeMUgPHpWR1Qb5SoaD7opdnBDfCMXptaAkz1RbV19fwqgCMCpidTiWjEXqRwVNhYSA9L++xxXKbliUZACzFsXrpTrOI2kPAMnXvXqHTW5mUd29MgUoSK1qyAAAar0lEQVSBK4spna9pcixEN6vlM5wzj8RveJdSaCaRNYcGYhouImzUX+/DhpbYWMazkG5PDfHUh9Xe9S15/vypfPGX/5EnTxS8EDY6Z4rwezQayb037slwZ0gHezjak+M3/4nglTy7or106QH5fhXUMlgkSqN4L5Vj2Xtq82K9RIM0w9FmWGh874rtm+fCyfoirC49wZZyXgFerxG5cO199NEHprBfMmwEz6Wc1xda25juh1zT5mUnLvhMYlLrW+4XD94HsOBCxcXvoZKXruBzel5LPL21wBeCx0S2G3+mgKn9w1TFPtPOp9fXFKgCRrqdHjsVsLjXAMr5J3YOtSaB5M1ANDNchUxDPb/5HJ6ghpit9lK6XdFfHPcCLXGwvII3na2WB3vGnXl300J8q5nEwoNK6Xo/iVhXm/5RPkZvVW+M7FnpNCT9PCdOHNASSCk62nrqpKlypbixWCGRC8T5ELERdO6FscNGF78g9ZGdVDDj5+TMMg/GB5G3Ca+EnteXX/xFnhK8Zgm8CGDtFsPF46NjGQ6HPECA19GDn8vO7r6121EPMR1jA3Dy+yXomJi2Bl71ENIfGAnAagR/CYa3CD9t8nnTrlpZkCUTDrDct3WVeCs8r9eKXtWHH75vhMuCsgGku9Hd9JuvviL/le5oTs62Yl/rB6/eUtYeqQfmToJ1QgBosH2y16vpxcameGwI6N0aADoKXvw1EFBuB6UuHZL6XoID1Td0XuOpzjN0boc8HEFReTH9VW2Y9xQjSNLdwTh63GTwuHT4rZbkgKuZC5y9XqdNhej1FFOgybiz0DODl2rANGS0wa4+vLUsWE91LYoqnp3yqlE+JVJhjXM8epNadz/1wAykHOwUn1JTGMUv25LpyA3Tsho9Czg1eeEA5jIJBTAj9Q28mgCmIObdVfXIAF5fEbx+5APGPS+VS7RY9YD+9Ts7Iw45AXjtHz2Q/g6kE/pdc4jr2y6AKnlMCjjJ6yrBqPTKmjyYeeEGKLrPxHfdgjMrAdKzxjZir9Q5Nj1GSiWWy7cDvF4rdkn1wQfvKXhx4s9ELs9PSbj+7ZtvKJsAnwR1NZX0FKPaMAv2hdKxYK5P8o4DfgO5EFUzbXl+oV54yo8BXLTVjPbNwhNbZQJKXIOgx/I+Ao3zG9n185r958dXkEtg1uM1AUS9FyXjdTu5nYw7J0RYeFiylE5rrnq1JVpQq1fGgalthI9C/gtfcTpBWRKQTVW7S61IpsbMExMqkdDsZs4gZC9LX6l3oR1H84zJcpCFw08efaKIxCwnz1aSQHo0msDQdMJNOawBWkOLlMIqGyScxpQpqc9BJQ5eFlKWHpo3HtSebxUfdl98ruCFa4ZyCeNMca04eGF+4+7uHgWy3eEu2xW5kLZ24yewUJBNn1noeCfwSsDl+rCmjux24KXXdsFx2UNZnyGZpshZSb5PhX2A12sGr/fff1dL6nDDsxD3Uk5OXsiP339P/Q7nKFI7hfAKIaBinXIeUHrDI7FBsB42puyZ1TXaKDA+WS185KxAG1uP7enwBYheFbyUpwK4qVQCT2q8pyJTJezHV1OVN4yRJbRJ3T6Bhx5UTr/rUTvpra8BXt226s+WBl7s614tpNtZSreD0LGTwIsT29y1ZLYxg5cr67UPmZUEGUeYbzovTVHSXAuR66GSA1MGLuZIE1mv4Fy/CBo3ihca6UK2cPLNDN1S1rAGYC52NZ1XRwu7tVljDh+TFwY9mAExvCtovDRsLMHLZx/okBaEjRjAcXB4RPCSDtpsa8lY9r4aQLJC2pecV9knrfCk0jq2bBO8PDlwG8+rxpEVwGXeonvSN2cphQr73/72t0HYv0b8qt579x2KVMlbMdyBVzOlDAEKdRCvUFNzfBlJbsxgvCaAQGB6PRmz/xXGhqkXVWTYTIKRmxFq91J/YmJ/aN6HxZDVwl/lSrQDp4MXw058njgvzQpeXCLBcMLCamQNfSBturfJ6eR0eGk3BUhwbdpnbCnwvLRnGGizbnfJhoQYyor3oPPScZOabaTCXpvBakvpItzV/SgQOE/EhoeeaUy8UzndOz/RFXNyiOhcIffnk32KL+Ofp+VMf3XTdeLeWV6+SYDnvvPaTDBnJTNwFdlKgFy7Il/65Zefy7OnCl40js14hC0QLt47vidHx/cIXihLWra0nMtDOCZZSq6LnJEeX/l+IvBvALb0uYOzJwIayzeXWwtAa0WwHtLnOswAr9eITLfYVPXeO39Y1rVIHm5pbZ6OytJhsQQvlNRwUAX+n8j1dKzvTSbkmcj7sETG9V3GYZkeTIWOemNqnSJqIxWs8KMDaZdZlMqOnC3p9HoM19Tz0tYzqLF78ey5XFxcsomeJwdceY7lE3g5L+S6KutDBXKe2ijpymKpNZEAr36vUvDqAryqBF5aHqQ6L7aNAWhe6/dVj8tIXxZva5bUAazypIVxLTpt2knCMtPlUV9OybvjqPm95o9btAbPqy5aDfDKZY0dq2fItFbS2uhwCpB5YHVyH2R+W7qdFjvvfv31l+S+UHnB1tOkCbUrCLON995g/7CDg0MW0i/w0DCZjXswDlI5k+hqeue6GpyXgd0qYGUy/mVgdxOA1d5f430VBO+rdGYRNt4CjO66SAKvdPN58a+NydKUvwGSz1RMbWmQGbQWNTNvVTOjN0Vwo7d2LTOA3WyqQx+sy2na5tLAi9lGyBUUvDQjqTqtLgqJhztU9l9D52W8Egqpz05OWVRN8Er1hCZKLTiImmEM3ZApg0OniQcFL2wb//b7LfJdDBuXItMpBK2IIJH5QxevBYu4L05PZHo1Sb23qKOyvlgpc5ZmVZbZKHPdTNrg3lp6eq+EhurN3fSzCmhr4kuunAWxazBwJWPmMgNKUdDckF6Ynhcn9juwU7slZ2cn8r9/+4bhI8ELDyyXxhC8duUY4HV4JHv7++xwu2BvNMtErwlhM4/kMz89tC1DyzqoldyTT/a+0cMyYe+K1+Tv35AMyKG6PYAK9f0aDyzA667IdIvlq3f/8Ht6Xko0e9EvPC4nn7XMhVwOy138f1vemgqitY0XPc84LRtemo0Tg4d2jbBSvSN2hSDYoah6RjkBip9VWmG9v5YYFd+VwXDIJzQ6RlSdNhsMkqSrKplOruX89FyuxhOCGkNBas+0nTEH0XZ0QETiopwwwvZbIoOuZsKWSwy8xRBadKkQ2Rl2ZTCA8rwjy0Ul4zG8T47wtvrGpUwnl3Lx7Bn7WmmW0lseq5xAvcz6xe0pdmYRTePqmOREsEsialBV0nVrTqz3AssfaRVBHbTXAZctVSg6fJ0UjjovZDe06/TKIm5wXpiB8Pjxd3J28oJ9vgBeBBLqybqyMxoRvOB17e7tCZpGLtGdowija2BpHpt6fxr+lzqzmmdWPKjyMhZu+sOjyYOVCYFCxlIHvzWi2LQsXfAkAXpZ2BiE/S3Q6I6LVO/8/ne8bF1UCY8IAOLtlvP7DlwKYql7gvXl8l5WACQCk8kUSPiD7E+emY4a0yQAwkwFNN2P9oF34ETJyu4entADG/HVIoCh0Bg3BOYNnp2NVetlLXd6/R69J7TDAZiiZg8XFcJehKRlY8Rep5L9QUu6bfBdHRlPZvLi9JQZ1IODHRmNBlx/NlvI6QlC04W00PMKws1eW5azqUyR1Li6Yii7tmSn0Gxl4MqyiCTrMscqEesNMMnBdn2grfpStnD5xzqwplDWLgz/P3NqDmgp2E6Q58uWGJh5Mo149VmAGse5dl09PWF3EnChoA/y1HSA164cHR8TvEa76CE2EPEZmN4Vw/uSeb1m8f568KoDmotd6+JVW+YV4NUUt9Yznw0QcwFkQzTL07gqqQipxB2B6TaLV+/+4XemTFDSOf16qUsCMuewFFy8m6lzWxm8dBvkvRDi8TUykrq+b19Jf3xuIAYdFpfV7c8Wc7Zq2T88knavL1MADyQT1tIFIkp4SqfnAK9rdotA8e8AYLOYy+n5GT2w0XBI3gulQEwoFCDT77Zkv9+WPnpeVT25nEzlxxfP6V0eH6AZ4Y70Bn0Op316csbuExjcQdIaI9Fw7OenMkNyw2o0afSSOzLwUmwyklcXqsu6zM1K3tYa8NK1Msg40L0MvJqpyeR4GugQerw8iX9zIbkmcuyd1IKn3jXEaQV4WZgqjmaFmAGAkFp7veVBIASvI4DXgYLXYCBVqyecA8oCcmvrY4DlbakZsponm8qUXMxaeIOlSj8P4lDCX/m7phflQONhq/OVdUnJSgKhJojNdaSlKFgBzM5zSx4t56Hzug0g3WWZ6r13EDZaHWETvMr/rcleAjc2BNTQkl6a9bFKwEWeLINV8uiYAFBQo4CUnNlMlgAn7GOm25yhI8GgL7uHR1L1enJ17eClPaiGgx1m+U4vL2U8mdDbwuzGQbvD9c+nY51QA0Fkuy1jZE3Rrhi6MdygLe0xtdNuy7DTk0FvIFezmXx//oLg9cbOruwNhtLt92S8mMuPl2dU9A+lIz1kTLsdel7zsxOZXY35XXRQrAvd8zzBUhukJ8cJ8gxivh4/bhJYK1SXCz/yB+vCxsRvNbbJBI2ilkJV8thUX0cIM62dL6v/l9ObLKGTKgrsgQU7k+uc2F/Mu0SZkEoljo6PCF67u7uc5FRhihPGyRmAlQr+ZleLBGAueyjkDylMX3lwmP6qWSJk4OLyjHrTwSZ4rRezOmGf11XAynyYc5zaVeKth1HbeBdwetWy1QfvvUPOKwFRA7BwU2qIaOEeQ8LCQysAysM/B7jsaSmIKYB5J1TVa8FLon4MRD3U+DMFQzBhncFARkeH0h4MZGqNAKEJQilQH3wJxp9NrmSCGwY3iFQyBCeF4RyzCdvZHO/sSq/TlavljGPW2uCQcXOyr3pL+lVbBp2uDHt9mSxm8t3lCWst7w92Za8/lE6vK5eLmTy+OpXp7Fr2pCN9hDqdjixmE7k+fS6z8ZhepHbOMB8rqejzKViVNBiUJQy6mZCvhYfFWc15xoLhWmHvV7kub1NdAqUJ/hrgVfe8PDOdphhZE0Yv6UIZgnvdmrDB5O05HxiDQZ/AhaGzaEwI8Gp1+gzFXeXvXta6v0kyseJBFeLQVA6lIOJhXL1EyKsSCtK/yCb6OmUYWU7P0u2qR5daORVVE6WGzq6GRyLztx8GeL0Kj+70efXh++8lqYTKHJR4rwNUDgEJZtZPi433rPSG/JV5U7Xw08BKu0s4iOGvghTnNrJFKcBLX+v7S+kOBrJ3fCw9tA3u9AS3AHiuxVwV+5A1oPiIDQYrEPDwpLp80p9PxhSfHg13WaM3M4V6lxKJisvj4utWLXpSvXZHxrOpPL48pdfh4AV5wOX8Wh6PT+khHrT69NTgec2vr+TqxTOZorMFgNfEtanGrcgO3gRceqP4Obs7eK0927cALy/rStGj7zp5ZUU4WXpnhbfGLh3uwZmnBm2XawbZ+57XlHKgyFKOdkYk6wFgmkHG8GLt/LGisi81WTdorRxoaF9Tv6/lrppNCr28pyFSbXrJKfzjdG4DO286qPVyNZpAeU0HTj4msSdmG6Of152w6ZULVx998H7ONlpNnntZq2GfeU7mnWnWsPDIPBS0ekJvX+PAlj0zvagR9vkTvLJRWp7ZBHj1hgPZOzqW/mjEKmmU4oB3UjGq8wne2RRhYEdGvT4B8HR8Qeg4GIzIUc0q9UzamL3ISdOq4qeQtNWWXqslV4uZPL06pwd11BvKqIOhFB19f3LOkOqoM5RhtydtAOJ0IhcvnsjkMoMX2wIbn1Wqr24GL0Ma9xJeKodoEvMZpczHuOGE19HMSfaC9sr8W+K/1m8qkfjGjjWTlKUKTZ1QEz/PZ7R1v9dnVwmGjf0hQ0YkX9Zl6hzV02du16ImMXlJORpf3VbqcOqeVr0etEawO/e4Zh+Kj1rmpi5dvXdaeY7LxIbXNgZ4vRKP7rRADbwSuJiXRDK2KZkouiYw1CzCRi+EVo2Xclk+LCOFn2uSAhQz+og06z4Kr6o76Mve4aG0ScIvZWbzHFEH2MVFz6Gx1kIa/fG7PfJUOO6T8zN6AHuDHUohrozzYmsIm0ikj0jVk4G0n1dLOVtMServLFrSB6h1OvTaLhZT5dC6Q9np9aXV6zIkOsP0nMuLpO4vidrsUXkoaSKIRHDVek7USPz1stPXCV4aiCbUKp2+Fc9tNfSth7HmbRReh5rW6lkJOtr2CCG8t91hPSvaVlMXt1pbWLikqZ4wearObXmYWIIXsakg4RvglTwz21iSqCSPKRP3az0xJCFMXAyBbZmgST50QRssl0tmGwO87oRNr1x4xfNKsoVCAsEhGD4NpyZizcM1GAbWPC8XrTo/5kDmJD5kEhZGWi8ayhi8MwNU9r2uDEe70oLnBCC1px3CDAAVwWupJBaEobgxhuTCFnJO7dVCdnoDPonJi8Fj81Fr1s55abV5fcgl2pVcIQhdLKQ3W0h3qQXheH8ic3poB52+DFCP14VUYyrnpy+YYWPfMQsbPXQwds1OQs4+pSxUIXNIYFWAyLr3Ss9HI7YGeX9D5FlEhTye3NDnJQKymlNoJHYNJPLOap6TNa/04bepTTU7uWrJVgoRk35LM7Ep/EtVCI7pHhYW2dwkQ3EMzpCv2yp5L3+AGF/ln3nlRZEd5HdJgFfyY/khxG5m3hK8wW9mwt4cNJseFOD1Sjy60wLVow8/qIeNBWh5+2b+dfCyUM8/K99XjkP5rLIZX5PrKjOP5M1czW/yCh8nhougjXbTmAzEp7TOT9RwD/Q8ghQIIRW82pXeHHAokAjAB11Oxm4pt8YopsjQ4eIzPVEP9Y2tSqYouEbIOheB5p89yyqRa9RBogeVdKRj/bUgjEUPNIhvi3u6aFGTK3RWwkaPPOx0rSYYM9lcntFV4WnCxlR2hfuqptFyLqjR6dYPuhHi5N0VMSFv+SIktttYN5GSFLlHf5l189bUSbJQTNfWcW0ZuEruqmaz4juUnBZOjh5WVsKVvFN5bK6zq/FS7gV7t4hCp1U+hGrf0WUuuUg0JQfUHgXQ6//kvGL02Z2w6ZULVx9/9KFSsJxLmEEqgU/xvoKTpcitL33OWuXR9eWUG+1Y4WCW13WQc+JeuS5NDHg/L96ADD9QV4cCXnhalt7XnCGLfwleNoMvu+3mzrvOyjNE6SK3mkKrtWRDnkpkZlU7nQXAS5X8AK95paPtewvtIIpEgSY2dHRbflJnT4ZHmLyXjFarIeF6bcR6UFmBL8OgBhqqW1Yim75+iQxjXaiaAO6V4GU3rRPYTbGmZwgtSwfAIknfkDasgJeDihHyDpq+nIJXCRZND7cuXaiBmYV+Djj+AKq1vEnfu569LFBbr9E13le+FiuGjQFer8SjOy1QffbJx8nzqqXBSzDzKTiWSSobBZZF3S99bfWIaR/cprbFUe8Nf+vlR7qsD271dssKXr58xeJf527KV4Vbr9BiGiwPG4rOrksW8fBnDvcKYMj6ynzvMzspIh3FU4KXg75iXC3ey15QuoL1xXqAuBlR6gCmotGVn3WhZg2p7OBfAlw3H5sdd3lzJpx07zAv4/xP4oG44ZtLbHwuYg7VivrPIvFRgkMts+hWLWQRpX1qZHwZCiZJRf1h4x6cnvvVUL8M+TUuXQW1NQ+dAK87wdLtFq7+67NPPgI5Dm+HDQD5wPYaRwMPGwzBNLiBjUocVKag6XEbPXbH/3H23Zvi3g3QoIMA/4WwkI0Foaaw0JXeHwFsLi1wXhzwoY36ADL4Qa0kt01UUnBKEMUbUbtYIEoknHETFfktXUM/YKPCAhy06xgKiJbcdmthcJSQzkHK4TBz4npc9R8ft+vv+/++VMpsGRj5LBM7yJWznLZf476Kf5rpwZXDbJBmZlttAaRWzT8FD2V2VgcXy5nxUlVB9o6y0t36yK5Zlxoq+9EOq3U758eNnrf8vYv1aHD1lHWZkt9D7WmKeYt92bXCYn1LZ6zdvu3Rhn/kY9X9a7F/+vnzcrn8z1//+td/Xjlh8cbGFqg+/fSj/8DaWsmh5Rz4o6/0Rfla322831znTv/7sXOr6RDsgFb2ZRUn+n4+8BsM4FCjH6f/OMwj//A/bK7xfl6hsazbwLZa39qaQ3nlAi87f+XK+fzUv9Crzv/tDuCVS60soG/U3s5GTgelZm3YvLD16iqdNdtsvFc7geuPvH5cq8voYW22bn33L7dcq9V6MZ1Ov3n48OGLV52p+Pz2Fmg8Zm+/YiwZFgg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kCA18amixXDAmGBbVogwGub1o99hwXCAhtbIMBrY9PFimGBsMA2LRDgtU3rx77DAmGBjS0Q4LWx6WLFsEBYYJsWCPDapvVj32GBsMDGFgjw2th0sWJYICywTQsEeG3T+rHvsEBYYGMLBHhtbLpYMSwQFtimBQK8tmn92HdYICywsQUCvDY2XawYFggLbNMCAV7btH7sOywQFtjYAgFeG5suVgwLhAW2aYEAr21aP/YdFggLbGyBAK+NTRcrhgXCAtu0QIDXNq0f+w4LhAU2tsD/AfBVYsmjp0N2AAAAAElFTkSuQmCC">
          <a:extLst>
            <a:ext uri="{FF2B5EF4-FFF2-40B4-BE49-F238E27FC236}">
              <a16:creationId xmlns:a16="http://schemas.microsoft.com/office/drawing/2014/main" id="{92E0D0F1-5619-4E71-8B10-832D38D481A0}"/>
            </a:ext>
          </a:extLst>
        </xdr:cNvPr>
        <xdr:cNvSpPr>
          <a:spLocks noChangeAspect="1" noChangeArrowheads="1"/>
        </xdr:cNvSpPr>
      </xdr:nvSpPr>
      <xdr:spPr bwMode="auto">
        <a:xfrm>
          <a:off x="4312920" y="522564360"/>
          <a:ext cx="304800" cy="155811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y.zakupivli.pro/cabinet/purchases/state_plan/view/2752127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H487"/>
  <sheetViews>
    <sheetView tabSelected="1" view="pageBreakPreview" zoomScale="60" zoomScaleNormal="60" workbookViewId="0">
      <selection activeCell="H3" sqref="H3:I3"/>
    </sheetView>
  </sheetViews>
  <sheetFormatPr defaultColWidth="8.88671875" defaultRowHeight="15.6" x14ac:dyDescent="0.3"/>
  <cols>
    <col min="1" max="1" width="5.33203125" style="34" customWidth="1"/>
    <col min="2" max="2" width="26.88671875" style="35" customWidth="1"/>
    <col min="3" max="3" width="19.6640625" style="34" customWidth="1"/>
    <col min="4" max="4" width="11" style="34" customWidth="1"/>
    <col min="5" max="5" width="31" style="35" customWidth="1"/>
    <col min="6" max="6" width="14" style="34" customWidth="1"/>
    <col min="7" max="7" width="15" style="36" customWidth="1"/>
    <col min="8" max="8" width="14" style="34" customWidth="1"/>
    <col min="9" max="9" width="26.44140625" style="34" customWidth="1"/>
    <col min="10" max="16384" width="8.88671875" style="37"/>
  </cols>
  <sheetData>
    <row r="1" spans="1:9" x14ac:dyDescent="0.3">
      <c r="H1" s="86" t="s">
        <v>79</v>
      </c>
      <c r="I1" s="86"/>
    </row>
    <row r="2" spans="1:9" ht="31.95" customHeight="1" x14ac:dyDescent="0.3">
      <c r="H2" s="86" t="s">
        <v>4</v>
      </c>
      <c r="I2" s="86"/>
    </row>
    <row r="3" spans="1:9" x14ac:dyDescent="0.3">
      <c r="H3" s="86" t="s">
        <v>928</v>
      </c>
      <c r="I3" s="86"/>
    </row>
    <row r="4" spans="1:9" ht="52.2" customHeight="1" x14ac:dyDescent="0.3">
      <c r="A4" s="87" t="s">
        <v>68</v>
      </c>
      <c r="B4" s="87"/>
      <c r="C4" s="87"/>
      <c r="D4" s="87"/>
      <c r="E4" s="87"/>
      <c r="F4" s="87"/>
      <c r="G4" s="87"/>
      <c r="H4" s="87"/>
      <c r="I4" s="87"/>
    </row>
    <row r="5" spans="1:9" x14ac:dyDescent="0.3">
      <c r="A5" s="38"/>
      <c r="B5" s="39"/>
      <c r="C5" s="38"/>
      <c r="D5" s="38"/>
      <c r="E5" s="39"/>
      <c r="F5" s="38"/>
      <c r="G5" s="40"/>
      <c r="H5" s="88" t="s">
        <v>927</v>
      </c>
      <c r="I5" s="88"/>
    </row>
    <row r="6" spans="1:9" ht="34.950000000000003" customHeight="1" x14ac:dyDescent="0.3">
      <c r="A6" s="85" t="s">
        <v>0</v>
      </c>
      <c r="B6" s="85" t="s">
        <v>65</v>
      </c>
      <c r="C6" s="85" t="s">
        <v>66</v>
      </c>
      <c r="D6" s="85" t="s">
        <v>860</v>
      </c>
      <c r="E6" s="85" t="s">
        <v>1</v>
      </c>
      <c r="F6" s="85" t="s">
        <v>67</v>
      </c>
      <c r="G6" s="90" t="s">
        <v>55</v>
      </c>
      <c r="H6" s="85" t="s">
        <v>3</v>
      </c>
      <c r="I6" s="85" t="s">
        <v>861</v>
      </c>
    </row>
    <row r="7" spans="1:9" x14ac:dyDescent="0.3">
      <c r="A7" s="85"/>
      <c r="B7" s="85"/>
      <c r="C7" s="85"/>
      <c r="D7" s="85"/>
      <c r="E7" s="85"/>
      <c r="F7" s="85"/>
      <c r="G7" s="90"/>
      <c r="H7" s="85"/>
      <c r="I7" s="85"/>
    </row>
    <row r="8" spans="1:9" ht="30" customHeight="1" x14ac:dyDescent="0.3">
      <c r="A8" s="85"/>
      <c r="B8" s="85"/>
      <c r="C8" s="85"/>
      <c r="D8" s="85"/>
      <c r="E8" s="41" t="s">
        <v>2</v>
      </c>
      <c r="F8" s="85"/>
      <c r="G8" s="42" t="s">
        <v>5</v>
      </c>
      <c r="H8" s="85"/>
      <c r="I8" s="85"/>
    </row>
    <row r="9" spans="1:9" x14ac:dyDescent="0.3">
      <c r="A9" s="43">
        <v>1</v>
      </c>
      <c r="B9" s="43">
        <v>2</v>
      </c>
      <c r="C9" s="43">
        <v>3</v>
      </c>
      <c r="D9" s="43">
        <v>4</v>
      </c>
      <c r="E9" s="43">
        <v>5</v>
      </c>
      <c r="F9" s="43">
        <v>6</v>
      </c>
      <c r="G9" s="44">
        <v>7</v>
      </c>
      <c r="H9" s="43">
        <v>8</v>
      </c>
      <c r="I9" s="43">
        <v>9</v>
      </c>
    </row>
    <row r="10" spans="1:9" ht="19.95" customHeight="1" x14ac:dyDescent="0.3">
      <c r="A10" s="29"/>
      <c r="B10" s="45" t="s">
        <v>53</v>
      </c>
      <c r="C10" s="46"/>
      <c r="D10" s="46"/>
      <c r="E10" s="47"/>
      <c r="F10" s="29"/>
      <c r="G10" s="48">
        <f>SUM(G11:G480)</f>
        <v>898433.0199999999</v>
      </c>
      <c r="H10" s="49"/>
      <c r="I10" s="49"/>
    </row>
    <row r="11" spans="1:9" ht="16.2" x14ac:dyDescent="0.3">
      <c r="A11" s="50"/>
      <c r="B11" s="51" t="s">
        <v>59</v>
      </c>
      <c r="C11" s="52"/>
      <c r="D11" s="52"/>
      <c r="E11" s="53"/>
      <c r="F11" s="50"/>
      <c r="G11" s="54"/>
      <c r="H11" s="55"/>
      <c r="I11" s="55"/>
    </row>
    <row r="12" spans="1:9" ht="16.2" x14ac:dyDescent="0.3">
      <c r="A12" s="56"/>
      <c r="B12" s="57" t="s">
        <v>12</v>
      </c>
      <c r="C12" s="58"/>
      <c r="D12" s="58"/>
      <c r="E12" s="59"/>
      <c r="F12" s="56"/>
      <c r="G12" s="60"/>
      <c r="H12" s="56"/>
      <c r="I12" s="56"/>
    </row>
    <row r="13" spans="1:9" s="18" customFormat="1" ht="157.94999999999999" customHeight="1" x14ac:dyDescent="0.3">
      <c r="A13" s="61">
        <v>1</v>
      </c>
      <c r="B13" s="62" t="s">
        <v>850</v>
      </c>
      <c r="C13" s="61" t="s">
        <v>786</v>
      </c>
      <c r="D13" s="61" t="s">
        <v>69</v>
      </c>
      <c r="E13" s="62" t="s">
        <v>845</v>
      </c>
      <c r="F13" s="63">
        <v>45297</v>
      </c>
      <c r="G13" s="19">
        <v>229.2</v>
      </c>
      <c r="H13" s="61" t="s">
        <v>52</v>
      </c>
      <c r="I13" s="61" t="s">
        <v>386</v>
      </c>
    </row>
    <row r="14" spans="1:9" s="18" customFormat="1" ht="126.6" customHeight="1" x14ac:dyDescent="0.3">
      <c r="A14" s="61">
        <v>2</v>
      </c>
      <c r="B14" s="62" t="s">
        <v>850</v>
      </c>
      <c r="C14" s="61" t="s">
        <v>786</v>
      </c>
      <c r="D14" s="61" t="s">
        <v>69</v>
      </c>
      <c r="E14" s="62" t="s">
        <v>846</v>
      </c>
      <c r="F14" s="63">
        <v>45306</v>
      </c>
      <c r="G14" s="19">
        <v>321.7</v>
      </c>
      <c r="H14" s="61" t="s">
        <v>52</v>
      </c>
      <c r="I14" s="61" t="s">
        <v>847</v>
      </c>
    </row>
    <row r="15" spans="1:9" s="18" customFormat="1" ht="123.6" customHeight="1" x14ac:dyDescent="0.3">
      <c r="A15" s="61">
        <v>3</v>
      </c>
      <c r="B15" s="62" t="s">
        <v>850</v>
      </c>
      <c r="C15" s="61" t="s">
        <v>211</v>
      </c>
      <c r="D15" s="61" t="s">
        <v>69</v>
      </c>
      <c r="E15" s="62" t="s">
        <v>852</v>
      </c>
      <c r="F15" s="63">
        <v>45328</v>
      </c>
      <c r="G15" s="19">
        <v>480</v>
      </c>
      <c r="H15" s="61" t="s">
        <v>52</v>
      </c>
      <c r="I15" s="61" t="s">
        <v>848</v>
      </c>
    </row>
    <row r="16" spans="1:9" s="18" customFormat="1" ht="87" customHeight="1" x14ac:dyDescent="0.3">
      <c r="A16" s="61">
        <v>4</v>
      </c>
      <c r="B16" s="62" t="s">
        <v>850</v>
      </c>
      <c r="C16" s="61" t="s">
        <v>786</v>
      </c>
      <c r="D16" s="61" t="s">
        <v>69</v>
      </c>
      <c r="E16" s="62" t="s">
        <v>851</v>
      </c>
      <c r="F16" s="63">
        <v>45335</v>
      </c>
      <c r="G16" s="19">
        <v>1225.0999999999999</v>
      </c>
      <c r="H16" s="61" t="s">
        <v>52</v>
      </c>
      <c r="I16" s="61" t="s">
        <v>849</v>
      </c>
    </row>
    <row r="17" spans="1:9" ht="23.4" customHeight="1" x14ac:dyDescent="0.3">
      <c r="A17" s="56"/>
      <c r="B17" s="57" t="s">
        <v>45</v>
      </c>
      <c r="C17" s="58" t="s">
        <v>72</v>
      </c>
      <c r="D17" s="58"/>
      <c r="E17" s="59"/>
      <c r="F17" s="56"/>
      <c r="G17" s="64"/>
      <c r="H17" s="56"/>
      <c r="I17" s="56"/>
    </row>
    <row r="18" spans="1:9" ht="23.4" customHeight="1" x14ac:dyDescent="0.3">
      <c r="A18" s="56"/>
      <c r="B18" s="57" t="s">
        <v>7</v>
      </c>
      <c r="C18" s="58" t="s">
        <v>72</v>
      </c>
      <c r="D18" s="58"/>
      <c r="E18" s="59"/>
      <c r="F18" s="56"/>
      <c r="G18" s="60"/>
      <c r="H18" s="56"/>
      <c r="I18" s="56"/>
    </row>
    <row r="19" spans="1:9" ht="23.4" customHeight="1" x14ac:dyDescent="0.3">
      <c r="A19" s="56"/>
      <c r="B19" s="57" t="s">
        <v>29</v>
      </c>
      <c r="C19" s="58"/>
      <c r="D19" s="58"/>
      <c r="E19" s="59"/>
      <c r="F19" s="56"/>
      <c r="G19" s="64"/>
      <c r="H19" s="56"/>
      <c r="I19" s="56"/>
    </row>
    <row r="20" spans="1:9" s="66" customFormat="1" ht="33.6" customHeight="1" x14ac:dyDescent="0.3">
      <c r="A20" s="61">
        <v>1</v>
      </c>
      <c r="B20" s="62" t="s">
        <v>869</v>
      </c>
      <c r="C20" s="61" t="s">
        <v>785</v>
      </c>
      <c r="D20" s="61" t="s">
        <v>70</v>
      </c>
      <c r="E20" s="62" t="s">
        <v>783</v>
      </c>
      <c r="F20" s="65" t="s">
        <v>109</v>
      </c>
      <c r="G20" s="19">
        <v>1500</v>
      </c>
      <c r="H20" s="61" t="s">
        <v>6</v>
      </c>
      <c r="I20" s="61"/>
    </row>
    <row r="21" spans="1:9" s="66" customFormat="1" ht="35.4" customHeight="1" x14ac:dyDescent="0.3">
      <c r="A21" s="61">
        <v>2</v>
      </c>
      <c r="B21" s="62" t="s">
        <v>868</v>
      </c>
      <c r="C21" s="61" t="s">
        <v>77</v>
      </c>
      <c r="D21" s="61" t="s">
        <v>69</v>
      </c>
      <c r="E21" s="62" t="s">
        <v>784</v>
      </c>
      <c r="F21" s="65" t="s">
        <v>870</v>
      </c>
      <c r="G21" s="19">
        <v>525</v>
      </c>
      <c r="H21" s="61" t="s">
        <v>6</v>
      </c>
      <c r="I21" s="61"/>
    </row>
    <row r="22" spans="1:9" ht="27" customHeight="1" x14ac:dyDescent="0.3">
      <c r="A22" s="58"/>
      <c r="B22" s="57" t="s">
        <v>13</v>
      </c>
      <c r="C22" s="58"/>
      <c r="D22" s="58"/>
      <c r="E22" s="57"/>
      <c r="F22" s="58"/>
      <c r="G22" s="64"/>
      <c r="H22" s="58"/>
      <c r="I22" s="58"/>
    </row>
    <row r="23" spans="1:9" s="66" customFormat="1" ht="96.6" customHeight="1" x14ac:dyDescent="0.3">
      <c r="A23" s="61">
        <v>1</v>
      </c>
      <c r="B23" s="62" t="s">
        <v>693</v>
      </c>
      <c r="C23" s="61" t="s">
        <v>182</v>
      </c>
      <c r="D23" s="61" t="s">
        <v>69</v>
      </c>
      <c r="E23" s="62" t="s">
        <v>296</v>
      </c>
      <c r="F23" s="65" t="s">
        <v>109</v>
      </c>
      <c r="G23" s="19">
        <v>300</v>
      </c>
      <c r="H23" s="61" t="s">
        <v>6</v>
      </c>
      <c r="I23" s="61"/>
    </row>
    <row r="24" spans="1:9" s="66" customFormat="1" ht="100.2" customHeight="1" x14ac:dyDescent="0.3">
      <c r="A24" s="61">
        <v>2</v>
      </c>
      <c r="B24" s="62" t="s">
        <v>694</v>
      </c>
      <c r="C24" s="61" t="s">
        <v>592</v>
      </c>
      <c r="D24" s="61" t="s">
        <v>69</v>
      </c>
      <c r="E24" s="62" t="s">
        <v>692</v>
      </c>
      <c r="F24" s="63" t="s">
        <v>535</v>
      </c>
      <c r="G24" s="19">
        <v>1600</v>
      </c>
      <c r="H24" s="61" t="s">
        <v>591</v>
      </c>
      <c r="I24" s="61" t="s">
        <v>727</v>
      </c>
    </row>
    <row r="25" spans="1:9" ht="16.95" customHeight="1" x14ac:dyDescent="0.3">
      <c r="A25" s="56"/>
      <c r="B25" s="57" t="s">
        <v>31</v>
      </c>
      <c r="C25" s="58"/>
      <c r="D25" s="58"/>
      <c r="E25" s="59"/>
      <c r="F25" s="56"/>
      <c r="G25" s="64"/>
      <c r="H25" s="56"/>
      <c r="I25" s="56"/>
    </row>
    <row r="26" spans="1:9" s="66" customFormat="1" ht="95.4" customHeight="1" x14ac:dyDescent="0.3">
      <c r="A26" s="61">
        <v>1</v>
      </c>
      <c r="B26" s="62" t="s">
        <v>212</v>
      </c>
      <c r="C26" s="61" t="s">
        <v>216</v>
      </c>
      <c r="D26" s="61" t="s">
        <v>69</v>
      </c>
      <c r="E26" s="62" t="s">
        <v>213</v>
      </c>
      <c r="F26" s="63">
        <v>45301</v>
      </c>
      <c r="G26" s="19">
        <v>3550.62</v>
      </c>
      <c r="H26" s="61" t="s">
        <v>214</v>
      </c>
      <c r="I26" s="61" t="s">
        <v>215</v>
      </c>
    </row>
    <row r="27" spans="1:9" s="66" customFormat="1" ht="79.2" customHeight="1" x14ac:dyDescent="0.3">
      <c r="A27" s="61">
        <v>2</v>
      </c>
      <c r="B27" s="62" t="s">
        <v>510</v>
      </c>
      <c r="C27" s="61" t="s">
        <v>77</v>
      </c>
      <c r="D27" s="61" t="s">
        <v>69</v>
      </c>
      <c r="E27" s="62" t="s">
        <v>213</v>
      </c>
      <c r="F27" s="63">
        <v>45301</v>
      </c>
      <c r="G27" s="19">
        <v>255</v>
      </c>
      <c r="H27" s="61" t="s">
        <v>6</v>
      </c>
      <c r="I27" s="61" t="s">
        <v>511</v>
      </c>
    </row>
    <row r="28" spans="1:9" s="66" customFormat="1" ht="62.4" x14ac:dyDescent="0.3">
      <c r="A28" s="61">
        <v>3</v>
      </c>
      <c r="B28" s="62" t="s">
        <v>780</v>
      </c>
      <c r="C28" s="61" t="s">
        <v>440</v>
      </c>
      <c r="D28" s="61" t="s">
        <v>69</v>
      </c>
      <c r="E28" s="62" t="s">
        <v>781</v>
      </c>
      <c r="F28" s="63">
        <v>45352</v>
      </c>
      <c r="G28" s="19">
        <v>389.8</v>
      </c>
      <c r="H28" s="61" t="s">
        <v>6</v>
      </c>
      <c r="I28" s="61" t="s">
        <v>782</v>
      </c>
    </row>
    <row r="29" spans="1:9" s="66" customFormat="1" ht="93" customHeight="1" x14ac:dyDescent="0.3">
      <c r="A29" s="61">
        <v>4</v>
      </c>
      <c r="B29" s="62" t="s">
        <v>871</v>
      </c>
      <c r="C29" s="61" t="s">
        <v>211</v>
      </c>
      <c r="D29" s="61" t="s">
        <v>69</v>
      </c>
      <c r="E29" s="62" t="s">
        <v>874</v>
      </c>
      <c r="F29" s="84" t="s">
        <v>872</v>
      </c>
      <c r="G29" s="19">
        <v>3573.5</v>
      </c>
      <c r="H29" s="61" t="s">
        <v>6</v>
      </c>
      <c r="I29" s="61" t="s">
        <v>873</v>
      </c>
    </row>
    <row r="30" spans="1:9" ht="16.2" x14ac:dyDescent="0.3">
      <c r="A30" s="56"/>
      <c r="B30" s="57" t="s">
        <v>60</v>
      </c>
      <c r="C30" s="58"/>
      <c r="D30" s="58"/>
      <c r="E30" s="59"/>
      <c r="F30" s="56"/>
      <c r="G30" s="64"/>
      <c r="H30" s="56"/>
      <c r="I30" s="56"/>
    </row>
    <row r="31" spans="1:9" s="66" customFormat="1" ht="48" customHeight="1" x14ac:dyDescent="0.3">
      <c r="A31" s="61">
        <v>1</v>
      </c>
      <c r="B31" s="62" t="s">
        <v>355</v>
      </c>
      <c r="C31" s="61" t="s">
        <v>77</v>
      </c>
      <c r="D31" s="61" t="s">
        <v>69</v>
      </c>
      <c r="E31" s="62" t="s">
        <v>356</v>
      </c>
      <c r="F31" s="63">
        <v>45309</v>
      </c>
      <c r="G31" s="19">
        <v>886.8</v>
      </c>
      <c r="H31" s="61" t="s">
        <v>6</v>
      </c>
      <c r="I31" s="61" t="s">
        <v>672</v>
      </c>
    </row>
    <row r="32" spans="1:9" ht="17.399999999999999" customHeight="1" x14ac:dyDescent="0.3">
      <c r="A32" s="50"/>
      <c r="B32" s="51" t="s">
        <v>61</v>
      </c>
      <c r="C32" s="52"/>
      <c r="D32" s="52"/>
      <c r="E32" s="53"/>
      <c r="F32" s="50"/>
      <c r="G32" s="67"/>
      <c r="H32" s="50"/>
      <c r="I32" s="50"/>
    </row>
    <row r="33" spans="1:9" ht="16.2" x14ac:dyDescent="0.3">
      <c r="A33" s="56"/>
      <c r="B33" s="57" t="s">
        <v>15</v>
      </c>
      <c r="C33" s="58" t="s">
        <v>72</v>
      </c>
      <c r="D33" s="58"/>
      <c r="E33" s="59"/>
      <c r="F33" s="56"/>
      <c r="G33" s="60"/>
      <c r="H33" s="56"/>
      <c r="I33" s="56"/>
    </row>
    <row r="34" spans="1:9" ht="16.2" x14ac:dyDescent="0.3">
      <c r="A34" s="56"/>
      <c r="B34" s="57" t="s">
        <v>32</v>
      </c>
      <c r="C34" s="58"/>
      <c r="D34" s="58"/>
      <c r="E34" s="59"/>
      <c r="F34" s="56"/>
      <c r="G34" s="60"/>
      <c r="H34" s="56"/>
      <c r="I34" s="56"/>
    </row>
    <row r="35" spans="1:9" s="66" customFormat="1" ht="78" x14ac:dyDescent="0.3">
      <c r="A35" s="61">
        <v>1</v>
      </c>
      <c r="B35" s="62" t="s">
        <v>402</v>
      </c>
      <c r="C35" s="61" t="s">
        <v>404</v>
      </c>
      <c r="D35" s="61" t="s">
        <v>69</v>
      </c>
      <c r="E35" s="62" t="s">
        <v>403</v>
      </c>
      <c r="F35" s="63">
        <v>45303</v>
      </c>
      <c r="G35" s="19">
        <v>3150</v>
      </c>
      <c r="H35" s="61" t="s">
        <v>6</v>
      </c>
      <c r="I35" s="61" t="s">
        <v>321</v>
      </c>
    </row>
    <row r="36" spans="1:9" s="66" customFormat="1" ht="78" x14ac:dyDescent="0.3">
      <c r="A36" s="61">
        <v>2</v>
      </c>
      <c r="B36" s="62" t="s">
        <v>402</v>
      </c>
      <c r="C36" s="61" t="s">
        <v>77</v>
      </c>
      <c r="D36" s="61" t="s">
        <v>69</v>
      </c>
      <c r="E36" s="62" t="s">
        <v>608</v>
      </c>
      <c r="F36" s="63">
        <v>45323</v>
      </c>
      <c r="G36" s="19">
        <v>494.91</v>
      </c>
      <c r="H36" s="61" t="s">
        <v>6</v>
      </c>
      <c r="I36" s="61" t="s">
        <v>634</v>
      </c>
    </row>
    <row r="37" spans="1:9" s="66" customFormat="1" ht="78" x14ac:dyDescent="0.3">
      <c r="A37" s="61">
        <v>3</v>
      </c>
      <c r="B37" s="62" t="s">
        <v>402</v>
      </c>
      <c r="C37" s="61" t="s">
        <v>404</v>
      </c>
      <c r="D37" s="61" t="s">
        <v>69</v>
      </c>
      <c r="E37" s="62" t="s">
        <v>403</v>
      </c>
      <c r="F37" s="63">
        <v>45343</v>
      </c>
      <c r="G37" s="19">
        <v>2900</v>
      </c>
      <c r="H37" s="61" t="s">
        <v>6</v>
      </c>
      <c r="I37" s="61" t="s">
        <v>828</v>
      </c>
    </row>
    <row r="38" spans="1:9" s="66" customFormat="1" ht="78" x14ac:dyDescent="0.3">
      <c r="A38" s="61">
        <v>4</v>
      </c>
      <c r="B38" s="62" t="s">
        <v>402</v>
      </c>
      <c r="C38" s="61" t="s">
        <v>157</v>
      </c>
      <c r="D38" s="61" t="s">
        <v>69</v>
      </c>
      <c r="E38" s="62" t="s">
        <v>889</v>
      </c>
      <c r="F38" s="63">
        <v>45357</v>
      </c>
      <c r="G38" s="19">
        <v>280</v>
      </c>
      <c r="H38" s="61" t="s">
        <v>6</v>
      </c>
      <c r="I38" s="61"/>
    </row>
    <row r="39" spans="1:9" ht="19.95" customHeight="1" x14ac:dyDescent="0.3">
      <c r="A39" s="56"/>
      <c r="B39" s="57" t="s">
        <v>16</v>
      </c>
      <c r="C39" s="58" t="s">
        <v>72</v>
      </c>
      <c r="D39" s="58"/>
      <c r="E39" s="59"/>
      <c r="F39" s="56"/>
      <c r="G39" s="60"/>
      <c r="H39" s="56"/>
      <c r="I39" s="56"/>
    </row>
    <row r="40" spans="1:9" ht="19.95" customHeight="1" x14ac:dyDescent="0.3">
      <c r="A40" s="56"/>
      <c r="B40" s="57" t="s">
        <v>48</v>
      </c>
      <c r="C40" s="58"/>
      <c r="D40" s="58"/>
      <c r="E40" s="59"/>
      <c r="F40" s="56"/>
      <c r="G40" s="64"/>
      <c r="H40" s="56"/>
      <c r="I40" s="56"/>
    </row>
    <row r="41" spans="1:9" s="18" customFormat="1" ht="61.95" customHeight="1" x14ac:dyDescent="0.3">
      <c r="A41" s="61">
        <v>1</v>
      </c>
      <c r="B41" s="62" t="s">
        <v>890</v>
      </c>
      <c r="C41" s="61" t="s">
        <v>77</v>
      </c>
      <c r="D41" s="61" t="s">
        <v>69</v>
      </c>
      <c r="E41" s="62" t="s">
        <v>893</v>
      </c>
      <c r="F41" s="63">
        <v>45357</v>
      </c>
      <c r="G41" s="19">
        <v>550</v>
      </c>
      <c r="H41" s="61" t="s">
        <v>6</v>
      </c>
      <c r="I41" s="15" t="s">
        <v>891</v>
      </c>
    </row>
    <row r="42" spans="1:9" s="18" customFormat="1" ht="47.4" customHeight="1" x14ac:dyDescent="0.3">
      <c r="A42" s="61">
        <v>2</v>
      </c>
      <c r="B42" s="62" t="s">
        <v>892</v>
      </c>
      <c r="C42" s="61" t="s">
        <v>77</v>
      </c>
      <c r="D42" s="61" t="s">
        <v>69</v>
      </c>
      <c r="E42" s="62" t="s">
        <v>894</v>
      </c>
      <c r="F42" s="63">
        <v>45358</v>
      </c>
      <c r="G42" s="19">
        <v>500</v>
      </c>
      <c r="H42" s="61" t="s">
        <v>6</v>
      </c>
      <c r="I42" s="15"/>
    </row>
    <row r="43" spans="1:9" ht="19.95" customHeight="1" x14ac:dyDescent="0.3">
      <c r="A43" s="56"/>
      <c r="B43" s="57" t="s">
        <v>35</v>
      </c>
      <c r="C43" s="58" t="s">
        <v>72</v>
      </c>
      <c r="D43" s="58"/>
      <c r="E43" s="59"/>
      <c r="F43" s="56"/>
      <c r="G43" s="60"/>
      <c r="H43" s="56"/>
      <c r="I43" s="56"/>
    </row>
    <row r="44" spans="1:9" ht="19.95" customHeight="1" x14ac:dyDescent="0.3">
      <c r="A44" s="56"/>
      <c r="B44" s="57" t="s">
        <v>39</v>
      </c>
      <c r="C44" s="58" t="s">
        <v>72</v>
      </c>
      <c r="D44" s="58"/>
      <c r="E44" s="59"/>
      <c r="F44" s="56"/>
      <c r="G44" s="60"/>
      <c r="H44" s="56"/>
      <c r="I44" s="56"/>
    </row>
    <row r="45" spans="1:9" ht="19.95" customHeight="1" x14ac:dyDescent="0.3">
      <c r="A45" s="56"/>
      <c r="B45" s="57" t="s">
        <v>82</v>
      </c>
      <c r="C45" s="58" t="s">
        <v>72</v>
      </c>
      <c r="D45" s="58"/>
      <c r="E45" s="59"/>
      <c r="F45" s="56"/>
      <c r="G45" s="60"/>
      <c r="H45" s="56"/>
      <c r="I45" s="56"/>
    </row>
    <row r="46" spans="1:9" ht="19.95" customHeight="1" x14ac:dyDescent="0.3">
      <c r="A46" s="56"/>
      <c r="B46" s="57" t="s">
        <v>50</v>
      </c>
      <c r="C46" s="58" t="s">
        <v>72</v>
      </c>
      <c r="D46" s="58"/>
      <c r="E46" s="59"/>
      <c r="F46" s="56"/>
      <c r="G46" s="60"/>
      <c r="H46" s="56"/>
      <c r="I46" s="56"/>
    </row>
    <row r="47" spans="1:9" x14ac:dyDescent="0.3">
      <c r="A47" s="50"/>
      <c r="B47" s="51" t="s">
        <v>62</v>
      </c>
      <c r="C47" s="52"/>
      <c r="D47" s="52"/>
      <c r="E47" s="53"/>
      <c r="F47" s="68"/>
      <c r="G47" s="67"/>
      <c r="H47" s="50"/>
      <c r="I47" s="50"/>
    </row>
    <row r="48" spans="1:9" ht="16.2" x14ac:dyDescent="0.3">
      <c r="A48" s="56"/>
      <c r="B48" s="57" t="s">
        <v>20</v>
      </c>
      <c r="C48" s="58"/>
      <c r="D48" s="58"/>
      <c r="E48" s="59"/>
      <c r="F48" s="56"/>
      <c r="G48" s="64"/>
      <c r="H48" s="56"/>
      <c r="I48" s="56"/>
    </row>
    <row r="49" spans="1:9" s="66" customFormat="1" ht="76.95" customHeight="1" x14ac:dyDescent="0.3">
      <c r="A49" s="61">
        <v>1</v>
      </c>
      <c r="B49" s="62" t="s">
        <v>248</v>
      </c>
      <c r="C49" s="61" t="s">
        <v>106</v>
      </c>
      <c r="D49" s="61" t="s">
        <v>69</v>
      </c>
      <c r="E49" s="62" t="s">
        <v>223</v>
      </c>
      <c r="F49" s="63" t="s">
        <v>176</v>
      </c>
      <c r="G49" s="19">
        <v>834.8</v>
      </c>
      <c r="H49" s="61" t="s">
        <v>6</v>
      </c>
      <c r="I49" s="61" t="s">
        <v>224</v>
      </c>
    </row>
    <row r="50" spans="1:9" s="66" customFormat="1" ht="90" customHeight="1" x14ac:dyDescent="0.3">
      <c r="A50" s="61">
        <v>2</v>
      </c>
      <c r="B50" s="62" t="s">
        <v>660</v>
      </c>
      <c r="C50" s="61" t="s">
        <v>106</v>
      </c>
      <c r="D50" s="61" t="s">
        <v>69</v>
      </c>
      <c r="E50" s="62" t="s">
        <v>225</v>
      </c>
      <c r="F50" s="63" t="s">
        <v>176</v>
      </c>
      <c r="G50" s="19">
        <v>1215.0419999999999</v>
      </c>
      <c r="H50" s="61" t="s">
        <v>6</v>
      </c>
      <c r="I50" s="61" t="s">
        <v>226</v>
      </c>
    </row>
    <row r="51" spans="1:9" s="66" customFormat="1" ht="93.6" x14ac:dyDescent="0.3">
      <c r="A51" s="61">
        <v>3</v>
      </c>
      <c r="B51" s="62" t="s">
        <v>247</v>
      </c>
      <c r="C51" s="61" t="s">
        <v>221</v>
      </c>
      <c r="D51" s="61" t="s">
        <v>227</v>
      </c>
      <c r="E51" s="62" t="s">
        <v>228</v>
      </c>
      <c r="F51" s="63">
        <v>45296</v>
      </c>
      <c r="G51" s="19">
        <v>8568.5110000000004</v>
      </c>
      <c r="H51" s="61" t="s">
        <v>6</v>
      </c>
      <c r="I51" s="61" t="s">
        <v>558</v>
      </c>
    </row>
    <row r="52" spans="1:9" s="66" customFormat="1" ht="95.25" customHeight="1" x14ac:dyDescent="0.3">
      <c r="A52" s="61">
        <v>4</v>
      </c>
      <c r="B52" s="62" t="s">
        <v>247</v>
      </c>
      <c r="C52" s="61" t="s">
        <v>221</v>
      </c>
      <c r="D52" s="61" t="s">
        <v>227</v>
      </c>
      <c r="E52" s="62" t="s">
        <v>229</v>
      </c>
      <c r="F52" s="63">
        <v>45296</v>
      </c>
      <c r="G52" s="19">
        <v>8033.4719999999998</v>
      </c>
      <c r="H52" s="61" t="s">
        <v>6</v>
      </c>
      <c r="I52" s="61" t="s">
        <v>489</v>
      </c>
    </row>
    <row r="53" spans="1:9" s="66" customFormat="1" ht="109.2" x14ac:dyDescent="0.3">
      <c r="A53" s="61">
        <v>5</v>
      </c>
      <c r="B53" s="62" t="s">
        <v>247</v>
      </c>
      <c r="C53" s="61" t="s">
        <v>221</v>
      </c>
      <c r="D53" s="61" t="s">
        <v>227</v>
      </c>
      <c r="E53" s="62" t="s">
        <v>230</v>
      </c>
      <c r="F53" s="63">
        <v>45295</v>
      </c>
      <c r="G53" s="19">
        <v>7208.9830000000002</v>
      </c>
      <c r="H53" s="61" t="s">
        <v>6</v>
      </c>
      <c r="I53" s="61" t="s">
        <v>489</v>
      </c>
    </row>
    <row r="54" spans="1:9" s="66" customFormat="1" ht="79.2" customHeight="1" x14ac:dyDescent="0.3">
      <c r="A54" s="61">
        <v>6</v>
      </c>
      <c r="B54" s="62" t="s">
        <v>247</v>
      </c>
      <c r="C54" s="61" t="s">
        <v>440</v>
      </c>
      <c r="D54" s="61" t="s">
        <v>70</v>
      </c>
      <c r="E54" s="62" t="s">
        <v>559</v>
      </c>
      <c r="F54" s="63">
        <v>45335</v>
      </c>
      <c r="G54" s="19">
        <v>213.916</v>
      </c>
      <c r="H54" s="61" t="s">
        <v>6</v>
      </c>
      <c r="I54" s="61" t="s">
        <v>649</v>
      </c>
    </row>
    <row r="55" spans="1:9" s="66" customFormat="1" ht="139.19999999999999" customHeight="1" x14ac:dyDescent="0.3">
      <c r="A55" s="61">
        <v>7</v>
      </c>
      <c r="B55" s="62" t="s">
        <v>247</v>
      </c>
      <c r="C55" s="61" t="s">
        <v>211</v>
      </c>
      <c r="D55" s="61" t="s">
        <v>227</v>
      </c>
      <c r="E55" s="62" t="s">
        <v>658</v>
      </c>
      <c r="F55" s="65" t="s">
        <v>903</v>
      </c>
      <c r="G55" s="19">
        <v>1157.4459999999999</v>
      </c>
      <c r="H55" s="61" t="s">
        <v>6</v>
      </c>
      <c r="I55" s="61" t="s">
        <v>659</v>
      </c>
    </row>
    <row r="56" spans="1:9" s="66" customFormat="1" ht="171.6" x14ac:dyDescent="0.3">
      <c r="A56" s="61">
        <v>8</v>
      </c>
      <c r="B56" s="62" t="s">
        <v>247</v>
      </c>
      <c r="C56" s="61" t="s">
        <v>221</v>
      </c>
      <c r="D56" s="61" t="s">
        <v>227</v>
      </c>
      <c r="E56" s="62" t="s">
        <v>778</v>
      </c>
      <c r="F56" s="63">
        <v>45350</v>
      </c>
      <c r="G56" s="19">
        <v>833.49699999999996</v>
      </c>
      <c r="H56" s="61" t="s">
        <v>6</v>
      </c>
      <c r="I56" s="61" t="s">
        <v>779</v>
      </c>
    </row>
    <row r="57" spans="1:9" s="66" customFormat="1" ht="65.25" customHeight="1" x14ac:dyDescent="0.3">
      <c r="A57" s="61">
        <v>9</v>
      </c>
      <c r="B57" s="62" t="s">
        <v>656</v>
      </c>
      <c r="C57" s="61" t="s">
        <v>106</v>
      </c>
      <c r="D57" s="61" t="s">
        <v>69</v>
      </c>
      <c r="E57" s="62" t="s">
        <v>231</v>
      </c>
      <c r="F57" s="63">
        <v>45295</v>
      </c>
      <c r="G57" s="19">
        <v>1128.979</v>
      </c>
      <c r="H57" s="61" t="s">
        <v>6</v>
      </c>
      <c r="I57" s="61" t="s">
        <v>232</v>
      </c>
    </row>
    <row r="58" spans="1:9" s="66" customFormat="1" ht="32.25" customHeight="1" x14ac:dyDescent="0.3">
      <c r="A58" s="61">
        <v>10</v>
      </c>
      <c r="B58" s="62" t="s">
        <v>656</v>
      </c>
      <c r="C58" s="61" t="s">
        <v>77</v>
      </c>
      <c r="D58" s="61" t="s">
        <v>69</v>
      </c>
      <c r="E58" s="62" t="s">
        <v>233</v>
      </c>
      <c r="F58" s="63">
        <v>45300</v>
      </c>
      <c r="G58" s="19">
        <v>215</v>
      </c>
      <c r="H58" s="61" t="s">
        <v>52</v>
      </c>
      <c r="I58" s="61" t="s">
        <v>341</v>
      </c>
    </row>
    <row r="59" spans="1:9" s="66" customFormat="1" ht="33.75" customHeight="1" x14ac:dyDescent="0.3">
      <c r="A59" s="61">
        <v>11</v>
      </c>
      <c r="B59" s="62" t="s">
        <v>656</v>
      </c>
      <c r="C59" s="61" t="s">
        <v>77</v>
      </c>
      <c r="D59" s="61" t="s">
        <v>69</v>
      </c>
      <c r="E59" s="62" t="s">
        <v>234</v>
      </c>
      <c r="F59" s="63">
        <v>45300</v>
      </c>
      <c r="G59" s="19">
        <v>1125</v>
      </c>
      <c r="H59" s="61" t="s">
        <v>52</v>
      </c>
      <c r="I59" s="61" t="s">
        <v>341</v>
      </c>
    </row>
    <row r="60" spans="1:9" s="66" customFormat="1" ht="33.75" customHeight="1" x14ac:dyDescent="0.3">
      <c r="A60" s="61">
        <v>12</v>
      </c>
      <c r="B60" s="62" t="s">
        <v>656</v>
      </c>
      <c r="C60" s="61" t="s">
        <v>106</v>
      </c>
      <c r="D60" s="61" t="s">
        <v>69</v>
      </c>
      <c r="E60" s="62" t="s">
        <v>505</v>
      </c>
      <c r="F60" s="63">
        <v>45309</v>
      </c>
      <c r="G60" s="19">
        <v>2586.9299999999998</v>
      </c>
      <c r="H60" s="61" t="s">
        <v>6</v>
      </c>
      <c r="I60" s="61" t="s">
        <v>344</v>
      </c>
    </row>
    <row r="61" spans="1:9" s="66" customFormat="1" ht="110.4" customHeight="1" x14ac:dyDescent="0.3">
      <c r="A61" s="61">
        <v>13</v>
      </c>
      <c r="B61" s="62" t="s">
        <v>656</v>
      </c>
      <c r="C61" s="61" t="s">
        <v>585</v>
      </c>
      <c r="D61" s="61" t="s">
        <v>70</v>
      </c>
      <c r="E61" s="62" t="s">
        <v>657</v>
      </c>
      <c r="F61" s="63">
        <v>45331</v>
      </c>
      <c r="G61" s="19">
        <v>400</v>
      </c>
      <c r="H61" s="61" t="s">
        <v>52</v>
      </c>
      <c r="I61" s="61" t="s">
        <v>770</v>
      </c>
    </row>
    <row r="62" spans="1:9" s="66" customFormat="1" ht="65.400000000000006" customHeight="1" x14ac:dyDescent="0.3">
      <c r="A62" s="61">
        <v>14</v>
      </c>
      <c r="B62" s="62" t="s">
        <v>235</v>
      </c>
      <c r="C62" s="61" t="s">
        <v>106</v>
      </c>
      <c r="D62" s="61" t="s">
        <v>69</v>
      </c>
      <c r="E62" s="62" t="s">
        <v>734</v>
      </c>
      <c r="F62" s="63">
        <v>45308</v>
      </c>
      <c r="G62" s="19">
        <v>573.20000000000005</v>
      </c>
      <c r="H62" s="61" t="s">
        <v>6</v>
      </c>
      <c r="I62" s="61" t="s">
        <v>232</v>
      </c>
    </row>
    <row r="63" spans="1:9" s="66" customFormat="1" ht="338.4" customHeight="1" x14ac:dyDescent="0.3">
      <c r="A63" s="61">
        <v>15</v>
      </c>
      <c r="B63" s="62" t="s">
        <v>358</v>
      </c>
      <c r="C63" s="61" t="s">
        <v>785</v>
      </c>
      <c r="D63" s="61" t="s">
        <v>70</v>
      </c>
      <c r="E63" s="62" t="s">
        <v>359</v>
      </c>
      <c r="F63" s="63">
        <v>45308</v>
      </c>
      <c r="G63" s="19">
        <v>360</v>
      </c>
      <c r="H63" s="61" t="s">
        <v>6</v>
      </c>
      <c r="I63" s="61" t="s">
        <v>236</v>
      </c>
    </row>
    <row r="64" spans="1:9" s="66" customFormat="1" ht="122.25" customHeight="1" x14ac:dyDescent="0.3">
      <c r="A64" s="61">
        <v>16</v>
      </c>
      <c r="B64" s="62" t="s">
        <v>655</v>
      </c>
      <c r="C64" s="61" t="s">
        <v>246</v>
      </c>
      <c r="D64" s="61" t="s">
        <v>70</v>
      </c>
      <c r="E64" s="62" t="s">
        <v>237</v>
      </c>
      <c r="F64" s="63">
        <v>45308</v>
      </c>
      <c r="G64" s="19">
        <v>21000</v>
      </c>
      <c r="H64" s="61" t="s">
        <v>6</v>
      </c>
      <c r="I64" s="61" t="s">
        <v>560</v>
      </c>
    </row>
    <row r="65" spans="1:14" s="66" customFormat="1" ht="156.6" customHeight="1" x14ac:dyDescent="0.3">
      <c r="A65" s="61">
        <v>17</v>
      </c>
      <c r="B65" s="62" t="s">
        <v>655</v>
      </c>
      <c r="C65" s="61" t="s">
        <v>246</v>
      </c>
      <c r="D65" s="61" t="s">
        <v>70</v>
      </c>
      <c r="E65" s="62" t="s">
        <v>350</v>
      </c>
      <c r="F65" s="63">
        <v>45322</v>
      </c>
      <c r="G65" s="19">
        <v>20000</v>
      </c>
      <c r="H65" s="61" t="s">
        <v>6</v>
      </c>
      <c r="I65" s="61" t="s">
        <v>733</v>
      </c>
    </row>
    <row r="66" spans="1:14" s="66" customFormat="1" ht="61.2" customHeight="1" x14ac:dyDescent="0.3">
      <c r="A66" s="61">
        <v>18</v>
      </c>
      <c r="B66" s="62" t="s">
        <v>655</v>
      </c>
      <c r="C66" s="61" t="s">
        <v>106</v>
      </c>
      <c r="D66" s="61" t="s">
        <v>69</v>
      </c>
      <c r="E66" s="62" t="s">
        <v>351</v>
      </c>
      <c r="F66" s="63">
        <v>45310</v>
      </c>
      <c r="G66" s="19">
        <v>228.3</v>
      </c>
      <c r="H66" s="61" t="s">
        <v>6</v>
      </c>
      <c r="I66" s="61" t="s">
        <v>490</v>
      </c>
    </row>
    <row r="67" spans="1:14" s="66" customFormat="1" ht="124.95" customHeight="1" x14ac:dyDescent="0.3">
      <c r="A67" s="61">
        <v>19</v>
      </c>
      <c r="B67" s="62" t="s">
        <v>655</v>
      </c>
      <c r="C67" s="61" t="s">
        <v>246</v>
      </c>
      <c r="D67" s="61" t="s">
        <v>227</v>
      </c>
      <c r="E67" s="62" t="s">
        <v>238</v>
      </c>
      <c r="F67" s="65" t="s">
        <v>109</v>
      </c>
      <c r="G67" s="19">
        <v>5000</v>
      </c>
      <c r="H67" s="61" t="s">
        <v>6</v>
      </c>
      <c r="I67" s="61"/>
    </row>
    <row r="68" spans="1:14" s="66" customFormat="1" ht="111.6" customHeight="1" x14ac:dyDescent="0.3">
      <c r="A68" s="61">
        <v>20</v>
      </c>
      <c r="B68" s="62" t="s">
        <v>655</v>
      </c>
      <c r="C68" s="61" t="s">
        <v>420</v>
      </c>
      <c r="D68" s="61" t="s">
        <v>227</v>
      </c>
      <c r="E68" s="62" t="s">
        <v>503</v>
      </c>
      <c r="F68" s="65" t="s">
        <v>661</v>
      </c>
      <c r="G68" s="19">
        <v>567.90599999999995</v>
      </c>
      <c r="H68" s="61" t="s">
        <v>6</v>
      </c>
      <c r="I68" s="61" t="s">
        <v>680</v>
      </c>
    </row>
    <row r="69" spans="1:14" s="66" customFormat="1" ht="183.6" customHeight="1" x14ac:dyDescent="0.3">
      <c r="A69" s="61">
        <v>21</v>
      </c>
      <c r="B69" s="62" t="s">
        <v>655</v>
      </c>
      <c r="C69" s="61" t="s">
        <v>246</v>
      </c>
      <c r="D69" s="61" t="s">
        <v>70</v>
      </c>
      <c r="E69" s="62" t="s">
        <v>504</v>
      </c>
      <c r="F69" s="63">
        <v>45320</v>
      </c>
      <c r="G69" s="19">
        <v>3000</v>
      </c>
      <c r="H69" s="61" t="s">
        <v>6</v>
      </c>
      <c r="I69" s="61" t="s">
        <v>561</v>
      </c>
    </row>
    <row r="70" spans="1:14" ht="54.75" customHeight="1" x14ac:dyDescent="0.3">
      <c r="A70" s="61">
        <v>22</v>
      </c>
      <c r="B70" s="62" t="s">
        <v>788</v>
      </c>
      <c r="C70" s="61" t="s">
        <v>789</v>
      </c>
      <c r="D70" s="61" t="s">
        <v>69</v>
      </c>
      <c r="E70" s="62" t="s">
        <v>240</v>
      </c>
      <c r="F70" s="65" t="s">
        <v>102</v>
      </c>
      <c r="G70" s="19">
        <v>282.245</v>
      </c>
      <c r="H70" s="61" t="s">
        <v>6</v>
      </c>
      <c r="I70" s="61" t="s">
        <v>790</v>
      </c>
    </row>
    <row r="71" spans="1:14" ht="60.75" customHeight="1" x14ac:dyDescent="0.3">
      <c r="A71" s="61">
        <v>23</v>
      </c>
      <c r="B71" s="62" t="s">
        <v>788</v>
      </c>
      <c r="C71" s="61" t="s">
        <v>789</v>
      </c>
      <c r="D71" s="61" t="s">
        <v>69</v>
      </c>
      <c r="E71" s="62" t="s">
        <v>240</v>
      </c>
      <c r="F71" s="65" t="s">
        <v>102</v>
      </c>
      <c r="G71" s="19">
        <v>5545.9920000000002</v>
      </c>
      <c r="H71" s="61" t="s">
        <v>6</v>
      </c>
      <c r="I71" s="61" t="s">
        <v>791</v>
      </c>
    </row>
    <row r="72" spans="1:14" ht="54.75" customHeight="1" x14ac:dyDescent="0.3">
      <c r="A72" s="61">
        <v>24</v>
      </c>
      <c r="B72" s="62" t="s">
        <v>788</v>
      </c>
      <c r="C72" s="61" t="s">
        <v>105</v>
      </c>
      <c r="D72" s="61" t="s">
        <v>70</v>
      </c>
      <c r="E72" s="62" t="s">
        <v>241</v>
      </c>
      <c r="F72" s="65" t="s">
        <v>102</v>
      </c>
      <c r="G72" s="19">
        <v>371.41199999999998</v>
      </c>
      <c r="H72" s="61" t="s">
        <v>6</v>
      </c>
      <c r="I72" s="61" t="s">
        <v>242</v>
      </c>
    </row>
    <row r="73" spans="1:14" ht="54.75" customHeight="1" x14ac:dyDescent="0.3">
      <c r="A73" s="61">
        <v>25</v>
      </c>
      <c r="B73" s="62" t="s">
        <v>788</v>
      </c>
      <c r="C73" s="61" t="s">
        <v>127</v>
      </c>
      <c r="D73" s="61" t="s">
        <v>70</v>
      </c>
      <c r="E73" s="62" t="s">
        <v>243</v>
      </c>
      <c r="F73" s="65" t="s">
        <v>102</v>
      </c>
      <c r="G73" s="19">
        <v>264.25200000000001</v>
      </c>
      <c r="H73" s="61" t="s">
        <v>6</v>
      </c>
      <c r="I73" s="61" t="s">
        <v>242</v>
      </c>
    </row>
    <row r="74" spans="1:14" ht="67.5" customHeight="1" x14ac:dyDescent="0.3">
      <c r="A74" s="61">
        <v>26</v>
      </c>
      <c r="B74" s="62" t="s">
        <v>788</v>
      </c>
      <c r="C74" s="61" t="s">
        <v>789</v>
      </c>
      <c r="D74" s="61" t="s">
        <v>70</v>
      </c>
      <c r="E74" s="62" t="s">
        <v>792</v>
      </c>
      <c r="F74" s="65" t="s">
        <v>102</v>
      </c>
      <c r="G74" s="19">
        <v>282.70100000000002</v>
      </c>
      <c r="H74" s="61" t="s">
        <v>6</v>
      </c>
      <c r="I74" s="61" t="s">
        <v>793</v>
      </c>
    </row>
    <row r="75" spans="1:14" s="66" customFormat="1" ht="123" customHeight="1" x14ac:dyDescent="0.3">
      <c r="A75" s="61">
        <v>27</v>
      </c>
      <c r="B75" s="62" t="s">
        <v>655</v>
      </c>
      <c r="C75" s="61" t="s">
        <v>246</v>
      </c>
      <c r="D75" s="61" t="s">
        <v>70</v>
      </c>
      <c r="E75" s="62" t="s">
        <v>679</v>
      </c>
      <c r="F75" s="63">
        <v>45329</v>
      </c>
      <c r="G75" s="19">
        <v>238.87</v>
      </c>
      <c r="H75" s="61" t="s">
        <v>6</v>
      </c>
      <c r="I75" s="61" t="s">
        <v>247</v>
      </c>
    </row>
    <row r="76" spans="1:14" s="66" customFormat="1" ht="141.6" customHeight="1" x14ac:dyDescent="0.3">
      <c r="A76" s="61">
        <v>28</v>
      </c>
      <c r="B76" s="62" t="s">
        <v>655</v>
      </c>
      <c r="C76" s="61" t="s">
        <v>246</v>
      </c>
      <c r="D76" s="61" t="s">
        <v>70</v>
      </c>
      <c r="E76" s="62" t="s">
        <v>681</v>
      </c>
      <c r="F76" s="63">
        <v>45330</v>
      </c>
      <c r="G76" s="19">
        <v>2500</v>
      </c>
      <c r="H76" s="61" t="s">
        <v>6</v>
      </c>
      <c r="I76" s="61" t="s">
        <v>560</v>
      </c>
    </row>
    <row r="77" spans="1:14" s="66" customFormat="1" ht="124.95" customHeight="1" x14ac:dyDescent="0.3">
      <c r="A77" s="61">
        <v>29</v>
      </c>
      <c r="B77" s="62" t="s">
        <v>655</v>
      </c>
      <c r="C77" s="61" t="s">
        <v>420</v>
      </c>
      <c r="D77" s="61" t="s">
        <v>227</v>
      </c>
      <c r="E77" s="62" t="s">
        <v>682</v>
      </c>
      <c r="F77" s="63">
        <v>45336</v>
      </c>
      <c r="G77" s="19">
        <v>24335</v>
      </c>
      <c r="H77" s="61" t="s">
        <v>6</v>
      </c>
      <c r="I77" s="61" t="s">
        <v>771</v>
      </c>
      <c r="L77" s="89"/>
      <c r="M77" s="89"/>
    </row>
    <row r="78" spans="1:14" s="66" customFormat="1" ht="126" customHeight="1" x14ac:dyDescent="0.3">
      <c r="A78" s="61">
        <v>30</v>
      </c>
      <c r="B78" s="62" t="s">
        <v>655</v>
      </c>
      <c r="C78" s="61" t="s">
        <v>420</v>
      </c>
      <c r="D78" s="61" t="s">
        <v>227</v>
      </c>
      <c r="E78" s="62" t="s">
        <v>732</v>
      </c>
      <c r="F78" s="63">
        <v>45343</v>
      </c>
      <c r="G78" s="19">
        <v>37668.857000000004</v>
      </c>
      <c r="H78" s="61" t="s">
        <v>6</v>
      </c>
      <c r="I78" s="61"/>
      <c r="M78" s="69"/>
      <c r="N78" s="69"/>
    </row>
    <row r="79" spans="1:14" s="66" customFormat="1" ht="124.8" x14ac:dyDescent="0.3">
      <c r="A79" s="61">
        <v>31</v>
      </c>
      <c r="B79" s="62" t="s">
        <v>655</v>
      </c>
      <c r="C79" s="61" t="s">
        <v>420</v>
      </c>
      <c r="D79" s="61" t="s">
        <v>227</v>
      </c>
      <c r="E79" s="62" t="s">
        <v>775</v>
      </c>
      <c r="F79" s="63">
        <v>45348</v>
      </c>
      <c r="G79" s="19">
        <v>45917</v>
      </c>
      <c r="H79" s="61" t="s">
        <v>6</v>
      </c>
      <c r="I79" s="61" t="s">
        <v>771</v>
      </c>
      <c r="M79" s="78"/>
      <c r="N79" s="78"/>
    </row>
    <row r="80" spans="1:14" s="66" customFormat="1" ht="124.8" x14ac:dyDescent="0.3">
      <c r="A80" s="61">
        <v>32</v>
      </c>
      <c r="B80" s="62" t="s">
        <v>655</v>
      </c>
      <c r="C80" s="61" t="s">
        <v>420</v>
      </c>
      <c r="D80" s="61" t="s">
        <v>227</v>
      </c>
      <c r="E80" s="62" t="s">
        <v>776</v>
      </c>
      <c r="F80" s="63">
        <v>45349</v>
      </c>
      <c r="G80" s="19">
        <v>63024</v>
      </c>
      <c r="H80" s="61" t="s">
        <v>6</v>
      </c>
      <c r="I80" s="61" t="s">
        <v>489</v>
      </c>
      <c r="M80" s="78"/>
      <c r="N80" s="78"/>
    </row>
    <row r="81" spans="1:14" s="66" customFormat="1" ht="157.19999999999999" customHeight="1" x14ac:dyDescent="0.3">
      <c r="A81" s="61">
        <v>33</v>
      </c>
      <c r="B81" s="62" t="s">
        <v>655</v>
      </c>
      <c r="C81" s="61" t="s">
        <v>246</v>
      </c>
      <c r="D81" s="61" t="s">
        <v>227</v>
      </c>
      <c r="E81" s="62" t="s">
        <v>777</v>
      </c>
      <c r="F81" s="63">
        <v>45350</v>
      </c>
      <c r="G81" s="19">
        <v>12400</v>
      </c>
      <c r="H81" s="61" t="s">
        <v>6</v>
      </c>
      <c r="I81" s="61" t="s">
        <v>895</v>
      </c>
      <c r="M81" s="78"/>
      <c r="N81" s="78"/>
    </row>
    <row r="82" spans="1:14" s="66" customFormat="1" ht="112.2" customHeight="1" x14ac:dyDescent="0.3">
      <c r="A82" s="61">
        <v>34</v>
      </c>
      <c r="B82" s="62" t="s">
        <v>655</v>
      </c>
      <c r="C82" s="61" t="s">
        <v>293</v>
      </c>
      <c r="D82" s="61" t="s">
        <v>70</v>
      </c>
      <c r="E82" s="62" t="s">
        <v>842</v>
      </c>
      <c r="F82" s="63">
        <v>45350</v>
      </c>
      <c r="G82" s="19">
        <v>494.73</v>
      </c>
      <c r="H82" s="61" t="s">
        <v>6</v>
      </c>
      <c r="I82" s="61" t="s">
        <v>896</v>
      </c>
      <c r="M82" s="78"/>
      <c r="N82" s="78"/>
    </row>
    <row r="83" spans="1:14" s="66" customFormat="1" ht="157.19999999999999" customHeight="1" x14ac:dyDescent="0.3">
      <c r="A83" s="61">
        <v>35</v>
      </c>
      <c r="B83" s="62" t="s">
        <v>655</v>
      </c>
      <c r="C83" s="61" t="s">
        <v>246</v>
      </c>
      <c r="D83" s="61" t="s">
        <v>227</v>
      </c>
      <c r="E83" s="62" t="s">
        <v>843</v>
      </c>
      <c r="F83" s="63">
        <v>45350</v>
      </c>
      <c r="G83" s="19">
        <v>9150</v>
      </c>
      <c r="H83" s="61" t="s">
        <v>6</v>
      </c>
      <c r="I83" s="61" t="s">
        <v>897</v>
      </c>
      <c r="M83" s="78"/>
      <c r="N83" s="78"/>
    </row>
    <row r="84" spans="1:14" s="66" customFormat="1" ht="50.4" customHeight="1" x14ac:dyDescent="0.3">
      <c r="A84" s="61">
        <v>36</v>
      </c>
      <c r="B84" s="62" t="s">
        <v>239</v>
      </c>
      <c r="C84" s="61" t="s">
        <v>106</v>
      </c>
      <c r="D84" s="61" t="s">
        <v>69</v>
      </c>
      <c r="E84" s="62" t="s">
        <v>240</v>
      </c>
      <c r="F84" s="63">
        <v>45302</v>
      </c>
      <c r="G84" s="19">
        <v>282.70100000000002</v>
      </c>
      <c r="H84" s="61" t="s">
        <v>6</v>
      </c>
      <c r="I84" s="61" t="s">
        <v>232</v>
      </c>
    </row>
    <row r="85" spans="1:14" s="66" customFormat="1" ht="63.75" customHeight="1" x14ac:dyDescent="0.3">
      <c r="A85" s="61">
        <v>37</v>
      </c>
      <c r="B85" s="62" t="s">
        <v>239</v>
      </c>
      <c r="C85" s="61" t="s">
        <v>106</v>
      </c>
      <c r="D85" s="61" t="s">
        <v>70</v>
      </c>
      <c r="E85" s="62" t="s">
        <v>345</v>
      </c>
      <c r="F85" s="63">
        <v>45307</v>
      </c>
      <c r="G85" s="19">
        <v>522.79999999999995</v>
      </c>
      <c r="H85" s="61" t="s">
        <v>6</v>
      </c>
      <c r="I85" s="61" t="s">
        <v>346</v>
      </c>
    </row>
    <row r="86" spans="1:14" s="66" customFormat="1" ht="63.75" customHeight="1" x14ac:dyDescent="0.3">
      <c r="A86" s="61">
        <v>38</v>
      </c>
      <c r="B86" s="62" t="s">
        <v>239</v>
      </c>
      <c r="C86" s="61" t="s">
        <v>106</v>
      </c>
      <c r="D86" s="61" t="s">
        <v>69</v>
      </c>
      <c r="E86" s="62" t="s">
        <v>347</v>
      </c>
      <c r="F86" s="63">
        <v>45307</v>
      </c>
      <c r="G86" s="19">
        <v>6965.7550000000001</v>
      </c>
      <c r="H86" s="61" t="s">
        <v>6</v>
      </c>
      <c r="I86" s="61" t="s">
        <v>346</v>
      </c>
    </row>
    <row r="87" spans="1:14" s="66" customFormat="1" ht="33.6" customHeight="1" x14ac:dyDescent="0.3">
      <c r="A87" s="61">
        <v>39</v>
      </c>
      <c r="B87" s="62" t="s">
        <v>239</v>
      </c>
      <c r="C87" s="61" t="s">
        <v>211</v>
      </c>
      <c r="D87" s="61" t="s">
        <v>69</v>
      </c>
      <c r="E87" s="62" t="s">
        <v>349</v>
      </c>
      <c r="F87" s="63">
        <v>45301</v>
      </c>
      <c r="G87" s="19">
        <v>300</v>
      </c>
      <c r="H87" s="61" t="s">
        <v>52</v>
      </c>
      <c r="I87" s="61" t="s">
        <v>722</v>
      </c>
    </row>
    <row r="88" spans="1:14" s="66" customFormat="1" ht="61.2" customHeight="1" x14ac:dyDescent="0.3">
      <c r="A88" s="61">
        <v>40</v>
      </c>
      <c r="B88" s="62" t="s">
        <v>239</v>
      </c>
      <c r="C88" s="61" t="s">
        <v>786</v>
      </c>
      <c r="D88" s="61" t="s">
        <v>69</v>
      </c>
      <c r="E88" s="62" t="s">
        <v>500</v>
      </c>
      <c r="F88" s="63">
        <v>45309</v>
      </c>
      <c r="G88" s="19">
        <v>365</v>
      </c>
      <c r="H88" s="61" t="s">
        <v>52</v>
      </c>
      <c r="I88" s="61" t="s">
        <v>501</v>
      </c>
    </row>
    <row r="89" spans="1:14" s="66" customFormat="1" ht="78.599999999999994" customHeight="1" x14ac:dyDescent="0.3">
      <c r="A89" s="61">
        <v>41</v>
      </c>
      <c r="B89" s="62" t="s">
        <v>239</v>
      </c>
      <c r="C89" s="61" t="s">
        <v>211</v>
      </c>
      <c r="D89" s="61" t="s">
        <v>69</v>
      </c>
      <c r="E89" s="62" t="s">
        <v>502</v>
      </c>
      <c r="F89" s="63">
        <v>45314</v>
      </c>
      <c r="G89" s="19">
        <v>260</v>
      </c>
      <c r="H89" s="61" t="s">
        <v>52</v>
      </c>
      <c r="I89" s="61" t="s">
        <v>562</v>
      </c>
    </row>
    <row r="90" spans="1:14" s="66" customFormat="1" ht="33.6" customHeight="1" x14ac:dyDescent="0.3">
      <c r="A90" s="61">
        <v>42</v>
      </c>
      <c r="B90" s="62" t="s">
        <v>239</v>
      </c>
      <c r="C90" s="61" t="s">
        <v>105</v>
      </c>
      <c r="D90" s="61" t="s">
        <v>70</v>
      </c>
      <c r="E90" s="62" t="s">
        <v>241</v>
      </c>
      <c r="F90" s="63">
        <v>45317</v>
      </c>
      <c r="G90" s="19">
        <v>372.226</v>
      </c>
      <c r="H90" s="61" t="s">
        <v>6</v>
      </c>
      <c r="I90" s="61" t="s">
        <v>242</v>
      </c>
    </row>
    <row r="91" spans="1:14" s="66" customFormat="1" ht="34.950000000000003" customHeight="1" x14ac:dyDescent="0.3">
      <c r="A91" s="61">
        <v>43</v>
      </c>
      <c r="B91" s="62" t="s">
        <v>239</v>
      </c>
      <c r="C91" s="61" t="s">
        <v>127</v>
      </c>
      <c r="D91" s="61" t="s">
        <v>70</v>
      </c>
      <c r="E91" s="62" t="s">
        <v>243</v>
      </c>
      <c r="F91" s="63">
        <v>45317</v>
      </c>
      <c r="G91" s="19">
        <v>264.86399999999998</v>
      </c>
      <c r="H91" s="61" t="s">
        <v>6</v>
      </c>
      <c r="I91" s="61" t="s">
        <v>242</v>
      </c>
    </row>
    <row r="92" spans="1:14" s="66" customFormat="1" ht="46.2" customHeight="1" x14ac:dyDescent="0.3">
      <c r="A92" s="61">
        <v>44</v>
      </c>
      <c r="B92" s="62" t="s">
        <v>239</v>
      </c>
      <c r="C92" s="61" t="s">
        <v>77</v>
      </c>
      <c r="D92" s="61" t="s">
        <v>69</v>
      </c>
      <c r="E92" s="62" t="s">
        <v>563</v>
      </c>
      <c r="F92" s="63">
        <v>45323</v>
      </c>
      <c r="G92" s="19">
        <v>298.5</v>
      </c>
      <c r="H92" s="61" t="s">
        <v>52</v>
      </c>
      <c r="I92" s="61" t="s">
        <v>564</v>
      </c>
    </row>
    <row r="93" spans="1:14" s="66" customFormat="1" ht="61.95" customHeight="1" x14ac:dyDescent="0.3">
      <c r="A93" s="61">
        <v>45</v>
      </c>
      <c r="B93" s="62" t="s">
        <v>239</v>
      </c>
      <c r="C93" s="61" t="s">
        <v>211</v>
      </c>
      <c r="D93" s="61" t="s">
        <v>69</v>
      </c>
      <c r="E93" s="62" t="s">
        <v>348</v>
      </c>
      <c r="F93" s="63">
        <v>45324</v>
      </c>
      <c r="G93" s="19">
        <v>310</v>
      </c>
      <c r="H93" s="61" t="s">
        <v>52</v>
      </c>
      <c r="I93" s="61" t="s">
        <v>722</v>
      </c>
    </row>
    <row r="94" spans="1:14" s="66" customFormat="1" ht="46.2" customHeight="1" x14ac:dyDescent="0.3">
      <c r="A94" s="61">
        <v>46</v>
      </c>
      <c r="B94" s="62" t="s">
        <v>239</v>
      </c>
      <c r="C94" s="61" t="s">
        <v>786</v>
      </c>
      <c r="D94" s="61" t="s">
        <v>69</v>
      </c>
      <c r="E94" s="62" t="s">
        <v>730</v>
      </c>
      <c r="F94" s="63">
        <v>45336</v>
      </c>
      <c r="G94" s="19">
        <v>770</v>
      </c>
      <c r="H94" s="61" t="s">
        <v>52</v>
      </c>
      <c r="I94" s="61" t="s">
        <v>898</v>
      </c>
    </row>
    <row r="95" spans="1:14" s="66" customFormat="1" ht="81" customHeight="1" x14ac:dyDescent="0.3">
      <c r="A95" s="61">
        <v>47</v>
      </c>
      <c r="B95" s="62" t="s">
        <v>239</v>
      </c>
      <c r="C95" s="61" t="s">
        <v>211</v>
      </c>
      <c r="D95" s="61" t="s">
        <v>69</v>
      </c>
      <c r="E95" s="62" t="s">
        <v>731</v>
      </c>
      <c r="F95" s="63">
        <v>45344</v>
      </c>
      <c r="G95" s="19">
        <v>560</v>
      </c>
      <c r="H95" s="61" t="s">
        <v>6</v>
      </c>
      <c r="I95" s="61" t="s">
        <v>900</v>
      </c>
    </row>
    <row r="96" spans="1:14" s="66" customFormat="1" ht="81" customHeight="1" x14ac:dyDescent="0.3">
      <c r="A96" s="61">
        <v>48</v>
      </c>
      <c r="B96" s="62" t="s">
        <v>239</v>
      </c>
      <c r="C96" s="61" t="s">
        <v>786</v>
      </c>
      <c r="D96" s="61" t="s">
        <v>69</v>
      </c>
      <c r="E96" s="62" t="s">
        <v>844</v>
      </c>
      <c r="F96" s="63">
        <v>45346</v>
      </c>
      <c r="G96" s="19">
        <v>550</v>
      </c>
      <c r="H96" s="61" t="s">
        <v>52</v>
      </c>
      <c r="I96" s="61" t="s">
        <v>899</v>
      </c>
    </row>
    <row r="97" spans="1:9" s="66" customFormat="1" ht="46.95" customHeight="1" x14ac:dyDescent="0.3">
      <c r="A97" s="61">
        <v>49</v>
      </c>
      <c r="B97" s="62" t="s">
        <v>244</v>
      </c>
      <c r="C97" s="61" t="s">
        <v>106</v>
      </c>
      <c r="D97" s="61" t="s">
        <v>69</v>
      </c>
      <c r="E97" s="62" t="s">
        <v>245</v>
      </c>
      <c r="F97" s="63">
        <v>45295</v>
      </c>
      <c r="G97" s="19">
        <v>11142.26</v>
      </c>
      <c r="H97" s="61" t="s">
        <v>6</v>
      </c>
      <c r="I97" s="61" t="s">
        <v>232</v>
      </c>
    </row>
    <row r="98" spans="1:9" s="66" customFormat="1" ht="36" customHeight="1" x14ac:dyDescent="0.3">
      <c r="A98" s="61">
        <v>50</v>
      </c>
      <c r="B98" s="62" t="s">
        <v>244</v>
      </c>
      <c r="C98" s="61" t="s">
        <v>77</v>
      </c>
      <c r="D98" s="61" t="s">
        <v>69</v>
      </c>
      <c r="E98" s="62" t="s">
        <v>222</v>
      </c>
      <c r="F98" s="63">
        <v>45310</v>
      </c>
      <c r="G98" s="19">
        <v>313.2</v>
      </c>
      <c r="H98" s="61" t="s">
        <v>6</v>
      </c>
      <c r="I98" s="61" t="s">
        <v>491</v>
      </c>
    </row>
    <row r="99" spans="1:9" s="66" customFormat="1" ht="76.95" customHeight="1" x14ac:dyDescent="0.3">
      <c r="A99" s="61">
        <v>51</v>
      </c>
      <c r="B99" s="62" t="s">
        <v>244</v>
      </c>
      <c r="C99" s="61" t="s">
        <v>572</v>
      </c>
      <c r="D99" s="61" t="s">
        <v>70</v>
      </c>
      <c r="E99" s="62" t="s">
        <v>565</v>
      </c>
      <c r="F99" s="63">
        <v>45292</v>
      </c>
      <c r="G99" s="19">
        <v>546.48</v>
      </c>
      <c r="H99" s="61" t="s">
        <v>6</v>
      </c>
      <c r="I99" s="61" t="s">
        <v>566</v>
      </c>
    </row>
    <row r="100" spans="1:9" s="66" customFormat="1" ht="49.2" customHeight="1" x14ac:dyDescent="0.3">
      <c r="A100" s="61">
        <v>52</v>
      </c>
      <c r="B100" s="62" t="s">
        <v>244</v>
      </c>
      <c r="C100" s="61" t="s">
        <v>106</v>
      </c>
      <c r="D100" s="61" t="s">
        <v>69</v>
      </c>
      <c r="E100" s="62" t="s">
        <v>245</v>
      </c>
      <c r="F100" s="63">
        <v>45316</v>
      </c>
      <c r="G100" s="19">
        <v>7630.75</v>
      </c>
      <c r="H100" s="61" t="s">
        <v>6</v>
      </c>
      <c r="I100" s="61" t="s">
        <v>567</v>
      </c>
    </row>
    <row r="101" spans="1:9" s="66" customFormat="1" ht="62.4" x14ac:dyDescent="0.3">
      <c r="A101" s="61">
        <v>53</v>
      </c>
      <c r="B101" s="62" t="s">
        <v>244</v>
      </c>
      <c r="C101" s="61" t="s">
        <v>106</v>
      </c>
      <c r="D101" s="61" t="s">
        <v>69</v>
      </c>
      <c r="E101" s="62" t="s">
        <v>568</v>
      </c>
      <c r="F101" s="63">
        <v>45322</v>
      </c>
      <c r="G101" s="19">
        <v>11084.119000000001</v>
      </c>
      <c r="H101" s="61" t="s">
        <v>6</v>
      </c>
      <c r="I101" s="61" t="s">
        <v>569</v>
      </c>
    </row>
    <row r="102" spans="1:9" s="66" customFormat="1" ht="46.2" customHeight="1" x14ac:dyDescent="0.3">
      <c r="A102" s="61">
        <v>54</v>
      </c>
      <c r="B102" s="62" t="s">
        <v>244</v>
      </c>
      <c r="C102" s="61" t="s">
        <v>106</v>
      </c>
      <c r="D102" s="61" t="s">
        <v>69</v>
      </c>
      <c r="E102" s="62" t="s">
        <v>570</v>
      </c>
      <c r="F102" s="63">
        <v>45322</v>
      </c>
      <c r="G102" s="19">
        <v>4354.8440000000001</v>
      </c>
      <c r="H102" s="61" t="s">
        <v>6</v>
      </c>
      <c r="I102" s="61" t="s">
        <v>490</v>
      </c>
    </row>
    <row r="103" spans="1:9" s="66" customFormat="1" ht="62.4" x14ac:dyDescent="0.3">
      <c r="A103" s="61">
        <v>55</v>
      </c>
      <c r="B103" s="62" t="s">
        <v>244</v>
      </c>
      <c r="C103" s="61" t="s">
        <v>105</v>
      </c>
      <c r="D103" s="61" t="s">
        <v>69</v>
      </c>
      <c r="E103" s="62" t="s">
        <v>571</v>
      </c>
      <c r="F103" s="63">
        <v>45324</v>
      </c>
      <c r="G103" s="19">
        <v>204.09700000000001</v>
      </c>
      <c r="H103" s="61" t="s">
        <v>6</v>
      </c>
      <c r="I103" s="61" t="s">
        <v>242</v>
      </c>
    </row>
    <row r="104" spans="1:9" s="66" customFormat="1" ht="46.8" x14ac:dyDescent="0.3">
      <c r="A104" s="61">
        <v>56</v>
      </c>
      <c r="B104" s="62" t="s">
        <v>244</v>
      </c>
      <c r="C104" s="61" t="s">
        <v>73</v>
      </c>
      <c r="D104" s="61" t="s">
        <v>69</v>
      </c>
      <c r="E104" s="62" t="s">
        <v>654</v>
      </c>
      <c r="F104" s="63">
        <v>45332</v>
      </c>
      <c r="G104" s="19">
        <v>6796.7539999999999</v>
      </c>
      <c r="H104" s="61" t="s">
        <v>6</v>
      </c>
      <c r="I104" s="61" t="s">
        <v>80</v>
      </c>
    </row>
    <row r="105" spans="1:9" s="66" customFormat="1" ht="33.6" customHeight="1" x14ac:dyDescent="0.3">
      <c r="A105" s="61">
        <v>57</v>
      </c>
      <c r="B105" s="62" t="s">
        <v>342</v>
      </c>
      <c r="C105" s="61" t="s">
        <v>106</v>
      </c>
      <c r="D105" s="61" t="s">
        <v>69</v>
      </c>
      <c r="E105" s="62" t="s">
        <v>343</v>
      </c>
      <c r="F105" s="63">
        <v>45304</v>
      </c>
      <c r="G105" s="19">
        <v>212.5</v>
      </c>
      <c r="H105" s="61" t="s">
        <v>6</v>
      </c>
      <c r="I105" s="61" t="s">
        <v>80</v>
      </c>
    </row>
    <row r="106" spans="1:9" s="66" customFormat="1" ht="60.6" customHeight="1" x14ac:dyDescent="0.3">
      <c r="A106" s="61">
        <v>58</v>
      </c>
      <c r="B106" s="62" t="s">
        <v>614</v>
      </c>
      <c r="C106" s="61" t="s">
        <v>106</v>
      </c>
      <c r="D106" s="61" t="s">
        <v>69</v>
      </c>
      <c r="E106" s="62" t="s">
        <v>357</v>
      </c>
      <c r="F106" s="63">
        <v>45309</v>
      </c>
      <c r="G106" s="19">
        <v>2187.4270000000001</v>
      </c>
      <c r="H106" s="61" t="s">
        <v>6</v>
      </c>
      <c r="I106" s="61" t="s">
        <v>344</v>
      </c>
    </row>
    <row r="107" spans="1:9" s="66" customFormat="1" ht="60.6" customHeight="1" x14ac:dyDescent="0.3">
      <c r="A107" s="61">
        <v>59</v>
      </c>
      <c r="B107" s="62" t="s">
        <v>614</v>
      </c>
      <c r="C107" s="61" t="s">
        <v>127</v>
      </c>
      <c r="D107" s="61" t="s">
        <v>70</v>
      </c>
      <c r="E107" s="62" t="s">
        <v>492</v>
      </c>
      <c r="F107" s="63">
        <v>45315</v>
      </c>
      <c r="G107" s="19">
        <v>276.85300000000001</v>
      </c>
      <c r="H107" s="61" t="s">
        <v>6</v>
      </c>
      <c r="I107" s="61" t="s">
        <v>493</v>
      </c>
    </row>
    <row r="108" spans="1:9" s="66" customFormat="1" ht="60.6" customHeight="1" x14ac:dyDescent="0.3">
      <c r="A108" s="61">
        <v>60</v>
      </c>
      <c r="B108" s="62" t="s">
        <v>614</v>
      </c>
      <c r="C108" s="61" t="s">
        <v>105</v>
      </c>
      <c r="D108" s="61" t="s">
        <v>70</v>
      </c>
      <c r="E108" s="62" t="s">
        <v>494</v>
      </c>
      <c r="F108" s="63">
        <v>45315</v>
      </c>
      <c r="G108" s="19">
        <v>389.13600000000002</v>
      </c>
      <c r="H108" s="61" t="s">
        <v>6</v>
      </c>
      <c r="I108" s="61" t="s">
        <v>493</v>
      </c>
    </row>
    <row r="109" spans="1:9" s="66" customFormat="1" ht="61.95" customHeight="1" x14ac:dyDescent="0.3">
      <c r="A109" s="61">
        <v>61</v>
      </c>
      <c r="B109" s="62" t="s">
        <v>495</v>
      </c>
      <c r="C109" s="61" t="s">
        <v>77</v>
      </c>
      <c r="D109" s="61" t="s">
        <v>69</v>
      </c>
      <c r="E109" s="62" t="s">
        <v>496</v>
      </c>
      <c r="F109" s="63">
        <v>45317</v>
      </c>
      <c r="G109" s="19">
        <v>2207.5</v>
      </c>
      <c r="H109" s="61" t="s">
        <v>6</v>
      </c>
      <c r="I109" s="61" t="s">
        <v>573</v>
      </c>
    </row>
    <row r="110" spans="1:9" s="66" customFormat="1" ht="61.95" customHeight="1" x14ac:dyDescent="0.3">
      <c r="A110" s="61">
        <v>62</v>
      </c>
      <c r="B110" s="62" t="s">
        <v>495</v>
      </c>
      <c r="C110" s="61" t="s">
        <v>526</v>
      </c>
      <c r="D110" s="61" t="s">
        <v>69</v>
      </c>
      <c r="E110" s="62" t="s">
        <v>774</v>
      </c>
      <c r="F110" s="63">
        <v>45348</v>
      </c>
      <c r="G110" s="19">
        <v>927</v>
      </c>
      <c r="H110" s="61" t="s">
        <v>6</v>
      </c>
      <c r="I110" s="61"/>
    </row>
    <row r="111" spans="1:9" s="66" customFormat="1" ht="107.4" customHeight="1" x14ac:dyDescent="0.3">
      <c r="A111" s="61">
        <v>63</v>
      </c>
      <c r="B111" s="62" t="s">
        <v>497</v>
      </c>
      <c r="C111" s="61" t="s">
        <v>294</v>
      </c>
      <c r="D111" s="61" t="s">
        <v>70</v>
      </c>
      <c r="E111" s="62" t="s">
        <v>498</v>
      </c>
      <c r="F111" s="63">
        <v>45320</v>
      </c>
      <c r="G111" s="19">
        <v>223.464</v>
      </c>
      <c r="H111" s="61" t="s">
        <v>6</v>
      </c>
      <c r="I111" s="61" t="s">
        <v>499</v>
      </c>
    </row>
    <row r="112" spans="1:9" s="66" customFormat="1" ht="62.4" customHeight="1" x14ac:dyDescent="0.3">
      <c r="A112" s="61">
        <v>64</v>
      </c>
      <c r="B112" s="62" t="s">
        <v>497</v>
      </c>
      <c r="C112" s="61" t="s">
        <v>106</v>
      </c>
      <c r="D112" s="61" t="s">
        <v>69</v>
      </c>
      <c r="E112" s="62" t="s">
        <v>651</v>
      </c>
      <c r="F112" s="63">
        <v>45320</v>
      </c>
      <c r="G112" s="19">
        <v>4063.357</v>
      </c>
      <c r="H112" s="61" t="s">
        <v>6</v>
      </c>
      <c r="I112" s="61" t="s">
        <v>490</v>
      </c>
    </row>
    <row r="113" spans="1:9" s="66" customFormat="1" ht="67.2" customHeight="1" x14ac:dyDescent="0.3">
      <c r="A113" s="61">
        <v>65</v>
      </c>
      <c r="B113" s="62" t="s">
        <v>497</v>
      </c>
      <c r="C113" s="61" t="s">
        <v>105</v>
      </c>
      <c r="D113" s="61" t="s">
        <v>70</v>
      </c>
      <c r="E113" s="62" t="s">
        <v>652</v>
      </c>
      <c r="F113" s="63">
        <v>45330</v>
      </c>
      <c r="G113" s="19">
        <v>1042.17</v>
      </c>
      <c r="H113" s="61" t="s">
        <v>6</v>
      </c>
      <c r="I113" s="61" t="s">
        <v>242</v>
      </c>
    </row>
    <row r="114" spans="1:9" s="66" customFormat="1" ht="66" customHeight="1" x14ac:dyDescent="0.3">
      <c r="A114" s="61">
        <v>66</v>
      </c>
      <c r="B114" s="62" t="s">
        <v>497</v>
      </c>
      <c r="C114" s="61" t="s">
        <v>127</v>
      </c>
      <c r="D114" s="61" t="s">
        <v>70</v>
      </c>
      <c r="E114" s="62" t="s">
        <v>653</v>
      </c>
      <c r="F114" s="63">
        <v>45330</v>
      </c>
      <c r="G114" s="19">
        <v>741.46299999999997</v>
      </c>
      <c r="H114" s="61" t="s">
        <v>6</v>
      </c>
      <c r="I114" s="61" t="s">
        <v>242</v>
      </c>
    </row>
    <row r="115" spans="1:9" s="66" customFormat="1" ht="64.2" customHeight="1" x14ac:dyDescent="0.3">
      <c r="A115" s="61">
        <v>67</v>
      </c>
      <c r="B115" s="62" t="s">
        <v>588</v>
      </c>
      <c r="C115" s="61" t="s">
        <v>246</v>
      </c>
      <c r="D115" s="61" t="s">
        <v>69</v>
      </c>
      <c r="E115" s="62" t="s">
        <v>574</v>
      </c>
      <c r="F115" s="63">
        <v>45307</v>
      </c>
      <c r="G115" s="19">
        <v>2460</v>
      </c>
      <c r="H115" s="61" t="s">
        <v>6</v>
      </c>
      <c r="I115" s="61"/>
    </row>
    <row r="116" spans="1:9" s="66" customFormat="1" ht="60.6" customHeight="1" x14ac:dyDescent="0.3">
      <c r="A116" s="61">
        <v>68</v>
      </c>
      <c r="B116" s="62" t="s">
        <v>588</v>
      </c>
      <c r="C116" s="61" t="s">
        <v>246</v>
      </c>
      <c r="D116" s="61" t="s">
        <v>70</v>
      </c>
      <c r="E116" s="62" t="s">
        <v>575</v>
      </c>
      <c r="F116" s="63">
        <v>45307</v>
      </c>
      <c r="G116" s="19">
        <v>325.524</v>
      </c>
      <c r="H116" s="61" t="s">
        <v>6</v>
      </c>
      <c r="I116" s="61" t="s">
        <v>242</v>
      </c>
    </row>
    <row r="117" spans="1:9" s="66" customFormat="1" ht="64.95" customHeight="1" x14ac:dyDescent="0.3">
      <c r="A117" s="61">
        <v>69</v>
      </c>
      <c r="B117" s="62" t="s">
        <v>588</v>
      </c>
      <c r="C117" s="61" t="s">
        <v>246</v>
      </c>
      <c r="D117" s="61" t="s">
        <v>69</v>
      </c>
      <c r="E117" s="62" t="s">
        <v>576</v>
      </c>
      <c r="F117" s="63">
        <v>45316</v>
      </c>
      <c r="G117" s="19">
        <v>530</v>
      </c>
      <c r="H117" s="61" t="s">
        <v>6</v>
      </c>
      <c r="I117" s="61" t="s">
        <v>577</v>
      </c>
    </row>
    <row r="118" spans="1:9" s="66" customFormat="1" ht="61.2" customHeight="1" x14ac:dyDescent="0.3">
      <c r="A118" s="61">
        <v>70</v>
      </c>
      <c r="B118" s="62" t="s">
        <v>588</v>
      </c>
      <c r="C118" s="61" t="s">
        <v>246</v>
      </c>
      <c r="D118" s="61" t="s">
        <v>69</v>
      </c>
      <c r="E118" s="62" t="s">
        <v>578</v>
      </c>
      <c r="F118" s="63">
        <v>45316</v>
      </c>
      <c r="G118" s="19">
        <v>370</v>
      </c>
      <c r="H118" s="61" t="s">
        <v>6</v>
      </c>
      <c r="I118" s="61" t="s">
        <v>579</v>
      </c>
    </row>
    <row r="119" spans="1:9" s="66" customFormat="1" ht="109.95" customHeight="1" x14ac:dyDescent="0.3">
      <c r="A119" s="61">
        <v>71</v>
      </c>
      <c r="B119" s="62" t="s">
        <v>588</v>
      </c>
      <c r="C119" s="61" t="s">
        <v>246</v>
      </c>
      <c r="D119" s="61" t="s">
        <v>69</v>
      </c>
      <c r="E119" s="62" t="s">
        <v>580</v>
      </c>
      <c r="F119" s="63">
        <v>45321</v>
      </c>
      <c r="G119" s="19">
        <v>14350</v>
      </c>
      <c r="H119" s="61" t="s">
        <v>6</v>
      </c>
      <c r="I119" s="61" t="s">
        <v>536</v>
      </c>
    </row>
    <row r="120" spans="1:9" s="66" customFormat="1" ht="141" customHeight="1" x14ac:dyDescent="0.3">
      <c r="A120" s="61">
        <v>72</v>
      </c>
      <c r="B120" s="62" t="s">
        <v>588</v>
      </c>
      <c r="C120" s="61" t="s">
        <v>246</v>
      </c>
      <c r="D120" s="61" t="s">
        <v>69</v>
      </c>
      <c r="E120" s="62" t="s">
        <v>581</v>
      </c>
      <c r="F120" s="63">
        <v>45322</v>
      </c>
      <c r="G120" s="19">
        <v>8359.2999999999993</v>
      </c>
      <c r="H120" s="61" t="s">
        <v>6</v>
      </c>
      <c r="I120" s="61" t="s">
        <v>536</v>
      </c>
    </row>
    <row r="121" spans="1:9" s="66" customFormat="1" ht="46.5" customHeight="1" x14ac:dyDescent="0.3">
      <c r="A121" s="61">
        <v>73</v>
      </c>
      <c r="B121" s="62" t="s">
        <v>588</v>
      </c>
      <c r="C121" s="61" t="s">
        <v>77</v>
      </c>
      <c r="D121" s="61" t="s">
        <v>69</v>
      </c>
      <c r="E121" s="62" t="s">
        <v>582</v>
      </c>
      <c r="F121" s="63">
        <v>45322</v>
      </c>
      <c r="G121" s="19">
        <v>829.56</v>
      </c>
      <c r="H121" s="61" t="s">
        <v>6</v>
      </c>
      <c r="I121" s="61" t="s">
        <v>633</v>
      </c>
    </row>
    <row r="122" spans="1:9" s="66" customFormat="1" ht="78" customHeight="1" x14ac:dyDescent="0.3">
      <c r="A122" s="61">
        <v>74</v>
      </c>
      <c r="B122" s="62" t="s">
        <v>588</v>
      </c>
      <c r="C122" s="61" t="s">
        <v>157</v>
      </c>
      <c r="D122" s="61" t="s">
        <v>69</v>
      </c>
      <c r="E122" s="62" t="s">
        <v>583</v>
      </c>
      <c r="F122" s="63">
        <v>45327</v>
      </c>
      <c r="G122" s="19">
        <v>860</v>
      </c>
      <c r="H122" s="61" t="s">
        <v>6</v>
      </c>
      <c r="I122" s="61" t="s">
        <v>723</v>
      </c>
    </row>
    <row r="123" spans="1:9" s="66" customFormat="1" ht="63.6" customHeight="1" x14ac:dyDescent="0.3">
      <c r="A123" s="61">
        <v>75</v>
      </c>
      <c r="B123" s="62" t="s">
        <v>588</v>
      </c>
      <c r="C123" s="61" t="s">
        <v>157</v>
      </c>
      <c r="D123" s="61" t="s">
        <v>69</v>
      </c>
      <c r="E123" s="62" t="s">
        <v>576</v>
      </c>
      <c r="F123" s="63">
        <v>45334</v>
      </c>
      <c r="G123" s="19">
        <v>530</v>
      </c>
      <c r="H123" s="61" t="s">
        <v>6</v>
      </c>
      <c r="I123" s="61" t="s">
        <v>317</v>
      </c>
    </row>
    <row r="124" spans="1:9" s="66" customFormat="1" ht="61.95" customHeight="1" x14ac:dyDescent="0.3">
      <c r="A124" s="61">
        <v>76</v>
      </c>
      <c r="B124" s="62" t="s">
        <v>588</v>
      </c>
      <c r="C124" s="61" t="s">
        <v>157</v>
      </c>
      <c r="D124" s="61" t="s">
        <v>69</v>
      </c>
      <c r="E124" s="62" t="s">
        <v>650</v>
      </c>
      <c r="F124" s="63">
        <v>45335</v>
      </c>
      <c r="G124" s="19">
        <v>400</v>
      </c>
      <c r="H124" s="61" t="s">
        <v>6</v>
      </c>
      <c r="I124" s="61" t="s">
        <v>722</v>
      </c>
    </row>
    <row r="125" spans="1:9" s="66" customFormat="1" ht="61.95" customHeight="1" x14ac:dyDescent="0.3">
      <c r="A125" s="61">
        <v>77</v>
      </c>
      <c r="B125" s="62" t="s">
        <v>588</v>
      </c>
      <c r="C125" s="61" t="s">
        <v>157</v>
      </c>
      <c r="D125" s="61" t="s">
        <v>69</v>
      </c>
      <c r="E125" s="62" t="s">
        <v>578</v>
      </c>
      <c r="F125" s="63">
        <v>45345</v>
      </c>
      <c r="G125" s="19">
        <v>444</v>
      </c>
      <c r="H125" s="61" t="s">
        <v>6</v>
      </c>
      <c r="I125" s="61"/>
    </row>
    <row r="126" spans="1:9" s="66" customFormat="1" ht="61.95" customHeight="1" x14ac:dyDescent="0.3">
      <c r="A126" s="61">
        <v>78</v>
      </c>
      <c r="B126" s="62" t="s">
        <v>588</v>
      </c>
      <c r="C126" s="61" t="s">
        <v>157</v>
      </c>
      <c r="D126" s="61" t="s">
        <v>69</v>
      </c>
      <c r="E126" s="62" t="s">
        <v>772</v>
      </c>
      <c r="F126" s="63">
        <v>45345</v>
      </c>
      <c r="G126" s="19">
        <v>287.18400000000003</v>
      </c>
      <c r="H126" s="61" t="s">
        <v>6</v>
      </c>
      <c r="I126" s="61"/>
    </row>
    <row r="127" spans="1:9" s="66" customFormat="1" ht="61.95" customHeight="1" x14ac:dyDescent="0.3">
      <c r="A127" s="61">
        <v>79</v>
      </c>
      <c r="B127" s="62" t="s">
        <v>588</v>
      </c>
      <c r="C127" s="61" t="s">
        <v>157</v>
      </c>
      <c r="D127" s="61" t="s">
        <v>69</v>
      </c>
      <c r="E127" s="62" t="s">
        <v>773</v>
      </c>
      <c r="F127" s="63">
        <v>45345</v>
      </c>
      <c r="G127" s="19">
        <v>2033.71</v>
      </c>
      <c r="H127" s="61" t="s">
        <v>6</v>
      </c>
      <c r="I127" s="61"/>
    </row>
    <row r="128" spans="1:9" s="18" customFormat="1" ht="61.2" customHeight="1" x14ac:dyDescent="0.3">
      <c r="A128" s="61">
        <v>80</v>
      </c>
      <c r="B128" s="62" t="s">
        <v>588</v>
      </c>
      <c r="C128" s="61" t="s">
        <v>77</v>
      </c>
      <c r="D128" s="61" t="s">
        <v>69</v>
      </c>
      <c r="E128" s="62" t="s">
        <v>840</v>
      </c>
      <c r="F128" s="63">
        <v>45351</v>
      </c>
      <c r="G128" s="19">
        <v>4480</v>
      </c>
      <c r="H128" s="61" t="s">
        <v>6</v>
      </c>
      <c r="I128" s="30"/>
    </row>
    <row r="129" spans="1:9" s="18" customFormat="1" ht="79.2" customHeight="1" x14ac:dyDescent="0.3">
      <c r="A129" s="61">
        <v>81</v>
      </c>
      <c r="B129" s="62" t="s">
        <v>588</v>
      </c>
      <c r="C129" s="61" t="s">
        <v>305</v>
      </c>
      <c r="D129" s="61" t="s">
        <v>69</v>
      </c>
      <c r="E129" s="62" t="s">
        <v>841</v>
      </c>
      <c r="F129" s="63">
        <v>45356</v>
      </c>
      <c r="G129" s="19">
        <v>15105.664000000001</v>
      </c>
      <c r="H129" s="61" t="s">
        <v>6</v>
      </c>
      <c r="I129" s="30"/>
    </row>
    <row r="130" spans="1:9" s="18" customFormat="1" ht="65.400000000000006" customHeight="1" x14ac:dyDescent="0.3">
      <c r="A130" s="61">
        <v>82</v>
      </c>
      <c r="B130" s="62" t="s">
        <v>588</v>
      </c>
      <c r="C130" s="61" t="s">
        <v>305</v>
      </c>
      <c r="D130" s="61" t="s">
        <v>69</v>
      </c>
      <c r="E130" s="62" t="s">
        <v>901</v>
      </c>
      <c r="F130" s="63">
        <v>45358</v>
      </c>
      <c r="G130" s="19">
        <v>950</v>
      </c>
      <c r="H130" s="61" t="s">
        <v>6</v>
      </c>
      <c r="I130" s="30"/>
    </row>
    <row r="131" spans="1:9" s="18" customFormat="1" ht="63.6" customHeight="1" x14ac:dyDescent="0.3">
      <c r="A131" s="61">
        <v>83</v>
      </c>
      <c r="B131" s="62" t="s">
        <v>588</v>
      </c>
      <c r="C131" s="61" t="s">
        <v>305</v>
      </c>
      <c r="D131" s="61" t="s">
        <v>69</v>
      </c>
      <c r="E131" s="62" t="s">
        <v>902</v>
      </c>
      <c r="F131" s="63">
        <v>45363</v>
      </c>
      <c r="G131" s="19">
        <v>3389.8209999999999</v>
      </c>
      <c r="H131" s="61" t="s">
        <v>6</v>
      </c>
      <c r="I131" s="30"/>
    </row>
    <row r="132" spans="1:9" s="66" customFormat="1" ht="49.95" customHeight="1" x14ac:dyDescent="0.3">
      <c r="A132" s="61">
        <v>84</v>
      </c>
      <c r="B132" s="62" t="s">
        <v>584</v>
      </c>
      <c r="C132" s="61" t="s">
        <v>585</v>
      </c>
      <c r="D132" s="61" t="s">
        <v>69</v>
      </c>
      <c r="E132" s="62" t="s">
        <v>586</v>
      </c>
      <c r="F132" s="63" t="s">
        <v>587</v>
      </c>
      <c r="G132" s="19">
        <v>4180</v>
      </c>
      <c r="H132" s="61" t="s">
        <v>6</v>
      </c>
      <c r="I132" s="61" t="s">
        <v>724</v>
      </c>
    </row>
    <row r="133" spans="1:9" s="66" customFormat="1" ht="49.2" customHeight="1" x14ac:dyDescent="0.3">
      <c r="A133" s="61">
        <v>85</v>
      </c>
      <c r="B133" s="62" t="s">
        <v>726</v>
      </c>
      <c r="C133" s="61" t="s">
        <v>305</v>
      </c>
      <c r="D133" s="61" t="s">
        <v>69</v>
      </c>
      <c r="E133" s="62" t="s">
        <v>725</v>
      </c>
      <c r="F133" s="63">
        <v>45335</v>
      </c>
      <c r="G133" s="19">
        <v>210</v>
      </c>
      <c r="H133" s="61" t="s">
        <v>6</v>
      </c>
      <c r="I133" s="61"/>
    </row>
    <row r="134" spans="1:9" ht="17.399999999999999" customHeight="1" x14ac:dyDescent="0.3">
      <c r="A134" s="56"/>
      <c r="B134" s="57" t="s">
        <v>44</v>
      </c>
      <c r="C134" s="58"/>
      <c r="D134" s="58"/>
      <c r="E134" s="59"/>
      <c r="F134" s="56"/>
      <c r="G134" s="64"/>
      <c r="H134" s="56"/>
      <c r="I134" s="56"/>
    </row>
    <row r="135" spans="1:9" s="66" customFormat="1" ht="34.200000000000003" customHeight="1" x14ac:dyDescent="0.3">
      <c r="A135" s="61">
        <v>1</v>
      </c>
      <c r="B135" s="62" t="s">
        <v>421</v>
      </c>
      <c r="C135" s="61" t="s">
        <v>77</v>
      </c>
      <c r="D135" s="61" t="s">
        <v>69</v>
      </c>
      <c r="E135" s="62" t="s">
        <v>422</v>
      </c>
      <c r="F135" s="63">
        <v>45309</v>
      </c>
      <c r="G135" s="19">
        <v>324</v>
      </c>
      <c r="H135" s="61" t="s">
        <v>6</v>
      </c>
      <c r="I135" s="61" t="s">
        <v>341</v>
      </c>
    </row>
    <row r="136" spans="1:9" s="66" customFormat="1" ht="34.200000000000003" customHeight="1" x14ac:dyDescent="0.3">
      <c r="A136" s="61">
        <v>2</v>
      </c>
      <c r="B136" s="62" t="s">
        <v>421</v>
      </c>
      <c r="C136" s="61" t="s">
        <v>440</v>
      </c>
      <c r="D136" s="61" t="s">
        <v>70</v>
      </c>
      <c r="E136" s="62" t="s">
        <v>506</v>
      </c>
      <c r="F136" s="63">
        <v>45316</v>
      </c>
      <c r="G136" s="19">
        <v>300</v>
      </c>
      <c r="H136" s="61" t="s">
        <v>6</v>
      </c>
      <c r="I136" s="61" t="s">
        <v>727</v>
      </c>
    </row>
    <row r="137" spans="1:9" s="66" customFormat="1" ht="92.4" customHeight="1" x14ac:dyDescent="0.3">
      <c r="A137" s="61">
        <v>3</v>
      </c>
      <c r="B137" s="62" t="s">
        <v>421</v>
      </c>
      <c r="C137" s="61" t="s">
        <v>157</v>
      </c>
      <c r="D137" s="61" t="s">
        <v>70</v>
      </c>
      <c r="E137" s="62" t="s">
        <v>589</v>
      </c>
      <c r="F137" s="63">
        <v>45327</v>
      </c>
      <c r="G137" s="19">
        <v>281.99299999999999</v>
      </c>
      <c r="H137" s="61" t="s">
        <v>6</v>
      </c>
      <c r="I137" s="61" t="s">
        <v>728</v>
      </c>
    </row>
    <row r="138" spans="1:9" s="66" customFormat="1" ht="125.4" customHeight="1" x14ac:dyDescent="0.3">
      <c r="A138" s="61">
        <v>4</v>
      </c>
      <c r="B138" s="62" t="s">
        <v>421</v>
      </c>
      <c r="C138" s="61" t="s">
        <v>157</v>
      </c>
      <c r="D138" s="61" t="s">
        <v>70</v>
      </c>
      <c r="E138" s="62" t="s">
        <v>590</v>
      </c>
      <c r="F138" s="63">
        <v>45327</v>
      </c>
      <c r="G138" s="19">
        <v>299.37799999999999</v>
      </c>
      <c r="H138" s="61" t="s">
        <v>6</v>
      </c>
      <c r="I138" s="61" t="s">
        <v>728</v>
      </c>
    </row>
    <row r="139" spans="1:9" s="66" customFormat="1" ht="106.95" customHeight="1" x14ac:dyDescent="0.3">
      <c r="A139" s="61">
        <v>5</v>
      </c>
      <c r="B139" s="62" t="s">
        <v>421</v>
      </c>
      <c r="C139" s="61" t="s">
        <v>73</v>
      </c>
      <c r="D139" s="61" t="s">
        <v>70</v>
      </c>
      <c r="E139" s="62" t="s">
        <v>663</v>
      </c>
      <c r="F139" s="63">
        <v>45335</v>
      </c>
      <c r="G139" s="19">
        <v>296.411</v>
      </c>
      <c r="H139" s="61" t="s">
        <v>6</v>
      </c>
      <c r="I139" s="61" t="s">
        <v>728</v>
      </c>
    </row>
    <row r="140" spans="1:9" s="66" customFormat="1" ht="108.6" customHeight="1" x14ac:dyDescent="0.3">
      <c r="A140" s="61">
        <v>6</v>
      </c>
      <c r="B140" s="62" t="s">
        <v>421</v>
      </c>
      <c r="C140" s="61" t="s">
        <v>105</v>
      </c>
      <c r="D140" s="61" t="s">
        <v>70</v>
      </c>
      <c r="E140" s="62" t="s">
        <v>664</v>
      </c>
      <c r="F140" s="63">
        <v>45335</v>
      </c>
      <c r="G140" s="19">
        <v>269.49400000000003</v>
      </c>
      <c r="H140" s="61" t="s">
        <v>6</v>
      </c>
      <c r="I140" s="61" t="s">
        <v>728</v>
      </c>
    </row>
    <row r="141" spans="1:9" ht="16.2" x14ac:dyDescent="0.3">
      <c r="A141" s="56"/>
      <c r="B141" s="57" t="s">
        <v>18</v>
      </c>
      <c r="C141" s="58"/>
      <c r="D141" s="58"/>
      <c r="E141" s="59"/>
      <c r="F141" s="56"/>
      <c r="G141" s="64"/>
      <c r="H141" s="56"/>
      <c r="I141" s="56"/>
    </row>
    <row r="142" spans="1:9" s="66" customFormat="1" ht="76.95" customHeight="1" x14ac:dyDescent="0.3">
      <c r="A142" s="61">
        <v>1</v>
      </c>
      <c r="B142" s="62" t="s">
        <v>629</v>
      </c>
      <c r="C142" s="61" t="s">
        <v>106</v>
      </c>
      <c r="D142" s="61" t="s">
        <v>69</v>
      </c>
      <c r="E142" s="62" t="s">
        <v>159</v>
      </c>
      <c r="F142" s="63">
        <v>45301</v>
      </c>
      <c r="G142" s="19">
        <v>6527.14</v>
      </c>
      <c r="H142" s="61" t="s">
        <v>6</v>
      </c>
      <c r="I142" s="61" t="s">
        <v>160</v>
      </c>
    </row>
    <row r="143" spans="1:9" s="66" customFormat="1" ht="78" x14ac:dyDescent="0.3">
      <c r="A143" s="61">
        <v>2</v>
      </c>
      <c r="B143" s="62" t="s">
        <v>629</v>
      </c>
      <c r="C143" s="61" t="s">
        <v>127</v>
      </c>
      <c r="D143" s="61" t="s">
        <v>70</v>
      </c>
      <c r="E143" s="62" t="s">
        <v>365</v>
      </c>
      <c r="F143" s="63">
        <v>45309</v>
      </c>
      <c r="G143" s="19">
        <v>201.29499999999999</v>
      </c>
      <c r="H143" s="61" t="s">
        <v>423</v>
      </c>
      <c r="I143" s="61" t="s">
        <v>366</v>
      </c>
    </row>
    <row r="144" spans="1:9" s="66" customFormat="1" ht="78" x14ac:dyDescent="0.3">
      <c r="A144" s="61">
        <v>3</v>
      </c>
      <c r="B144" s="62" t="s">
        <v>629</v>
      </c>
      <c r="C144" s="61" t="s">
        <v>105</v>
      </c>
      <c r="D144" s="61" t="s">
        <v>70</v>
      </c>
      <c r="E144" s="62" t="s">
        <v>367</v>
      </c>
      <c r="F144" s="63">
        <v>45309</v>
      </c>
      <c r="G144" s="19">
        <v>217.81</v>
      </c>
      <c r="H144" s="61" t="s">
        <v>424</v>
      </c>
      <c r="I144" s="61" t="s">
        <v>366</v>
      </c>
    </row>
    <row r="145" spans="1:9" s="66" customFormat="1" ht="109.2" customHeight="1" x14ac:dyDescent="0.3">
      <c r="A145" s="61">
        <v>4</v>
      </c>
      <c r="B145" s="62" t="s">
        <v>629</v>
      </c>
      <c r="C145" s="61" t="s">
        <v>77</v>
      </c>
      <c r="D145" s="61" t="s">
        <v>69</v>
      </c>
      <c r="E145" s="62" t="s">
        <v>368</v>
      </c>
      <c r="F145" s="63">
        <v>45313</v>
      </c>
      <c r="G145" s="19">
        <v>312</v>
      </c>
      <c r="H145" s="61" t="s">
        <v>52</v>
      </c>
      <c r="I145" s="61" t="s">
        <v>445</v>
      </c>
    </row>
    <row r="146" spans="1:9" s="66" customFormat="1" ht="78" x14ac:dyDescent="0.3">
      <c r="A146" s="61">
        <v>5</v>
      </c>
      <c r="B146" s="62" t="s">
        <v>629</v>
      </c>
      <c r="C146" s="61" t="s">
        <v>106</v>
      </c>
      <c r="D146" s="61" t="s">
        <v>69</v>
      </c>
      <c r="E146" s="62" t="s">
        <v>159</v>
      </c>
      <c r="F146" s="63">
        <v>45313</v>
      </c>
      <c r="G146" s="19">
        <v>10430.393</v>
      </c>
      <c r="H146" s="61" t="s">
        <v>424</v>
      </c>
      <c r="I146" s="61" t="s">
        <v>160</v>
      </c>
    </row>
    <row r="147" spans="1:9" s="66" customFormat="1" ht="79.2" customHeight="1" x14ac:dyDescent="0.3">
      <c r="A147" s="61">
        <v>6</v>
      </c>
      <c r="B147" s="62" t="s">
        <v>629</v>
      </c>
      <c r="C147" s="61" t="s">
        <v>106</v>
      </c>
      <c r="D147" s="61" t="s">
        <v>70</v>
      </c>
      <c r="E147" s="62" t="s">
        <v>369</v>
      </c>
      <c r="F147" s="63">
        <v>45313</v>
      </c>
      <c r="G147" s="19">
        <v>411.27100000000002</v>
      </c>
      <c r="H147" s="61" t="s">
        <v>6</v>
      </c>
      <c r="I147" s="61" t="s">
        <v>160</v>
      </c>
    </row>
    <row r="148" spans="1:9" s="66" customFormat="1" ht="195.75" customHeight="1" x14ac:dyDescent="0.3">
      <c r="A148" s="61">
        <v>7</v>
      </c>
      <c r="B148" s="62" t="s">
        <v>629</v>
      </c>
      <c r="C148" s="61" t="s">
        <v>528</v>
      </c>
      <c r="D148" s="61" t="s">
        <v>70</v>
      </c>
      <c r="E148" s="62" t="s">
        <v>517</v>
      </c>
      <c r="F148" s="63">
        <v>45324</v>
      </c>
      <c r="G148" s="19">
        <v>314.084</v>
      </c>
      <c r="H148" s="61" t="s">
        <v>269</v>
      </c>
      <c r="I148" s="61" t="s">
        <v>518</v>
      </c>
    </row>
    <row r="149" spans="1:9" s="66" customFormat="1" ht="409.6" customHeight="1" x14ac:dyDescent="0.3">
      <c r="A149" s="61">
        <v>8</v>
      </c>
      <c r="B149" s="62" t="s">
        <v>629</v>
      </c>
      <c r="C149" s="61" t="s">
        <v>786</v>
      </c>
      <c r="D149" s="61" t="s">
        <v>69</v>
      </c>
      <c r="E149" s="62" t="s">
        <v>627</v>
      </c>
      <c r="F149" s="63">
        <v>45329</v>
      </c>
      <c r="G149" s="19">
        <v>2331.2399999999998</v>
      </c>
      <c r="H149" s="61" t="s">
        <v>52</v>
      </c>
      <c r="I149" s="61" t="s">
        <v>628</v>
      </c>
    </row>
    <row r="150" spans="1:9" s="66" customFormat="1" ht="409.6" x14ac:dyDescent="0.3">
      <c r="A150" s="61">
        <v>9</v>
      </c>
      <c r="B150" s="62" t="s">
        <v>629</v>
      </c>
      <c r="C150" s="61" t="s">
        <v>786</v>
      </c>
      <c r="D150" s="61" t="s">
        <v>69</v>
      </c>
      <c r="E150" s="62" t="s">
        <v>686</v>
      </c>
      <c r="F150" s="63">
        <v>45337</v>
      </c>
      <c r="G150" s="19">
        <v>573.54999999999995</v>
      </c>
      <c r="H150" s="61" t="s">
        <v>52</v>
      </c>
      <c r="I150" s="61" t="s">
        <v>749</v>
      </c>
    </row>
    <row r="151" spans="1:9" s="66" customFormat="1" ht="95.25" customHeight="1" x14ac:dyDescent="0.3">
      <c r="A151" s="61">
        <v>10</v>
      </c>
      <c r="B151" s="62" t="s">
        <v>629</v>
      </c>
      <c r="C151" s="61" t="s">
        <v>786</v>
      </c>
      <c r="D151" s="61" t="s">
        <v>69</v>
      </c>
      <c r="E151" s="62" t="s">
        <v>684</v>
      </c>
      <c r="F151" s="63">
        <v>45334</v>
      </c>
      <c r="G151" s="19">
        <v>255.5</v>
      </c>
      <c r="H151" s="61" t="s">
        <v>52</v>
      </c>
      <c r="I151" s="61" t="s">
        <v>685</v>
      </c>
    </row>
    <row r="152" spans="1:9" s="66" customFormat="1" ht="408.6" customHeight="1" x14ac:dyDescent="0.3">
      <c r="A152" s="61">
        <v>11</v>
      </c>
      <c r="B152" s="62" t="s">
        <v>629</v>
      </c>
      <c r="C152" s="61" t="s">
        <v>211</v>
      </c>
      <c r="D152" s="61" t="s">
        <v>69</v>
      </c>
      <c r="E152" s="62" t="s">
        <v>753</v>
      </c>
      <c r="F152" s="63">
        <v>45342</v>
      </c>
      <c r="G152" s="19">
        <v>698.96500000000003</v>
      </c>
      <c r="H152" s="61" t="s">
        <v>52</v>
      </c>
      <c r="I152" s="61" t="s">
        <v>754</v>
      </c>
    </row>
    <row r="153" spans="1:9" s="66" customFormat="1" ht="306.60000000000002" customHeight="1" x14ac:dyDescent="0.3">
      <c r="A153" s="61">
        <v>12</v>
      </c>
      <c r="B153" s="62" t="s">
        <v>629</v>
      </c>
      <c r="C153" s="61" t="s">
        <v>786</v>
      </c>
      <c r="D153" s="61" t="s">
        <v>69</v>
      </c>
      <c r="E153" s="62" t="s">
        <v>755</v>
      </c>
      <c r="F153" s="63">
        <v>45343</v>
      </c>
      <c r="G153" s="19">
        <v>397.4</v>
      </c>
      <c r="H153" s="61" t="s">
        <v>52</v>
      </c>
      <c r="I153" s="61" t="s">
        <v>795</v>
      </c>
    </row>
    <row r="154" spans="1:9" s="66" customFormat="1" ht="306.60000000000002" customHeight="1" x14ac:dyDescent="0.3">
      <c r="A154" s="61">
        <v>13</v>
      </c>
      <c r="B154" s="62" t="s">
        <v>629</v>
      </c>
      <c r="C154" s="61" t="s">
        <v>786</v>
      </c>
      <c r="D154" s="61" t="s">
        <v>69</v>
      </c>
      <c r="E154" s="62" t="s">
        <v>797</v>
      </c>
      <c r="F154" s="63">
        <v>45352</v>
      </c>
      <c r="G154" s="19">
        <v>314.73</v>
      </c>
      <c r="H154" s="61" t="s">
        <v>52</v>
      </c>
      <c r="I154" s="61" t="s">
        <v>904</v>
      </c>
    </row>
    <row r="155" spans="1:9" s="66" customFormat="1" ht="409.6" x14ac:dyDescent="0.3">
      <c r="A155" s="61">
        <v>14</v>
      </c>
      <c r="B155" s="62" t="s">
        <v>629</v>
      </c>
      <c r="C155" s="61" t="s">
        <v>786</v>
      </c>
      <c r="D155" s="61" t="s">
        <v>69</v>
      </c>
      <c r="E155" s="62" t="s">
        <v>914</v>
      </c>
      <c r="F155" s="63">
        <v>45362</v>
      </c>
      <c r="G155" s="19">
        <v>269.85000000000002</v>
      </c>
      <c r="H155" s="61" t="s">
        <v>52</v>
      </c>
      <c r="I155" s="61"/>
    </row>
    <row r="156" spans="1:9" s="66" customFormat="1" ht="409.6" x14ac:dyDescent="0.3">
      <c r="A156" s="61">
        <v>15</v>
      </c>
      <c r="B156" s="62" t="s">
        <v>629</v>
      </c>
      <c r="C156" s="61" t="s">
        <v>786</v>
      </c>
      <c r="D156" s="61" t="s">
        <v>69</v>
      </c>
      <c r="E156" s="62" t="s">
        <v>915</v>
      </c>
      <c r="F156" s="63">
        <v>45362</v>
      </c>
      <c r="G156" s="19">
        <v>742.49</v>
      </c>
      <c r="H156" s="61" t="s">
        <v>52</v>
      </c>
      <c r="I156" s="61"/>
    </row>
    <row r="157" spans="1:9" s="66" customFormat="1" ht="74.400000000000006" customHeight="1" x14ac:dyDescent="0.3">
      <c r="A157" s="61">
        <v>16</v>
      </c>
      <c r="B157" s="62" t="s">
        <v>752</v>
      </c>
      <c r="C157" s="61" t="s">
        <v>106</v>
      </c>
      <c r="D157" s="61" t="s">
        <v>69</v>
      </c>
      <c r="E157" s="62" t="s">
        <v>370</v>
      </c>
      <c r="F157" s="63">
        <v>45308</v>
      </c>
      <c r="G157" s="19">
        <v>1544.979</v>
      </c>
      <c r="H157" s="61" t="s">
        <v>6</v>
      </c>
      <c r="I157" s="61" t="s">
        <v>160</v>
      </c>
    </row>
    <row r="158" spans="1:9" s="66" customFormat="1" ht="79.5" customHeight="1" x14ac:dyDescent="0.3">
      <c r="A158" s="61">
        <v>17</v>
      </c>
      <c r="B158" s="62" t="s">
        <v>752</v>
      </c>
      <c r="C158" s="61" t="s">
        <v>106</v>
      </c>
      <c r="D158" s="61" t="s">
        <v>69</v>
      </c>
      <c r="E158" s="62" t="s">
        <v>371</v>
      </c>
      <c r="F158" s="63">
        <v>45308</v>
      </c>
      <c r="G158" s="19">
        <v>324.92099999999999</v>
      </c>
      <c r="H158" s="61" t="s">
        <v>6</v>
      </c>
      <c r="I158" s="61" t="s">
        <v>160</v>
      </c>
    </row>
    <row r="159" spans="1:9" s="66" customFormat="1" ht="79.5" customHeight="1" x14ac:dyDescent="0.3">
      <c r="A159" s="61">
        <v>18</v>
      </c>
      <c r="B159" s="62" t="s">
        <v>752</v>
      </c>
      <c r="C159" s="61" t="s">
        <v>211</v>
      </c>
      <c r="D159" s="61" t="s">
        <v>69</v>
      </c>
      <c r="E159" s="62" t="s">
        <v>756</v>
      </c>
      <c r="F159" s="63">
        <v>45328</v>
      </c>
      <c r="G159" s="19">
        <v>243.64</v>
      </c>
      <c r="H159" s="61" t="s">
        <v>6</v>
      </c>
      <c r="I159" s="61" t="s">
        <v>757</v>
      </c>
    </row>
    <row r="160" spans="1:9" s="66" customFormat="1" ht="80.400000000000006" customHeight="1" x14ac:dyDescent="0.3">
      <c r="A160" s="61">
        <v>19</v>
      </c>
      <c r="B160" s="62" t="s">
        <v>161</v>
      </c>
      <c r="C160" s="61" t="s">
        <v>106</v>
      </c>
      <c r="D160" s="61" t="s">
        <v>69</v>
      </c>
      <c r="E160" s="62" t="s">
        <v>162</v>
      </c>
      <c r="F160" s="63">
        <v>45299</v>
      </c>
      <c r="G160" s="19">
        <v>570</v>
      </c>
      <c r="H160" s="61" t="s">
        <v>6</v>
      </c>
      <c r="I160" s="61" t="s">
        <v>160</v>
      </c>
    </row>
    <row r="161" spans="1:9" s="66" customFormat="1" ht="76.95" customHeight="1" x14ac:dyDescent="0.3">
      <c r="A161" s="61">
        <v>20</v>
      </c>
      <c r="B161" s="62" t="s">
        <v>444</v>
      </c>
      <c r="C161" s="61" t="s">
        <v>106</v>
      </c>
      <c r="D161" s="61" t="s">
        <v>69</v>
      </c>
      <c r="E161" s="62" t="s">
        <v>162</v>
      </c>
      <c r="F161" s="63">
        <v>45306</v>
      </c>
      <c r="G161" s="19">
        <v>463.69</v>
      </c>
      <c r="H161" s="61" t="s">
        <v>6</v>
      </c>
      <c r="I161" s="61" t="s">
        <v>160</v>
      </c>
    </row>
    <row r="162" spans="1:9" s="66" customFormat="1" ht="44.4" customHeight="1" x14ac:dyDescent="0.3">
      <c r="A162" s="61">
        <v>21</v>
      </c>
      <c r="B162" s="62" t="s">
        <v>163</v>
      </c>
      <c r="C162" s="61" t="s">
        <v>73</v>
      </c>
      <c r="D162" s="61" t="s">
        <v>69</v>
      </c>
      <c r="E162" s="62" t="s">
        <v>164</v>
      </c>
      <c r="F162" s="63">
        <v>45300</v>
      </c>
      <c r="G162" s="19">
        <v>406.07</v>
      </c>
      <c r="H162" s="61" t="s">
        <v>6</v>
      </c>
      <c r="I162" s="61" t="s">
        <v>80</v>
      </c>
    </row>
    <row r="163" spans="1:9" s="66" customFormat="1" ht="78.599999999999994" customHeight="1" x14ac:dyDescent="0.3">
      <c r="A163" s="61">
        <v>22</v>
      </c>
      <c r="B163" s="62" t="s">
        <v>163</v>
      </c>
      <c r="C163" s="61" t="s">
        <v>106</v>
      </c>
      <c r="D163" s="61" t="s">
        <v>69</v>
      </c>
      <c r="E163" s="62" t="s">
        <v>165</v>
      </c>
      <c r="F163" s="63">
        <v>45300</v>
      </c>
      <c r="G163" s="19">
        <v>201.6</v>
      </c>
      <c r="H163" s="61" t="s">
        <v>6</v>
      </c>
      <c r="I163" s="61" t="s">
        <v>160</v>
      </c>
    </row>
    <row r="164" spans="1:9" s="66" customFormat="1" ht="49.2" customHeight="1" x14ac:dyDescent="0.3">
      <c r="A164" s="61">
        <v>23</v>
      </c>
      <c r="B164" s="62" t="s">
        <v>261</v>
      </c>
      <c r="C164" s="61" t="s">
        <v>77</v>
      </c>
      <c r="D164" s="61" t="s">
        <v>69</v>
      </c>
      <c r="E164" s="62" t="s">
        <v>262</v>
      </c>
      <c r="F164" s="63">
        <v>45301</v>
      </c>
      <c r="G164" s="19">
        <v>213.8</v>
      </c>
      <c r="H164" s="61" t="s">
        <v>6</v>
      </c>
      <c r="I164" s="61" t="s">
        <v>263</v>
      </c>
    </row>
    <row r="165" spans="1:9" s="66" customFormat="1" ht="153" customHeight="1" x14ac:dyDescent="0.3">
      <c r="A165" s="61">
        <v>24</v>
      </c>
      <c r="B165" s="62" t="s">
        <v>261</v>
      </c>
      <c r="C165" s="61" t="s">
        <v>297</v>
      </c>
      <c r="D165" s="61" t="s">
        <v>69</v>
      </c>
      <c r="E165" s="62" t="s">
        <v>462</v>
      </c>
      <c r="F165" s="63">
        <v>45309</v>
      </c>
      <c r="G165" s="19">
        <v>355</v>
      </c>
      <c r="H165" s="61" t="s">
        <v>6</v>
      </c>
      <c r="I165" s="61" t="s">
        <v>519</v>
      </c>
    </row>
    <row r="166" spans="1:9" s="66" customFormat="1" ht="51" customHeight="1" x14ac:dyDescent="0.3">
      <c r="A166" s="61">
        <v>25</v>
      </c>
      <c r="B166" s="62" t="s">
        <v>261</v>
      </c>
      <c r="C166" s="61" t="s">
        <v>77</v>
      </c>
      <c r="D166" s="61" t="s">
        <v>69</v>
      </c>
      <c r="E166" s="62" t="s">
        <v>463</v>
      </c>
      <c r="F166" s="31">
        <v>45314</v>
      </c>
      <c r="G166" s="19">
        <v>395</v>
      </c>
      <c r="H166" s="61" t="s">
        <v>6</v>
      </c>
      <c r="I166" s="61" t="s">
        <v>905</v>
      </c>
    </row>
    <row r="167" spans="1:9" s="66" customFormat="1" ht="105" customHeight="1" x14ac:dyDescent="0.3">
      <c r="A167" s="61">
        <v>26</v>
      </c>
      <c r="B167" s="62" t="s">
        <v>261</v>
      </c>
      <c r="C167" s="61" t="s">
        <v>77</v>
      </c>
      <c r="D167" s="61" t="s">
        <v>69</v>
      </c>
      <c r="E167" s="62" t="s">
        <v>520</v>
      </c>
      <c r="F167" s="63">
        <v>45322</v>
      </c>
      <c r="G167" s="19">
        <v>971.25</v>
      </c>
      <c r="H167" s="61" t="s">
        <v>6</v>
      </c>
      <c r="I167" s="61" t="s">
        <v>527</v>
      </c>
    </row>
    <row r="168" spans="1:9" s="66" customFormat="1" ht="51" customHeight="1" x14ac:dyDescent="0.3">
      <c r="A168" s="61">
        <v>27</v>
      </c>
      <c r="B168" s="62" t="s">
        <v>261</v>
      </c>
      <c r="C168" s="61" t="s">
        <v>77</v>
      </c>
      <c r="D168" s="61" t="s">
        <v>69</v>
      </c>
      <c r="E168" s="62" t="s">
        <v>463</v>
      </c>
      <c r="F168" s="63">
        <v>45342</v>
      </c>
      <c r="G168" s="19">
        <v>328.46</v>
      </c>
      <c r="H168" s="61" t="s">
        <v>6</v>
      </c>
      <c r="I168" s="61" t="s">
        <v>906</v>
      </c>
    </row>
    <row r="169" spans="1:9" s="66" customFormat="1" ht="63.6" customHeight="1" x14ac:dyDescent="0.3">
      <c r="A169" s="61">
        <v>28</v>
      </c>
      <c r="B169" s="62" t="s">
        <v>264</v>
      </c>
      <c r="C169" s="61" t="s">
        <v>73</v>
      </c>
      <c r="D169" s="61" t="s">
        <v>70</v>
      </c>
      <c r="E169" s="62" t="s">
        <v>265</v>
      </c>
      <c r="F169" s="63">
        <v>45303</v>
      </c>
      <c r="G169" s="19">
        <v>1874</v>
      </c>
      <c r="H169" s="61" t="s">
        <v>6</v>
      </c>
      <c r="I169" s="61" t="s">
        <v>266</v>
      </c>
    </row>
    <row r="170" spans="1:9" s="66" customFormat="1" ht="63" customHeight="1" x14ac:dyDescent="0.3">
      <c r="A170" s="61">
        <v>29</v>
      </c>
      <c r="B170" s="62" t="s">
        <v>267</v>
      </c>
      <c r="C170" s="61" t="s">
        <v>157</v>
      </c>
      <c r="D170" s="61" t="s">
        <v>70</v>
      </c>
      <c r="E170" s="62" t="s">
        <v>460</v>
      </c>
      <c r="F170" s="63">
        <v>45317</v>
      </c>
      <c r="G170" s="19">
        <v>500</v>
      </c>
      <c r="H170" s="61" t="s">
        <v>6</v>
      </c>
      <c r="I170" s="61" t="s">
        <v>624</v>
      </c>
    </row>
    <row r="171" spans="1:9" s="66" customFormat="1" ht="47.4" customHeight="1" x14ac:dyDescent="0.3">
      <c r="A171" s="61">
        <v>30</v>
      </c>
      <c r="B171" s="62" t="s">
        <v>267</v>
      </c>
      <c r="C171" s="61" t="s">
        <v>157</v>
      </c>
      <c r="D171" s="61" t="s">
        <v>70</v>
      </c>
      <c r="E171" s="62" t="s">
        <v>461</v>
      </c>
      <c r="F171" s="63">
        <v>45317</v>
      </c>
      <c r="G171" s="19">
        <v>550</v>
      </c>
      <c r="H171" s="61" t="s">
        <v>6</v>
      </c>
      <c r="I171" s="61" t="s">
        <v>625</v>
      </c>
    </row>
    <row r="172" spans="1:9" s="66" customFormat="1" ht="153" customHeight="1" x14ac:dyDescent="0.3">
      <c r="A172" s="61">
        <v>31</v>
      </c>
      <c r="B172" s="62" t="s">
        <v>267</v>
      </c>
      <c r="C172" s="61" t="s">
        <v>526</v>
      </c>
      <c r="D172" s="61" t="s">
        <v>70</v>
      </c>
      <c r="E172" s="62" t="s">
        <v>525</v>
      </c>
      <c r="F172" s="63">
        <v>45327</v>
      </c>
      <c r="G172" s="19">
        <v>300</v>
      </c>
      <c r="H172" s="61" t="s">
        <v>6</v>
      </c>
      <c r="I172" s="61" t="s">
        <v>683</v>
      </c>
    </row>
    <row r="173" spans="1:9" s="66" customFormat="1" ht="48.6" customHeight="1" x14ac:dyDescent="0.3">
      <c r="A173" s="61">
        <v>32</v>
      </c>
      <c r="B173" s="62" t="s">
        <v>267</v>
      </c>
      <c r="C173" s="61" t="s">
        <v>305</v>
      </c>
      <c r="D173" s="61" t="s">
        <v>69</v>
      </c>
      <c r="E173" s="62" t="s">
        <v>626</v>
      </c>
      <c r="F173" s="63">
        <v>45329</v>
      </c>
      <c r="G173" s="19">
        <v>980.77</v>
      </c>
      <c r="H173" s="61" t="s">
        <v>6</v>
      </c>
      <c r="I173" s="61" t="s">
        <v>750</v>
      </c>
    </row>
    <row r="174" spans="1:9" s="66" customFormat="1" ht="48.6" customHeight="1" x14ac:dyDescent="0.3">
      <c r="A174" s="61">
        <v>33</v>
      </c>
      <c r="B174" s="62" t="s">
        <v>267</v>
      </c>
      <c r="C174" s="61" t="s">
        <v>305</v>
      </c>
      <c r="D174" s="61" t="s">
        <v>69</v>
      </c>
      <c r="E174" s="62" t="s">
        <v>913</v>
      </c>
      <c r="F174" s="63">
        <v>45358</v>
      </c>
      <c r="G174" s="19">
        <v>5250</v>
      </c>
      <c r="H174" s="61" t="s">
        <v>6</v>
      </c>
      <c r="I174" s="61" t="s">
        <v>912</v>
      </c>
    </row>
    <row r="175" spans="1:9" s="66" customFormat="1" ht="49.5" customHeight="1" x14ac:dyDescent="0.3">
      <c r="A175" s="61">
        <v>34</v>
      </c>
      <c r="B175" s="62" t="s">
        <v>375</v>
      </c>
      <c r="C175" s="61" t="s">
        <v>77</v>
      </c>
      <c r="D175" s="61" t="s">
        <v>69</v>
      </c>
      <c r="E175" s="62" t="s">
        <v>372</v>
      </c>
      <c r="F175" s="63">
        <v>45303</v>
      </c>
      <c r="G175" s="19">
        <v>851.7</v>
      </c>
      <c r="H175" s="61" t="s">
        <v>6</v>
      </c>
      <c r="I175" s="61" t="s">
        <v>446</v>
      </c>
    </row>
    <row r="176" spans="1:9" s="66" customFormat="1" ht="46.95" customHeight="1" x14ac:dyDescent="0.3">
      <c r="A176" s="61">
        <v>35</v>
      </c>
      <c r="B176" s="62" t="s">
        <v>375</v>
      </c>
      <c r="C176" s="61" t="s">
        <v>73</v>
      </c>
      <c r="D176" s="61" t="s">
        <v>69</v>
      </c>
      <c r="E176" s="62" t="s">
        <v>373</v>
      </c>
      <c r="F176" s="63">
        <v>45301</v>
      </c>
      <c r="G176" s="19">
        <v>3128.16</v>
      </c>
      <c r="H176" s="61" t="s">
        <v>6</v>
      </c>
      <c r="I176" s="61" t="s">
        <v>374</v>
      </c>
    </row>
    <row r="177" spans="1:9" s="66" customFormat="1" ht="172.2" customHeight="1" x14ac:dyDescent="0.3">
      <c r="A177" s="61">
        <v>36</v>
      </c>
      <c r="B177" s="62" t="s">
        <v>447</v>
      </c>
      <c r="C177" s="61" t="s">
        <v>420</v>
      </c>
      <c r="D177" s="61" t="s">
        <v>227</v>
      </c>
      <c r="E177" s="62" t="s">
        <v>448</v>
      </c>
      <c r="F177" s="63">
        <v>45309</v>
      </c>
      <c r="G177" s="19">
        <v>6696.1779999999999</v>
      </c>
      <c r="H177" s="61" t="s">
        <v>6</v>
      </c>
      <c r="I177" s="61" t="s">
        <v>521</v>
      </c>
    </row>
    <row r="178" spans="1:9" s="66" customFormat="1" ht="108.6" customHeight="1" x14ac:dyDescent="0.3">
      <c r="A178" s="61">
        <v>37</v>
      </c>
      <c r="B178" s="62" t="s">
        <v>447</v>
      </c>
      <c r="C178" s="61" t="s">
        <v>305</v>
      </c>
      <c r="D178" s="61" t="s">
        <v>227</v>
      </c>
      <c r="E178" s="62" t="s">
        <v>910</v>
      </c>
      <c r="F178" s="63">
        <v>45362</v>
      </c>
      <c r="G178" s="19">
        <v>205.06200000000001</v>
      </c>
      <c r="H178" s="61" t="s">
        <v>6</v>
      </c>
      <c r="I178" s="61" t="s">
        <v>911</v>
      </c>
    </row>
    <row r="179" spans="1:9" s="66" customFormat="1" ht="46.8" x14ac:dyDescent="0.3">
      <c r="A179" s="61">
        <v>38</v>
      </c>
      <c r="B179" s="62" t="s">
        <v>449</v>
      </c>
      <c r="C179" s="61" t="s">
        <v>73</v>
      </c>
      <c r="D179" s="61" t="s">
        <v>69</v>
      </c>
      <c r="E179" s="62" t="s">
        <v>450</v>
      </c>
      <c r="F179" s="63">
        <v>45309</v>
      </c>
      <c r="G179" s="19">
        <v>314.94299999999998</v>
      </c>
      <c r="H179" s="61" t="s">
        <v>6</v>
      </c>
      <c r="I179" s="61" t="s">
        <v>80</v>
      </c>
    </row>
    <row r="180" spans="1:9" s="66" customFormat="1" ht="46.8" x14ac:dyDescent="0.3">
      <c r="A180" s="61">
        <v>39</v>
      </c>
      <c r="B180" s="62" t="s">
        <v>451</v>
      </c>
      <c r="C180" s="61" t="s">
        <v>73</v>
      </c>
      <c r="D180" s="61" t="s">
        <v>69</v>
      </c>
      <c r="E180" s="62" t="s">
        <v>450</v>
      </c>
      <c r="F180" s="63">
        <v>45309</v>
      </c>
      <c r="G180" s="19">
        <v>423.38600000000002</v>
      </c>
      <c r="H180" s="61" t="s">
        <v>6</v>
      </c>
      <c r="I180" s="61" t="s">
        <v>80</v>
      </c>
    </row>
    <row r="181" spans="1:9" s="66" customFormat="1" ht="62.4" x14ac:dyDescent="0.3">
      <c r="A181" s="61">
        <v>40</v>
      </c>
      <c r="B181" s="62" t="s">
        <v>452</v>
      </c>
      <c r="C181" s="61" t="s">
        <v>106</v>
      </c>
      <c r="D181" s="61" t="s">
        <v>69</v>
      </c>
      <c r="E181" s="62" t="s">
        <v>453</v>
      </c>
      <c r="F181" s="63">
        <v>45313</v>
      </c>
      <c r="G181" s="19">
        <v>729.26599999999996</v>
      </c>
      <c r="H181" s="61" t="s">
        <v>6</v>
      </c>
      <c r="I181" s="61" t="s">
        <v>454</v>
      </c>
    </row>
    <row r="182" spans="1:9" s="66" customFormat="1" ht="62.4" x14ac:dyDescent="0.3">
      <c r="A182" s="61">
        <v>41</v>
      </c>
      <c r="B182" s="62" t="s">
        <v>452</v>
      </c>
      <c r="C182" s="61" t="s">
        <v>73</v>
      </c>
      <c r="D182" s="61" t="s">
        <v>69</v>
      </c>
      <c r="E182" s="62" t="s">
        <v>450</v>
      </c>
      <c r="F182" s="63">
        <v>45308</v>
      </c>
      <c r="G182" s="19">
        <v>399.31799999999998</v>
      </c>
      <c r="H182" s="61" t="s">
        <v>6</v>
      </c>
      <c r="I182" s="61" t="s">
        <v>80</v>
      </c>
    </row>
    <row r="183" spans="1:9" s="66" customFormat="1" ht="46.8" x14ac:dyDescent="0.3">
      <c r="A183" s="61">
        <v>42</v>
      </c>
      <c r="B183" s="62" t="s">
        <v>455</v>
      </c>
      <c r="C183" s="61" t="s">
        <v>106</v>
      </c>
      <c r="D183" s="61" t="s">
        <v>69</v>
      </c>
      <c r="E183" s="62" t="s">
        <v>453</v>
      </c>
      <c r="F183" s="63">
        <v>45307</v>
      </c>
      <c r="G183" s="19">
        <v>253.215</v>
      </c>
      <c r="H183" s="61" t="s">
        <v>6</v>
      </c>
      <c r="I183" s="61" t="s">
        <v>454</v>
      </c>
    </row>
    <row r="184" spans="1:9" s="66" customFormat="1" ht="46.8" x14ac:dyDescent="0.3">
      <c r="A184" s="61">
        <v>43</v>
      </c>
      <c r="B184" s="62" t="s">
        <v>456</v>
      </c>
      <c r="C184" s="61" t="s">
        <v>106</v>
      </c>
      <c r="D184" s="61" t="s">
        <v>69</v>
      </c>
      <c r="E184" s="62" t="s">
        <v>453</v>
      </c>
      <c r="F184" s="63">
        <v>45320</v>
      </c>
      <c r="G184" s="19">
        <v>335.02300000000002</v>
      </c>
      <c r="H184" s="61" t="s">
        <v>6</v>
      </c>
      <c r="I184" s="61" t="s">
        <v>454</v>
      </c>
    </row>
    <row r="185" spans="1:9" s="66" customFormat="1" ht="32.4" customHeight="1" x14ac:dyDescent="0.3">
      <c r="A185" s="61">
        <v>44</v>
      </c>
      <c r="B185" s="62" t="s">
        <v>456</v>
      </c>
      <c r="C185" s="61" t="s">
        <v>73</v>
      </c>
      <c r="D185" s="61" t="s">
        <v>69</v>
      </c>
      <c r="E185" s="62" t="s">
        <v>457</v>
      </c>
      <c r="F185" s="63">
        <v>45321</v>
      </c>
      <c r="G185" s="19">
        <v>694.5</v>
      </c>
      <c r="H185" s="61" t="s">
        <v>6</v>
      </c>
      <c r="I185" s="61" t="s">
        <v>458</v>
      </c>
    </row>
    <row r="186" spans="1:9" s="66" customFormat="1" ht="33.6" customHeight="1" x14ac:dyDescent="0.3">
      <c r="A186" s="61">
        <v>45</v>
      </c>
      <c r="B186" s="62" t="s">
        <v>456</v>
      </c>
      <c r="C186" s="61" t="s">
        <v>73</v>
      </c>
      <c r="D186" s="61" t="s">
        <v>69</v>
      </c>
      <c r="E186" s="62" t="s">
        <v>457</v>
      </c>
      <c r="F186" s="63">
        <v>45321</v>
      </c>
      <c r="G186" s="19">
        <v>245</v>
      </c>
      <c r="H186" s="61" t="s">
        <v>6</v>
      </c>
      <c r="I186" s="61" t="s">
        <v>458</v>
      </c>
    </row>
    <row r="187" spans="1:9" s="66" customFormat="1" ht="33.6" customHeight="1" x14ac:dyDescent="0.3">
      <c r="A187" s="61">
        <v>46</v>
      </c>
      <c r="B187" s="62" t="s">
        <v>456</v>
      </c>
      <c r="C187" s="61" t="s">
        <v>73</v>
      </c>
      <c r="D187" s="61" t="s">
        <v>69</v>
      </c>
      <c r="E187" s="62" t="s">
        <v>450</v>
      </c>
      <c r="F187" s="63">
        <v>45321</v>
      </c>
      <c r="G187" s="19">
        <v>700</v>
      </c>
      <c r="H187" s="61" t="s">
        <v>6</v>
      </c>
      <c r="I187" s="61" t="s">
        <v>459</v>
      </c>
    </row>
    <row r="188" spans="1:9" s="66" customFormat="1" ht="30" customHeight="1" x14ac:dyDescent="0.3">
      <c r="A188" s="61">
        <v>47</v>
      </c>
      <c r="B188" s="62" t="s">
        <v>456</v>
      </c>
      <c r="C188" s="61" t="s">
        <v>73</v>
      </c>
      <c r="D188" s="61" t="s">
        <v>69</v>
      </c>
      <c r="E188" s="62" t="s">
        <v>450</v>
      </c>
      <c r="F188" s="63" t="s">
        <v>123</v>
      </c>
      <c r="G188" s="19">
        <v>545</v>
      </c>
      <c r="H188" s="61" t="s">
        <v>6</v>
      </c>
      <c r="I188" s="61"/>
    </row>
    <row r="189" spans="1:9" s="66" customFormat="1" ht="30" customHeight="1" x14ac:dyDescent="0.3">
      <c r="A189" s="61">
        <v>48</v>
      </c>
      <c r="B189" s="62" t="s">
        <v>456</v>
      </c>
      <c r="C189" s="61" t="s">
        <v>73</v>
      </c>
      <c r="D189" s="61" t="s">
        <v>69</v>
      </c>
      <c r="E189" s="62" t="s">
        <v>96</v>
      </c>
      <c r="F189" s="63">
        <v>45344</v>
      </c>
      <c r="G189" s="19">
        <v>4300</v>
      </c>
      <c r="H189" s="61" t="s">
        <v>6</v>
      </c>
      <c r="I189" s="61" t="s">
        <v>796</v>
      </c>
    </row>
    <row r="190" spans="1:9" s="66" customFormat="1" ht="30" customHeight="1" x14ac:dyDescent="0.3">
      <c r="A190" s="61">
        <v>49</v>
      </c>
      <c r="B190" s="62" t="s">
        <v>456</v>
      </c>
      <c r="C190" s="61" t="s">
        <v>73</v>
      </c>
      <c r="D190" s="61" t="s">
        <v>69</v>
      </c>
      <c r="E190" s="62" t="s">
        <v>751</v>
      </c>
      <c r="F190" s="63">
        <v>45344</v>
      </c>
      <c r="G190" s="19">
        <v>1061.377</v>
      </c>
      <c r="H190" s="61" t="s">
        <v>6</v>
      </c>
      <c r="I190" s="61" t="s">
        <v>459</v>
      </c>
    </row>
    <row r="191" spans="1:9" s="66" customFormat="1" ht="76.95" customHeight="1" x14ac:dyDescent="0.3">
      <c r="A191" s="61">
        <v>50</v>
      </c>
      <c r="B191" s="62" t="s">
        <v>523</v>
      </c>
      <c r="C191" s="61" t="s">
        <v>73</v>
      </c>
      <c r="D191" s="61" t="s">
        <v>69</v>
      </c>
      <c r="E191" s="62" t="s">
        <v>450</v>
      </c>
      <c r="F191" s="65" t="s">
        <v>907</v>
      </c>
      <c r="G191" s="19">
        <v>214.58199999999999</v>
      </c>
      <c r="H191" s="61" t="s">
        <v>6</v>
      </c>
      <c r="I191" s="61" t="s">
        <v>908</v>
      </c>
    </row>
    <row r="192" spans="1:9" s="66" customFormat="1" ht="81" customHeight="1" x14ac:dyDescent="0.3">
      <c r="A192" s="61">
        <v>51</v>
      </c>
      <c r="B192" s="62" t="s">
        <v>524</v>
      </c>
      <c r="C192" s="61" t="s">
        <v>73</v>
      </c>
      <c r="D192" s="61" t="s">
        <v>69</v>
      </c>
      <c r="E192" s="62" t="s">
        <v>450</v>
      </c>
      <c r="F192" s="63">
        <v>45315</v>
      </c>
      <c r="G192" s="19">
        <v>322.22800000000001</v>
      </c>
      <c r="H192" s="61" t="s">
        <v>6</v>
      </c>
      <c r="I192" s="61" t="s">
        <v>80</v>
      </c>
    </row>
    <row r="193" spans="1:9" s="18" customFormat="1" ht="39.6" customHeight="1" x14ac:dyDescent="0.3">
      <c r="A193" s="61">
        <v>52</v>
      </c>
      <c r="B193" s="62" t="s">
        <v>798</v>
      </c>
      <c r="C193" s="61" t="s">
        <v>77</v>
      </c>
      <c r="D193" s="61" t="s">
        <v>69</v>
      </c>
      <c r="E193" s="62" t="s">
        <v>799</v>
      </c>
      <c r="F193" s="63">
        <v>45351</v>
      </c>
      <c r="G193" s="19">
        <v>226.26</v>
      </c>
      <c r="H193" s="61" t="s">
        <v>6</v>
      </c>
      <c r="I193" s="61" t="s">
        <v>909</v>
      </c>
    </row>
    <row r="194" spans="1:9" ht="34.200000000000003" customHeight="1" x14ac:dyDescent="0.3">
      <c r="A194" s="56"/>
      <c r="B194" s="57" t="s">
        <v>46</v>
      </c>
      <c r="C194" s="58" t="s">
        <v>72</v>
      </c>
      <c r="D194" s="58"/>
      <c r="E194" s="59"/>
      <c r="F194" s="56"/>
      <c r="G194" s="64"/>
      <c r="H194" s="56"/>
      <c r="I194" s="56"/>
    </row>
    <row r="195" spans="1:9" ht="16.2" x14ac:dyDescent="0.3">
      <c r="A195" s="56"/>
      <c r="B195" s="57" t="s">
        <v>19</v>
      </c>
      <c r="C195" s="58"/>
      <c r="D195" s="58"/>
      <c r="E195" s="59"/>
      <c r="F195" s="56"/>
      <c r="G195" s="64"/>
      <c r="H195" s="56"/>
      <c r="I195" s="56"/>
    </row>
    <row r="196" spans="1:9" s="66" customFormat="1" ht="93.6" x14ac:dyDescent="0.3">
      <c r="A196" s="61">
        <v>1</v>
      </c>
      <c r="B196" s="62" t="s">
        <v>85</v>
      </c>
      <c r="C196" s="61" t="s">
        <v>106</v>
      </c>
      <c r="D196" s="61" t="s">
        <v>70</v>
      </c>
      <c r="E196" s="62" t="s">
        <v>107</v>
      </c>
      <c r="F196" s="63">
        <v>45293</v>
      </c>
      <c r="G196" s="19">
        <v>6306</v>
      </c>
      <c r="H196" s="61" t="s">
        <v>76</v>
      </c>
      <c r="I196" s="61" t="s">
        <v>232</v>
      </c>
    </row>
    <row r="197" spans="1:9" s="66" customFormat="1" ht="81" customHeight="1" x14ac:dyDescent="0.3">
      <c r="A197" s="61">
        <v>2</v>
      </c>
      <c r="B197" s="62" t="s">
        <v>85</v>
      </c>
      <c r="C197" s="61" t="s">
        <v>73</v>
      </c>
      <c r="D197" s="61" t="s">
        <v>70</v>
      </c>
      <c r="E197" s="62" t="s">
        <v>86</v>
      </c>
      <c r="F197" s="63">
        <v>45293</v>
      </c>
      <c r="G197" s="19">
        <v>2459.5740000000001</v>
      </c>
      <c r="H197" s="61" t="s">
        <v>76</v>
      </c>
      <c r="I197" s="61" t="s">
        <v>197</v>
      </c>
    </row>
    <row r="198" spans="1:9" s="66" customFormat="1" ht="126.6" customHeight="1" x14ac:dyDescent="0.3">
      <c r="A198" s="61">
        <v>3</v>
      </c>
      <c r="B198" s="62" t="s">
        <v>85</v>
      </c>
      <c r="C198" s="61" t="s">
        <v>294</v>
      </c>
      <c r="D198" s="61" t="s">
        <v>70</v>
      </c>
      <c r="E198" s="62" t="s">
        <v>166</v>
      </c>
      <c r="F198" s="63">
        <v>45299</v>
      </c>
      <c r="G198" s="19">
        <v>359.3</v>
      </c>
      <c r="H198" s="61" t="s">
        <v>76</v>
      </c>
      <c r="I198" s="61" t="s">
        <v>167</v>
      </c>
    </row>
    <row r="199" spans="1:9" s="66" customFormat="1" ht="63" customHeight="1" x14ac:dyDescent="0.3">
      <c r="A199" s="61">
        <v>4</v>
      </c>
      <c r="B199" s="62" t="s">
        <v>85</v>
      </c>
      <c r="C199" s="61" t="s">
        <v>77</v>
      </c>
      <c r="D199" s="61" t="s">
        <v>174</v>
      </c>
      <c r="E199" s="62" t="s">
        <v>376</v>
      </c>
      <c r="F199" s="63">
        <v>45309</v>
      </c>
      <c r="G199" s="19">
        <v>273.60000000000002</v>
      </c>
      <c r="H199" s="61" t="s">
        <v>76</v>
      </c>
      <c r="I199" s="61" t="s">
        <v>377</v>
      </c>
    </row>
    <row r="200" spans="1:9" s="66" customFormat="1" ht="172.95" customHeight="1" x14ac:dyDescent="0.3">
      <c r="A200" s="61">
        <v>5</v>
      </c>
      <c r="B200" s="62" t="s">
        <v>270</v>
      </c>
      <c r="C200" s="61" t="s">
        <v>273</v>
      </c>
      <c r="D200" s="61" t="s">
        <v>70</v>
      </c>
      <c r="E200" s="62" t="s">
        <v>271</v>
      </c>
      <c r="F200" s="63">
        <v>45306</v>
      </c>
      <c r="G200" s="19">
        <v>419.2</v>
      </c>
      <c r="H200" s="61" t="s">
        <v>76</v>
      </c>
      <c r="I200" s="61" t="s">
        <v>272</v>
      </c>
    </row>
    <row r="201" spans="1:9" s="66" customFormat="1" ht="46.2" customHeight="1" x14ac:dyDescent="0.3">
      <c r="A201" s="61">
        <v>6</v>
      </c>
      <c r="B201" s="62" t="s">
        <v>270</v>
      </c>
      <c r="C201" s="61" t="s">
        <v>77</v>
      </c>
      <c r="D201" s="61" t="s">
        <v>69</v>
      </c>
      <c r="E201" s="62" t="s">
        <v>631</v>
      </c>
      <c r="F201" s="63">
        <v>45324</v>
      </c>
      <c r="G201" s="19">
        <v>275</v>
      </c>
      <c r="H201" s="61" t="s">
        <v>76</v>
      </c>
      <c r="I201" s="61" t="s">
        <v>633</v>
      </c>
    </row>
    <row r="202" spans="1:9" s="66" customFormat="1" ht="62.4" x14ac:dyDescent="0.3">
      <c r="A202" s="61">
        <v>7</v>
      </c>
      <c r="B202" s="62" t="s">
        <v>270</v>
      </c>
      <c r="C202" s="61" t="s">
        <v>73</v>
      </c>
      <c r="D202" s="61" t="s">
        <v>69</v>
      </c>
      <c r="E202" s="62" t="s">
        <v>916</v>
      </c>
      <c r="F202" s="63">
        <v>45356</v>
      </c>
      <c r="G202" s="19">
        <v>1960</v>
      </c>
      <c r="H202" s="61" t="s">
        <v>76</v>
      </c>
      <c r="I202" s="61" t="s">
        <v>476</v>
      </c>
    </row>
    <row r="203" spans="1:9" s="66" customFormat="1" ht="61.95" customHeight="1" x14ac:dyDescent="0.3">
      <c r="A203" s="61">
        <v>8</v>
      </c>
      <c r="B203" s="62" t="s">
        <v>529</v>
      </c>
      <c r="C203" s="61" t="s">
        <v>106</v>
      </c>
      <c r="D203" s="61" t="s">
        <v>69</v>
      </c>
      <c r="E203" s="62" t="s">
        <v>530</v>
      </c>
      <c r="F203" s="63">
        <v>45300</v>
      </c>
      <c r="G203" s="19">
        <v>525.9</v>
      </c>
      <c r="H203" s="61" t="s">
        <v>76</v>
      </c>
      <c r="I203" s="61" t="s">
        <v>533</v>
      </c>
    </row>
    <row r="204" spans="1:9" s="66" customFormat="1" ht="90" customHeight="1" x14ac:dyDescent="0.3">
      <c r="A204" s="61">
        <v>9</v>
      </c>
      <c r="B204" s="62" t="s">
        <v>531</v>
      </c>
      <c r="C204" s="61" t="s">
        <v>786</v>
      </c>
      <c r="D204" s="61" t="s">
        <v>69</v>
      </c>
      <c r="E204" s="62" t="s">
        <v>787</v>
      </c>
      <c r="F204" s="63">
        <v>45323</v>
      </c>
      <c r="G204" s="19">
        <v>749.99900000000002</v>
      </c>
      <c r="H204" s="61" t="s">
        <v>76</v>
      </c>
      <c r="I204" s="61" t="s">
        <v>532</v>
      </c>
    </row>
    <row r="205" spans="1:9" s="66" customFormat="1" ht="75.599999999999994" customHeight="1" x14ac:dyDescent="0.3">
      <c r="A205" s="61">
        <v>10</v>
      </c>
      <c r="B205" s="62" t="s">
        <v>531</v>
      </c>
      <c r="C205" s="61" t="s">
        <v>268</v>
      </c>
      <c r="D205" s="61" t="s">
        <v>148</v>
      </c>
      <c r="E205" s="62" t="s">
        <v>630</v>
      </c>
      <c r="F205" s="63">
        <v>45329</v>
      </c>
      <c r="G205" s="19">
        <v>225.67099999999999</v>
      </c>
      <c r="H205" s="61" t="s">
        <v>76</v>
      </c>
      <c r="I205" s="61" t="s">
        <v>632</v>
      </c>
    </row>
    <row r="206" spans="1:9" s="66" customFormat="1" ht="75.599999999999994" customHeight="1" x14ac:dyDescent="0.3">
      <c r="A206" s="61">
        <v>11</v>
      </c>
      <c r="B206" s="62" t="s">
        <v>531</v>
      </c>
      <c r="C206" s="61" t="s">
        <v>77</v>
      </c>
      <c r="D206" s="61" t="s">
        <v>69</v>
      </c>
      <c r="E206" s="62" t="s">
        <v>758</v>
      </c>
      <c r="F206" s="63">
        <v>45348</v>
      </c>
      <c r="G206" s="19">
        <v>385</v>
      </c>
      <c r="H206" s="61" t="s">
        <v>76</v>
      </c>
      <c r="I206" s="61"/>
    </row>
    <row r="207" spans="1:9" s="66" customFormat="1" ht="124.8" x14ac:dyDescent="0.3">
      <c r="A207" s="61">
        <v>12</v>
      </c>
      <c r="B207" s="62" t="s">
        <v>801</v>
      </c>
      <c r="C207" s="61" t="s">
        <v>305</v>
      </c>
      <c r="D207" s="61" t="s">
        <v>69</v>
      </c>
      <c r="E207" s="62" t="s">
        <v>802</v>
      </c>
      <c r="F207" s="63">
        <v>45352</v>
      </c>
      <c r="G207" s="19">
        <v>18499.8</v>
      </c>
      <c r="H207" s="61" t="s">
        <v>76</v>
      </c>
      <c r="I207" s="61" t="s">
        <v>807</v>
      </c>
    </row>
    <row r="208" spans="1:9" s="66" customFormat="1" ht="62.4" x14ac:dyDescent="0.3">
      <c r="A208" s="61">
        <v>13</v>
      </c>
      <c r="B208" s="62" t="s">
        <v>801</v>
      </c>
      <c r="C208" s="61" t="s">
        <v>305</v>
      </c>
      <c r="D208" s="61" t="s">
        <v>69</v>
      </c>
      <c r="E208" s="62" t="s">
        <v>803</v>
      </c>
      <c r="F208" s="63">
        <v>45352</v>
      </c>
      <c r="G208" s="19">
        <v>3394.6379999999999</v>
      </c>
      <c r="H208" s="61" t="s">
        <v>76</v>
      </c>
      <c r="I208" s="61" t="s">
        <v>808</v>
      </c>
    </row>
    <row r="209" spans="1:9" s="66" customFormat="1" ht="81" customHeight="1" x14ac:dyDescent="0.3">
      <c r="A209" s="61">
        <v>14</v>
      </c>
      <c r="B209" s="62" t="s">
        <v>801</v>
      </c>
      <c r="C209" s="61" t="s">
        <v>305</v>
      </c>
      <c r="D209" s="61" t="s">
        <v>69</v>
      </c>
      <c r="E209" s="62" t="s">
        <v>804</v>
      </c>
      <c r="F209" s="63">
        <v>45352</v>
      </c>
      <c r="G209" s="19">
        <v>1240.2</v>
      </c>
      <c r="H209" s="61" t="s">
        <v>76</v>
      </c>
      <c r="I209" s="61" t="s">
        <v>809</v>
      </c>
    </row>
    <row r="210" spans="1:9" s="66" customFormat="1" ht="93.6" x14ac:dyDescent="0.3">
      <c r="A210" s="61">
        <v>15</v>
      </c>
      <c r="B210" s="62" t="s">
        <v>801</v>
      </c>
      <c r="C210" s="61" t="s">
        <v>305</v>
      </c>
      <c r="D210" s="61" t="s">
        <v>69</v>
      </c>
      <c r="E210" s="62" t="s">
        <v>805</v>
      </c>
      <c r="F210" s="63">
        <v>45355</v>
      </c>
      <c r="G210" s="19">
        <v>9000</v>
      </c>
      <c r="H210" s="61" t="s">
        <v>76</v>
      </c>
      <c r="I210" s="61" t="s">
        <v>810</v>
      </c>
    </row>
    <row r="211" spans="1:9" s="66" customFormat="1" ht="93.6" x14ac:dyDescent="0.3">
      <c r="A211" s="61">
        <v>16</v>
      </c>
      <c r="B211" s="62" t="s">
        <v>801</v>
      </c>
      <c r="C211" s="61" t="s">
        <v>305</v>
      </c>
      <c r="D211" s="61" t="s">
        <v>69</v>
      </c>
      <c r="E211" s="62" t="s">
        <v>806</v>
      </c>
      <c r="F211" s="63">
        <v>45356</v>
      </c>
      <c r="G211" s="19">
        <v>7460</v>
      </c>
      <c r="H211" s="61" t="s">
        <v>76</v>
      </c>
      <c r="I211" s="61" t="s">
        <v>811</v>
      </c>
    </row>
    <row r="212" spans="1:9" ht="16.2" x14ac:dyDescent="0.3">
      <c r="A212" s="56"/>
      <c r="B212" s="57" t="s">
        <v>22</v>
      </c>
      <c r="C212" s="58"/>
      <c r="D212" s="58"/>
      <c r="E212" s="59"/>
      <c r="F212" s="56"/>
      <c r="G212" s="64"/>
      <c r="H212" s="56"/>
      <c r="I212" s="56"/>
    </row>
    <row r="213" spans="1:9" s="66" customFormat="1" ht="62.4" x14ac:dyDescent="0.3">
      <c r="A213" s="61">
        <v>1</v>
      </c>
      <c r="B213" s="62" t="s">
        <v>466</v>
      </c>
      <c r="C213" s="61" t="s">
        <v>73</v>
      </c>
      <c r="D213" s="61" t="s">
        <v>69</v>
      </c>
      <c r="E213" s="62" t="s">
        <v>467</v>
      </c>
      <c r="F213" s="63">
        <v>45309</v>
      </c>
      <c r="G213" s="19">
        <v>399.9</v>
      </c>
      <c r="H213" s="61" t="s">
        <v>6</v>
      </c>
      <c r="I213" s="61" t="s">
        <v>468</v>
      </c>
    </row>
    <row r="214" spans="1:9" s="66" customFormat="1" ht="48" customHeight="1" x14ac:dyDescent="0.3">
      <c r="A214" s="61">
        <v>2</v>
      </c>
      <c r="B214" s="62" t="s">
        <v>466</v>
      </c>
      <c r="C214" s="61" t="s">
        <v>73</v>
      </c>
      <c r="D214" s="61" t="s">
        <v>69</v>
      </c>
      <c r="E214" s="62" t="s">
        <v>467</v>
      </c>
      <c r="F214" s="65" t="s">
        <v>615</v>
      </c>
      <c r="G214" s="19">
        <v>241.2</v>
      </c>
      <c r="H214" s="61" t="s">
        <v>6</v>
      </c>
      <c r="I214" s="61" t="s">
        <v>717</v>
      </c>
    </row>
    <row r="215" spans="1:9" s="66" customFormat="1" ht="62.4" x14ac:dyDescent="0.3">
      <c r="A215" s="61">
        <v>3</v>
      </c>
      <c r="B215" s="62" t="s">
        <v>466</v>
      </c>
      <c r="C215" s="61" t="s">
        <v>73</v>
      </c>
      <c r="D215" s="61" t="s">
        <v>69</v>
      </c>
      <c r="E215" s="62" t="s">
        <v>467</v>
      </c>
      <c r="F215" s="63">
        <v>45344</v>
      </c>
      <c r="G215" s="19">
        <v>460.5</v>
      </c>
      <c r="H215" s="61" t="s">
        <v>6</v>
      </c>
      <c r="I215" s="61" t="s">
        <v>836</v>
      </c>
    </row>
    <row r="216" spans="1:9" s="66" customFormat="1" ht="36" customHeight="1" x14ac:dyDescent="0.3">
      <c r="A216" s="61">
        <v>4</v>
      </c>
      <c r="B216" s="62" t="s">
        <v>399</v>
      </c>
      <c r="C216" s="61" t="s">
        <v>77</v>
      </c>
      <c r="D216" s="61" t="s">
        <v>69</v>
      </c>
      <c r="E216" s="62" t="s">
        <v>400</v>
      </c>
      <c r="F216" s="63">
        <v>45309</v>
      </c>
      <c r="G216" s="19">
        <v>550</v>
      </c>
      <c r="H216" s="61" t="s">
        <v>6</v>
      </c>
      <c r="I216" s="61" t="s">
        <v>401</v>
      </c>
    </row>
    <row r="217" spans="1:9" ht="27.6" customHeight="1" x14ac:dyDescent="0.3">
      <c r="A217" s="56"/>
      <c r="B217" s="57" t="s">
        <v>8</v>
      </c>
      <c r="C217" s="58" t="s">
        <v>72</v>
      </c>
      <c r="D217" s="58"/>
      <c r="E217" s="59"/>
      <c r="F217" s="56"/>
      <c r="G217" s="64"/>
      <c r="H217" s="56"/>
      <c r="I217" s="56"/>
    </row>
    <row r="218" spans="1:9" ht="16.2" x14ac:dyDescent="0.3">
      <c r="A218" s="56"/>
      <c r="B218" s="57" t="s">
        <v>37</v>
      </c>
      <c r="C218" s="58"/>
      <c r="D218" s="58"/>
      <c r="E218" s="59"/>
      <c r="F218" s="56"/>
      <c r="G218" s="64"/>
      <c r="H218" s="56"/>
      <c r="I218" s="56"/>
    </row>
    <row r="219" spans="1:9" s="66" customFormat="1" ht="62.4" x14ac:dyDescent="0.3">
      <c r="A219" s="61">
        <v>1</v>
      </c>
      <c r="B219" s="62" t="s">
        <v>646</v>
      </c>
      <c r="C219" s="61" t="s">
        <v>106</v>
      </c>
      <c r="D219" s="61" t="s">
        <v>70</v>
      </c>
      <c r="E219" s="62" t="s">
        <v>647</v>
      </c>
      <c r="F219" s="63">
        <v>45329</v>
      </c>
      <c r="G219" s="19">
        <v>2879.3679999999999</v>
      </c>
      <c r="H219" s="61" t="s">
        <v>6</v>
      </c>
      <c r="I219" s="61" t="s">
        <v>251</v>
      </c>
    </row>
    <row r="220" spans="1:9" s="18" customFormat="1" ht="62.4" x14ac:dyDescent="0.3">
      <c r="A220" s="61">
        <v>2</v>
      </c>
      <c r="B220" s="62" t="s">
        <v>834</v>
      </c>
      <c r="C220" s="61" t="s">
        <v>440</v>
      </c>
      <c r="D220" s="61" t="s">
        <v>70</v>
      </c>
      <c r="E220" s="62" t="s">
        <v>835</v>
      </c>
      <c r="F220" s="63">
        <v>45351</v>
      </c>
      <c r="G220" s="19">
        <v>900</v>
      </c>
      <c r="H220" s="61" t="s">
        <v>6</v>
      </c>
      <c r="I220" s="76"/>
    </row>
    <row r="221" spans="1:9" ht="16.2" x14ac:dyDescent="0.3">
      <c r="A221" s="56"/>
      <c r="B221" s="57" t="s">
        <v>38</v>
      </c>
      <c r="C221" s="58"/>
      <c r="D221" s="58"/>
      <c r="E221" s="59"/>
      <c r="F221" s="56"/>
      <c r="G221" s="64"/>
      <c r="H221" s="56"/>
      <c r="I221" s="56"/>
    </row>
    <row r="222" spans="1:9" s="66" customFormat="1" ht="49.95" customHeight="1" x14ac:dyDescent="0.3">
      <c r="A222" s="61">
        <v>1</v>
      </c>
      <c r="B222" s="62" t="s">
        <v>219</v>
      </c>
      <c r="C222" s="61" t="s">
        <v>77</v>
      </c>
      <c r="D222" s="61" t="s">
        <v>69</v>
      </c>
      <c r="E222" s="62" t="s">
        <v>220</v>
      </c>
      <c r="F222" s="63">
        <v>45300</v>
      </c>
      <c r="G222" s="19">
        <v>1963.1369999999999</v>
      </c>
      <c r="H222" s="61" t="s">
        <v>6</v>
      </c>
      <c r="I222" s="61" t="s">
        <v>648</v>
      </c>
    </row>
    <row r="223" spans="1:9" s="66" customFormat="1" ht="49.2" customHeight="1" x14ac:dyDescent="0.3">
      <c r="A223" s="61">
        <v>2</v>
      </c>
      <c r="B223" s="62" t="s">
        <v>219</v>
      </c>
      <c r="C223" s="61" t="s">
        <v>106</v>
      </c>
      <c r="D223" s="61" t="s">
        <v>69</v>
      </c>
      <c r="E223" s="62" t="s">
        <v>352</v>
      </c>
      <c r="F223" s="63">
        <v>45306</v>
      </c>
      <c r="G223" s="19">
        <v>1622.9</v>
      </c>
      <c r="H223" s="61" t="s">
        <v>6</v>
      </c>
      <c r="I223" s="61" t="s">
        <v>353</v>
      </c>
    </row>
    <row r="224" spans="1:9" s="66" customFormat="1" ht="92.4" customHeight="1" x14ac:dyDescent="0.3">
      <c r="A224" s="61">
        <v>3</v>
      </c>
      <c r="B224" s="62" t="s">
        <v>219</v>
      </c>
      <c r="C224" s="61" t="s">
        <v>294</v>
      </c>
      <c r="D224" s="61" t="s">
        <v>69</v>
      </c>
      <c r="E224" s="62" t="s">
        <v>542</v>
      </c>
      <c r="F224" s="63">
        <v>45330</v>
      </c>
      <c r="G224" s="19">
        <v>2688.6</v>
      </c>
      <c r="H224" s="61" t="s">
        <v>6</v>
      </c>
      <c r="I224" s="61" t="s">
        <v>384</v>
      </c>
    </row>
    <row r="225" spans="1:9" ht="16.2" x14ac:dyDescent="0.3">
      <c r="A225" s="56"/>
      <c r="B225" s="57" t="s">
        <v>28</v>
      </c>
      <c r="C225" s="58"/>
      <c r="D225" s="58"/>
      <c r="E225" s="59"/>
      <c r="F225" s="56"/>
      <c r="G225" s="64"/>
      <c r="H225" s="56"/>
      <c r="I225" s="56"/>
    </row>
    <row r="226" spans="1:9" s="66" customFormat="1" ht="48.45" customHeight="1" x14ac:dyDescent="0.3">
      <c r="A226" s="61">
        <v>1</v>
      </c>
      <c r="B226" s="62" t="s">
        <v>168</v>
      </c>
      <c r="C226" s="61" t="s">
        <v>73</v>
      </c>
      <c r="D226" s="61" t="s">
        <v>69</v>
      </c>
      <c r="E226" s="62" t="s">
        <v>169</v>
      </c>
      <c r="F226" s="63">
        <v>45296</v>
      </c>
      <c r="G226" s="19">
        <v>458.25900000000001</v>
      </c>
      <c r="H226" s="61" t="s">
        <v>6</v>
      </c>
      <c r="I226" s="61" t="s">
        <v>464</v>
      </c>
    </row>
    <row r="227" spans="1:9" s="66" customFormat="1" ht="50.7" customHeight="1" x14ac:dyDescent="0.3">
      <c r="A227" s="61">
        <v>2</v>
      </c>
      <c r="B227" s="62" t="s">
        <v>168</v>
      </c>
      <c r="C227" s="61" t="s">
        <v>77</v>
      </c>
      <c r="D227" s="61" t="s">
        <v>69</v>
      </c>
      <c r="E227" s="62" t="s">
        <v>170</v>
      </c>
      <c r="F227" s="63">
        <v>45296</v>
      </c>
      <c r="G227" s="19">
        <v>463.02499999999998</v>
      </c>
      <c r="H227" s="61" t="s">
        <v>6</v>
      </c>
      <c r="I227" s="61" t="s">
        <v>465</v>
      </c>
    </row>
    <row r="228" spans="1:9" s="66" customFormat="1" ht="60.45" customHeight="1" x14ac:dyDescent="0.3">
      <c r="A228" s="61">
        <v>3</v>
      </c>
      <c r="B228" s="62" t="s">
        <v>171</v>
      </c>
      <c r="C228" s="61" t="s">
        <v>77</v>
      </c>
      <c r="D228" s="61" t="s">
        <v>69</v>
      </c>
      <c r="E228" s="62" t="s">
        <v>172</v>
      </c>
      <c r="F228" s="63">
        <v>45299</v>
      </c>
      <c r="G228" s="19">
        <v>400</v>
      </c>
      <c r="H228" s="61" t="s">
        <v>6</v>
      </c>
      <c r="I228" s="61" t="s">
        <v>173</v>
      </c>
    </row>
    <row r="229" spans="1:9" s="66" customFormat="1" ht="75.45" customHeight="1" x14ac:dyDescent="0.3">
      <c r="A229" s="61">
        <v>4</v>
      </c>
      <c r="B229" s="62" t="s">
        <v>360</v>
      </c>
      <c r="C229" s="61" t="s">
        <v>73</v>
      </c>
      <c r="D229" s="61" t="s">
        <v>174</v>
      </c>
      <c r="E229" s="62" t="s">
        <v>175</v>
      </c>
      <c r="F229" s="63">
        <v>45300</v>
      </c>
      <c r="G229" s="19">
        <v>799.76099999999997</v>
      </c>
      <c r="H229" s="61" t="s">
        <v>6</v>
      </c>
      <c r="I229" s="61" t="s">
        <v>429</v>
      </c>
    </row>
    <row r="230" spans="1:9" s="66" customFormat="1" ht="16.2" x14ac:dyDescent="0.3">
      <c r="A230" s="56"/>
      <c r="B230" s="57" t="s">
        <v>30</v>
      </c>
      <c r="C230" s="58"/>
      <c r="D230" s="58"/>
      <c r="E230" s="59"/>
      <c r="F230" s="56"/>
      <c r="G230" s="64"/>
      <c r="H230" s="56"/>
      <c r="I230" s="56"/>
    </row>
    <row r="231" spans="1:9" s="66" customFormat="1" ht="46.8" x14ac:dyDescent="0.3">
      <c r="A231" s="61">
        <v>1</v>
      </c>
      <c r="B231" s="62" t="s">
        <v>58</v>
      </c>
      <c r="C231" s="61" t="s">
        <v>74</v>
      </c>
      <c r="D231" s="61" t="s">
        <v>69</v>
      </c>
      <c r="E231" s="62" t="s">
        <v>128</v>
      </c>
      <c r="F231" s="63" t="s">
        <v>102</v>
      </c>
      <c r="G231" s="19">
        <v>1318</v>
      </c>
      <c r="H231" s="61" t="s">
        <v>6</v>
      </c>
      <c r="I231" s="61" t="s">
        <v>129</v>
      </c>
    </row>
    <row r="232" spans="1:9" s="66" customFormat="1" ht="46.8" x14ac:dyDescent="0.3">
      <c r="A232" s="61">
        <v>2</v>
      </c>
      <c r="B232" s="62" t="s">
        <v>58</v>
      </c>
      <c r="C232" s="61" t="s">
        <v>74</v>
      </c>
      <c r="D232" s="61" t="s">
        <v>69</v>
      </c>
      <c r="E232" s="62" t="s">
        <v>128</v>
      </c>
      <c r="F232" s="63">
        <v>45316</v>
      </c>
      <c r="G232" s="19">
        <v>1325</v>
      </c>
      <c r="H232" s="61" t="s">
        <v>6</v>
      </c>
      <c r="I232" s="61" t="s">
        <v>130</v>
      </c>
    </row>
    <row r="233" spans="1:9" s="66" customFormat="1" ht="78" x14ac:dyDescent="0.3">
      <c r="A233" s="61">
        <v>3</v>
      </c>
      <c r="B233" s="62" t="s">
        <v>84</v>
      </c>
      <c r="C233" s="61" t="s">
        <v>127</v>
      </c>
      <c r="D233" s="61" t="s">
        <v>70</v>
      </c>
      <c r="E233" s="62" t="s">
        <v>131</v>
      </c>
      <c r="F233" s="63">
        <v>45294</v>
      </c>
      <c r="G233" s="19">
        <v>650.16</v>
      </c>
      <c r="H233" s="61" t="s">
        <v>6</v>
      </c>
      <c r="I233" s="61" t="s">
        <v>133</v>
      </c>
    </row>
    <row r="234" spans="1:9" ht="78" x14ac:dyDescent="0.3">
      <c r="A234" s="61">
        <v>4</v>
      </c>
      <c r="B234" s="62" t="s">
        <v>84</v>
      </c>
      <c r="C234" s="61" t="s">
        <v>105</v>
      </c>
      <c r="D234" s="61" t="s">
        <v>70</v>
      </c>
      <c r="E234" s="62" t="s">
        <v>132</v>
      </c>
      <c r="F234" s="63">
        <v>45294</v>
      </c>
      <c r="G234" s="19">
        <v>554.02800000000002</v>
      </c>
      <c r="H234" s="61" t="s">
        <v>6</v>
      </c>
      <c r="I234" s="61" t="s">
        <v>134</v>
      </c>
    </row>
    <row r="235" spans="1:9" s="66" customFormat="1" ht="138.6" customHeight="1" x14ac:dyDescent="0.3">
      <c r="A235" s="61">
        <v>5</v>
      </c>
      <c r="B235" s="62" t="s">
        <v>177</v>
      </c>
      <c r="C235" s="61" t="s">
        <v>182</v>
      </c>
      <c r="D235" s="61" t="s">
        <v>70</v>
      </c>
      <c r="E235" s="62" t="s">
        <v>178</v>
      </c>
      <c r="F235" s="63" t="s">
        <v>179</v>
      </c>
      <c r="G235" s="19">
        <v>399.98</v>
      </c>
      <c r="H235" s="61" t="s">
        <v>6</v>
      </c>
      <c r="I235" s="61" t="s">
        <v>274</v>
      </c>
    </row>
    <row r="236" spans="1:9" s="66" customFormat="1" ht="78" x14ac:dyDescent="0.3">
      <c r="A236" s="61">
        <v>6</v>
      </c>
      <c r="B236" s="62" t="s">
        <v>84</v>
      </c>
      <c r="C236" s="61" t="s">
        <v>106</v>
      </c>
      <c r="D236" s="61" t="s">
        <v>69</v>
      </c>
      <c r="E236" s="62" t="s">
        <v>180</v>
      </c>
      <c r="F236" s="63" t="s">
        <v>181</v>
      </c>
      <c r="G236" s="19">
        <v>3531.6970000000001</v>
      </c>
      <c r="H236" s="61" t="s">
        <v>6</v>
      </c>
      <c r="I236" s="61" t="s">
        <v>232</v>
      </c>
    </row>
    <row r="237" spans="1:9" s="66" customFormat="1" ht="124.2" customHeight="1" x14ac:dyDescent="0.3">
      <c r="A237" s="61">
        <v>7</v>
      </c>
      <c r="B237" s="62" t="s">
        <v>177</v>
      </c>
      <c r="C237" s="61" t="s">
        <v>293</v>
      </c>
      <c r="D237" s="61" t="s">
        <v>70</v>
      </c>
      <c r="E237" s="62" t="s">
        <v>275</v>
      </c>
      <c r="F237" s="63" t="s">
        <v>276</v>
      </c>
      <c r="G237" s="19">
        <v>244.7</v>
      </c>
      <c r="H237" s="61" t="s">
        <v>6</v>
      </c>
      <c r="I237" s="61" t="s">
        <v>383</v>
      </c>
    </row>
    <row r="238" spans="1:9" s="66" customFormat="1" ht="126" customHeight="1" x14ac:dyDescent="0.3">
      <c r="A238" s="61">
        <v>8</v>
      </c>
      <c r="B238" s="62" t="s">
        <v>177</v>
      </c>
      <c r="C238" s="61" t="s">
        <v>293</v>
      </c>
      <c r="D238" s="61" t="s">
        <v>70</v>
      </c>
      <c r="E238" s="62" t="s">
        <v>277</v>
      </c>
      <c r="F238" s="63">
        <v>45300</v>
      </c>
      <c r="G238" s="19">
        <v>231.07</v>
      </c>
      <c r="H238" s="61" t="s">
        <v>6</v>
      </c>
      <c r="I238" s="61" t="s">
        <v>383</v>
      </c>
    </row>
    <row r="239" spans="1:9" s="66" customFormat="1" ht="92.4" customHeight="1" x14ac:dyDescent="0.3">
      <c r="A239" s="61">
        <v>9</v>
      </c>
      <c r="B239" s="62" t="s">
        <v>278</v>
      </c>
      <c r="C239" s="61" t="s">
        <v>294</v>
      </c>
      <c r="D239" s="61" t="s">
        <v>70</v>
      </c>
      <c r="E239" s="62" t="s">
        <v>279</v>
      </c>
      <c r="F239" s="63">
        <v>45301</v>
      </c>
      <c r="G239" s="19">
        <v>2845.8</v>
      </c>
      <c r="H239" s="61" t="s">
        <v>280</v>
      </c>
      <c r="I239" s="61" t="s">
        <v>281</v>
      </c>
    </row>
    <row r="240" spans="1:9" s="66" customFormat="1" ht="92.4" customHeight="1" x14ac:dyDescent="0.3">
      <c r="A240" s="61">
        <v>10</v>
      </c>
      <c r="B240" s="62" t="s">
        <v>84</v>
      </c>
      <c r="C240" s="61" t="s">
        <v>295</v>
      </c>
      <c r="D240" s="61" t="s">
        <v>69</v>
      </c>
      <c r="E240" s="62" t="s">
        <v>282</v>
      </c>
      <c r="F240" s="63">
        <v>45302</v>
      </c>
      <c r="G240" s="19">
        <v>408.24</v>
      </c>
      <c r="H240" s="61" t="s">
        <v>6</v>
      </c>
      <c r="I240" s="61" t="s">
        <v>384</v>
      </c>
    </row>
    <row r="241" spans="1:52" s="66" customFormat="1" ht="77.400000000000006" customHeight="1" x14ac:dyDescent="0.3">
      <c r="A241" s="61">
        <v>11</v>
      </c>
      <c r="B241" s="62" t="s">
        <v>84</v>
      </c>
      <c r="C241" s="61" t="s">
        <v>295</v>
      </c>
      <c r="D241" s="61" t="s">
        <v>69</v>
      </c>
      <c r="E241" s="62" t="s">
        <v>283</v>
      </c>
      <c r="F241" s="63">
        <v>45303</v>
      </c>
      <c r="G241" s="19">
        <v>405.32</v>
      </c>
      <c r="H241" s="61" t="s">
        <v>6</v>
      </c>
      <c r="I241" s="61" t="s">
        <v>543</v>
      </c>
    </row>
    <row r="242" spans="1:52" s="66" customFormat="1" ht="33.6" customHeight="1" x14ac:dyDescent="0.3">
      <c r="A242" s="61">
        <v>12</v>
      </c>
      <c r="B242" s="62" t="s">
        <v>58</v>
      </c>
      <c r="C242" s="61" t="s">
        <v>73</v>
      </c>
      <c r="D242" s="61" t="s">
        <v>69</v>
      </c>
      <c r="E242" s="62" t="s">
        <v>284</v>
      </c>
      <c r="F242" s="63">
        <v>45292</v>
      </c>
      <c r="G242" s="19">
        <v>230</v>
      </c>
      <c r="H242" s="61" t="s">
        <v>6</v>
      </c>
      <c r="I242" s="61" t="s">
        <v>285</v>
      </c>
    </row>
    <row r="243" spans="1:52" s="70" customFormat="1" ht="49.95" customHeight="1" x14ac:dyDescent="0.3">
      <c r="A243" s="61">
        <v>13</v>
      </c>
      <c r="B243" s="62" t="s">
        <v>286</v>
      </c>
      <c r="C243" s="61" t="s">
        <v>105</v>
      </c>
      <c r="D243" s="61" t="s">
        <v>70</v>
      </c>
      <c r="E243" s="62" t="s">
        <v>287</v>
      </c>
      <c r="F243" s="63">
        <v>45302</v>
      </c>
      <c r="G243" s="19">
        <v>325.5</v>
      </c>
      <c r="H243" s="61" t="s">
        <v>6</v>
      </c>
      <c r="I243" s="61" t="s">
        <v>288</v>
      </c>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c r="AK243" s="66"/>
      <c r="AL243" s="66"/>
      <c r="AM243" s="66"/>
      <c r="AN243" s="66"/>
      <c r="AO243" s="66"/>
      <c r="AP243" s="66"/>
      <c r="AQ243" s="66"/>
      <c r="AR243" s="66"/>
      <c r="AS243" s="66"/>
      <c r="AT243" s="66"/>
      <c r="AU243" s="66"/>
      <c r="AV243" s="66"/>
      <c r="AW243" s="66"/>
      <c r="AX243" s="66"/>
      <c r="AY243" s="66"/>
      <c r="AZ243" s="66"/>
    </row>
    <row r="244" spans="1:52" s="70" customFormat="1" ht="47.4" customHeight="1" x14ac:dyDescent="0.3">
      <c r="A244" s="61">
        <v>14</v>
      </c>
      <c r="B244" s="62" t="s">
        <v>286</v>
      </c>
      <c r="C244" s="61" t="s">
        <v>74</v>
      </c>
      <c r="D244" s="61" t="s">
        <v>69</v>
      </c>
      <c r="E244" s="62" t="s">
        <v>289</v>
      </c>
      <c r="F244" s="63">
        <v>45302</v>
      </c>
      <c r="G244" s="19">
        <v>7990.8</v>
      </c>
      <c r="H244" s="61" t="s">
        <v>6</v>
      </c>
      <c r="I244" s="61" t="s">
        <v>232</v>
      </c>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c r="AK244" s="66"/>
      <c r="AL244" s="66"/>
      <c r="AM244" s="66"/>
      <c r="AN244" s="66"/>
      <c r="AO244" s="66"/>
      <c r="AP244" s="66"/>
      <c r="AQ244" s="66"/>
      <c r="AR244" s="66"/>
      <c r="AS244" s="66"/>
      <c r="AT244" s="66"/>
      <c r="AU244" s="66"/>
      <c r="AV244" s="66"/>
      <c r="AW244" s="66"/>
      <c r="AX244" s="66"/>
      <c r="AY244" s="66"/>
      <c r="AZ244" s="66"/>
    </row>
    <row r="245" spans="1:52" s="70" customFormat="1" ht="66.599999999999994" customHeight="1" x14ac:dyDescent="0.3">
      <c r="A245" s="61">
        <v>15</v>
      </c>
      <c r="B245" s="62" t="s">
        <v>286</v>
      </c>
      <c r="C245" s="61" t="s">
        <v>295</v>
      </c>
      <c r="D245" s="61" t="s">
        <v>69</v>
      </c>
      <c r="E245" s="62" t="s">
        <v>290</v>
      </c>
      <c r="F245" s="63">
        <v>45306</v>
      </c>
      <c r="G245" s="19">
        <v>317</v>
      </c>
      <c r="H245" s="61" t="s">
        <v>6</v>
      </c>
      <c r="I245" s="61" t="s">
        <v>385</v>
      </c>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c r="AK245" s="66"/>
      <c r="AL245" s="66"/>
      <c r="AM245" s="66"/>
      <c r="AN245" s="66"/>
      <c r="AO245" s="66"/>
      <c r="AP245" s="66"/>
      <c r="AQ245" s="66"/>
      <c r="AR245" s="66"/>
      <c r="AS245" s="66"/>
      <c r="AT245" s="66"/>
      <c r="AU245" s="66"/>
      <c r="AV245" s="66"/>
      <c r="AW245" s="66"/>
      <c r="AX245" s="66"/>
      <c r="AY245" s="66"/>
      <c r="AZ245" s="66"/>
    </row>
    <row r="246" spans="1:52" s="70" customFormat="1" ht="262.2" customHeight="1" x14ac:dyDescent="0.3">
      <c r="A246" s="61">
        <v>16</v>
      </c>
      <c r="B246" s="62" t="s">
        <v>286</v>
      </c>
      <c r="C246" s="61" t="s">
        <v>786</v>
      </c>
      <c r="D246" s="61" t="s">
        <v>69</v>
      </c>
      <c r="E246" s="62" t="s">
        <v>291</v>
      </c>
      <c r="F246" s="63">
        <v>45307</v>
      </c>
      <c r="G246" s="19">
        <v>778.5</v>
      </c>
      <c r="H246" s="61" t="s">
        <v>6</v>
      </c>
      <c r="I246" s="61" t="s">
        <v>386</v>
      </c>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c r="AK246" s="66"/>
      <c r="AL246" s="66"/>
      <c r="AM246" s="66"/>
      <c r="AN246" s="66"/>
      <c r="AO246" s="66"/>
      <c r="AP246" s="66"/>
      <c r="AQ246" s="66"/>
      <c r="AR246" s="66"/>
      <c r="AS246" s="66"/>
      <c r="AT246" s="66"/>
      <c r="AU246" s="66"/>
      <c r="AV246" s="66"/>
      <c r="AW246" s="66"/>
      <c r="AX246" s="66"/>
      <c r="AY246" s="66"/>
      <c r="AZ246" s="66"/>
    </row>
    <row r="247" spans="1:52" s="70" customFormat="1" ht="63" customHeight="1" x14ac:dyDescent="0.3">
      <c r="A247" s="61">
        <v>17</v>
      </c>
      <c r="B247" s="62" t="s">
        <v>286</v>
      </c>
      <c r="C247" s="61" t="s">
        <v>127</v>
      </c>
      <c r="D247" s="61" t="s">
        <v>69</v>
      </c>
      <c r="E247" s="62" t="s">
        <v>292</v>
      </c>
      <c r="F247" s="63">
        <v>45307</v>
      </c>
      <c r="G247" s="19">
        <v>584</v>
      </c>
      <c r="H247" s="61" t="s">
        <v>6</v>
      </c>
      <c r="I247" s="61" t="s">
        <v>288</v>
      </c>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c r="AK247" s="66"/>
      <c r="AL247" s="66"/>
      <c r="AM247" s="66"/>
      <c r="AN247" s="66"/>
      <c r="AO247" s="66"/>
      <c r="AP247" s="66"/>
      <c r="AQ247" s="66"/>
      <c r="AR247" s="66"/>
      <c r="AS247" s="66"/>
      <c r="AT247" s="66"/>
      <c r="AU247" s="66"/>
      <c r="AV247" s="66"/>
      <c r="AW247" s="66"/>
      <c r="AX247" s="66"/>
      <c r="AY247" s="66"/>
      <c r="AZ247" s="66"/>
    </row>
    <row r="248" spans="1:52" s="66" customFormat="1" ht="94.95" customHeight="1" x14ac:dyDescent="0.3">
      <c r="A248" s="61">
        <v>18</v>
      </c>
      <c r="B248" s="62" t="s">
        <v>84</v>
      </c>
      <c r="C248" s="61" t="s">
        <v>295</v>
      </c>
      <c r="D248" s="61" t="s">
        <v>69</v>
      </c>
      <c r="E248" s="62" t="s">
        <v>282</v>
      </c>
      <c r="F248" s="63">
        <v>45310</v>
      </c>
      <c r="G248" s="19">
        <v>332.64</v>
      </c>
      <c r="H248" s="61" t="s">
        <v>6</v>
      </c>
      <c r="I248" s="61" t="s">
        <v>544</v>
      </c>
    </row>
    <row r="249" spans="1:52" s="66" customFormat="1" ht="79.95" customHeight="1" x14ac:dyDescent="0.3">
      <c r="A249" s="61">
        <v>19</v>
      </c>
      <c r="B249" s="62" t="s">
        <v>286</v>
      </c>
      <c r="C249" s="61" t="s">
        <v>295</v>
      </c>
      <c r="D249" s="61" t="s">
        <v>69</v>
      </c>
      <c r="E249" s="62" t="s">
        <v>387</v>
      </c>
      <c r="F249" s="63">
        <v>45309</v>
      </c>
      <c r="G249" s="19">
        <v>303</v>
      </c>
      <c r="H249" s="61" t="s">
        <v>6</v>
      </c>
      <c r="I249" s="61" t="s">
        <v>545</v>
      </c>
    </row>
    <row r="250" spans="1:52" s="66" customFormat="1" ht="45.6" customHeight="1" x14ac:dyDescent="0.3">
      <c r="A250" s="61">
        <v>20</v>
      </c>
      <c r="B250" s="62" t="s">
        <v>388</v>
      </c>
      <c r="C250" s="61" t="s">
        <v>211</v>
      </c>
      <c r="D250" s="61" t="s">
        <v>69</v>
      </c>
      <c r="E250" s="62" t="s">
        <v>735</v>
      </c>
      <c r="F250" s="63">
        <v>45307</v>
      </c>
      <c r="G250" s="19">
        <v>274</v>
      </c>
      <c r="H250" s="61" t="s">
        <v>389</v>
      </c>
      <c r="I250" s="61" t="s">
        <v>385</v>
      </c>
    </row>
    <row r="251" spans="1:52" s="66" customFormat="1" ht="33.6" customHeight="1" x14ac:dyDescent="0.3">
      <c r="A251" s="61">
        <v>21</v>
      </c>
      <c r="B251" s="62" t="s">
        <v>434</v>
      </c>
      <c r="C251" s="61" t="s">
        <v>73</v>
      </c>
      <c r="D251" s="61" t="s">
        <v>69</v>
      </c>
      <c r="E251" s="62" t="s">
        <v>512</v>
      </c>
      <c r="F251" s="63">
        <v>45319</v>
      </c>
      <c r="G251" s="19">
        <v>500.2</v>
      </c>
      <c r="H251" s="61" t="s">
        <v>6</v>
      </c>
      <c r="I251" s="61" t="s">
        <v>285</v>
      </c>
    </row>
    <row r="252" spans="1:52" s="66" customFormat="1" ht="123.6" customHeight="1" x14ac:dyDescent="0.3">
      <c r="A252" s="61">
        <v>22</v>
      </c>
      <c r="B252" s="62" t="s">
        <v>177</v>
      </c>
      <c r="C252" s="61" t="s">
        <v>440</v>
      </c>
      <c r="D252" s="61" t="s">
        <v>70</v>
      </c>
      <c r="E252" s="62" t="s">
        <v>435</v>
      </c>
      <c r="F252" s="63" t="s">
        <v>436</v>
      </c>
      <c r="G252" s="19">
        <v>244.7</v>
      </c>
      <c r="H252" s="61" t="s">
        <v>6</v>
      </c>
      <c r="I252" s="61" t="s">
        <v>437</v>
      </c>
    </row>
    <row r="253" spans="1:52" s="66" customFormat="1" ht="122.4" customHeight="1" x14ac:dyDescent="0.3">
      <c r="A253" s="61">
        <v>23</v>
      </c>
      <c r="B253" s="62" t="s">
        <v>177</v>
      </c>
      <c r="C253" s="61" t="s">
        <v>440</v>
      </c>
      <c r="D253" s="61" t="s">
        <v>70</v>
      </c>
      <c r="E253" s="62" t="s">
        <v>438</v>
      </c>
      <c r="F253" s="63" t="s">
        <v>436</v>
      </c>
      <c r="G253" s="19">
        <v>231.07</v>
      </c>
      <c r="H253" s="61" t="s">
        <v>6</v>
      </c>
      <c r="I253" s="61" t="s">
        <v>437</v>
      </c>
    </row>
    <row r="254" spans="1:52" s="66" customFormat="1" ht="50.4" customHeight="1" x14ac:dyDescent="0.3">
      <c r="A254" s="61">
        <v>24</v>
      </c>
      <c r="B254" s="62" t="s">
        <v>286</v>
      </c>
      <c r="C254" s="61" t="s">
        <v>77</v>
      </c>
      <c r="D254" s="61" t="s">
        <v>69</v>
      </c>
      <c r="E254" s="62" t="s">
        <v>439</v>
      </c>
      <c r="F254" s="63">
        <v>45316</v>
      </c>
      <c r="G254" s="19">
        <v>482.4</v>
      </c>
      <c r="H254" s="61" t="s">
        <v>6</v>
      </c>
      <c r="I254" s="61" t="s">
        <v>546</v>
      </c>
    </row>
    <row r="255" spans="1:52" s="66" customFormat="1" ht="51" customHeight="1" x14ac:dyDescent="0.3">
      <c r="A255" s="61">
        <v>25</v>
      </c>
      <c r="B255" s="62" t="s">
        <v>278</v>
      </c>
      <c r="C255" s="61" t="s">
        <v>547</v>
      </c>
      <c r="D255" s="61" t="s">
        <v>69</v>
      </c>
      <c r="E255" s="62" t="s">
        <v>548</v>
      </c>
      <c r="F255" s="63">
        <v>45322</v>
      </c>
      <c r="G255" s="19">
        <v>224.5</v>
      </c>
      <c r="H255" s="61" t="s">
        <v>6</v>
      </c>
      <c r="I255" s="61" t="s">
        <v>814</v>
      </c>
    </row>
    <row r="256" spans="1:52" s="66" customFormat="1" ht="154.19999999999999" customHeight="1" x14ac:dyDescent="0.3">
      <c r="A256" s="61">
        <v>26</v>
      </c>
      <c r="B256" s="62" t="s">
        <v>177</v>
      </c>
      <c r="C256" s="61" t="s">
        <v>182</v>
      </c>
      <c r="D256" s="61" t="s">
        <v>70</v>
      </c>
      <c r="E256" s="62" t="s">
        <v>549</v>
      </c>
      <c r="F256" s="63">
        <v>45323</v>
      </c>
      <c r="G256" s="19">
        <v>600</v>
      </c>
      <c r="H256" s="61" t="s">
        <v>6</v>
      </c>
      <c r="I256" s="61" t="s">
        <v>437</v>
      </c>
    </row>
    <row r="257" spans="1:1022" s="66" customFormat="1" ht="64.95" customHeight="1" x14ac:dyDescent="0.3">
      <c r="A257" s="61">
        <v>27</v>
      </c>
      <c r="B257" s="62" t="s">
        <v>84</v>
      </c>
      <c r="C257" s="61" t="s">
        <v>106</v>
      </c>
      <c r="D257" s="61" t="s">
        <v>69</v>
      </c>
      <c r="E257" s="62" t="s">
        <v>180</v>
      </c>
      <c r="F257" s="63">
        <v>45324</v>
      </c>
      <c r="G257" s="19">
        <v>523.69500000000005</v>
      </c>
      <c r="H257" s="61" t="s">
        <v>6</v>
      </c>
      <c r="I257" s="61" t="s">
        <v>556</v>
      </c>
    </row>
    <row r="258" spans="1:1022" s="66" customFormat="1" ht="32.4" customHeight="1" x14ac:dyDescent="0.3">
      <c r="A258" s="61">
        <v>28</v>
      </c>
      <c r="B258" s="62" t="s">
        <v>388</v>
      </c>
      <c r="C258" s="61" t="s">
        <v>77</v>
      </c>
      <c r="D258" s="61" t="s">
        <v>69</v>
      </c>
      <c r="E258" s="62" t="s">
        <v>550</v>
      </c>
      <c r="F258" s="63">
        <v>45316</v>
      </c>
      <c r="G258" s="19">
        <v>220</v>
      </c>
      <c r="H258" s="61" t="s">
        <v>52</v>
      </c>
      <c r="I258" s="61" t="s">
        <v>546</v>
      </c>
    </row>
    <row r="259" spans="1:1022" s="66" customFormat="1" ht="31.95" customHeight="1" x14ac:dyDescent="0.3">
      <c r="A259" s="61">
        <v>29</v>
      </c>
      <c r="B259" s="62" t="s">
        <v>388</v>
      </c>
      <c r="C259" s="61" t="s">
        <v>211</v>
      </c>
      <c r="D259" s="61" t="s">
        <v>69</v>
      </c>
      <c r="E259" s="62" t="s">
        <v>551</v>
      </c>
      <c r="F259" s="63">
        <v>45327</v>
      </c>
      <c r="G259" s="19">
        <v>280</v>
      </c>
      <c r="H259" s="61" t="s">
        <v>6</v>
      </c>
      <c r="I259" s="61" t="s">
        <v>385</v>
      </c>
    </row>
    <row r="260" spans="1:1022" s="66" customFormat="1" ht="49.2" customHeight="1" x14ac:dyDescent="0.3">
      <c r="A260" s="61">
        <v>30</v>
      </c>
      <c r="B260" s="62" t="s">
        <v>388</v>
      </c>
      <c r="C260" s="61" t="s">
        <v>211</v>
      </c>
      <c r="D260" s="61" t="s">
        <v>69</v>
      </c>
      <c r="E260" s="62" t="s">
        <v>552</v>
      </c>
      <c r="F260" s="63">
        <v>45323</v>
      </c>
      <c r="G260" s="19">
        <v>2740</v>
      </c>
      <c r="H260" s="61" t="s">
        <v>52</v>
      </c>
      <c r="I260" s="61" t="s">
        <v>557</v>
      </c>
    </row>
    <row r="261" spans="1:1022" s="66" customFormat="1" ht="52.2" customHeight="1" x14ac:dyDescent="0.3">
      <c r="A261" s="61">
        <v>31</v>
      </c>
      <c r="B261" s="62" t="s">
        <v>388</v>
      </c>
      <c r="C261" s="61" t="s">
        <v>106</v>
      </c>
      <c r="D261" s="61" t="s">
        <v>70</v>
      </c>
      <c r="E261" s="62" t="s">
        <v>553</v>
      </c>
      <c r="F261" s="63">
        <v>45314</v>
      </c>
      <c r="G261" s="19">
        <v>500</v>
      </c>
      <c r="H261" s="61" t="s">
        <v>6</v>
      </c>
      <c r="I261" s="61" t="s">
        <v>556</v>
      </c>
    </row>
    <row r="262" spans="1:1022" s="66" customFormat="1" ht="52.95" customHeight="1" x14ac:dyDescent="0.3">
      <c r="A262" s="61">
        <v>32</v>
      </c>
      <c r="B262" s="62" t="s">
        <v>388</v>
      </c>
      <c r="C262" s="61" t="s">
        <v>106</v>
      </c>
      <c r="D262" s="61" t="s">
        <v>69</v>
      </c>
      <c r="E262" s="62" t="s">
        <v>553</v>
      </c>
      <c r="F262" s="63">
        <v>45306</v>
      </c>
      <c r="G262" s="19">
        <v>2000</v>
      </c>
      <c r="H262" s="61" t="s">
        <v>6</v>
      </c>
      <c r="I262" s="61" t="s">
        <v>556</v>
      </c>
    </row>
    <row r="263" spans="1:1022" s="66" customFormat="1" ht="35.4" customHeight="1" x14ac:dyDescent="0.3">
      <c r="A263" s="61">
        <v>33</v>
      </c>
      <c r="B263" s="62" t="s">
        <v>388</v>
      </c>
      <c r="C263" s="61" t="s">
        <v>211</v>
      </c>
      <c r="D263" s="61" t="s">
        <v>69</v>
      </c>
      <c r="E263" s="62" t="s">
        <v>554</v>
      </c>
      <c r="F263" s="63">
        <v>45327</v>
      </c>
      <c r="G263" s="19">
        <v>841</v>
      </c>
      <c r="H263" s="61" t="s">
        <v>6</v>
      </c>
      <c r="I263" s="61" t="s">
        <v>759</v>
      </c>
    </row>
    <row r="264" spans="1:1022" s="66" customFormat="1" ht="36" customHeight="1" x14ac:dyDescent="0.3">
      <c r="A264" s="61">
        <v>34</v>
      </c>
      <c r="B264" s="62" t="s">
        <v>388</v>
      </c>
      <c r="C264" s="61" t="s">
        <v>211</v>
      </c>
      <c r="D264" s="61" t="s">
        <v>69</v>
      </c>
      <c r="E264" s="62" t="s">
        <v>555</v>
      </c>
      <c r="F264" s="63">
        <v>45328</v>
      </c>
      <c r="G264" s="19">
        <v>240</v>
      </c>
      <c r="H264" s="61" t="s">
        <v>52</v>
      </c>
      <c r="I264" s="61" t="s">
        <v>687</v>
      </c>
    </row>
    <row r="265" spans="1:1022" s="66" customFormat="1" ht="93" customHeight="1" x14ac:dyDescent="0.3">
      <c r="A265" s="61">
        <v>35</v>
      </c>
      <c r="B265" s="62" t="s">
        <v>286</v>
      </c>
      <c r="C265" s="61" t="s">
        <v>294</v>
      </c>
      <c r="D265" s="61" t="s">
        <v>70</v>
      </c>
      <c r="E265" s="62" t="s">
        <v>638</v>
      </c>
      <c r="F265" s="63">
        <v>45330</v>
      </c>
      <c r="G265" s="19">
        <v>500</v>
      </c>
      <c r="H265" s="61" t="s">
        <v>6</v>
      </c>
      <c r="I265" s="61" t="s">
        <v>760</v>
      </c>
    </row>
    <row r="266" spans="1:1022" s="71" customFormat="1" ht="156" x14ac:dyDescent="0.3">
      <c r="A266" s="61">
        <v>36</v>
      </c>
      <c r="B266" s="62" t="s">
        <v>84</v>
      </c>
      <c r="C266" s="61" t="s">
        <v>294</v>
      </c>
      <c r="D266" s="61" t="s">
        <v>70</v>
      </c>
      <c r="E266" s="62" t="s">
        <v>761</v>
      </c>
      <c r="F266" s="63">
        <v>45344</v>
      </c>
      <c r="G266" s="19">
        <v>469.14499999999998</v>
      </c>
      <c r="H266" s="61" t="s">
        <v>6</v>
      </c>
      <c r="I266" s="61" t="s">
        <v>815</v>
      </c>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c r="AK266" s="66"/>
      <c r="AL266" s="66"/>
      <c r="AM266" s="66"/>
      <c r="AN266" s="66"/>
      <c r="AO266" s="66"/>
      <c r="AP266" s="66"/>
      <c r="AQ266" s="66"/>
      <c r="AR266" s="66"/>
      <c r="AS266" s="66"/>
      <c r="AT266" s="66"/>
      <c r="AU266" s="66"/>
      <c r="AV266" s="66"/>
      <c r="AW266" s="66"/>
      <c r="AX266" s="66"/>
      <c r="AY266" s="66"/>
      <c r="AZ266" s="66"/>
      <c r="BA266" s="66"/>
      <c r="BB266" s="66"/>
      <c r="BC266" s="66"/>
      <c r="BD266" s="66"/>
      <c r="BE266" s="66"/>
      <c r="BF266" s="66"/>
      <c r="BG266" s="66"/>
      <c r="BH266" s="66"/>
      <c r="BI266" s="66"/>
      <c r="BJ266" s="66"/>
      <c r="BK266" s="66"/>
      <c r="BL266" s="66"/>
      <c r="BM266" s="66"/>
      <c r="BN266" s="66"/>
      <c r="BO266" s="66"/>
      <c r="BP266" s="66"/>
      <c r="BQ266" s="66"/>
      <c r="BR266" s="66"/>
      <c r="BS266" s="66"/>
      <c r="BT266" s="66"/>
      <c r="BU266" s="66"/>
      <c r="BV266" s="66"/>
      <c r="BW266" s="66"/>
      <c r="BX266" s="66"/>
      <c r="BY266" s="66"/>
      <c r="BZ266" s="66"/>
      <c r="CA266" s="66"/>
      <c r="CB266" s="66"/>
      <c r="CC266" s="66"/>
      <c r="CD266" s="66"/>
      <c r="CE266" s="66"/>
      <c r="CF266" s="66"/>
      <c r="CG266" s="66"/>
      <c r="CH266" s="66"/>
      <c r="CI266" s="66"/>
      <c r="CJ266" s="66"/>
      <c r="CK266" s="66"/>
      <c r="CL266" s="66"/>
      <c r="CM266" s="66"/>
      <c r="CN266" s="66"/>
      <c r="CO266" s="66"/>
      <c r="CP266" s="66"/>
      <c r="CQ266" s="66"/>
      <c r="CR266" s="66"/>
      <c r="CS266" s="66"/>
      <c r="CT266" s="66"/>
      <c r="CU266" s="66"/>
      <c r="CV266" s="66"/>
      <c r="CW266" s="66"/>
      <c r="CX266" s="66"/>
      <c r="CY266" s="66"/>
      <c r="CZ266" s="66"/>
      <c r="DA266" s="66"/>
      <c r="DB266" s="66"/>
      <c r="DC266" s="66"/>
      <c r="DD266" s="66"/>
      <c r="DE266" s="66"/>
      <c r="DF266" s="66"/>
      <c r="DG266" s="66"/>
      <c r="DH266" s="66"/>
      <c r="DI266" s="66"/>
      <c r="DJ266" s="66"/>
      <c r="DK266" s="66"/>
      <c r="DL266" s="66"/>
      <c r="DM266" s="66"/>
      <c r="DN266" s="66"/>
      <c r="DO266" s="66"/>
      <c r="DP266" s="66"/>
      <c r="DQ266" s="66"/>
      <c r="DR266" s="66"/>
      <c r="DS266" s="66"/>
      <c r="DT266" s="66"/>
      <c r="DU266" s="66"/>
      <c r="DV266" s="66"/>
      <c r="DW266" s="66"/>
      <c r="DX266" s="66"/>
      <c r="DY266" s="66"/>
      <c r="DZ266" s="66"/>
      <c r="EA266" s="66"/>
      <c r="EB266" s="66"/>
      <c r="EC266" s="66"/>
      <c r="ED266" s="66"/>
      <c r="EE266" s="66"/>
      <c r="EF266" s="66"/>
      <c r="EG266" s="66"/>
      <c r="EH266" s="66"/>
      <c r="EI266" s="66"/>
      <c r="EJ266" s="66"/>
      <c r="EK266" s="66"/>
      <c r="EL266" s="66"/>
      <c r="EM266" s="66"/>
      <c r="EN266" s="66"/>
      <c r="EO266" s="66"/>
      <c r="EP266" s="66"/>
      <c r="EQ266" s="66"/>
      <c r="ER266" s="66"/>
      <c r="ES266" s="66"/>
      <c r="ET266" s="66"/>
      <c r="EU266" s="66"/>
      <c r="EV266" s="66"/>
      <c r="EW266" s="66"/>
      <c r="EX266" s="66"/>
      <c r="EY266" s="66"/>
      <c r="EZ266" s="66"/>
      <c r="FA266" s="66"/>
      <c r="FB266" s="66"/>
      <c r="FC266" s="66"/>
      <c r="FD266" s="66"/>
      <c r="FE266" s="66"/>
      <c r="FF266" s="66"/>
      <c r="FG266" s="66"/>
      <c r="FH266" s="66"/>
      <c r="FI266" s="66"/>
      <c r="FJ266" s="66"/>
      <c r="FK266" s="66"/>
      <c r="FL266" s="66"/>
      <c r="FM266" s="66"/>
      <c r="FN266" s="66"/>
      <c r="FO266" s="66"/>
      <c r="FP266" s="66"/>
      <c r="FQ266" s="66"/>
      <c r="FR266" s="66"/>
      <c r="FS266" s="66"/>
      <c r="FT266" s="66"/>
      <c r="FU266" s="66"/>
      <c r="FV266" s="66"/>
      <c r="FW266" s="66"/>
      <c r="FX266" s="66"/>
      <c r="FY266" s="66"/>
      <c r="FZ266" s="66"/>
      <c r="GA266" s="66"/>
      <c r="GB266" s="66"/>
      <c r="GC266" s="66"/>
      <c r="GD266" s="66"/>
      <c r="GE266" s="66"/>
      <c r="GF266" s="66"/>
      <c r="GG266" s="66"/>
      <c r="GH266" s="66"/>
      <c r="GI266" s="66"/>
      <c r="GJ266" s="66"/>
      <c r="GK266" s="66"/>
      <c r="GL266" s="66"/>
      <c r="GM266" s="66"/>
      <c r="GN266" s="66"/>
      <c r="GO266" s="66"/>
      <c r="GP266" s="66"/>
      <c r="GQ266" s="66"/>
      <c r="GR266" s="66"/>
      <c r="GS266" s="66"/>
      <c r="GT266" s="66"/>
      <c r="GU266" s="66"/>
      <c r="GV266" s="66"/>
      <c r="GW266" s="66"/>
      <c r="GX266" s="66"/>
      <c r="GY266" s="66"/>
      <c r="GZ266" s="66"/>
      <c r="HA266" s="66"/>
      <c r="HB266" s="66"/>
      <c r="HC266" s="66"/>
      <c r="HD266" s="66"/>
      <c r="HE266" s="66"/>
      <c r="HF266" s="66"/>
      <c r="HG266" s="66"/>
      <c r="HH266" s="66"/>
      <c r="HI266" s="66"/>
      <c r="HJ266" s="66"/>
      <c r="HK266" s="66"/>
      <c r="HL266" s="66"/>
      <c r="HM266" s="66"/>
      <c r="HN266" s="66"/>
      <c r="HO266" s="66"/>
      <c r="HP266" s="66"/>
      <c r="HQ266" s="66"/>
      <c r="HR266" s="66"/>
      <c r="HS266" s="66"/>
      <c r="HT266" s="66"/>
      <c r="HU266" s="66"/>
      <c r="HV266" s="66"/>
      <c r="HW266" s="66"/>
      <c r="HX266" s="66"/>
      <c r="HY266" s="66"/>
      <c r="HZ266" s="66"/>
      <c r="IA266" s="66"/>
      <c r="IB266" s="66"/>
      <c r="IC266" s="66"/>
      <c r="ID266" s="66"/>
      <c r="IE266" s="66"/>
      <c r="IF266" s="66"/>
      <c r="IG266" s="66"/>
      <c r="IH266" s="66"/>
      <c r="II266" s="66"/>
      <c r="IJ266" s="66"/>
      <c r="IK266" s="66"/>
      <c r="IL266" s="66"/>
      <c r="IM266" s="66"/>
      <c r="IN266" s="66"/>
      <c r="IO266" s="66"/>
      <c r="IP266" s="66"/>
      <c r="IQ266" s="66"/>
      <c r="IR266" s="66"/>
      <c r="IS266" s="66"/>
      <c r="IT266" s="66"/>
      <c r="IU266" s="66"/>
      <c r="IV266" s="66"/>
      <c r="IW266" s="66"/>
      <c r="IX266" s="66"/>
      <c r="IY266" s="66"/>
      <c r="IZ266" s="66"/>
      <c r="JA266" s="66"/>
      <c r="JB266" s="66"/>
      <c r="JC266" s="66"/>
      <c r="JD266" s="66"/>
      <c r="JE266" s="66"/>
      <c r="JF266" s="66"/>
      <c r="JG266" s="66"/>
      <c r="JH266" s="66"/>
      <c r="JI266" s="66"/>
      <c r="JJ266" s="66"/>
      <c r="JK266" s="66"/>
      <c r="JL266" s="66"/>
      <c r="JM266" s="66"/>
      <c r="JN266" s="66"/>
      <c r="JO266" s="66"/>
      <c r="JP266" s="66"/>
      <c r="JQ266" s="66"/>
      <c r="JR266" s="66"/>
      <c r="JS266" s="66"/>
      <c r="JT266" s="66"/>
      <c r="JU266" s="66"/>
      <c r="JV266" s="66"/>
      <c r="JW266" s="66"/>
      <c r="JX266" s="66"/>
      <c r="JY266" s="66"/>
      <c r="JZ266" s="66"/>
      <c r="KA266" s="66"/>
      <c r="KB266" s="66"/>
      <c r="KC266" s="66"/>
      <c r="KD266" s="66"/>
      <c r="KE266" s="66"/>
      <c r="KF266" s="66"/>
      <c r="KG266" s="66"/>
      <c r="KH266" s="66"/>
      <c r="KI266" s="66"/>
      <c r="KJ266" s="66"/>
      <c r="KK266" s="66"/>
      <c r="KL266" s="66"/>
      <c r="KM266" s="66"/>
      <c r="KN266" s="66"/>
      <c r="KO266" s="66"/>
      <c r="KP266" s="66"/>
      <c r="KQ266" s="66"/>
      <c r="KR266" s="66"/>
      <c r="KS266" s="66"/>
      <c r="KT266" s="66"/>
      <c r="KU266" s="66"/>
      <c r="KV266" s="66"/>
      <c r="KW266" s="66"/>
      <c r="KX266" s="66"/>
      <c r="KY266" s="66"/>
      <c r="KZ266" s="66"/>
      <c r="LA266" s="66"/>
      <c r="LB266" s="66"/>
      <c r="LC266" s="66"/>
      <c r="LD266" s="66"/>
      <c r="LE266" s="66"/>
      <c r="LF266" s="66"/>
      <c r="LG266" s="66"/>
      <c r="LH266" s="66"/>
      <c r="LI266" s="66"/>
      <c r="LJ266" s="66"/>
      <c r="LK266" s="66"/>
      <c r="LL266" s="66"/>
      <c r="LM266" s="66"/>
      <c r="LN266" s="66"/>
      <c r="LO266" s="66"/>
      <c r="LP266" s="66"/>
      <c r="LQ266" s="66"/>
      <c r="LR266" s="66"/>
      <c r="LS266" s="66"/>
      <c r="LT266" s="66"/>
      <c r="LU266" s="66"/>
      <c r="LV266" s="66"/>
      <c r="LW266" s="66"/>
      <c r="LX266" s="66"/>
      <c r="LY266" s="66"/>
      <c r="LZ266" s="66"/>
      <c r="MA266" s="66"/>
      <c r="MB266" s="66"/>
      <c r="MC266" s="66"/>
      <c r="MD266" s="66"/>
      <c r="ME266" s="66"/>
      <c r="MF266" s="66"/>
      <c r="MG266" s="66"/>
      <c r="MH266" s="66"/>
      <c r="MI266" s="66"/>
      <c r="MJ266" s="66"/>
      <c r="MK266" s="66"/>
      <c r="ML266" s="66"/>
      <c r="MM266" s="66"/>
      <c r="MN266" s="66"/>
      <c r="MO266" s="66"/>
      <c r="MP266" s="66"/>
      <c r="MQ266" s="66"/>
      <c r="MR266" s="66"/>
      <c r="MS266" s="66"/>
      <c r="MT266" s="66"/>
      <c r="MU266" s="66"/>
      <c r="MV266" s="66"/>
      <c r="MW266" s="66"/>
      <c r="MX266" s="66"/>
      <c r="MY266" s="66"/>
      <c r="MZ266" s="66"/>
      <c r="NA266" s="66"/>
      <c r="NB266" s="66"/>
      <c r="NC266" s="66"/>
      <c r="ND266" s="66"/>
      <c r="NE266" s="66"/>
      <c r="NF266" s="66"/>
      <c r="NG266" s="66"/>
      <c r="NH266" s="66"/>
      <c r="NI266" s="66"/>
      <c r="NJ266" s="66"/>
      <c r="NK266" s="66"/>
      <c r="NL266" s="66"/>
      <c r="NM266" s="66"/>
      <c r="NN266" s="66"/>
      <c r="NO266" s="66"/>
      <c r="NP266" s="66"/>
      <c r="NQ266" s="66"/>
      <c r="NR266" s="66"/>
      <c r="NS266" s="66"/>
      <c r="NT266" s="66"/>
      <c r="NU266" s="66"/>
      <c r="NV266" s="66"/>
      <c r="NW266" s="66"/>
      <c r="NX266" s="66"/>
      <c r="NY266" s="66"/>
      <c r="NZ266" s="66"/>
      <c r="OA266" s="66"/>
      <c r="OB266" s="66"/>
      <c r="OC266" s="66"/>
      <c r="OD266" s="66"/>
      <c r="OE266" s="66"/>
      <c r="OF266" s="66"/>
      <c r="OG266" s="66"/>
      <c r="OH266" s="66"/>
      <c r="OI266" s="66"/>
      <c r="OJ266" s="66"/>
      <c r="OK266" s="66"/>
      <c r="OL266" s="66"/>
      <c r="OM266" s="66"/>
      <c r="ON266" s="66"/>
      <c r="OO266" s="66"/>
      <c r="OP266" s="66"/>
      <c r="OQ266" s="66"/>
      <c r="OR266" s="66"/>
      <c r="OS266" s="66"/>
      <c r="OT266" s="66"/>
      <c r="OU266" s="66"/>
      <c r="OV266" s="66"/>
      <c r="OW266" s="66"/>
      <c r="OX266" s="66"/>
      <c r="OY266" s="66"/>
      <c r="OZ266" s="66"/>
      <c r="PA266" s="66"/>
      <c r="PB266" s="66"/>
      <c r="PC266" s="66"/>
      <c r="PD266" s="66"/>
      <c r="PE266" s="66"/>
      <c r="PF266" s="66"/>
      <c r="PG266" s="66"/>
      <c r="PH266" s="66"/>
      <c r="PI266" s="66"/>
      <c r="PJ266" s="66"/>
      <c r="PK266" s="66"/>
      <c r="PL266" s="66"/>
      <c r="PM266" s="66"/>
      <c r="PN266" s="66"/>
      <c r="PO266" s="66"/>
      <c r="PP266" s="66"/>
      <c r="PQ266" s="66"/>
      <c r="PR266" s="66"/>
      <c r="PS266" s="66"/>
      <c r="PT266" s="66"/>
      <c r="PU266" s="66"/>
      <c r="PV266" s="66"/>
      <c r="PW266" s="66"/>
      <c r="PX266" s="66"/>
      <c r="PY266" s="66"/>
      <c r="PZ266" s="66"/>
      <c r="QA266" s="66"/>
      <c r="QB266" s="66"/>
      <c r="QC266" s="66"/>
      <c r="QD266" s="66"/>
      <c r="QE266" s="66"/>
      <c r="QF266" s="66"/>
      <c r="QG266" s="66"/>
      <c r="QH266" s="66"/>
      <c r="QI266" s="66"/>
      <c r="QJ266" s="66"/>
      <c r="QK266" s="66"/>
      <c r="QL266" s="66"/>
      <c r="QM266" s="66"/>
      <c r="QN266" s="66"/>
      <c r="QO266" s="66"/>
      <c r="QP266" s="66"/>
      <c r="QQ266" s="66"/>
      <c r="QR266" s="66"/>
      <c r="QS266" s="66"/>
      <c r="QT266" s="66"/>
      <c r="QU266" s="66"/>
      <c r="QV266" s="66"/>
      <c r="QW266" s="66"/>
      <c r="QX266" s="66"/>
      <c r="QY266" s="66"/>
      <c r="QZ266" s="66"/>
      <c r="RA266" s="66"/>
      <c r="RB266" s="66"/>
      <c r="RC266" s="66"/>
      <c r="RD266" s="66"/>
      <c r="RE266" s="66"/>
      <c r="RF266" s="66"/>
      <c r="RG266" s="66"/>
      <c r="RH266" s="66"/>
      <c r="RI266" s="66"/>
      <c r="RJ266" s="66"/>
      <c r="RK266" s="66"/>
      <c r="RL266" s="66"/>
      <c r="RM266" s="66"/>
      <c r="RN266" s="66"/>
      <c r="RO266" s="66"/>
      <c r="RP266" s="66"/>
      <c r="RQ266" s="66"/>
      <c r="RR266" s="66"/>
      <c r="RS266" s="66"/>
      <c r="RT266" s="66"/>
      <c r="RU266" s="66"/>
      <c r="RV266" s="66"/>
      <c r="RW266" s="66"/>
      <c r="RX266" s="66"/>
      <c r="RY266" s="66"/>
      <c r="RZ266" s="66"/>
      <c r="SA266" s="66"/>
      <c r="SB266" s="66"/>
      <c r="SC266" s="66"/>
      <c r="SD266" s="66"/>
      <c r="SE266" s="66"/>
      <c r="SF266" s="66"/>
      <c r="SG266" s="66"/>
      <c r="SH266" s="66"/>
      <c r="SI266" s="66"/>
      <c r="SJ266" s="66"/>
      <c r="SK266" s="66"/>
      <c r="SL266" s="66"/>
      <c r="SM266" s="66"/>
      <c r="SN266" s="66"/>
      <c r="SO266" s="66"/>
      <c r="SP266" s="66"/>
      <c r="SQ266" s="66"/>
      <c r="SR266" s="66"/>
      <c r="SS266" s="66"/>
      <c r="ST266" s="66"/>
      <c r="SU266" s="66"/>
      <c r="SV266" s="66"/>
      <c r="SW266" s="66"/>
      <c r="SX266" s="66"/>
      <c r="SY266" s="66"/>
      <c r="SZ266" s="66"/>
      <c r="TA266" s="66"/>
      <c r="TB266" s="66"/>
      <c r="TC266" s="66"/>
      <c r="TD266" s="66"/>
      <c r="TE266" s="66"/>
      <c r="TF266" s="66"/>
      <c r="TG266" s="66"/>
      <c r="TH266" s="66"/>
      <c r="TI266" s="66"/>
      <c r="TJ266" s="66"/>
      <c r="TK266" s="66"/>
      <c r="TL266" s="66"/>
      <c r="TM266" s="66"/>
      <c r="TN266" s="66"/>
      <c r="TO266" s="66"/>
      <c r="TP266" s="66"/>
      <c r="TQ266" s="66"/>
      <c r="TR266" s="66"/>
      <c r="TS266" s="66"/>
      <c r="TT266" s="66"/>
      <c r="TU266" s="66"/>
      <c r="TV266" s="66"/>
      <c r="TW266" s="66"/>
      <c r="TX266" s="66"/>
      <c r="TY266" s="66"/>
      <c r="TZ266" s="66"/>
      <c r="UA266" s="66"/>
      <c r="UB266" s="66"/>
      <c r="UC266" s="66"/>
      <c r="UD266" s="66"/>
      <c r="UE266" s="66"/>
      <c r="UF266" s="66"/>
      <c r="UG266" s="66"/>
      <c r="UH266" s="66"/>
      <c r="UI266" s="66"/>
      <c r="UJ266" s="66"/>
      <c r="UK266" s="66"/>
      <c r="UL266" s="66"/>
      <c r="UM266" s="66"/>
      <c r="UN266" s="66"/>
      <c r="UO266" s="66"/>
      <c r="UP266" s="66"/>
      <c r="UQ266" s="66"/>
      <c r="UR266" s="66"/>
      <c r="US266" s="66"/>
      <c r="UT266" s="66"/>
      <c r="UU266" s="66"/>
      <c r="UV266" s="66"/>
      <c r="UW266" s="66"/>
      <c r="UX266" s="66"/>
      <c r="UY266" s="66"/>
      <c r="UZ266" s="66"/>
      <c r="VA266" s="66"/>
      <c r="VB266" s="66"/>
      <c r="VC266" s="66"/>
      <c r="VD266" s="66"/>
      <c r="VE266" s="66"/>
      <c r="VF266" s="66"/>
      <c r="VG266" s="66"/>
      <c r="VH266" s="66"/>
      <c r="VI266" s="66"/>
      <c r="VJ266" s="66"/>
      <c r="VK266" s="66"/>
      <c r="VL266" s="66"/>
      <c r="VM266" s="66"/>
      <c r="VN266" s="66"/>
      <c r="VO266" s="66"/>
      <c r="VP266" s="66"/>
      <c r="VQ266" s="66"/>
      <c r="VR266" s="66"/>
      <c r="VS266" s="66"/>
      <c r="VT266" s="66"/>
      <c r="VU266" s="66"/>
      <c r="VV266" s="66"/>
      <c r="VW266" s="66"/>
      <c r="VX266" s="66"/>
      <c r="VY266" s="66"/>
      <c r="VZ266" s="66"/>
      <c r="WA266" s="66"/>
      <c r="WB266" s="66"/>
      <c r="WC266" s="66"/>
      <c r="WD266" s="66"/>
      <c r="WE266" s="66"/>
      <c r="WF266" s="66"/>
      <c r="WG266" s="66"/>
      <c r="WH266" s="66"/>
      <c r="WI266" s="66"/>
      <c r="WJ266" s="66"/>
      <c r="WK266" s="66"/>
      <c r="WL266" s="66"/>
      <c r="WM266" s="66"/>
      <c r="WN266" s="66"/>
      <c r="WO266" s="66"/>
      <c r="WP266" s="66"/>
      <c r="WQ266" s="66"/>
      <c r="WR266" s="66"/>
      <c r="WS266" s="66"/>
      <c r="WT266" s="66"/>
      <c r="WU266" s="66"/>
      <c r="WV266" s="66"/>
      <c r="WW266" s="66"/>
      <c r="WX266" s="66"/>
      <c r="WY266" s="66"/>
      <c r="WZ266" s="66"/>
      <c r="XA266" s="66"/>
      <c r="XB266" s="66"/>
      <c r="XC266" s="66"/>
      <c r="XD266" s="66"/>
      <c r="XE266" s="66"/>
      <c r="XF266" s="66"/>
      <c r="XG266" s="66"/>
      <c r="XH266" s="66"/>
      <c r="XI266" s="66"/>
      <c r="XJ266" s="66"/>
      <c r="XK266" s="66"/>
      <c r="XL266" s="66"/>
      <c r="XM266" s="66"/>
      <c r="XN266" s="66"/>
      <c r="XO266" s="66"/>
      <c r="XP266" s="66"/>
      <c r="XQ266" s="66"/>
      <c r="XR266" s="66"/>
      <c r="XS266" s="66"/>
      <c r="XT266" s="66"/>
      <c r="XU266" s="66"/>
      <c r="XV266" s="66"/>
      <c r="XW266" s="66"/>
      <c r="XX266" s="66"/>
      <c r="XY266" s="66"/>
      <c r="XZ266" s="66"/>
      <c r="YA266" s="66"/>
      <c r="YB266" s="66"/>
      <c r="YC266" s="66"/>
      <c r="YD266" s="66"/>
      <c r="YE266" s="66"/>
      <c r="YF266" s="66"/>
      <c r="YG266" s="66"/>
      <c r="YH266" s="66"/>
      <c r="YI266" s="66"/>
      <c r="YJ266" s="66"/>
      <c r="YK266" s="66"/>
      <c r="YL266" s="66"/>
      <c r="YM266" s="66"/>
      <c r="YN266" s="66"/>
      <c r="YO266" s="66"/>
      <c r="YP266" s="66"/>
      <c r="YQ266" s="66"/>
      <c r="YR266" s="66"/>
      <c r="YS266" s="66"/>
      <c r="YT266" s="66"/>
      <c r="YU266" s="66"/>
      <c r="YV266" s="66"/>
      <c r="YW266" s="66"/>
      <c r="YX266" s="66"/>
      <c r="YY266" s="66"/>
      <c r="YZ266" s="66"/>
      <c r="ZA266" s="66"/>
      <c r="ZB266" s="66"/>
      <c r="ZC266" s="66"/>
      <c r="ZD266" s="66"/>
      <c r="ZE266" s="66"/>
      <c r="ZF266" s="66"/>
      <c r="ZG266" s="66"/>
      <c r="ZH266" s="66"/>
      <c r="ZI266" s="66"/>
      <c r="ZJ266" s="66"/>
      <c r="ZK266" s="66"/>
      <c r="ZL266" s="66"/>
      <c r="ZM266" s="66"/>
      <c r="ZN266" s="66"/>
      <c r="ZO266" s="66"/>
      <c r="ZP266" s="66"/>
      <c r="ZQ266" s="66"/>
      <c r="ZR266" s="66"/>
      <c r="ZS266" s="66"/>
      <c r="ZT266" s="66"/>
      <c r="ZU266" s="66"/>
      <c r="ZV266" s="66"/>
      <c r="ZW266" s="66"/>
      <c r="ZX266" s="66"/>
      <c r="ZY266" s="66"/>
      <c r="ZZ266" s="66"/>
      <c r="AAA266" s="66"/>
      <c r="AAB266" s="66"/>
      <c r="AAC266" s="66"/>
      <c r="AAD266" s="66"/>
      <c r="AAE266" s="66"/>
      <c r="AAF266" s="66"/>
      <c r="AAG266" s="66"/>
      <c r="AAH266" s="66"/>
      <c r="AAI266" s="66"/>
      <c r="AAJ266" s="66"/>
      <c r="AAK266" s="66"/>
      <c r="AAL266" s="66"/>
      <c r="AAM266" s="66"/>
      <c r="AAN266" s="66"/>
      <c r="AAO266" s="66"/>
      <c r="AAP266" s="66"/>
      <c r="AAQ266" s="66"/>
      <c r="AAR266" s="66"/>
      <c r="AAS266" s="66"/>
      <c r="AAT266" s="66"/>
      <c r="AAU266" s="66"/>
      <c r="AAV266" s="66"/>
      <c r="AAW266" s="66"/>
      <c r="AAX266" s="66"/>
      <c r="AAY266" s="66"/>
      <c r="AAZ266" s="66"/>
      <c r="ABA266" s="66"/>
      <c r="ABB266" s="66"/>
      <c r="ABC266" s="66"/>
      <c r="ABD266" s="66"/>
      <c r="ABE266" s="66"/>
      <c r="ABF266" s="66"/>
      <c r="ABG266" s="66"/>
      <c r="ABH266" s="66"/>
      <c r="ABI266" s="66"/>
      <c r="ABJ266" s="66"/>
      <c r="ABK266" s="66"/>
      <c r="ABL266" s="66"/>
      <c r="ABM266" s="66"/>
      <c r="ABN266" s="66"/>
      <c r="ABO266" s="66"/>
      <c r="ABP266" s="66"/>
      <c r="ABQ266" s="66"/>
      <c r="ABR266" s="66"/>
      <c r="ABS266" s="66"/>
      <c r="ABT266" s="66"/>
      <c r="ABU266" s="66"/>
      <c r="ABV266" s="66"/>
      <c r="ABW266" s="66"/>
      <c r="ABX266" s="66"/>
      <c r="ABY266" s="66"/>
      <c r="ABZ266" s="66"/>
      <c r="ACA266" s="66"/>
      <c r="ACB266" s="66"/>
      <c r="ACC266" s="66"/>
      <c r="ACD266" s="66"/>
      <c r="ACE266" s="66"/>
      <c r="ACF266" s="66"/>
      <c r="ACG266" s="66"/>
      <c r="ACH266" s="66"/>
      <c r="ACI266" s="66"/>
      <c r="ACJ266" s="66"/>
      <c r="ACK266" s="66"/>
      <c r="ACL266" s="66"/>
      <c r="ACM266" s="66"/>
      <c r="ACN266" s="66"/>
      <c r="ACO266" s="66"/>
      <c r="ACP266" s="66"/>
      <c r="ACQ266" s="66"/>
      <c r="ACR266" s="66"/>
      <c r="ACS266" s="66"/>
      <c r="ACT266" s="66"/>
      <c r="ACU266" s="66"/>
      <c r="ACV266" s="66"/>
      <c r="ACW266" s="66"/>
      <c r="ACX266" s="66"/>
      <c r="ACY266" s="66"/>
      <c r="ACZ266" s="66"/>
      <c r="ADA266" s="66"/>
      <c r="ADB266" s="66"/>
      <c r="ADC266" s="66"/>
      <c r="ADD266" s="66"/>
      <c r="ADE266" s="66"/>
      <c r="ADF266" s="66"/>
      <c r="ADG266" s="66"/>
      <c r="ADH266" s="66"/>
      <c r="ADI266" s="66"/>
      <c r="ADJ266" s="66"/>
      <c r="ADK266" s="66"/>
      <c r="ADL266" s="66"/>
      <c r="ADM266" s="66"/>
      <c r="ADN266" s="66"/>
      <c r="ADO266" s="66"/>
      <c r="ADP266" s="66"/>
      <c r="ADQ266" s="66"/>
      <c r="ADR266" s="66"/>
      <c r="ADS266" s="66"/>
      <c r="ADT266" s="66"/>
      <c r="ADU266" s="66"/>
      <c r="ADV266" s="66"/>
      <c r="ADW266" s="66"/>
      <c r="ADX266" s="66"/>
      <c r="ADY266" s="66"/>
      <c r="ADZ266" s="66"/>
      <c r="AEA266" s="66"/>
      <c r="AEB266" s="66"/>
      <c r="AEC266" s="66"/>
      <c r="AED266" s="66"/>
      <c r="AEE266" s="66"/>
      <c r="AEF266" s="66"/>
      <c r="AEG266" s="66"/>
      <c r="AEH266" s="66"/>
      <c r="AEI266" s="66"/>
      <c r="AEJ266" s="66"/>
      <c r="AEK266" s="66"/>
      <c r="AEL266" s="66"/>
      <c r="AEM266" s="66"/>
      <c r="AEN266" s="66"/>
      <c r="AEO266" s="66"/>
      <c r="AEP266" s="66"/>
      <c r="AEQ266" s="66"/>
      <c r="AER266" s="66"/>
      <c r="AES266" s="66"/>
      <c r="AET266" s="66"/>
      <c r="AEU266" s="66"/>
      <c r="AEV266" s="66"/>
      <c r="AEW266" s="66"/>
      <c r="AEX266" s="66"/>
      <c r="AEY266" s="66"/>
      <c r="AEZ266" s="66"/>
      <c r="AFA266" s="66"/>
      <c r="AFB266" s="66"/>
      <c r="AFC266" s="66"/>
      <c r="AFD266" s="66"/>
      <c r="AFE266" s="66"/>
      <c r="AFF266" s="66"/>
      <c r="AFG266" s="66"/>
      <c r="AFH266" s="66"/>
      <c r="AFI266" s="66"/>
      <c r="AFJ266" s="66"/>
      <c r="AFK266" s="66"/>
      <c r="AFL266" s="66"/>
      <c r="AFM266" s="66"/>
      <c r="AFN266" s="66"/>
      <c r="AFO266" s="66"/>
      <c r="AFP266" s="66"/>
      <c r="AFQ266" s="66"/>
      <c r="AFR266" s="66"/>
      <c r="AFS266" s="66"/>
      <c r="AFT266" s="66"/>
      <c r="AFU266" s="66"/>
      <c r="AFV266" s="66"/>
      <c r="AFW266" s="66"/>
      <c r="AFX266" s="66"/>
      <c r="AFY266" s="66"/>
      <c r="AFZ266" s="66"/>
      <c r="AGA266" s="66"/>
      <c r="AGB266" s="66"/>
      <c r="AGC266" s="66"/>
      <c r="AGD266" s="66"/>
      <c r="AGE266" s="66"/>
      <c r="AGF266" s="66"/>
      <c r="AGG266" s="66"/>
      <c r="AGH266" s="66"/>
      <c r="AGI266" s="66"/>
      <c r="AGJ266" s="66"/>
      <c r="AGK266" s="66"/>
      <c r="AGL266" s="66"/>
      <c r="AGM266" s="66"/>
      <c r="AGN266" s="66"/>
      <c r="AGO266" s="66"/>
      <c r="AGP266" s="66"/>
      <c r="AGQ266" s="66"/>
      <c r="AGR266" s="66"/>
      <c r="AGS266" s="66"/>
      <c r="AGT266" s="66"/>
      <c r="AGU266" s="66"/>
      <c r="AGV266" s="66"/>
      <c r="AGW266" s="66"/>
      <c r="AGX266" s="66"/>
      <c r="AGY266" s="66"/>
      <c r="AGZ266" s="66"/>
      <c r="AHA266" s="66"/>
      <c r="AHB266" s="66"/>
      <c r="AHC266" s="66"/>
      <c r="AHD266" s="66"/>
      <c r="AHE266" s="66"/>
      <c r="AHF266" s="66"/>
      <c r="AHG266" s="66"/>
      <c r="AHH266" s="66"/>
      <c r="AHI266" s="66"/>
      <c r="AHJ266" s="66"/>
      <c r="AHK266" s="66"/>
      <c r="AHL266" s="66"/>
      <c r="AHM266" s="66"/>
      <c r="AHN266" s="66"/>
      <c r="AHO266" s="66"/>
      <c r="AHP266" s="66"/>
      <c r="AHQ266" s="66"/>
      <c r="AHR266" s="66"/>
      <c r="AHS266" s="66"/>
      <c r="AHT266" s="66"/>
      <c r="AHU266" s="66"/>
      <c r="AHV266" s="66"/>
      <c r="AHW266" s="66"/>
      <c r="AHX266" s="66"/>
      <c r="AHY266" s="66"/>
      <c r="AHZ266" s="66"/>
      <c r="AIA266" s="66"/>
      <c r="AIB266" s="66"/>
      <c r="AIC266" s="66"/>
      <c r="AID266" s="66"/>
      <c r="AIE266" s="66"/>
      <c r="AIF266" s="66"/>
      <c r="AIG266" s="66"/>
      <c r="AIH266" s="66"/>
      <c r="AII266" s="66"/>
      <c r="AIJ266" s="66"/>
      <c r="AIK266" s="66"/>
      <c r="AIL266" s="66"/>
      <c r="AIM266" s="66"/>
      <c r="AIN266" s="66"/>
      <c r="AIO266" s="66"/>
      <c r="AIP266" s="66"/>
      <c r="AIQ266" s="66"/>
      <c r="AIR266" s="66"/>
      <c r="AIS266" s="66"/>
      <c r="AIT266" s="66"/>
      <c r="AIU266" s="66"/>
      <c r="AIV266" s="66"/>
      <c r="AIW266" s="66"/>
      <c r="AIX266" s="66"/>
      <c r="AIY266" s="66"/>
      <c r="AIZ266" s="66"/>
      <c r="AJA266" s="66"/>
      <c r="AJB266" s="66"/>
      <c r="AJC266" s="66"/>
      <c r="AJD266" s="66"/>
      <c r="AJE266" s="66"/>
      <c r="AJF266" s="66"/>
      <c r="AJG266" s="66"/>
      <c r="AJH266" s="66"/>
      <c r="AJI266" s="66"/>
      <c r="AJJ266" s="66"/>
      <c r="AJK266" s="66"/>
      <c r="AJL266" s="66"/>
      <c r="AJM266" s="66"/>
      <c r="AJN266" s="66"/>
      <c r="AJO266" s="66"/>
      <c r="AJP266" s="66"/>
      <c r="AJQ266" s="66"/>
      <c r="AJR266" s="66"/>
      <c r="AJS266" s="66"/>
      <c r="AJT266" s="66"/>
      <c r="AJU266" s="66"/>
      <c r="AJV266" s="66"/>
      <c r="AJW266" s="66"/>
      <c r="AJX266" s="66"/>
      <c r="AJY266" s="66"/>
      <c r="AJZ266" s="66"/>
      <c r="AKA266" s="66"/>
      <c r="AKB266" s="66"/>
      <c r="AKC266" s="66"/>
      <c r="AKD266" s="66"/>
      <c r="AKE266" s="66"/>
      <c r="AKF266" s="66"/>
      <c r="AKG266" s="66"/>
      <c r="AKH266" s="66"/>
      <c r="AKI266" s="66"/>
      <c r="AKJ266" s="66"/>
      <c r="AKK266" s="66"/>
      <c r="AKL266" s="66"/>
      <c r="AKM266" s="66"/>
      <c r="AKN266" s="66"/>
      <c r="AKO266" s="66"/>
      <c r="AKP266" s="66"/>
      <c r="AKQ266" s="66"/>
      <c r="AKR266" s="66"/>
      <c r="AKS266" s="66"/>
      <c r="AKT266" s="66"/>
      <c r="AKU266" s="66"/>
      <c r="AKV266" s="66"/>
      <c r="AKW266" s="66"/>
      <c r="AKX266" s="66"/>
      <c r="AKY266" s="66"/>
      <c r="AKZ266" s="66"/>
      <c r="ALA266" s="66"/>
      <c r="ALB266" s="66"/>
      <c r="ALC266" s="66"/>
      <c r="ALD266" s="66"/>
      <c r="ALE266" s="66"/>
      <c r="ALF266" s="66"/>
      <c r="ALG266" s="66"/>
      <c r="ALH266" s="66"/>
      <c r="ALI266" s="66"/>
      <c r="ALJ266" s="66"/>
      <c r="ALK266" s="66"/>
      <c r="ALL266" s="66"/>
      <c r="ALM266" s="66"/>
      <c r="ALN266" s="66"/>
      <c r="ALO266" s="66"/>
      <c r="ALP266" s="66"/>
      <c r="ALQ266" s="66"/>
      <c r="ALR266" s="66"/>
      <c r="ALS266" s="66"/>
      <c r="ALT266" s="66"/>
      <c r="ALU266" s="66"/>
      <c r="ALV266" s="66"/>
      <c r="ALW266" s="66"/>
      <c r="ALX266" s="66"/>
      <c r="ALY266" s="66"/>
      <c r="ALZ266" s="66"/>
      <c r="AMA266" s="66"/>
      <c r="AMB266" s="66"/>
      <c r="AMC266" s="66"/>
      <c r="AMD266" s="66"/>
      <c r="AME266" s="66"/>
      <c r="AMF266" s="66"/>
      <c r="AMG266" s="66"/>
    </row>
    <row r="267" spans="1:1022" s="71" customFormat="1" ht="409.6" x14ac:dyDescent="0.3">
      <c r="A267" s="61">
        <v>37</v>
      </c>
      <c r="B267" s="62" t="s">
        <v>286</v>
      </c>
      <c r="C267" s="61" t="s">
        <v>786</v>
      </c>
      <c r="D267" s="61" t="s">
        <v>69</v>
      </c>
      <c r="E267" s="62" t="s">
        <v>762</v>
      </c>
      <c r="F267" s="63">
        <v>45344</v>
      </c>
      <c r="G267" s="19">
        <v>1720</v>
      </c>
      <c r="H267" s="61" t="s">
        <v>6</v>
      </c>
      <c r="I267" s="61" t="s">
        <v>763</v>
      </c>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c r="AK267" s="66"/>
      <c r="AL267" s="66"/>
      <c r="AM267" s="66"/>
      <c r="AN267" s="66"/>
      <c r="AO267" s="66"/>
      <c r="AP267" s="66"/>
      <c r="AQ267" s="66"/>
      <c r="AR267" s="66"/>
      <c r="AS267" s="66"/>
      <c r="AT267" s="66"/>
      <c r="AU267" s="66"/>
      <c r="AV267" s="66"/>
      <c r="AW267" s="66"/>
      <c r="AX267" s="66"/>
      <c r="AY267" s="66"/>
      <c r="AZ267" s="66"/>
      <c r="BA267" s="66"/>
      <c r="BB267" s="66"/>
      <c r="BC267" s="66"/>
      <c r="BD267" s="66"/>
      <c r="BE267" s="66"/>
      <c r="BF267" s="66"/>
      <c r="BG267" s="66"/>
      <c r="BH267" s="66"/>
      <c r="BI267" s="66"/>
      <c r="BJ267" s="66"/>
      <c r="BK267" s="66"/>
      <c r="BL267" s="66"/>
      <c r="BM267" s="66"/>
      <c r="BN267" s="66"/>
      <c r="BO267" s="66"/>
      <c r="BP267" s="66"/>
      <c r="BQ267" s="66"/>
      <c r="BR267" s="66"/>
      <c r="BS267" s="66"/>
      <c r="BT267" s="66"/>
      <c r="BU267" s="66"/>
      <c r="BV267" s="66"/>
      <c r="BW267" s="66"/>
      <c r="BX267" s="66"/>
      <c r="BY267" s="66"/>
      <c r="BZ267" s="66"/>
      <c r="CA267" s="66"/>
      <c r="CB267" s="66"/>
      <c r="CC267" s="66"/>
      <c r="CD267" s="66"/>
      <c r="CE267" s="66"/>
      <c r="CF267" s="66"/>
      <c r="CG267" s="66"/>
      <c r="CH267" s="66"/>
      <c r="CI267" s="66"/>
      <c r="CJ267" s="66"/>
      <c r="CK267" s="66"/>
      <c r="CL267" s="66"/>
      <c r="CM267" s="66"/>
      <c r="CN267" s="66"/>
      <c r="CO267" s="66"/>
      <c r="CP267" s="66"/>
      <c r="CQ267" s="66"/>
      <c r="CR267" s="66"/>
      <c r="CS267" s="66"/>
      <c r="CT267" s="66"/>
      <c r="CU267" s="66"/>
      <c r="CV267" s="66"/>
      <c r="CW267" s="66"/>
      <c r="CX267" s="66"/>
      <c r="CY267" s="66"/>
      <c r="CZ267" s="66"/>
      <c r="DA267" s="66"/>
      <c r="DB267" s="66"/>
      <c r="DC267" s="66"/>
      <c r="DD267" s="66"/>
      <c r="DE267" s="66"/>
      <c r="DF267" s="66"/>
      <c r="DG267" s="66"/>
      <c r="DH267" s="66"/>
      <c r="DI267" s="66"/>
      <c r="DJ267" s="66"/>
      <c r="DK267" s="66"/>
      <c r="DL267" s="66"/>
      <c r="DM267" s="66"/>
      <c r="DN267" s="66"/>
      <c r="DO267" s="66"/>
      <c r="DP267" s="66"/>
      <c r="DQ267" s="66"/>
      <c r="DR267" s="66"/>
      <c r="DS267" s="66"/>
      <c r="DT267" s="66"/>
      <c r="DU267" s="66"/>
      <c r="DV267" s="66"/>
      <c r="DW267" s="66"/>
      <c r="DX267" s="66"/>
      <c r="DY267" s="66"/>
      <c r="DZ267" s="66"/>
      <c r="EA267" s="66"/>
      <c r="EB267" s="66"/>
      <c r="EC267" s="66"/>
      <c r="ED267" s="66"/>
      <c r="EE267" s="66"/>
      <c r="EF267" s="66"/>
      <c r="EG267" s="66"/>
      <c r="EH267" s="66"/>
      <c r="EI267" s="66"/>
      <c r="EJ267" s="66"/>
      <c r="EK267" s="66"/>
      <c r="EL267" s="66"/>
      <c r="EM267" s="66"/>
      <c r="EN267" s="66"/>
      <c r="EO267" s="66"/>
      <c r="EP267" s="66"/>
      <c r="EQ267" s="66"/>
      <c r="ER267" s="66"/>
      <c r="ES267" s="66"/>
      <c r="ET267" s="66"/>
      <c r="EU267" s="66"/>
      <c r="EV267" s="66"/>
      <c r="EW267" s="66"/>
      <c r="EX267" s="66"/>
      <c r="EY267" s="66"/>
      <c r="EZ267" s="66"/>
      <c r="FA267" s="66"/>
      <c r="FB267" s="66"/>
      <c r="FC267" s="66"/>
      <c r="FD267" s="66"/>
      <c r="FE267" s="66"/>
      <c r="FF267" s="66"/>
      <c r="FG267" s="66"/>
      <c r="FH267" s="66"/>
      <c r="FI267" s="66"/>
      <c r="FJ267" s="66"/>
      <c r="FK267" s="66"/>
      <c r="FL267" s="66"/>
      <c r="FM267" s="66"/>
      <c r="FN267" s="66"/>
      <c r="FO267" s="66"/>
      <c r="FP267" s="66"/>
      <c r="FQ267" s="66"/>
      <c r="FR267" s="66"/>
      <c r="FS267" s="66"/>
      <c r="FT267" s="66"/>
      <c r="FU267" s="66"/>
      <c r="FV267" s="66"/>
      <c r="FW267" s="66"/>
      <c r="FX267" s="66"/>
      <c r="FY267" s="66"/>
      <c r="FZ267" s="66"/>
      <c r="GA267" s="66"/>
      <c r="GB267" s="66"/>
      <c r="GC267" s="66"/>
      <c r="GD267" s="66"/>
      <c r="GE267" s="66"/>
      <c r="GF267" s="66"/>
      <c r="GG267" s="66"/>
      <c r="GH267" s="66"/>
      <c r="GI267" s="66"/>
      <c r="GJ267" s="66"/>
      <c r="GK267" s="66"/>
      <c r="GL267" s="66"/>
      <c r="GM267" s="66"/>
      <c r="GN267" s="66"/>
      <c r="GO267" s="66"/>
      <c r="GP267" s="66"/>
      <c r="GQ267" s="66"/>
      <c r="GR267" s="66"/>
      <c r="GS267" s="66"/>
      <c r="GT267" s="66"/>
      <c r="GU267" s="66"/>
      <c r="GV267" s="66"/>
      <c r="GW267" s="66"/>
      <c r="GX267" s="66"/>
      <c r="GY267" s="66"/>
      <c r="GZ267" s="66"/>
      <c r="HA267" s="66"/>
      <c r="HB267" s="66"/>
      <c r="HC267" s="66"/>
      <c r="HD267" s="66"/>
      <c r="HE267" s="66"/>
      <c r="HF267" s="66"/>
      <c r="HG267" s="66"/>
      <c r="HH267" s="66"/>
      <c r="HI267" s="66"/>
      <c r="HJ267" s="66"/>
      <c r="HK267" s="66"/>
      <c r="HL267" s="66"/>
      <c r="HM267" s="66"/>
      <c r="HN267" s="66"/>
      <c r="HO267" s="66"/>
      <c r="HP267" s="66"/>
      <c r="HQ267" s="66"/>
      <c r="HR267" s="66"/>
      <c r="HS267" s="66"/>
      <c r="HT267" s="66"/>
      <c r="HU267" s="66"/>
      <c r="HV267" s="66"/>
      <c r="HW267" s="66"/>
      <c r="HX267" s="66"/>
      <c r="HY267" s="66"/>
      <c r="HZ267" s="66"/>
      <c r="IA267" s="66"/>
      <c r="IB267" s="66"/>
      <c r="IC267" s="66"/>
      <c r="ID267" s="66"/>
      <c r="IE267" s="66"/>
      <c r="IF267" s="66"/>
      <c r="IG267" s="66"/>
      <c r="IH267" s="66"/>
      <c r="II267" s="66"/>
      <c r="IJ267" s="66"/>
      <c r="IK267" s="66"/>
      <c r="IL267" s="66"/>
      <c r="IM267" s="66"/>
      <c r="IN267" s="66"/>
      <c r="IO267" s="66"/>
      <c r="IP267" s="66"/>
      <c r="IQ267" s="66"/>
      <c r="IR267" s="66"/>
      <c r="IS267" s="66"/>
      <c r="IT267" s="66"/>
      <c r="IU267" s="66"/>
      <c r="IV267" s="66"/>
      <c r="IW267" s="66"/>
      <c r="IX267" s="66"/>
      <c r="IY267" s="66"/>
      <c r="IZ267" s="66"/>
      <c r="JA267" s="66"/>
      <c r="JB267" s="66"/>
      <c r="JC267" s="66"/>
      <c r="JD267" s="66"/>
      <c r="JE267" s="66"/>
      <c r="JF267" s="66"/>
      <c r="JG267" s="66"/>
      <c r="JH267" s="66"/>
      <c r="JI267" s="66"/>
      <c r="JJ267" s="66"/>
      <c r="JK267" s="66"/>
      <c r="JL267" s="66"/>
      <c r="JM267" s="66"/>
      <c r="JN267" s="66"/>
      <c r="JO267" s="66"/>
      <c r="JP267" s="66"/>
      <c r="JQ267" s="66"/>
      <c r="JR267" s="66"/>
      <c r="JS267" s="66"/>
      <c r="JT267" s="66"/>
      <c r="JU267" s="66"/>
      <c r="JV267" s="66"/>
      <c r="JW267" s="66"/>
      <c r="JX267" s="66"/>
      <c r="JY267" s="66"/>
      <c r="JZ267" s="66"/>
      <c r="KA267" s="66"/>
      <c r="KB267" s="66"/>
      <c r="KC267" s="66"/>
      <c r="KD267" s="66"/>
      <c r="KE267" s="66"/>
      <c r="KF267" s="66"/>
      <c r="KG267" s="66"/>
      <c r="KH267" s="66"/>
      <c r="KI267" s="66"/>
      <c r="KJ267" s="66"/>
      <c r="KK267" s="66"/>
      <c r="KL267" s="66"/>
      <c r="KM267" s="66"/>
      <c r="KN267" s="66"/>
      <c r="KO267" s="66"/>
      <c r="KP267" s="66"/>
      <c r="KQ267" s="66"/>
      <c r="KR267" s="66"/>
      <c r="KS267" s="66"/>
      <c r="KT267" s="66"/>
      <c r="KU267" s="66"/>
      <c r="KV267" s="66"/>
      <c r="KW267" s="66"/>
      <c r="KX267" s="66"/>
      <c r="KY267" s="66"/>
      <c r="KZ267" s="66"/>
      <c r="LA267" s="66"/>
      <c r="LB267" s="66"/>
      <c r="LC267" s="66"/>
      <c r="LD267" s="66"/>
      <c r="LE267" s="66"/>
      <c r="LF267" s="66"/>
      <c r="LG267" s="66"/>
      <c r="LH267" s="66"/>
      <c r="LI267" s="66"/>
      <c r="LJ267" s="66"/>
      <c r="LK267" s="66"/>
      <c r="LL267" s="66"/>
      <c r="LM267" s="66"/>
      <c r="LN267" s="66"/>
      <c r="LO267" s="66"/>
      <c r="LP267" s="66"/>
      <c r="LQ267" s="66"/>
      <c r="LR267" s="66"/>
      <c r="LS267" s="66"/>
      <c r="LT267" s="66"/>
      <c r="LU267" s="66"/>
      <c r="LV267" s="66"/>
      <c r="LW267" s="66"/>
      <c r="LX267" s="66"/>
      <c r="LY267" s="66"/>
      <c r="LZ267" s="66"/>
      <c r="MA267" s="66"/>
      <c r="MB267" s="66"/>
      <c r="MC267" s="66"/>
      <c r="MD267" s="66"/>
      <c r="ME267" s="66"/>
      <c r="MF267" s="66"/>
      <c r="MG267" s="66"/>
      <c r="MH267" s="66"/>
      <c r="MI267" s="66"/>
      <c r="MJ267" s="66"/>
      <c r="MK267" s="66"/>
      <c r="ML267" s="66"/>
      <c r="MM267" s="66"/>
      <c r="MN267" s="66"/>
      <c r="MO267" s="66"/>
      <c r="MP267" s="66"/>
      <c r="MQ267" s="66"/>
      <c r="MR267" s="66"/>
      <c r="MS267" s="66"/>
      <c r="MT267" s="66"/>
      <c r="MU267" s="66"/>
      <c r="MV267" s="66"/>
      <c r="MW267" s="66"/>
      <c r="MX267" s="66"/>
      <c r="MY267" s="66"/>
      <c r="MZ267" s="66"/>
      <c r="NA267" s="66"/>
      <c r="NB267" s="66"/>
      <c r="NC267" s="66"/>
      <c r="ND267" s="66"/>
      <c r="NE267" s="66"/>
      <c r="NF267" s="66"/>
      <c r="NG267" s="66"/>
      <c r="NH267" s="66"/>
      <c r="NI267" s="66"/>
      <c r="NJ267" s="66"/>
      <c r="NK267" s="66"/>
      <c r="NL267" s="66"/>
      <c r="NM267" s="66"/>
      <c r="NN267" s="66"/>
      <c r="NO267" s="66"/>
      <c r="NP267" s="66"/>
      <c r="NQ267" s="66"/>
      <c r="NR267" s="66"/>
      <c r="NS267" s="66"/>
      <c r="NT267" s="66"/>
      <c r="NU267" s="66"/>
      <c r="NV267" s="66"/>
      <c r="NW267" s="66"/>
      <c r="NX267" s="66"/>
      <c r="NY267" s="66"/>
      <c r="NZ267" s="66"/>
      <c r="OA267" s="66"/>
      <c r="OB267" s="66"/>
      <c r="OC267" s="66"/>
      <c r="OD267" s="66"/>
      <c r="OE267" s="66"/>
      <c r="OF267" s="66"/>
      <c r="OG267" s="66"/>
      <c r="OH267" s="66"/>
      <c r="OI267" s="66"/>
      <c r="OJ267" s="66"/>
      <c r="OK267" s="66"/>
      <c r="OL267" s="66"/>
      <c r="OM267" s="66"/>
      <c r="ON267" s="66"/>
      <c r="OO267" s="66"/>
      <c r="OP267" s="66"/>
      <c r="OQ267" s="66"/>
      <c r="OR267" s="66"/>
      <c r="OS267" s="66"/>
      <c r="OT267" s="66"/>
      <c r="OU267" s="66"/>
      <c r="OV267" s="66"/>
      <c r="OW267" s="66"/>
      <c r="OX267" s="66"/>
      <c r="OY267" s="66"/>
      <c r="OZ267" s="66"/>
      <c r="PA267" s="66"/>
      <c r="PB267" s="66"/>
      <c r="PC267" s="66"/>
      <c r="PD267" s="66"/>
      <c r="PE267" s="66"/>
      <c r="PF267" s="66"/>
      <c r="PG267" s="66"/>
      <c r="PH267" s="66"/>
      <c r="PI267" s="66"/>
      <c r="PJ267" s="66"/>
      <c r="PK267" s="66"/>
      <c r="PL267" s="66"/>
      <c r="PM267" s="66"/>
      <c r="PN267" s="66"/>
      <c r="PO267" s="66"/>
      <c r="PP267" s="66"/>
      <c r="PQ267" s="66"/>
      <c r="PR267" s="66"/>
      <c r="PS267" s="66"/>
      <c r="PT267" s="66"/>
      <c r="PU267" s="66"/>
      <c r="PV267" s="66"/>
      <c r="PW267" s="66"/>
      <c r="PX267" s="66"/>
      <c r="PY267" s="66"/>
      <c r="PZ267" s="66"/>
      <c r="QA267" s="66"/>
      <c r="QB267" s="66"/>
      <c r="QC267" s="66"/>
      <c r="QD267" s="66"/>
      <c r="QE267" s="66"/>
      <c r="QF267" s="66"/>
      <c r="QG267" s="66"/>
      <c r="QH267" s="66"/>
      <c r="QI267" s="66"/>
      <c r="QJ267" s="66"/>
      <c r="QK267" s="66"/>
      <c r="QL267" s="66"/>
      <c r="QM267" s="66"/>
      <c r="QN267" s="66"/>
      <c r="QO267" s="66"/>
      <c r="QP267" s="66"/>
      <c r="QQ267" s="66"/>
      <c r="QR267" s="66"/>
      <c r="QS267" s="66"/>
      <c r="QT267" s="66"/>
      <c r="QU267" s="66"/>
      <c r="QV267" s="66"/>
      <c r="QW267" s="66"/>
      <c r="QX267" s="66"/>
      <c r="QY267" s="66"/>
      <c r="QZ267" s="66"/>
      <c r="RA267" s="66"/>
      <c r="RB267" s="66"/>
      <c r="RC267" s="66"/>
      <c r="RD267" s="66"/>
      <c r="RE267" s="66"/>
      <c r="RF267" s="66"/>
      <c r="RG267" s="66"/>
      <c r="RH267" s="66"/>
      <c r="RI267" s="66"/>
      <c r="RJ267" s="66"/>
      <c r="RK267" s="66"/>
      <c r="RL267" s="66"/>
      <c r="RM267" s="66"/>
      <c r="RN267" s="66"/>
      <c r="RO267" s="66"/>
      <c r="RP267" s="66"/>
      <c r="RQ267" s="66"/>
      <c r="RR267" s="66"/>
      <c r="RS267" s="66"/>
      <c r="RT267" s="66"/>
      <c r="RU267" s="66"/>
      <c r="RV267" s="66"/>
      <c r="RW267" s="66"/>
      <c r="RX267" s="66"/>
      <c r="RY267" s="66"/>
      <c r="RZ267" s="66"/>
      <c r="SA267" s="66"/>
      <c r="SB267" s="66"/>
      <c r="SC267" s="66"/>
      <c r="SD267" s="66"/>
      <c r="SE267" s="66"/>
      <c r="SF267" s="66"/>
      <c r="SG267" s="66"/>
      <c r="SH267" s="66"/>
      <c r="SI267" s="66"/>
      <c r="SJ267" s="66"/>
      <c r="SK267" s="66"/>
      <c r="SL267" s="66"/>
      <c r="SM267" s="66"/>
      <c r="SN267" s="66"/>
      <c r="SO267" s="66"/>
      <c r="SP267" s="66"/>
      <c r="SQ267" s="66"/>
      <c r="SR267" s="66"/>
      <c r="SS267" s="66"/>
      <c r="ST267" s="66"/>
      <c r="SU267" s="66"/>
      <c r="SV267" s="66"/>
      <c r="SW267" s="66"/>
      <c r="SX267" s="66"/>
      <c r="SY267" s="66"/>
      <c r="SZ267" s="66"/>
      <c r="TA267" s="66"/>
      <c r="TB267" s="66"/>
      <c r="TC267" s="66"/>
      <c r="TD267" s="66"/>
      <c r="TE267" s="66"/>
      <c r="TF267" s="66"/>
      <c r="TG267" s="66"/>
      <c r="TH267" s="66"/>
      <c r="TI267" s="66"/>
      <c r="TJ267" s="66"/>
      <c r="TK267" s="66"/>
      <c r="TL267" s="66"/>
      <c r="TM267" s="66"/>
      <c r="TN267" s="66"/>
      <c r="TO267" s="66"/>
      <c r="TP267" s="66"/>
      <c r="TQ267" s="66"/>
      <c r="TR267" s="66"/>
      <c r="TS267" s="66"/>
      <c r="TT267" s="66"/>
      <c r="TU267" s="66"/>
      <c r="TV267" s="66"/>
      <c r="TW267" s="66"/>
      <c r="TX267" s="66"/>
      <c r="TY267" s="66"/>
      <c r="TZ267" s="66"/>
      <c r="UA267" s="66"/>
      <c r="UB267" s="66"/>
      <c r="UC267" s="66"/>
      <c r="UD267" s="66"/>
      <c r="UE267" s="66"/>
      <c r="UF267" s="66"/>
      <c r="UG267" s="66"/>
      <c r="UH267" s="66"/>
      <c r="UI267" s="66"/>
      <c r="UJ267" s="66"/>
      <c r="UK267" s="66"/>
      <c r="UL267" s="66"/>
      <c r="UM267" s="66"/>
      <c r="UN267" s="66"/>
      <c r="UO267" s="66"/>
      <c r="UP267" s="66"/>
      <c r="UQ267" s="66"/>
      <c r="UR267" s="66"/>
      <c r="US267" s="66"/>
      <c r="UT267" s="66"/>
      <c r="UU267" s="66"/>
      <c r="UV267" s="66"/>
      <c r="UW267" s="66"/>
      <c r="UX267" s="66"/>
      <c r="UY267" s="66"/>
      <c r="UZ267" s="66"/>
      <c r="VA267" s="66"/>
      <c r="VB267" s="66"/>
      <c r="VC267" s="66"/>
      <c r="VD267" s="66"/>
      <c r="VE267" s="66"/>
      <c r="VF267" s="66"/>
      <c r="VG267" s="66"/>
      <c r="VH267" s="66"/>
      <c r="VI267" s="66"/>
      <c r="VJ267" s="66"/>
      <c r="VK267" s="66"/>
      <c r="VL267" s="66"/>
      <c r="VM267" s="66"/>
      <c r="VN267" s="66"/>
      <c r="VO267" s="66"/>
      <c r="VP267" s="66"/>
      <c r="VQ267" s="66"/>
      <c r="VR267" s="66"/>
      <c r="VS267" s="66"/>
      <c r="VT267" s="66"/>
      <c r="VU267" s="66"/>
      <c r="VV267" s="66"/>
      <c r="VW267" s="66"/>
      <c r="VX267" s="66"/>
      <c r="VY267" s="66"/>
      <c r="VZ267" s="66"/>
      <c r="WA267" s="66"/>
      <c r="WB267" s="66"/>
      <c r="WC267" s="66"/>
      <c r="WD267" s="66"/>
      <c r="WE267" s="66"/>
      <c r="WF267" s="66"/>
      <c r="WG267" s="66"/>
      <c r="WH267" s="66"/>
      <c r="WI267" s="66"/>
      <c r="WJ267" s="66"/>
      <c r="WK267" s="66"/>
      <c r="WL267" s="66"/>
      <c r="WM267" s="66"/>
      <c r="WN267" s="66"/>
      <c r="WO267" s="66"/>
      <c r="WP267" s="66"/>
      <c r="WQ267" s="66"/>
      <c r="WR267" s="66"/>
      <c r="WS267" s="66"/>
      <c r="WT267" s="66"/>
      <c r="WU267" s="66"/>
      <c r="WV267" s="66"/>
      <c r="WW267" s="66"/>
      <c r="WX267" s="66"/>
      <c r="WY267" s="66"/>
      <c r="WZ267" s="66"/>
      <c r="XA267" s="66"/>
      <c r="XB267" s="66"/>
      <c r="XC267" s="66"/>
      <c r="XD267" s="66"/>
      <c r="XE267" s="66"/>
      <c r="XF267" s="66"/>
      <c r="XG267" s="66"/>
      <c r="XH267" s="66"/>
      <c r="XI267" s="66"/>
      <c r="XJ267" s="66"/>
      <c r="XK267" s="66"/>
      <c r="XL267" s="66"/>
      <c r="XM267" s="66"/>
      <c r="XN267" s="66"/>
      <c r="XO267" s="66"/>
      <c r="XP267" s="66"/>
      <c r="XQ267" s="66"/>
      <c r="XR267" s="66"/>
      <c r="XS267" s="66"/>
      <c r="XT267" s="66"/>
      <c r="XU267" s="66"/>
      <c r="XV267" s="66"/>
      <c r="XW267" s="66"/>
      <c r="XX267" s="66"/>
      <c r="XY267" s="66"/>
      <c r="XZ267" s="66"/>
      <c r="YA267" s="66"/>
      <c r="YB267" s="66"/>
      <c r="YC267" s="66"/>
      <c r="YD267" s="66"/>
      <c r="YE267" s="66"/>
      <c r="YF267" s="66"/>
      <c r="YG267" s="66"/>
      <c r="YH267" s="66"/>
      <c r="YI267" s="66"/>
      <c r="YJ267" s="66"/>
      <c r="YK267" s="66"/>
      <c r="YL267" s="66"/>
      <c r="YM267" s="66"/>
      <c r="YN267" s="66"/>
      <c r="YO267" s="66"/>
      <c r="YP267" s="66"/>
      <c r="YQ267" s="66"/>
      <c r="YR267" s="66"/>
      <c r="YS267" s="66"/>
      <c r="YT267" s="66"/>
      <c r="YU267" s="66"/>
      <c r="YV267" s="66"/>
      <c r="YW267" s="66"/>
      <c r="YX267" s="66"/>
      <c r="YY267" s="66"/>
      <c r="YZ267" s="66"/>
      <c r="ZA267" s="66"/>
      <c r="ZB267" s="66"/>
      <c r="ZC267" s="66"/>
      <c r="ZD267" s="66"/>
      <c r="ZE267" s="66"/>
      <c r="ZF267" s="66"/>
      <c r="ZG267" s="66"/>
      <c r="ZH267" s="66"/>
      <c r="ZI267" s="66"/>
      <c r="ZJ267" s="66"/>
      <c r="ZK267" s="66"/>
      <c r="ZL267" s="66"/>
      <c r="ZM267" s="66"/>
      <c r="ZN267" s="66"/>
      <c r="ZO267" s="66"/>
      <c r="ZP267" s="66"/>
      <c r="ZQ267" s="66"/>
      <c r="ZR267" s="66"/>
      <c r="ZS267" s="66"/>
      <c r="ZT267" s="66"/>
      <c r="ZU267" s="66"/>
      <c r="ZV267" s="66"/>
      <c r="ZW267" s="66"/>
      <c r="ZX267" s="66"/>
      <c r="ZY267" s="66"/>
      <c r="ZZ267" s="66"/>
      <c r="AAA267" s="66"/>
      <c r="AAB267" s="66"/>
      <c r="AAC267" s="66"/>
      <c r="AAD267" s="66"/>
      <c r="AAE267" s="66"/>
      <c r="AAF267" s="66"/>
      <c r="AAG267" s="66"/>
      <c r="AAH267" s="66"/>
      <c r="AAI267" s="66"/>
      <c r="AAJ267" s="66"/>
      <c r="AAK267" s="66"/>
      <c r="AAL267" s="66"/>
      <c r="AAM267" s="66"/>
      <c r="AAN267" s="66"/>
      <c r="AAO267" s="66"/>
      <c r="AAP267" s="66"/>
      <c r="AAQ267" s="66"/>
      <c r="AAR267" s="66"/>
      <c r="AAS267" s="66"/>
      <c r="AAT267" s="66"/>
      <c r="AAU267" s="66"/>
      <c r="AAV267" s="66"/>
      <c r="AAW267" s="66"/>
      <c r="AAX267" s="66"/>
      <c r="AAY267" s="66"/>
      <c r="AAZ267" s="66"/>
      <c r="ABA267" s="66"/>
      <c r="ABB267" s="66"/>
      <c r="ABC267" s="66"/>
      <c r="ABD267" s="66"/>
      <c r="ABE267" s="66"/>
      <c r="ABF267" s="66"/>
      <c r="ABG267" s="66"/>
      <c r="ABH267" s="66"/>
      <c r="ABI267" s="66"/>
      <c r="ABJ267" s="66"/>
      <c r="ABK267" s="66"/>
      <c r="ABL267" s="66"/>
      <c r="ABM267" s="66"/>
      <c r="ABN267" s="66"/>
      <c r="ABO267" s="66"/>
      <c r="ABP267" s="66"/>
      <c r="ABQ267" s="66"/>
      <c r="ABR267" s="66"/>
      <c r="ABS267" s="66"/>
      <c r="ABT267" s="66"/>
      <c r="ABU267" s="66"/>
      <c r="ABV267" s="66"/>
      <c r="ABW267" s="66"/>
      <c r="ABX267" s="66"/>
      <c r="ABY267" s="66"/>
      <c r="ABZ267" s="66"/>
      <c r="ACA267" s="66"/>
      <c r="ACB267" s="66"/>
      <c r="ACC267" s="66"/>
      <c r="ACD267" s="66"/>
      <c r="ACE267" s="66"/>
      <c r="ACF267" s="66"/>
      <c r="ACG267" s="66"/>
      <c r="ACH267" s="66"/>
      <c r="ACI267" s="66"/>
      <c r="ACJ267" s="66"/>
      <c r="ACK267" s="66"/>
      <c r="ACL267" s="66"/>
      <c r="ACM267" s="66"/>
      <c r="ACN267" s="66"/>
      <c r="ACO267" s="66"/>
      <c r="ACP267" s="66"/>
      <c r="ACQ267" s="66"/>
      <c r="ACR267" s="66"/>
      <c r="ACS267" s="66"/>
      <c r="ACT267" s="66"/>
      <c r="ACU267" s="66"/>
      <c r="ACV267" s="66"/>
      <c r="ACW267" s="66"/>
      <c r="ACX267" s="66"/>
      <c r="ACY267" s="66"/>
      <c r="ACZ267" s="66"/>
      <c r="ADA267" s="66"/>
      <c r="ADB267" s="66"/>
      <c r="ADC267" s="66"/>
      <c r="ADD267" s="66"/>
      <c r="ADE267" s="66"/>
      <c r="ADF267" s="66"/>
      <c r="ADG267" s="66"/>
      <c r="ADH267" s="66"/>
      <c r="ADI267" s="66"/>
      <c r="ADJ267" s="66"/>
      <c r="ADK267" s="66"/>
      <c r="ADL267" s="66"/>
      <c r="ADM267" s="66"/>
      <c r="ADN267" s="66"/>
      <c r="ADO267" s="66"/>
      <c r="ADP267" s="66"/>
      <c r="ADQ267" s="66"/>
      <c r="ADR267" s="66"/>
      <c r="ADS267" s="66"/>
      <c r="ADT267" s="66"/>
      <c r="ADU267" s="66"/>
      <c r="ADV267" s="66"/>
      <c r="ADW267" s="66"/>
      <c r="ADX267" s="66"/>
      <c r="ADY267" s="66"/>
      <c r="ADZ267" s="66"/>
      <c r="AEA267" s="66"/>
      <c r="AEB267" s="66"/>
      <c r="AEC267" s="66"/>
      <c r="AED267" s="66"/>
      <c r="AEE267" s="66"/>
      <c r="AEF267" s="66"/>
      <c r="AEG267" s="66"/>
      <c r="AEH267" s="66"/>
      <c r="AEI267" s="66"/>
      <c r="AEJ267" s="66"/>
      <c r="AEK267" s="66"/>
      <c r="AEL267" s="66"/>
      <c r="AEM267" s="66"/>
      <c r="AEN267" s="66"/>
      <c r="AEO267" s="66"/>
      <c r="AEP267" s="66"/>
      <c r="AEQ267" s="66"/>
      <c r="AER267" s="66"/>
      <c r="AES267" s="66"/>
      <c r="AET267" s="66"/>
      <c r="AEU267" s="66"/>
      <c r="AEV267" s="66"/>
      <c r="AEW267" s="66"/>
      <c r="AEX267" s="66"/>
      <c r="AEY267" s="66"/>
      <c r="AEZ267" s="66"/>
      <c r="AFA267" s="66"/>
      <c r="AFB267" s="66"/>
      <c r="AFC267" s="66"/>
      <c r="AFD267" s="66"/>
      <c r="AFE267" s="66"/>
      <c r="AFF267" s="66"/>
      <c r="AFG267" s="66"/>
      <c r="AFH267" s="66"/>
      <c r="AFI267" s="66"/>
      <c r="AFJ267" s="66"/>
      <c r="AFK267" s="66"/>
      <c r="AFL267" s="66"/>
      <c r="AFM267" s="66"/>
      <c r="AFN267" s="66"/>
      <c r="AFO267" s="66"/>
      <c r="AFP267" s="66"/>
      <c r="AFQ267" s="66"/>
      <c r="AFR267" s="66"/>
      <c r="AFS267" s="66"/>
      <c r="AFT267" s="66"/>
      <c r="AFU267" s="66"/>
      <c r="AFV267" s="66"/>
      <c r="AFW267" s="66"/>
      <c r="AFX267" s="66"/>
      <c r="AFY267" s="66"/>
      <c r="AFZ267" s="66"/>
      <c r="AGA267" s="66"/>
      <c r="AGB267" s="66"/>
      <c r="AGC267" s="66"/>
      <c r="AGD267" s="66"/>
      <c r="AGE267" s="66"/>
      <c r="AGF267" s="66"/>
      <c r="AGG267" s="66"/>
      <c r="AGH267" s="66"/>
      <c r="AGI267" s="66"/>
      <c r="AGJ267" s="66"/>
      <c r="AGK267" s="66"/>
      <c r="AGL267" s="66"/>
      <c r="AGM267" s="66"/>
      <c r="AGN267" s="66"/>
      <c r="AGO267" s="66"/>
      <c r="AGP267" s="66"/>
      <c r="AGQ267" s="66"/>
      <c r="AGR267" s="66"/>
      <c r="AGS267" s="66"/>
      <c r="AGT267" s="66"/>
      <c r="AGU267" s="66"/>
      <c r="AGV267" s="66"/>
      <c r="AGW267" s="66"/>
      <c r="AGX267" s="66"/>
      <c r="AGY267" s="66"/>
      <c r="AGZ267" s="66"/>
      <c r="AHA267" s="66"/>
      <c r="AHB267" s="66"/>
      <c r="AHC267" s="66"/>
      <c r="AHD267" s="66"/>
      <c r="AHE267" s="66"/>
      <c r="AHF267" s="66"/>
      <c r="AHG267" s="66"/>
      <c r="AHH267" s="66"/>
      <c r="AHI267" s="66"/>
      <c r="AHJ267" s="66"/>
      <c r="AHK267" s="66"/>
      <c r="AHL267" s="66"/>
      <c r="AHM267" s="66"/>
      <c r="AHN267" s="66"/>
      <c r="AHO267" s="66"/>
      <c r="AHP267" s="66"/>
      <c r="AHQ267" s="66"/>
      <c r="AHR267" s="66"/>
      <c r="AHS267" s="66"/>
      <c r="AHT267" s="66"/>
      <c r="AHU267" s="66"/>
      <c r="AHV267" s="66"/>
      <c r="AHW267" s="66"/>
      <c r="AHX267" s="66"/>
      <c r="AHY267" s="66"/>
      <c r="AHZ267" s="66"/>
      <c r="AIA267" s="66"/>
      <c r="AIB267" s="66"/>
      <c r="AIC267" s="66"/>
      <c r="AID267" s="66"/>
      <c r="AIE267" s="66"/>
      <c r="AIF267" s="66"/>
      <c r="AIG267" s="66"/>
      <c r="AIH267" s="66"/>
      <c r="AII267" s="66"/>
      <c r="AIJ267" s="66"/>
      <c r="AIK267" s="66"/>
      <c r="AIL267" s="66"/>
      <c r="AIM267" s="66"/>
      <c r="AIN267" s="66"/>
      <c r="AIO267" s="66"/>
      <c r="AIP267" s="66"/>
      <c r="AIQ267" s="66"/>
      <c r="AIR267" s="66"/>
      <c r="AIS267" s="66"/>
      <c r="AIT267" s="66"/>
      <c r="AIU267" s="66"/>
      <c r="AIV267" s="66"/>
      <c r="AIW267" s="66"/>
      <c r="AIX267" s="66"/>
      <c r="AIY267" s="66"/>
      <c r="AIZ267" s="66"/>
      <c r="AJA267" s="66"/>
      <c r="AJB267" s="66"/>
      <c r="AJC267" s="66"/>
      <c r="AJD267" s="66"/>
      <c r="AJE267" s="66"/>
      <c r="AJF267" s="66"/>
      <c r="AJG267" s="66"/>
      <c r="AJH267" s="66"/>
      <c r="AJI267" s="66"/>
      <c r="AJJ267" s="66"/>
      <c r="AJK267" s="66"/>
      <c r="AJL267" s="66"/>
      <c r="AJM267" s="66"/>
      <c r="AJN267" s="66"/>
      <c r="AJO267" s="66"/>
      <c r="AJP267" s="66"/>
      <c r="AJQ267" s="66"/>
      <c r="AJR267" s="66"/>
      <c r="AJS267" s="66"/>
      <c r="AJT267" s="66"/>
      <c r="AJU267" s="66"/>
      <c r="AJV267" s="66"/>
      <c r="AJW267" s="66"/>
      <c r="AJX267" s="66"/>
      <c r="AJY267" s="66"/>
      <c r="AJZ267" s="66"/>
      <c r="AKA267" s="66"/>
      <c r="AKB267" s="66"/>
      <c r="AKC267" s="66"/>
      <c r="AKD267" s="66"/>
      <c r="AKE267" s="66"/>
      <c r="AKF267" s="66"/>
      <c r="AKG267" s="66"/>
      <c r="AKH267" s="66"/>
      <c r="AKI267" s="66"/>
      <c r="AKJ267" s="66"/>
      <c r="AKK267" s="66"/>
      <c r="AKL267" s="66"/>
      <c r="AKM267" s="66"/>
      <c r="AKN267" s="66"/>
      <c r="AKO267" s="66"/>
      <c r="AKP267" s="66"/>
      <c r="AKQ267" s="66"/>
      <c r="AKR267" s="66"/>
      <c r="AKS267" s="66"/>
      <c r="AKT267" s="66"/>
      <c r="AKU267" s="66"/>
      <c r="AKV267" s="66"/>
      <c r="AKW267" s="66"/>
      <c r="AKX267" s="66"/>
      <c r="AKY267" s="66"/>
      <c r="AKZ267" s="66"/>
      <c r="ALA267" s="66"/>
      <c r="ALB267" s="66"/>
      <c r="ALC267" s="66"/>
      <c r="ALD267" s="66"/>
      <c r="ALE267" s="66"/>
      <c r="ALF267" s="66"/>
      <c r="ALG267" s="66"/>
      <c r="ALH267" s="66"/>
      <c r="ALI267" s="66"/>
      <c r="ALJ267" s="66"/>
      <c r="ALK267" s="66"/>
      <c r="ALL267" s="66"/>
      <c r="ALM267" s="66"/>
      <c r="ALN267" s="66"/>
      <c r="ALO267" s="66"/>
      <c r="ALP267" s="66"/>
      <c r="ALQ267" s="66"/>
      <c r="ALR267" s="66"/>
      <c r="ALS267" s="66"/>
      <c r="ALT267" s="66"/>
      <c r="ALU267" s="66"/>
      <c r="ALV267" s="66"/>
      <c r="ALW267" s="66"/>
      <c r="ALX267" s="66"/>
      <c r="ALY267" s="66"/>
      <c r="ALZ267" s="66"/>
      <c r="AMA267" s="66"/>
      <c r="AMB267" s="66"/>
      <c r="AMC267" s="66"/>
      <c r="AMD267" s="66"/>
      <c r="AME267" s="66"/>
      <c r="AMF267" s="66"/>
      <c r="AMG267" s="66"/>
    </row>
    <row r="268" spans="1:1022" s="71" customFormat="1" ht="46.8" x14ac:dyDescent="0.3">
      <c r="A268" s="61">
        <v>38</v>
      </c>
      <c r="B268" s="62" t="s">
        <v>286</v>
      </c>
      <c r="C268" s="61" t="s">
        <v>77</v>
      </c>
      <c r="D268" s="61" t="s">
        <v>69</v>
      </c>
      <c r="E268" s="62" t="s">
        <v>439</v>
      </c>
      <c r="F268" s="63">
        <v>45348</v>
      </c>
      <c r="G268" s="19">
        <v>423.5</v>
      </c>
      <c r="H268" s="61" t="s">
        <v>764</v>
      </c>
      <c r="I268" s="61" t="s">
        <v>816</v>
      </c>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c r="AK268" s="66"/>
      <c r="AL268" s="66"/>
      <c r="AM268" s="66"/>
      <c r="AN268" s="66"/>
      <c r="AO268" s="66"/>
      <c r="AP268" s="66"/>
      <c r="AQ268" s="66"/>
      <c r="AR268" s="66"/>
      <c r="AS268" s="66"/>
      <c r="AT268" s="66"/>
      <c r="AU268" s="66"/>
      <c r="AV268" s="66"/>
      <c r="AW268" s="66"/>
      <c r="AX268" s="66"/>
      <c r="AY268" s="66"/>
      <c r="AZ268" s="66"/>
      <c r="BA268" s="66"/>
      <c r="BB268" s="66"/>
      <c r="BC268" s="66"/>
      <c r="BD268" s="66"/>
      <c r="BE268" s="66"/>
      <c r="BF268" s="66"/>
      <c r="BG268" s="66"/>
      <c r="BH268" s="66"/>
      <c r="BI268" s="66"/>
      <c r="BJ268" s="66"/>
      <c r="BK268" s="66"/>
      <c r="BL268" s="66"/>
      <c r="BM268" s="66"/>
      <c r="BN268" s="66"/>
      <c r="BO268" s="66"/>
      <c r="BP268" s="66"/>
      <c r="BQ268" s="66"/>
      <c r="BR268" s="66"/>
      <c r="BS268" s="66"/>
      <c r="BT268" s="66"/>
      <c r="BU268" s="66"/>
      <c r="BV268" s="66"/>
      <c r="BW268" s="66"/>
      <c r="BX268" s="66"/>
      <c r="BY268" s="66"/>
      <c r="BZ268" s="66"/>
      <c r="CA268" s="66"/>
      <c r="CB268" s="66"/>
      <c r="CC268" s="66"/>
      <c r="CD268" s="66"/>
      <c r="CE268" s="66"/>
      <c r="CF268" s="66"/>
      <c r="CG268" s="66"/>
      <c r="CH268" s="66"/>
      <c r="CI268" s="66"/>
      <c r="CJ268" s="66"/>
      <c r="CK268" s="66"/>
      <c r="CL268" s="66"/>
      <c r="CM268" s="66"/>
      <c r="CN268" s="66"/>
      <c r="CO268" s="66"/>
      <c r="CP268" s="66"/>
      <c r="CQ268" s="66"/>
      <c r="CR268" s="66"/>
      <c r="CS268" s="66"/>
      <c r="CT268" s="66"/>
      <c r="CU268" s="66"/>
      <c r="CV268" s="66"/>
      <c r="CW268" s="66"/>
      <c r="CX268" s="66"/>
      <c r="CY268" s="66"/>
      <c r="CZ268" s="66"/>
      <c r="DA268" s="66"/>
      <c r="DB268" s="66"/>
      <c r="DC268" s="66"/>
      <c r="DD268" s="66"/>
      <c r="DE268" s="66"/>
      <c r="DF268" s="66"/>
      <c r="DG268" s="66"/>
      <c r="DH268" s="66"/>
      <c r="DI268" s="66"/>
      <c r="DJ268" s="66"/>
      <c r="DK268" s="66"/>
      <c r="DL268" s="66"/>
      <c r="DM268" s="66"/>
      <c r="DN268" s="66"/>
      <c r="DO268" s="66"/>
      <c r="DP268" s="66"/>
      <c r="DQ268" s="66"/>
      <c r="DR268" s="66"/>
      <c r="DS268" s="66"/>
      <c r="DT268" s="66"/>
      <c r="DU268" s="66"/>
      <c r="DV268" s="66"/>
      <c r="DW268" s="66"/>
      <c r="DX268" s="66"/>
      <c r="DY268" s="66"/>
      <c r="DZ268" s="66"/>
      <c r="EA268" s="66"/>
      <c r="EB268" s="66"/>
      <c r="EC268" s="66"/>
      <c r="ED268" s="66"/>
      <c r="EE268" s="66"/>
      <c r="EF268" s="66"/>
      <c r="EG268" s="66"/>
      <c r="EH268" s="66"/>
      <c r="EI268" s="66"/>
      <c r="EJ268" s="66"/>
      <c r="EK268" s="66"/>
      <c r="EL268" s="66"/>
      <c r="EM268" s="66"/>
      <c r="EN268" s="66"/>
      <c r="EO268" s="66"/>
      <c r="EP268" s="66"/>
      <c r="EQ268" s="66"/>
      <c r="ER268" s="66"/>
      <c r="ES268" s="66"/>
      <c r="ET268" s="66"/>
      <c r="EU268" s="66"/>
      <c r="EV268" s="66"/>
      <c r="EW268" s="66"/>
      <c r="EX268" s="66"/>
      <c r="EY268" s="66"/>
      <c r="EZ268" s="66"/>
      <c r="FA268" s="66"/>
      <c r="FB268" s="66"/>
      <c r="FC268" s="66"/>
      <c r="FD268" s="66"/>
      <c r="FE268" s="66"/>
      <c r="FF268" s="66"/>
      <c r="FG268" s="66"/>
      <c r="FH268" s="66"/>
      <c r="FI268" s="66"/>
      <c r="FJ268" s="66"/>
      <c r="FK268" s="66"/>
      <c r="FL268" s="66"/>
      <c r="FM268" s="66"/>
      <c r="FN268" s="66"/>
      <c r="FO268" s="66"/>
      <c r="FP268" s="66"/>
      <c r="FQ268" s="66"/>
      <c r="FR268" s="66"/>
      <c r="FS268" s="66"/>
      <c r="FT268" s="66"/>
      <c r="FU268" s="66"/>
      <c r="FV268" s="66"/>
      <c r="FW268" s="66"/>
      <c r="FX268" s="66"/>
      <c r="FY268" s="66"/>
      <c r="FZ268" s="66"/>
      <c r="GA268" s="66"/>
      <c r="GB268" s="66"/>
      <c r="GC268" s="66"/>
      <c r="GD268" s="66"/>
      <c r="GE268" s="66"/>
      <c r="GF268" s="66"/>
      <c r="GG268" s="66"/>
      <c r="GH268" s="66"/>
      <c r="GI268" s="66"/>
      <c r="GJ268" s="66"/>
      <c r="GK268" s="66"/>
      <c r="GL268" s="66"/>
      <c r="GM268" s="66"/>
      <c r="GN268" s="66"/>
      <c r="GO268" s="66"/>
      <c r="GP268" s="66"/>
      <c r="GQ268" s="66"/>
      <c r="GR268" s="66"/>
      <c r="GS268" s="66"/>
      <c r="GT268" s="66"/>
      <c r="GU268" s="66"/>
      <c r="GV268" s="66"/>
      <c r="GW268" s="66"/>
      <c r="GX268" s="66"/>
      <c r="GY268" s="66"/>
      <c r="GZ268" s="66"/>
      <c r="HA268" s="66"/>
      <c r="HB268" s="66"/>
      <c r="HC268" s="66"/>
      <c r="HD268" s="66"/>
      <c r="HE268" s="66"/>
      <c r="HF268" s="66"/>
      <c r="HG268" s="66"/>
      <c r="HH268" s="66"/>
      <c r="HI268" s="66"/>
      <c r="HJ268" s="66"/>
      <c r="HK268" s="66"/>
      <c r="HL268" s="66"/>
      <c r="HM268" s="66"/>
      <c r="HN268" s="66"/>
      <c r="HO268" s="66"/>
      <c r="HP268" s="66"/>
      <c r="HQ268" s="66"/>
      <c r="HR268" s="66"/>
      <c r="HS268" s="66"/>
      <c r="HT268" s="66"/>
      <c r="HU268" s="66"/>
      <c r="HV268" s="66"/>
      <c r="HW268" s="66"/>
      <c r="HX268" s="66"/>
      <c r="HY268" s="66"/>
      <c r="HZ268" s="66"/>
      <c r="IA268" s="66"/>
      <c r="IB268" s="66"/>
      <c r="IC268" s="66"/>
      <c r="ID268" s="66"/>
      <c r="IE268" s="66"/>
      <c r="IF268" s="66"/>
      <c r="IG268" s="66"/>
      <c r="IH268" s="66"/>
      <c r="II268" s="66"/>
      <c r="IJ268" s="66"/>
      <c r="IK268" s="66"/>
      <c r="IL268" s="66"/>
      <c r="IM268" s="66"/>
      <c r="IN268" s="66"/>
      <c r="IO268" s="66"/>
      <c r="IP268" s="66"/>
      <c r="IQ268" s="66"/>
      <c r="IR268" s="66"/>
      <c r="IS268" s="66"/>
      <c r="IT268" s="66"/>
      <c r="IU268" s="66"/>
      <c r="IV268" s="66"/>
      <c r="IW268" s="66"/>
      <c r="IX268" s="66"/>
      <c r="IY268" s="66"/>
      <c r="IZ268" s="66"/>
      <c r="JA268" s="66"/>
      <c r="JB268" s="66"/>
      <c r="JC268" s="66"/>
      <c r="JD268" s="66"/>
      <c r="JE268" s="66"/>
      <c r="JF268" s="66"/>
      <c r="JG268" s="66"/>
      <c r="JH268" s="66"/>
      <c r="JI268" s="66"/>
      <c r="JJ268" s="66"/>
      <c r="JK268" s="66"/>
      <c r="JL268" s="66"/>
      <c r="JM268" s="66"/>
      <c r="JN268" s="66"/>
      <c r="JO268" s="66"/>
      <c r="JP268" s="66"/>
      <c r="JQ268" s="66"/>
      <c r="JR268" s="66"/>
      <c r="JS268" s="66"/>
      <c r="JT268" s="66"/>
      <c r="JU268" s="66"/>
      <c r="JV268" s="66"/>
      <c r="JW268" s="66"/>
      <c r="JX268" s="66"/>
      <c r="JY268" s="66"/>
      <c r="JZ268" s="66"/>
      <c r="KA268" s="66"/>
      <c r="KB268" s="66"/>
      <c r="KC268" s="66"/>
      <c r="KD268" s="66"/>
      <c r="KE268" s="66"/>
      <c r="KF268" s="66"/>
      <c r="KG268" s="66"/>
      <c r="KH268" s="66"/>
      <c r="KI268" s="66"/>
      <c r="KJ268" s="66"/>
      <c r="KK268" s="66"/>
      <c r="KL268" s="66"/>
      <c r="KM268" s="66"/>
      <c r="KN268" s="66"/>
      <c r="KO268" s="66"/>
      <c r="KP268" s="66"/>
      <c r="KQ268" s="66"/>
      <c r="KR268" s="66"/>
      <c r="KS268" s="66"/>
      <c r="KT268" s="66"/>
      <c r="KU268" s="66"/>
      <c r="KV268" s="66"/>
      <c r="KW268" s="66"/>
      <c r="KX268" s="66"/>
      <c r="KY268" s="66"/>
      <c r="KZ268" s="66"/>
      <c r="LA268" s="66"/>
      <c r="LB268" s="66"/>
      <c r="LC268" s="66"/>
      <c r="LD268" s="66"/>
      <c r="LE268" s="66"/>
      <c r="LF268" s="66"/>
      <c r="LG268" s="66"/>
      <c r="LH268" s="66"/>
      <c r="LI268" s="66"/>
      <c r="LJ268" s="66"/>
      <c r="LK268" s="66"/>
      <c r="LL268" s="66"/>
      <c r="LM268" s="66"/>
      <c r="LN268" s="66"/>
      <c r="LO268" s="66"/>
      <c r="LP268" s="66"/>
      <c r="LQ268" s="66"/>
      <c r="LR268" s="66"/>
      <c r="LS268" s="66"/>
      <c r="LT268" s="66"/>
      <c r="LU268" s="66"/>
      <c r="LV268" s="66"/>
      <c r="LW268" s="66"/>
      <c r="LX268" s="66"/>
      <c r="LY268" s="66"/>
      <c r="LZ268" s="66"/>
      <c r="MA268" s="66"/>
      <c r="MB268" s="66"/>
      <c r="MC268" s="66"/>
      <c r="MD268" s="66"/>
      <c r="ME268" s="66"/>
      <c r="MF268" s="66"/>
      <c r="MG268" s="66"/>
      <c r="MH268" s="66"/>
      <c r="MI268" s="66"/>
      <c r="MJ268" s="66"/>
      <c r="MK268" s="66"/>
      <c r="ML268" s="66"/>
      <c r="MM268" s="66"/>
      <c r="MN268" s="66"/>
      <c r="MO268" s="66"/>
      <c r="MP268" s="66"/>
      <c r="MQ268" s="66"/>
      <c r="MR268" s="66"/>
      <c r="MS268" s="66"/>
      <c r="MT268" s="66"/>
      <c r="MU268" s="66"/>
      <c r="MV268" s="66"/>
      <c r="MW268" s="66"/>
      <c r="MX268" s="66"/>
      <c r="MY268" s="66"/>
      <c r="MZ268" s="66"/>
      <c r="NA268" s="66"/>
      <c r="NB268" s="66"/>
      <c r="NC268" s="66"/>
      <c r="ND268" s="66"/>
      <c r="NE268" s="66"/>
      <c r="NF268" s="66"/>
      <c r="NG268" s="66"/>
      <c r="NH268" s="66"/>
      <c r="NI268" s="66"/>
      <c r="NJ268" s="66"/>
      <c r="NK268" s="66"/>
      <c r="NL268" s="66"/>
      <c r="NM268" s="66"/>
      <c r="NN268" s="66"/>
      <c r="NO268" s="66"/>
      <c r="NP268" s="66"/>
      <c r="NQ268" s="66"/>
      <c r="NR268" s="66"/>
      <c r="NS268" s="66"/>
      <c r="NT268" s="66"/>
      <c r="NU268" s="66"/>
      <c r="NV268" s="66"/>
      <c r="NW268" s="66"/>
      <c r="NX268" s="66"/>
      <c r="NY268" s="66"/>
      <c r="NZ268" s="66"/>
      <c r="OA268" s="66"/>
      <c r="OB268" s="66"/>
      <c r="OC268" s="66"/>
      <c r="OD268" s="66"/>
      <c r="OE268" s="66"/>
      <c r="OF268" s="66"/>
      <c r="OG268" s="66"/>
      <c r="OH268" s="66"/>
      <c r="OI268" s="66"/>
      <c r="OJ268" s="66"/>
      <c r="OK268" s="66"/>
      <c r="OL268" s="66"/>
      <c r="OM268" s="66"/>
      <c r="ON268" s="66"/>
      <c r="OO268" s="66"/>
      <c r="OP268" s="66"/>
      <c r="OQ268" s="66"/>
      <c r="OR268" s="66"/>
      <c r="OS268" s="66"/>
      <c r="OT268" s="66"/>
      <c r="OU268" s="66"/>
      <c r="OV268" s="66"/>
      <c r="OW268" s="66"/>
      <c r="OX268" s="66"/>
      <c r="OY268" s="66"/>
      <c r="OZ268" s="66"/>
      <c r="PA268" s="66"/>
      <c r="PB268" s="66"/>
      <c r="PC268" s="66"/>
      <c r="PD268" s="66"/>
      <c r="PE268" s="66"/>
      <c r="PF268" s="66"/>
      <c r="PG268" s="66"/>
      <c r="PH268" s="66"/>
      <c r="PI268" s="66"/>
      <c r="PJ268" s="66"/>
      <c r="PK268" s="66"/>
      <c r="PL268" s="66"/>
      <c r="PM268" s="66"/>
      <c r="PN268" s="66"/>
      <c r="PO268" s="66"/>
      <c r="PP268" s="66"/>
      <c r="PQ268" s="66"/>
      <c r="PR268" s="66"/>
      <c r="PS268" s="66"/>
      <c r="PT268" s="66"/>
      <c r="PU268" s="66"/>
      <c r="PV268" s="66"/>
      <c r="PW268" s="66"/>
      <c r="PX268" s="66"/>
      <c r="PY268" s="66"/>
      <c r="PZ268" s="66"/>
      <c r="QA268" s="66"/>
      <c r="QB268" s="66"/>
      <c r="QC268" s="66"/>
      <c r="QD268" s="66"/>
      <c r="QE268" s="66"/>
      <c r="QF268" s="66"/>
      <c r="QG268" s="66"/>
      <c r="QH268" s="66"/>
      <c r="QI268" s="66"/>
      <c r="QJ268" s="66"/>
      <c r="QK268" s="66"/>
      <c r="QL268" s="66"/>
      <c r="QM268" s="66"/>
      <c r="QN268" s="66"/>
      <c r="QO268" s="66"/>
      <c r="QP268" s="66"/>
      <c r="QQ268" s="66"/>
      <c r="QR268" s="66"/>
      <c r="QS268" s="66"/>
      <c r="QT268" s="66"/>
      <c r="QU268" s="66"/>
      <c r="QV268" s="66"/>
      <c r="QW268" s="66"/>
      <c r="QX268" s="66"/>
      <c r="QY268" s="66"/>
      <c r="QZ268" s="66"/>
      <c r="RA268" s="66"/>
      <c r="RB268" s="66"/>
      <c r="RC268" s="66"/>
      <c r="RD268" s="66"/>
      <c r="RE268" s="66"/>
      <c r="RF268" s="66"/>
      <c r="RG268" s="66"/>
      <c r="RH268" s="66"/>
      <c r="RI268" s="66"/>
      <c r="RJ268" s="66"/>
      <c r="RK268" s="66"/>
      <c r="RL268" s="66"/>
      <c r="RM268" s="66"/>
      <c r="RN268" s="66"/>
      <c r="RO268" s="66"/>
      <c r="RP268" s="66"/>
      <c r="RQ268" s="66"/>
      <c r="RR268" s="66"/>
      <c r="RS268" s="66"/>
      <c r="RT268" s="66"/>
      <c r="RU268" s="66"/>
      <c r="RV268" s="66"/>
      <c r="RW268" s="66"/>
      <c r="RX268" s="66"/>
      <c r="RY268" s="66"/>
      <c r="RZ268" s="66"/>
      <c r="SA268" s="66"/>
      <c r="SB268" s="66"/>
      <c r="SC268" s="66"/>
      <c r="SD268" s="66"/>
      <c r="SE268" s="66"/>
      <c r="SF268" s="66"/>
      <c r="SG268" s="66"/>
      <c r="SH268" s="66"/>
      <c r="SI268" s="66"/>
      <c r="SJ268" s="66"/>
      <c r="SK268" s="66"/>
      <c r="SL268" s="66"/>
      <c r="SM268" s="66"/>
      <c r="SN268" s="66"/>
      <c r="SO268" s="66"/>
      <c r="SP268" s="66"/>
      <c r="SQ268" s="66"/>
      <c r="SR268" s="66"/>
      <c r="SS268" s="66"/>
      <c r="ST268" s="66"/>
      <c r="SU268" s="66"/>
      <c r="SV268" s="66"/>
      <c r="SW268" s="66"/>
      <c r="SX268" s="66"/>
      <c r="SY268" s="66"/>
      <c r="SZ268" s="66"/>
      <c r="TA268" s="66"/>
      <c r="TB268" s="66"/>
      <c r="TC268" s="66"/>
      <c r="TD268" s="66"/>
      <c r="TE268" s="66"/>
      <c r="TF268" s="66"/>
      <c r="TG268" s="66"/>
      <c r="TH268" s="66"/>
      <c r="TI268" s="66"/>
      <c r="TJ268" s="66"/>
      <c r="TK268" s="66"/>
      <c r="TL268" s="66"/>
      <c r="TM268" s="66"/>
      <c r="TN268" s="66"/>
      <c r="TO268" s="66"/>
      <c r="TP268" s="66"/>
      <c r="TQ268" s="66"/>
      <c r="TR268" s="66"/>
      <c r="TS268" s="66"/>
      <c r="TT268" s="66"/>
      <c r="TU268" s="66"/>
      <c r="TV268" s="66"/>
      <c r="TW268" s="66"/>
      <c r="TX268" s="66"/>
      <c r="TY268" s="66"/>
      <c r="TZ268" s="66"/>
      <c r="UA268" s="66"/>
      <c r="UB268" s="66"/>
      <c r="UC268" s="66"/>
      <c r="UD268" s="66"/>
      <c r="UE268" s="66"/>
      <c r="UF268" s="66"/>
      <c r="UG268" s="66"/>
      <c r="UH268" s="66"/>
      <c r="UI268" s="66"/>
      <c r="UJ268" s="66"/>
      <c r="UK268" s="66"/>
      <c r="UL268" s="66"/>
      <c r="UM268" s="66"/>
      <c r="UN268" s="66"/>
      <c r="UO268" s="66"/>
      <c r="UP268" s="66"/>
      <c r="UQ268" s="66"/>
      <c r="UR268" s="66"/>
      <c r="US268" s="66"/>
      <c r="UT268" s="66"/>
      <c r="UU268" s="66"/>
      <c r="UV268" s="66"/>
      <c r="UW268" s="66"/>
      <c r="UX268" s="66"/>
      <c r="UY268" s="66"/>
      <c r="UZ268" s="66"/>
      <c r="VA268" s="66"/>
      <c r="VB268" s="66"/>
      <c r="VC268" s="66"/>
      <c r="VD268" s="66"/>
      <c r="VE268" s="66"/>
      <c r="VF268" s="66"/>
      <c r="VG268" s="66"/>
      <c r="VH268" s="66"/>
      <c r="VI268" s="66"/>
      <c r="VJ268" s="66"/>
      <c r="VK268" s="66"/>
      <c r="VL268" s="66"/>
      <c r="VM268" s="66"/>
      <c r="VN268" s="66"/>
      <c r="VO268" s="66"/>
      <c r="VP268" s="66"/>
      <c r="VQ268" s="66"/>
      <c r="VR268" s="66"/>
      <c r="VS268" s="66"/>
      <c r="VT268" s="66"/>
      <c r="VU268" s="66"/>
      <c r="VV268" s="66"/>
      <c r="VW268" s="66"/>
      <c r="VX268" s="66"/>
      <c r="VY268" s="66"/>
      <c r="VZ268" s="66"/>
      <c r="WA268" s="66"/>
      <c r="WB268" s="66"/>
      <c r="WC268" s="66"/>
      <c r="WD268" s="66"/>
      <c r="WE268" s="66"/>
      <c r="WF268" s="66"/>
      <c r="WG268" s="66"/>
      <c r="WH268" s="66"/>
      <c r="WI268" s="66"/>
      <c r="WJ268" s="66"/>
      <c r="WK268" s="66"/>
      <c r="WL268" s="66"/>
      <c r="WM268" s="66"/>
      <c r="WN268" s="66"/>
      <c r="WO268" s="66"/>
      <c r="WP268" s="66"/>
      <c r="WQ268" s="66"/>
      <c r="WR268" s="66"/>
      <c r="WS268" s="66"/>
      <c r="WT268" s="66"/>
      <c r="WU268" s="66"/>
      <c r="WV268" s="66"/>
      <c r="WW268" s="66"/>
      <c r="WX268" s="66"/>
      <c r="WY268" s="66"/>
      <c r="WZ268" s="66"/>
      <c r="XA268" s="66"/>
      <c r="XB268" s="66"/>
      <c r="XC268" s="66"/>
      <c r="XD268" s="66"/>
      <c r="XE268" s="66"/>
      <c r="XF268" s="66"/>
      <c r="XG268" s="66"/>
      <c r="XH268" s="66"/>
      <c r="XI268" s="66"/>
      <c r="XJ268" s="66"/>
      <c r="XK268" s="66"/>
      <c r="XL268" s="66"/>
      <c r="XM268" s="66"/>
      <c r="XN268" s="66"/>
      <c r="XO268" s="66"/>
      <c r="XP268" s="66"/>
      <c r="XQ268" s="66"/>
      <c r="XR268" s="66"/>
      <c r="XS268" s="66"/>
      <c r="XT268" s="66"/>
      <c r="XU268" s="66"/>
      <c r="XV268" s="66"/>
      <c r="XW268" s="66"/>
      <c r="XX268" s="66"/>
      <c r="XY268" s="66"/>
      <c r="XZ268" s="66"/>
      <c r="YA268" s="66"/>
      <c r="YB268" s="66"/>
      <c r="YC268" s="66"/>
      <c r="YD268" s="66"/>
      <c r="YE268" s="66"/>
      <c r="YF268" s="66"/>
      <c r="YG268" s="66"/>
      <c r="YH268" s="66"/>
      <c r="YI268" s="66"/>
      <c r="YJ268" s="66"/>
      <c r="YK268" s="66"/>
      <c r="YL268" s="66"/>
      <c r="YM268" s="66"/>
      <c r="YN268" s="66"/>
      <c r="YO268" s="66"/>
      <c r="YP268" s="66"/>
      <c r="YQ268" s="66"/>
      <c r="YR268" s="66"/>
      <c r="YS268" s="66"/>
      <c r="YT268" s="66"/>
      <c r="YU268" s="66"/>
      <c r="YV268" s="66"/>
      <c r="YW268" s="66"/>
      <c r="YX268" s="66"/>
      <c r="YY268" s="66"/>
      <c r="YZ268" s="66"/>
      <c r="ZA268" s="66"/>
      <c r="ZB268" s="66"/>
      <c r="ZC268" s="66"/>
      <c r="ZD268" s="66"/>
      <c r="ZE268" s="66"/>
      <c r="ZF268" s="66"/>
      <c r="ZG268" s="66"/>
      <c r="ZH268" s="66"/>
      <c r="ZI268" s="66"/>
      <c r="ZJ268" s="66"/>
      <c r="ZK268" s="66"/>
      <c r="ZL268" s="66"/>
      <c r="ZM268" s="66"/>
      <c r="ZN268" s="66"/>
      <c r="ZO268" s="66"/>
      <c r="ZP268" s="66"/>
      <c r="ZQ268" s="66"/>
      <c r="ZR268" s="66"/>
      <c r="ZS268" s="66"/>
      <c r="ZT268" s="66"/>
      <c r="ZU268" s="66"/>
      <c r="ZV268" s="66"/>
      <c r="ZW268" s="66"/>
      <c r="ZX268" s="66"/>
      <c r="ZY268" s="66"/>
      <c r="ZZ268" s="66"/>
      <c r="AAA268" s="66"/>
      <c r="AAB268" s="66"/>
      <c r="AAC268" s="66"/>
      <c r="AAD268" s="66"/>
      <c r="AAE268" s="66"/>
      <c r="AAF268" s="66"/>
      <c r="AAG268" s="66"/>
      <c r="AAH268" s="66"/>
      <c r="AAI268" s="66"/>
      <c r="AAJ268" s="66"/>
      <c r="AAK268" s="66"/>
      <c r="AAL268" s="66"/>
      <c r="AAM268" s="66"/>
      <c r="AAN268" s="66"/>
      <c r="AAO268" s="66"/>
      <c r="AAP268" s="66"/>
      <c r="AAQ268" s="66"/>
      <c r="AAR268" s="66"/>
      <c r="AAS268" s="66"/>
      <c r="AAT268" s="66"/>
      <c r="AAU268" s="66"/>
      <c r="AAV268" s="66"/>
      <c r="AAW268" s="66"/>
      <c r="AAX268" s="66"/>
      <c r="AAY268" s="66"/>
      <c r="AAZ268" s="66"/>
      <c r="ABA268" s="66"/>
      <c r="ABB268" s="66"/>
      <c r="ABC268" s="66"/>
      <c r="ABD268" s="66"/>
      <c r="ABE268" s="66"/>
      <c r="ABF268" s="66"/>
      <c r="ABG268" s="66"/>
      <c r="ABH268" s="66"/>
      <c r="ABI268" s="66"/>
      <c r="ABJ268" s="66"/>
      <c r="ABK268" s="66"/>
      <c r="ABL268" s="66"/>
      <c r="ABM268" s="66"/>
      <c r="ABN268" s="66"/>
      <c r="ABO268" s="66"/>
      <c r="ABP268" s="66"/>
      <c r="ABQ268" s="66"/>
      <c r="ABR268" s="66"/>
      <c r="ABS268" s="66"/>
      <c r="ABT268" s="66"/>
      <c r="ABU268" s="66"/>
      <c r="ABV268" s="66"/>
      <c r="ABW268" s="66"/>
      <c r="ABX268" s="66"/>
      <c r="ABY268" s="66"/>
      <c r="ABZ268" s="66"/>
      <c r="ACA268" s="66"/>
      <c r="ACB268" s="66"/>
      <c r="ACC268" s="66"/>
      <c r="ACD268" s="66"/>
      <c r="ACE268" s="66"/>
      <c r="ACF268" s="66"/>
      <c r="ACG268" s="66"/>
      <c r="ACH268" s="66"/>
      <c r="ACI268" s="66"/>
      <c r="ACJ268" s="66"/>
      <c r="ACK268" s="66"/>
      <c r="ACL268" s="66"/>
      <c r="ACM268" s="66"/>
      <c r="ACN268" s="66"/>
      <c r="ACO268" s="66"/>
      <c r="ACP268" s="66"/>
      <c r="ACQ268" s="66"/>
      <c r="ACR268" s="66"/>
      <c r="ACS268" s="66"/>
      <c r="ACT268" s="66"/>
      <c r="ACU268" s="66"/>
      <c r="ACV268" s="66"/>
      <c r="ACW268" s="66"/>
      <c r="ACX268" s="66"/>
      <c r="ACY268" s="66"/>
      <c r="ACZ268" s="66"/>
      <c r="ADA268" s="66"/>
      <c r="ADB268" s="66"/>
      <c r="ADC268" s="66"/>
      <c r="ADD268" s="66"/>
      <c r="ADE268" s="66"/>
      <c r="ADF268" s="66"/>
      <c r="ADG268" s="66"/>
      <c r="ADH268" s="66"/>
      <c r="ADI268" s="66"/>
      <c r="ADJ268" s="66"/>
      <c r="ADK268" s="66"/>
      <c r="ADL268" s="66"/>
      <c r="ADM268" s="66"/>
      <c r="ADN268" s="66"/>
      <c r="ADO268" s="66"/>
      <c r="ADP268" s="66"/>
      <c r="ADQ268" s="66"/>
      <c r="ADR268" s="66"/>
      <c r="ADS268" s="66"/>
      <c r="ADT268" s="66"/>
      <c r="ADU268" s="66"/>
      <c r="ADV268" s="66"/>
      <c r="ADW268" s="66"/>
      <c r="ADX268" s="66"/>
      <c r="ADY268" s="66"/>
      <c r="ADZ268" s="66"/>
      <c r="AEA268" s="66"/>
      <c r="AEB268" s="66"/>
      <c r="AEC268" s="66"/>
      <c r="AED268" s="66"/>
      <c r="AEE268" s="66"/>
      <c r="AEF268" s="66"/>
      <c r="AEG268" s="66"/>
      <c r="AEH268" s="66"/>
      <c r="AEI268" s="66"/>
      <c r="AEJ268" s="66"/>
      <c r="AEK268" s="66"/>
      <c r="AEL268" s="66"/>
      <c r="AEM268" s="66"/>
      <c r="AEN268" s="66"/>
      <c r="AEO268" s="66"/>
      <c r="AEP268" s="66"/>
      <c r="AEQ268" s="66"/>
      <c r="AER268" s="66"/>
      <c r="AES268" s="66"/>
      <c r="AET268" s="66"/>
      <c r="AEU268" s="66"/>
      <c r="AEV268" s="66"/>
      <c r="AEW268" s="66"/>
      <c r="AEX268" s="66"/>
      <c r="AEY268" s="66"/>
      <c r="AEZ268" s="66"/>
      <c r="AFA268" s="66"/>
      <c r="AFB268" s="66"/>
      <c r="AFC268" s="66"/>
      <c r="AFD268" s="66"/>
      <c r="AFE268" s="66"/>
      <c r="AFF268" s="66"/>
      <c r="AFG268" s="66"/>
      <c r="AFH268" s="66"/>
      <c r="AFI268" s="66"/>
      <c r="AFJ268" s="66"/>
      <c r="AFK268" s="66"/>
      <c r="AFL268" s="66"/>
      <c r="AFM268" s="66"/>
      <c r="AFN268" s="66"/>
      <c r="AFO268" s="66"/>
      <c r="AFP268" s="66"/>
      <c r="AFQ268" s="66"/>
      <c r="AFR268" s="66"/>
      <c r="AFS268" s="66"/>
      <c r="AFT268" s="66"/>
      <c r="AFU268" s="66"/>
      <c r="AFV268" s="66"/>
      <c r="AFW268" s="66"/>
      <c r="AFX268" s="66"/>
      <c r="AFY268" s="66"/>
      <c r="AFZ268" s="66"/>
      <c r="AGA268" s="66"/>
      <c r="AGB268" s="66"/>
      <c r="AGC268" s="66"/>
      <c r="AGD268" s="66"/>
      <c r="AGE268" s="66"/>
      <c r="AGF268" s="66"/>
      <c r="AGG268" s="66"/>
      <c r="AGH268" s="66"/>
      <c r="AGI268" s="66"/>
      <c r="AGJ268" s="66"/>
      <c r="AGK268" s="66"/>
      <c r="AGL268" s="66"/>
      <c r="AGM268" s="66"/>
      <c r="AGN268" s="66"/>
      <c r="AGO268" s="66"/>
      <c r="AGP268" s="66"/>
      <c r="AGQ268" s="66"/>
      <c r="AGR268" s="66"/>
      <c r="AGS268" s="66"/>
      <c r="AGT268" s="66"/>
      <c r="AGU268" s="66"/>
      <c r="AGV268" s="66"/>
      <c r="AGW268" s="66"/>
      <c r="AGX268" s="66"/>
      <c r="AGY268" s="66"/>
      <c r="AGZ268" s="66"/>
      <c r="AHA268" s="66"/>
      <c r="AHB268" s="66"/>
      <c r="AHC268" s="66"/>
      <c r="AHD268" s="66"/>
      <c r="AHE268" s="66"/>
      <c r="AHF268" s="66"/>
      <c r="AHG268" s="66"/>
      <c r="AHH268" s="66"/>
      <c r="AHI268" s="66"/>
      <c r="AHJ268" s="66"/>
      <c r="AHK268" s="66"/>
      <c r="AHL268" s="66"/>
      <c r="AHM268" s="66"/>
      <c r="AHN268" s="66"/>
      <c r="AHO268" s="66"/>
      <c r="AHP268" s="66"/>
      <c r="AHQ268" s="66"/>
      <c r="AHR268" s="66"/>
      <c r="AHS268" s="66"/>
      <c r="AHT268" s="66"/>
      <c r="AHU268" s="66"/>
      <c r="AHV268" s="66"/>
      <c r="AHW268" s="66"/>
      <c r="AHX268" s="66"/>
      <c r="AHY268" s="66"/>
      <c r="AHZ268" s="66"/>
      <c r="AIA268" s="66"/>
      <c r="AIB268" s="66"/>
      <c r="AIC268" s="66"/>
      <c r="AID268" s="66"/>
      <c r="AIE268" s="66"/>
      <c r="AIF268" s="66"/>
      <c r="AIG268" s="66"/>
      <c r="AIH268" s="66"/>
      <c r="AII268" s="66"/>
      <c r="AIJ268" s="66"/>
      <c r="AIK268" s="66"/>
      <c r="AIL268" s="66"/>
      <c r="AIM268" s="66"/>
      <c r="AIN268" s="66"/>
      <c r="AIO268" s="66"/>
      <c r="AIP268" s="66"/>
      <c r="AIQ268" s="66"/>
      <c r="AIR268" s="66"/>
      <c r="AIS268" s="66"/>
      <c r="AIT268" s="66"/>
      <c r="AIU268" s="66"/>
      <c r="AIV268" s="66"/>
      <c r="AIW268" s="66"/>
      <c r="AIX268" s="66"/>
      <c r="AIY268" s="66"/>
      <c r="AIZ268" s="66"/>
      <c r="AJA268" s="66"/>
      <c r="AJB268" s="66"/>
      <c r="AJC268" s="66"/>
      <c r="AJD268" s="66"/>
      <c r="AJE268" s="66"/>
      <c r="AJF268" s="66"/>
      <c r="AJG268" s="66"/>
      <c r="AJH268" s="66"/>
      <c r="AJI268" s="66"/>
      <c r="AJJ268" s="66"/>
      <c r="AJK268" s="66"/>
      <c r="AJL268" s="66"/>
      <c r="AJM268" s="66"/>
      <c r="AJN268" s="66"/>
      <c r="AJO268" s="66"/>
      <c r="AJP268" s="66"/>
      <c r="AJQ268" s="66"/>
      <c r="AJR268" s="66"/>
      <c r="AJS268" s="66"/>
      <c r="AJT268" s="66"/>
      <c r="AJU268" s="66"/>
      <c r="AJV268" s="66"/>
      <c r="AJW268" s="66"/>
      <c r="AJX268" s="66"/>
      <c r="AJY268" s="66"/>
      <c r="AJZ268" s="66"/>
      <c r="AKA268" s="66"/>
      <c r="AKB268" s="66"/>
      <c r="AKC268" s="66"/>
      <c r="AKD268" s="66"/>
      <c r="AKE268" s="66"/>
      <c r="AKF268" s="66"/>
      <c r="AKG268" s="66"/>
      <c r="AKH268" s="66"/>
      <c r="AKI268" s="66"/>
      <c r="AKJ268" s="66"/>
      <c r="AKK268" s="66"/>
      <c r="AKL268" s="66"/>
      <c r="AKM268" s="66"/>
      <c r="AKN268" s="66"/>
      <c r="AKO268" s="66"/>
      <c r="AKP268" s="66"/>
      <c r="AKQ268" s="66"/>
      <c r="AKR268" s="66"/>
      <c r="AKS268" s="66"/>
      <c r="AKT268" s="66"/>
      <c r="AKU268" s="66"/>
      <c r="AKV268" s="66"/>
      <c r="AKW268" s="66"/>
      <c r="AKX268" s="66"/>
      <c r="AKY268" s="66"/>
      <c r="AKZ268" s="66"/>
      <c r="ALA268" s="66"/>
      <c r="ALB268" s="66"/>
      <c r="ALC268" s="66"/>
      <c r="ALD268" s="66"/>
      <c r="ALE268" s="66"/>
      <c r="ALF268" s="66"/>
      <c r="ALG268" s="66"/>
      <c r="ALH268" s="66"/>
      <c r="ALI268" s="66"/>
      <c r="ALJ268" s="66"/>
      <c r="ALK268" s="66"/>
      <c r="ALL268" s="66"/>
      <c r="ALM268" s="66"/>
      <c r="ALN268" s="66"/>
      <c r="ALO268" s="66"/>
      <c r="ALP268" s="66"/>
      <c r="ALQ268" s="66"/>
      <c r="ALR268" s="66"/>
      <c r="ALS268" s="66"/>
      <c r="ALT268" s="66"/>
      <c r="ALU268" s="66"/>
      <c r="ALV268" s="66"/>
      <c r="ALW268" s="66"/>
      <c r="ALX268" s="66"/>
      <c r="ALY268" s="66"/>
      <c r="ALZ268" s="66"/>
      <c r="AMA268" s="66"/>
      <c r="AMB268" s="66"/>
      <c r="AMC268" s="66"/>
      <c r="AMD268" s="66"/>
      <c r="AME268" s="66"/>
      <c r="AMF268" s="66"/>
      <c r="AMG268" s="66"/>
    </row>
    <row r="269" spans="1:1022" s="71" customFormat="1" ht="59.4" customHeight="1" x14ac:dyDescent="0.3">
      <c r="A269" s="61">
        <v>39</v>
      </c>
      <c r="B269" s="62" t="s">
        <v>388</v>
      </c>
      <c r="C269" s="61" t="s">
        <v>440</v>
      </c>
      <c r="D269" s="61" t="s">
        <v>70</v>
      </c>
      <c r="E269" s="62" t="s">
        <v>765</v>
      </c>
      <c r="F269" s="63">
        <v>45349</v>
      </c>
      <c r="G269" s="19">
        <v>500</v>
      </c>
      <c r="H269" s="61" t="s">
        <v>767</v>
      </c>
      <c r="I269" s="61" t="s">
        <v>917</v>
      </c>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c r="AK269" s="66"/>
      <c r="AL269" s="66"/>
      <c r="AM269" s="66"/>
      <c r="AN269" s="66"/>
      <c r="AO269" s="66"/>
      <c r="AP269" s="66"/>
      <c r="AQ269" s="66"/>
      <c r="AR269" s="66"/>
      <c r="AS269" s="66"/>
      <c r="AT269" s="66"/>
      <c r="AU269" s="66"/>
      <c r="AV269" s="66"/>
      <c r="AW269" s="66"/>
      <c r="AX269" s="66"/>
      <c r="AY269" s="66"/>
      <c r="AZ269" s="66"/>
      <c r="BA269" s="66"/>
      <c r="BB269" s="66"/>
      <c r="BC269" s="66"/>
      <c r="BD269" s="66"/>
      <c r="BE269" s="66"/>
      <c r="BF269" s="66"/>
      <c r="BG269" s="66"/>
      <c r="BH269" s="66"/>
      <c r="BI269" s="66"/>
      <c r="BJ269" s="66"/>
      <c r="BK269" s="66"/>
      <c r="BL269" s="66"/>
      <c r="BM269" s="66"/>
      <c r="BN269" s="66"/>
      <c r="BO269" s="66"/>
      <c r="BP269" s="66"/>
      <c r="BQ269" s="66"/>
      <c r="BR269" s="66"/>
      <c r="BS269" s="66"/>
      <c r="BT269" s="66"/>
      <c r="BU269" s="66"/>
      <c r="BV269" s="66"/>
      <c r="BW269" s="66"/>
      <c r="BX269" s="66"/>
      <c r="BY269" s="66"/>
      <c r="BZ269" s="66"/>
      <c r="CA269" s="66"/>
      <c r="CB269" s="66"/>
      <c r="CC269" s="66"/>
      <c r="CD269" s="66"/>
      <c r="CE269" s="66"/>
      <c r="CF269" s="66"/>
      <c r="CG269" s="66"/>
      <c r="CH269" s="66"/>
      <c r="CI269" s="66"/>
      <c r="CJ269" s="66"/>
      <c r="CK269" s="66"/>
      <c r="CL269" s="66"/>
      <c r="CM269" s="66"/>
      <c r="CN269" s="66"/>
      <c r="CO269" s="66"/>
      <c r="CP269" s="66"/>
      <c r="CQ269" s="66"/>
      <c r="CR269" s="66"/>
      <c r="CS269" s="66"/>
      <c r="CT269" s="66"/>
      <c r="CU269" s="66"/>
      <c r="CV269" s="66"/>
      <c r="CW269" s="66"/>
      <c r="CX269" s="66"/>
      <c r="CY269" s="66"/>
      <c r="CZ269" s="66"/>
      <c r="DA269" s="66"/>
      <c r="DB269" s="66"/>
      <c r="DC269" s="66"/>
      <c r="DD269" s="66"/>
      <c r="DE269" s="66"/>
      <c r="DF269" s="66"/>
      <c r="DG269" s="66"/>
      <c r="DH269" s="66"/>
      <c r="DI269" s="66"/>
      <c r="DJ269" s="66"/>
      <c r="DK269" s="66"/>
      <c r="DL269" s="66"/>
      <c r="DM269" s="66"/>
      <c r="DN269" s="66"/>
      <c r="DO269" s="66"/>
      <c r="DP269" s="66"/>
      <c r="DQ269" s="66"/>
      <c r="DR269" s="66"/>
      <c r="DS269" s="66"/>
      <c r="DT269" s="66"/>
      <c r="DU269" s="66"/>
      <c r="DV269" s="66"/>
      <c r="DW269" s="66"/>
      <c r="DX269" s="66"/>
      <c r="DY269" s="66"/>
      <c r="DZ269" s="66"/>
      <c r="EA269" s="66"/>
      <c r="EB269" s="66"/>
      <c r="EC269" s="66"/>
      <c r="ED269" s="66"/>
      <c r="EE269" s="66"/>
      <c r="EF269" s="66"/>
      <c r="EG269" s="66"/>
      <c r="EH269" s="66"/>
      <c r="EI269" s="66"/>
      <c r="EJ269" s="66"/>
      <c r="EK269" s="66"/>
      <c r="EL269" s="66"/>
      <c r="EM269" s="66"/>
      <c r="EN269" s="66"/>
      <c r="EO269" s="66"/>
      <c r="EP269" s="66"/>
      <c r="EQ269" s="66"/>
      <c r="ER269" s="66"/>
      <c r="ES269" s="66"/>
      <c r="ET269" s="66"/>
      <c r="EU269" s="66"/>
      <c r="EV269" s="66"/>
      <c r="EW269" s="66"/>
      <c r="EX269" s="66"/>
      <c r="EY269" s="66"/>
      <c r="EZ269" s="66"/>
      <c r="FA269" s="66"/>
      <c r="FB269" s="66"/>
      <c r="FC269" s="66"/>
      <c r="FD269" s="66"/>
      <c r="FE269" s="66"/>
      <c r="FF269" s="66"/>
      <c r="FG269" s="66"/>
      <c r="FH269" s="66"/>
      <c r="FI269" s="66"/>
      <c r="FJ269" s="66"/>
      <c r="FK269" s="66"/>
      <c r="FL269" s="66"/>
      <c r="FM269" s="66"/>
      <c r="FN269" s="66"/>
      <c r="FO269" s="66"/>
      <c r="FP269" s="66"/>
      <c r="FQ269" s="66"/>
      <c r="FR269" s="66"/>
      <c r="FS269" s="66"/>
      <c r="FT269" s="66"/>
      <c r="FU269" s="66"/>
      <c r="FV269" s="66"/>
      <c r="FW269" s="66"/>
      <c r="FX269" s="66"/>
      <c r="FY269" s="66"/>
      <c r="FZ269" s="66"/>
      <c r="GA269" s="66"/>
      <c r="GB269" s="66"/>
      <c r="GC269" s="66"/>
      <c r="GD269" s="66"/>
      <c r="GE269" s="66"/>
      <c r="GF269" s="66"/>
      <c r="GG269" s="66"/>
      <c r="GH269" s="66"/>
      <c r="GI269" s="66"/>
      <c r="GJ269" s="66"/>
      <c r="GK269" s="66"/>
      <c r="GL269" s="66"/>
      <c r="GM269" s="66"/>
      <c r="GN269" s="66"/>
      <c r="GO269" s="66"/>
      <c r="GP269" s="66"/>
      <c r="GQ269" s="66"/>
      <c r="GR269" s="66"/>
      <c r="GS269" s="66"/>
      <c r="GT269" s="66"/>
      <c r="GU269" s="66"/>
      <c r="GV269" s="66"/>
      <c r="GW269" s="66"/>
      <c r="GX269" s="66"/>
      <c r="GY269" s="66"/>
      <c r="GZ269" s="66"/>
      <c r="HA269" s="66"/>
      <c r="HB269" s="66"/>
      <c r="HC269" s="66"/>
      <c r="HD269" s="66"/>
      <c r="HE269" s="66"/>
      <c r="HF269" s="66"/>
      <c r="HG269" s="66"/>
      <c r="HH269" s="66"/>
      <c r="HI269" s="66"/>
      <c r="HJ269" s="66"/>
      <c r="HK269" s="66"/>
      <c r="HL269" s="66"/>
      <c r="HM269" s="66"/>
      <c r="HN269" s="66"/>
      <c r="HO269" s="66"/>
      <c r="HP269" s="66"/>
      <c r="HQ269" s="66"/>
      <c r="HR269" s="66"/>
      <c r="HS269" s="66"/>
      <c r="HT269" s="66"/>
      <c r="HU269" s="66"/>
      <c r="HV269" s="66"/>
      <c r="HW269" s="66"/>
      <c r="HX269" s="66"/>
      <c r="HY269" s="66"/>
      <c r="HZ269" s="66"/>
      <c r="IA269" s="66"/>
      <c r="IB269" s="66"/>
      <c r="IC269" s="66"/>
      <c r="ID269" s="66"/>
      <c r="IE269" s="66"/>
      <c r="IF269" s="66"/>
      <c r="IG269" s="66"/>
      <c r="IH269" s="66"/>
      <c r="II269" s="66"/>
      <c r="IJ269" s="66"/>
      <c r="IK269" s="66"/>
      <c r="IL269" s="66"/>
      <c r="IM269" s="66"/>
      <c r="IN269" s="66"/>
      <c r="IO269" s="66"/>
      <c r="IP269" s="66"/>
      <c r="IQ269" s="66"/>
      <c r="IR269" s="66"/>
      <c r="IS269" s="66"/>
      <c r="IT269" s="66"/>
      <c r="IU269" s="66"/>
      <c r="IV269" s="66"/>
      <c r="IW269" s="66"/>
      <c r="IX269" s="66"/>
      <c r="IY269" s="66"/>
      <c r="IZ269" s="66"/>
      <c r="JA269" s="66"/>
      <c r="JB269" s="66"/>
      <c r="JC269" s="66"/>
      <c r="JD269" s="66"/>
      <c r="JE269" s="66"/>
      <c r="JF269" s="66"/>
      <c r="JG269" s="66"/>
      <c r="JH269" s="66"/>
      <c r="JI269" s="66"/>
      <c r="JJ269" s="66"/>
      <c r="JK269" s="66"/>
      <c r="JL269" s="66"/>
      <c r="JM269" s="66"/>
      <c r="JN269" s="66"/>
      <c r="JO269" s="66"/>
      <c r="JP269" s="66"/>
      <c r="JQ269" s="66"/>
      <c r="JR269" s="66"/>
      <c r="JS269" s="66"/>
      <c r="JT269" s="66"/>
      <c r="JU269" s="66"/>
      <c r="JV269" s="66"/>
      <c r="JW269" s="66"/>
      <c r="JX269" s="66"/>
      <c r="JY269" s="66"/>
      <c r="JZ269" s="66"/>
      <c r="KA269" s="66"/>
      <c r="KB269" s="66"/>
      <c r="KC269" s="66"/>
      <c r="KD269" s="66"/>
      <c r="KE269" s="66"/>
      <c r="KF269" s="66"/>
      <c r="KG269" s="66"/>
      <c r="KH269" s="66"/>
      <c r="KI269" s="66"/>
      <c r="KJ269" s="66"/>
      <c r="KK269" s="66"/>
      <c r="KL269" s="66"/>
      <c r="KM269" s="66"/>
      <c r="KN269" s="66"/>
      <c r="KO269" s="66"/>
      <c r="KP269" s="66"/>
      <c r="KQ269" s="66"/>
      <c r="KR269" s="66"/>
      <c r="KS269" s="66"/>
      <c r="KT269" s="66"/>
      <c r="KU269" s="66"/>
      <c r="KV269" s="66"/>
      <c r="KW269" s="66"/>
      <c r="KX269" s="66"/>
      <c r="KY269" s="66"/>
      <c r="KZ269" s="66"/>
      <c r="LA269" s="66"/>
      <c r="LB269" s="66"/>
      <c r="LC269" s="66"/>
      <c r="LD269" s="66"/>
      <c r="LE269" s="66"/>
      <c r="LF269" s="66"/>
      <c r="LG269" s="66"/>
      <c r="LH269" s="66"/>
      <c r="LI269" s="66"/>
      <c r="LJ269" s="66"/>
      <c r="LK269" s="66"/>
      <c r="LL269" s="66"/>
      <c r="LM269" s="66"/>
      <c r="LN269" s="66"/>
      <c r="LO269" s="66"/>
      <c r="LP269" s="66"/>
      <c r="LQ269" s="66"/>
      <c r="LR269" s="66"/>
      <c r="LS269" s="66"/>
      <c r="LT269" s="66"/>
      <c r="LU269" s="66"/>
      <c r="LV269" s="66"/>
      <c r="LW269" s="66"/>
      <c r="LX269" s="66"/>
      <c r="LY269" s="66"/>
      <c r="LZ269" s="66"/>
      <c r="MA269" s="66"/>
      <c r="MB269" s="66"/>
      <c r="MC269" s="66"/>
      <c r="MD269" s="66"/>
      <c r="ME269" s="66"/>
      <c r="MF269" s="66"/>
      <c r="MG269" s="66"/>
      <c r="MH269" s="66"/>
      <c r="MI269" s="66"/>
      <c r="MJ269" s="66"/>
      <c r="MK269" s="66"/>
      <c r="ML269" s="66"/>
      <c r="MM269" s="66"/>
      <c r="MN269" s="66"/>
      <c r="MO269" s="66"/>
      <c r="MP269" s="66"/>
      <c r="MQ269" s="66"/>
      <c r="MR269" s="66"/>
      <c r="MS269" s="66"/>
      <c r="MT269" s="66"/>
      <c r="MU269" s="66"/>
      <c r="MV269" s="66"/>
      <c r="MW269" s="66"/>
      <c r="MX269" s="66"/>
      <c r="MY269" s="66"/>
      <c r="MZ269" s="66"/>
      <c r="NA269" s="66"/>
      <c r="NB269" s="66"/>
      <c r="NC269" s="66"/>
      <c r="ND269" s="66"/>
      <c r="NE269" s="66"/>
      <c r="NF269" s="66"/>
      <c r="NG269" s="66"/>
      <c r="NH269" s="66"/>
      <c r="NI269" s="66"/>
      <c r="NJ269" s="66"/>
      <c r="NK269" s="66"/>
      <c r="NL269" s="66"/>
      <c r="NM269" s="66"/>
      <c r="NN269" s="66"/>
      <c r="NO269" s="66"/>
      <c r="NP269" s="66"/>
      <c r="NQ269" s="66"/>
      <c r="NR269" s="66"/>
      <c r="NS269" s="66"/>
      <c r="NT269" s="66"/>
      <c r="NU269" s="66"/>
      <c r="NV269" s="66"/>
      <c r="NW269" s="66"/>
      <c r="NX269" s="66"/>
      <c r="NY269" s="66"/>
      <c r="NZ269" s="66"/>
      <c r="OA269" s="66"/>
      <c r="OB269" s="66"/>
      <c r="OC269" s="66"/>
      <c r="OD269" s="66"/>
      <c r="OE269" s="66"/>
      <c r="OF269" s="66"/>
      <c r="OG269" s="66"/>
      <c r="OH269" s="66"/>
      <c r="OI269" s="66"/>
      <c r="OJ269" s="66"/>
      <c r="OK269" s="66"/>
      <c r="OL269" s="66"/>
      <c r="OM269" s="66"/>
      <c r="ON269" s="66"/>
      <c r="OO269" s="66"/>
      <c r="OP269" s="66"/>
      <c r="OQ269" s="66"/>
      <c r="OR269" s="66"/>
      <c r="OS269" s="66"/>
      <c r="OT269" s="66"/>
      <c r="OU269" s="66"/>
      <c r="OV269" s="66"/>
      <c r="OW269" s="66"/>
      <c r="OX269" s="66"/>
      <c r="OY269" s="66"/>
      <c r="OZ269" s="66"/>
      <c r="PA269" s="66"/>
      <c r="PB269" s="66"/>
      <c r="PC269" s="66"/>
      <c r="PD269" s="66"/>
      <c r="PE269" s="66"/>
      <c r="PF269" s="66"/>
      <c r="PG269" s="66"/>
      <c r="PH269" s="66"/>
      <c r="PI269" s="66"/>
      <c r="PJ269" s="66"/>
      <c r="PK269" s="66"/>
      <c r="PL269" s="66"/>
      <c r="PM269" s="66"/>
      <c r="PN269" s="66"/>
      <c r="PO269" s="66"/>
      <c r="PP269" s="66"/>
      <c r="PQ269" s="66"/>
      <c r="PR269" s="66"/>
      <c r="PS269" s="66"/>
      <c r="PT269" s="66"/>
      <c r="PU269" s="66"/>
      <c r="PV269" s="66"/>
      <c r="PW269" s="66"/>
      <c r="PX269" s="66"/>
      <c r="PY269" s="66"/>
      <c r="PZ269" s="66"/>
      <c r="QA269" s="66"/>
      <c r="QB269" s="66"/>
      <c r="QC269" s="66"/>
      <c r="QD269" s="66"/>
      <c r="QE269" s="66"/>
      <c r="QF269" s="66"/>
      <c r="QG269" s="66"/>
      <c r="QH269" s="66"/>
      <c r="QI269" s="66"/>
      <c r="QJ269" s="66"/>
      <c r="QK269" s="66"/>
      <c r="QL269" s="66"/>
      <c r="QM269" s="66"/>
      <c r="QN269" s="66"/>
      <c r="QO269" s="66"/>
      <c r="QP269" s="66"/>
      <c r="QQ269" s="66"/>
      <c r="QR269" s="66"/>
      <c r="QS269" s="66"/>
      <c r="QT269" s="66"/>
      <c r="QU269" s="66"/>
      <c r="QV269" s="66"/>
      <c r="QW269" s="66"/>
      <c r="QX269" s="66"/>
      <c r="QY269" s="66"/>
      <c r="QZ269" s="66"/>
      <c r="RA269" s="66"/>
      <c r="RB269" s="66"/>
      <c r="RC269" s="66"/>
      <c r="RD269" s="66"/>
      <c r="RE269" s="66"/>
      <c r="RF269" s="66"/>
      <c r="RG269" s="66"/>
      <c r="RH269" s="66"/>
      <c r="RI269" s="66"/>
      <c r="RJ269" s="66"/>
      <c r="RK269" s="66"/>
      <c r="RL269" s="66"/>
      <c r="RM269" s="66"/>
      <c r="RN269" s="66"/>
      <c r="RO269" s="66"/>
      <c r="RP269" s="66"/>
      <c r="RQ269" s="66"/>
      <c r="RR269" s="66"/>
      <c r="RS269" s="66"/>
      <c r="RT269" s="66"/>
      <c r="RU269" s="66"/>
      <c r="RV269" s="66"/>
      <c r="RW269" s="66"/>
      <c r="RX269" s="66"/>
      <c r="RY269" s="66"/>
      <c r="RZ269" s="66"/>
      <c r="SA269" s="66"/>
      <c r="SB269" s="66"/>
      <c r="SC269" s="66"/>
      <c r="SD269" s="66"/>
      <c r="SE269" s="66"/>
      <c r="SF269" s="66"/>
      <c r="SG269" s="66"/>
      <c r="SH269" s="66"/>
      <c r="SI269" s="66"/>
      <c r="SJ269" s="66"/>
      <c r="SK269" s="66"/>
      <c r="SL269" s="66"/>
      <c r="SM269" s="66"/>
      <c r="SN269" s="66"/>
      <c r="SO269" s="66"/>
      <c r="SP269" s="66"/>
      <c r="SQ269" s="66"/>
      <c r="SR269" s="66"/>
      <c r="SS269" s="66"/>
      <c r="ST269" s="66"/>
      <c r="SU269" s="66"/>
      <c r="SV269" s="66"/>
      <c r="SW269" s="66"/>
      <c r="SX269" s="66"/>
      <c r="SY269" s="66"/>
      <c r="SZ269" s="66"/>
      <c r="TA269" s="66"/>
      <c r="TB269" s="66"/>
      <c r="TC269" s="66"/>
      <c r="TD269" s="66"/>
      <c r="TE269" s="66"/>
      <c r="TF269" s="66"/>
      <c r="TG269" s="66"/>
      <c r="TH269" s="66"/>
      <c r="TI269" s="66"/>
      <c r="TJ269" s="66"/>
      <c r="TK269" s="66"/>
      <c r="TL269" s="66"/>
      <c r="TM269" s="66"/>
      <c r="TN269" s="66"/>
      <c r="TO269" s="66"/>
      <c r="TP269" s="66"/>
      <c r="TQ269" s="66"/>
      <c r="TR269" s="66"/>
      <c r="TS269" s="66"/>
      <c r="TT269" s="66"/>
      <c r="TU269" s="66"/>
      <c r="TV269" s="66"/>
      <c r="TW269" s="66"/>
      <c r="TX269" s="66"/>
      <c r="TY269" s="66"/>
      <c r="TZ269" s="66"/>
      <c r="UA269" s="66"/>
      <c r="UB269" s="66"/>
      <c r="UC269" s="66"/>
      <c r="UD269" s="66"/>
      <c r="UE269" s="66"/>
      <c r="UF269" s="66"/>
      <c r="UG269" s="66"/>
      <c r="UH269" s="66"/>
      <c r="UI269" s="66"/>
      <c r="UJ269" s="66"/>
      <c r="UK269" s="66"/>
      <c r="UL269" s="66"/>
      <c r="UM269" s="66"/>
      <c r="UN269" s="66"/>
      <c r="UO269" s="66"/>
      <c r="UP269" s="66"/>
      <c r="UQ269" s="66"/>
      <c r="UR269" s="66"/>
      <c r="US269" s="66"/>
      <c r="UT269" s="66"/>
      <c r="UU269" s="66"/>
      <c r="UV269" s="66"/>
      <c r="UW269" s="66"/>
      <c r="UX269" s="66"/>
      <c r="UY269" s="66"/>
      <c r="UZ269" s="66"/>
      <c r="VA269" s="66"/>
      <c r="VB269" s="66"/>
      <c r="VC269" s="66"/>
      <c r="VD269" s="66"/>
      <c r="VE269" s="66"/>
      <c r="VF269" s="66"/>
      <c r="VG269" s="66"/>
      <c r="VH269" s="66"/>
      <c r="VI269" s="66"/>
      <c r="VJ269" s="66"/>
      <c r="VK269" s="66"/>
      <c r="VL269" s="66"/>
      <c r="VM269" s="66"/>
      <c r="VN269" s="66"/>
      <c r="VO269" s="66"/>
      <c r="VP269" s="66"/>
      <c r="VQ269" s="66"/>
      <c r="VR269" s="66"/>
      <c r="VS269" s="66"/>
      <c r="VT269" s="66"/>
      <c r="VU269" s="66"/>
      <c r="VV269" s="66"/>
      <c r="VW269" s="66"/>
      <c r="VX269" s="66"/>
      <c r="VY269" s="66"/>
      <c r="VZ269" s="66"/>
      <c r="WA269" s="66"/>
      <c r="WB269" s="66"/>
      <c r="WC269" s="66"/>
      <c r="WD269" s="66"/>
      <c r="WE269" s="66"/>
      <c r="WF269" s="66"/>
      <c r="WG269" s="66"/>
      <c r="WH269" s="66"/>
      <c r="WI269" s="66"/>
      <c r="WJ269" s="66"/>
      <c r="WK269" s="66"/>
      <c r="WL269" s="66"/>
      <c r="WM269" s="66"/>
      <c r="WN269" s="66"/>
      <c r="WO269" s="66"/>
      <c r="WP269" s="66"/>
      <c r="WQ269" s="66"/>
      <c r="WR269" s="66"/>
      <c r="WS269" s="66"/>
      <c r="WT269" s="66"/>
      <c r="WU269" s="66"/>
      <c r="WV269" s="66"/>
      <c r="WW269" s="66"/>
      <c r="WX269" s="66"/>
      <c r="WY269" s="66"/>
      <c r="WZ269" s="66"/>
      <c r="XA269" s="66"/>
      <c r="XB269" s="66"/>
      <c r="XC269" s="66"/>
      <c r="XD269" s="66"/>
      <c r="XE269" s="66"/>
      <c r="XF269" s="66"/>
      <c r="XG269" s="66"/>
      <c r="XH269" s="66"/>
      <c r="XI269" s="66"/>
      <c r="XJ269" s="66"/>
      <c r="XK269" s="66"/>
      <c r="XL269" s="66"/>
      <c r="XM269" s="66"/>
      <c r="XN269" s="66"/>
      <c r="XO269" s="66"/>
      <c r="XP269" s="66"/>
      <c r="XQ269" s="66"/>
      <c r="XR269" s="66"/>
      <c r="XS269" s="66"/>
      <c r="XT269" s="66"/>
      <c r="XU269" s="66"/>
      <c r="XV269" s="66"/>
      <c r="XW269" s="66"/>
      <c r="XX269" s="66"/>
      <c r="XY269" s="66"/>
      <c r="XZ269" s="66"/>
      <c r="YA269" s="66"/>
      <c r="YB269" s="66"/>
      <c r="YC269" s="66"/>
      <c r="YD269" s="66"/>
      <c r="YE269" s="66"/>
      <c r="YF269" s="66"/>
      <c r="YG269" s="66"/>
      <c r="YH269" s="66"/>
      <c r="YI269" s="66"/>
      <c r="YJ269" s="66"/>
      <c r="YK269" s="66"/>
      <c r="YL269" s="66"/>
      <c r="YM269" s="66"/>
      <c r="YN269" s="66"/>
      <c r="YO269" s="66"/>
      <c r="YP269" s="66"/>
      <c r="YQ269" s="66"/>
      <c r="YR269" s="66"/>
      <c r="YS269" s="66"/>
      <c r="YT269" s="66"/>
      <c r="YU269" s="66"/>
      <c r="YV269" s="66"/>
      <c r="YW269" s="66"/>
      <c r="YX269" s="66"/>
      <c r="YY269" s="66"/>
      <c r="YZ269" s="66"/>
      <c r="ZA269" s="66"/>
      <c r="ZB269" s="66"/>
      <c r="ZC269" s="66"/>
      <c r="ZD269" s="66"/>
      <c r="ZE269" s="66"/>
      <c r="ZF269" s="66"/>
      <c r="ZG269" s="66"/>
      <c r="ZH269" s="66"/>
      <c r="ZI269" s="66"/>
      <c r="ZJ269" s="66"/>
      <c r="ZK269" s="66"/>
      <c r="ZL269" s="66"/>
      <c r="ZM269" s="66"/>
      <c r="ZN269" s="66"/>
      <c r="ZO269" s="66"/>
      <c r="ZP269" s="66"/>
      <c r="ZQ269" s="66"/>
      <c r="ZR269" s="66"/>
      <c r="ZS269" s="66"/>
      <c r="ZT269" s="66"/>
      <c r="ZU269" s="66"/>
      <c r="ZV269" s="66"/>
      <c r="ZW269" s="66"/>
      <c r="ZX269" s="66"/>
      <c r="ZY269" s="66"/>
      <c r="ZZ269" s="66"/>
      <c r="AAA269" s="66"/>
      <c r="AAB269" s="66"/>
      <c r="AAC269" s="66"/>
      <c r="AAD269" s="66"/>
      <c r="AAE269" s="66"/>
      <c r="AAF269" s="66"/>
      <c r="AAG269" s="66"/>
      <c r="AAH269" s="66"/>
      <c r="AAI269" s="66"/>
      <c r="AAJ269" s="66"/>
      <c r="AAK269" s="66"/>
      <c r="AAL269" s="66"/>
      <c r="AAM269" s="66"/>
      <c r="AAN269" s="66"/>
      <c r="AAO269" s="66"/>
      <c r="AAP269" s="66"/>
      <c r="AAQ269" s="66"/>
      <c r="AAR269" s="66"/>
      <c r="AAS269" s="66"/>
      <c r="AAT269" s="66"/>
      <c r="AAU269" s="66"/>
      <c r="AAV269" s="66"/>
      <c r="AAW269" s="66"/>
      <c r="AAX269" s="66"/>
      <c r="AAY269" s="66"/>
      <c r="AAZ269" s="66"/>
      <c r="ABA269" s="66"/>
      <c r="ABB269" s="66"/>
      <c r="ABC269" s="66"/>
      <c r="ABD269" s="66"/>
      <c r="ABE269" s="66"/>
      <c r="ABF269" s="66"/>
      <c r="ABG269" s="66"/>
      <c r="ABH269" s="66"/>
      <c r="ABI269" s="66"/>
      <c r="ABJ269" s="66"/>
      <c r="ABK269" s="66"/>
      <c r="ABL269" s="66"/>
      <c r="ABM269" s="66"/>
      <c r="ABN269" s="66"/>
      <c r="ABO269" s="66"/>
      <c r="ABP269" s="66"/>
      <c r="ABQ269" s="66"/>
      <c r="ABR269" s="66"/>
      <c r="ABS269" s="66"/>
      <c r="ABT269" s="66"/>
      <c r="ABU269" s="66"/>
      <c r="ABV269" s="66"/>
      <c r="ABW269" s="66"/>
      <c r="ABX269" s="66"/>
      <c r="ABY269" s="66"/>
      <c r="ABZ269" s="66"/>
      <c r="ACA269" s="66"/>
      <c r="ACB269" s="66"/>
      <c r="ACC269" s="66"/>
      <c r="ACD269" s="66"/>
      <c r="ACE269" s="66"/>
      <c r="ACF269" s="66"/>
      <c r="ACG269" s="66"/>
      <c r="ACH269" s="66"/>
      <c r="ACI269" s="66"/>
      <c r="ACJ269" s="66"/>
      <c r="ACK269" s="66"/>
      <c r="ACL269" s="66"/>
      <c r="ACM269" s="66"/>
      <c r="ACN269" s="66"/>
      <c r="ACO269" s="66"/>
      <c r="ACP269" s="66"/>
      <c r="ACQ269" s="66"/>
      <c r="ACR269" s="66"/>
      <c r="ACS269" s="66"/>
      <c r="ACT269" s="66"/>
      <c r="ACU269" s="66"/>
      <c r="ACV269" s="66"/>
      <c r="ACW269" s="66"/>
      <c r="ACX269" s="66"/>
      <c r="ACY269" s="66"/>
      <c r="ACZ269" s="66"/>
      <c r="ADA269" s="66"/>
      <c r="ADB269" s="66"/>
      <c r="ADC269" s="66"/>
      <c r="ADD269" s="66"/>
      <c r="ADE269" s="66"/>
      <c r="ADF269" s="66"/>
      <c r="ADG269" s="66"/>
      <c r="ADH269" s="66"/>
      <c r="ADI269" s="66"/>
      <c r="ADJ269" s="66"/>
      <c r="ADK269" s="66"/>
      <c r="ADL269" s="66"/>
      <c r="ADM269" s="66"/>
      <c r="ADN269" s="66"/>
      <c r="ADO269" s="66"/>
      <c r="ADP269" s="66"/>
      <c r="ADQ269" s="66"/>
      <c r="ADR269" s="66"/>
      <c r="ADS269" s="66"/>
      <c r="ADT269" s="66"/>
      <c r="ADU269" s="66"/>
      <c r="ADV269" s="66"/>
      <c r="ADW269" s="66"/>
      <c r="ADX269" s="66"/>
      <c r="ADY269" s="66"/>
      <c r="ADZ269" s="66"/>
      <c r="AEA269" s="66"/>
      <c r="AEB269" s="66"/>
      <c r="AEC269" s="66"/>
      <c r="AED269" s="66"/>
      <c r="AEE269" s="66"/>
      <c r="AEF269" s="66"/>
      <c r="AEG269" s="66"/>
      <c r="AEH269" s="66"/>
      <c r="AEI269" s="66"/>
      <c r="AEJ269" s="66"/>
      <c r="AEK269" s="66"/>
      <c r="AEL269" s="66"/>
      <c r="AEM269" s="66"/>
      <c r="AEN269" s="66"/>
      <c r="AEO269" s="66"/>
      <c r="AEP269" s="66"/>
      <c r="AEQ269" s="66"/>
      <c r="AER269" s="66"/>
      <c r="AES269" s="66"/>
      <c r="AET269" s="66"/>
      <c r="AEU269" s="66"/>
      <c r="AEV269" s="66"/>
      <c r="AEW269" s="66"/>
      <c r="AEX269" s="66"/>
      <c r="AEY269" s="66"/>
      <c r="AEZ269" s="66"/>
      <c r="AFA269" s="66"/>
      <c r="AFB269" s="66"/>
      <c r="AFC269" s="66"/>
      <c r="AFD269" s="66"/>
      <c r="AFE269" s="66"/>
      <c r="AFF269" s="66"/>
      <c r="AFG269" s="66"/>
      <c r="AFH269" s="66"/>
      <c r="AFI269" s="66"/>
      <c r="AFJ269" s="66"/>
      <c r="AFK269" s="66"/>
      <c r="AFL269" s="66"/>
      <c r="AFM269" s="66"/>
      <c r="AFN269" s="66"/>
      <c r="AFO269" s="66"/>
      <c r="AFP269" s="66"/>
      <c r="AFQ269" s="66"/>
      <c r="AFR269" s="66"/>
      <c r="AFS269" s="66"/>
      <c r="AFT269" s="66"/>
      <c r="AFU269" s="66"/>
      <c r="AFV269" s="66"/>
      <c r="AFW269" s="66"/>
      <c r="AFX269" s="66"/>
      <c r="AFY269" s="66"/>
      <c r="AFZ269" s="66"/>
      <c r="AGA269" s="66"/>
      <c r="AGB269" s="66"/>
      <c r="AGC269" s="66"/>
      <c r="AGD269" s="66"/>
      <c r="AGE269" s="66"/>
      <c r="AGF269" s="66"/>
      <c r="AGG269" s="66"/>
      <c r="AGH269" s="66"/>
      <c r="AGI269" s="66"/>
      <c r="AGJ269" s="66"/>
      <c r="AGK269" s="66"/>
      <c r="AGL269" s="66"/>
      <c r="AGM269" s="66"/>
      <c r="AGN269" s="66"/>
      <c r="AGO269" s="66"/>
      <c r="AGP269" s="66"/>
      <c r="AGQ269" s="66"/>
      <c r="AGR269" s="66"/>
      <c r="AGS269" s="66"/>
      <c r="AGT269" s="66"/>
      <c r="AGU269" s="66"/>
      <c r="AGV269" s="66"/>
      <c r="AGW269" s="66"/>
      <c r="AGX269" s="66"/>
      <c r="AGY269" s="66"/>
      <c r="AGZ269" s="66"/>
      <c r="AHA269" s="66"/>
      <c r="AHB269" s="66"/>
      <c r="AHC269" s="66"/>
      <c r="AHD269" s="66"/>
      <c r="AHE269" s="66"/>
      <c r="AHF269" s="66"/>
      <c r="AHG269" s="66"/>
      <c r="AHH269" s="66"/>
      <c r="AHI269" s="66"/>
      <c r="AHJ269" s="66"/>
      <c r="AHK269" s="66"/>
      <c r="AHL269" s="66"/>
      <c r="AHM269" s="66"/>
      <c r="AHN269" s="66"/>
      <c r="AHO269" s="66"/>
      <c r="AHP269" s="66"/>
      <c r="AHQ269" s="66"/>
      <c r="AHR269" s="66"/>
      <c r="AHS269" s="66"/>
      <c r="AHT269" s="66"/>
      <c r="AHU269" s="66"/>
      <c r="AHV269" s="66"/>
      <c r="AHW269" s="66"/>
      <c r="AHX269" s="66"/>
      <c r="AHY269" s="66"/>
      <c r="AHZ269" s="66"/>
      <c r="AIA269" s="66"/>
      <c r="AIB269" s="66"/>
      <c r="AIC269" s="66"/>
      <c r="AID269" s="66"/>
      <c r="AIE269" s="66"/>
      <c r="AIF269" s="66"/>
      <c r="AIG269" s="66"/>
      <c r="AIH269" s="66"/>
      <c r="AII269" s="66"/>
      <c r="AIJ269" s="66"/>
      <c r="AIK269" s="66"/>
      <c r="AIL269" s="66"/>
      <c r="AIM269" s="66"/>
      <c r="AIN269" s="66"/>
      <c r="AIO269" s="66"/>
      <c r="AIP269" s="66"/>
      <c r="AIQ269" s="66"/>
      <c r="AIR269" s="66"/>
      <c r="AIS269" s="66"/>
      <c r="AIT269" s="66"/>
      <c r="AIU269" s="66"/>
      <c r="AIV269" s="66"/>
      <c r="AIW269" s="66"/>
      <c r="AIX269" s="66"/>
      <c r="AIY269" s="66"/>
      <c r="AIZ269" s="66"/>
      <c r="AJA269" s="66"/>
      <c r="AJB269" s="66"/>
      <c r="AJC269" s="66"/>
      <c r="AJD269" s="66"/>
      <c r="AJE269" s="66"/>
      <c r="AJF269" s="66"/>
      <c r="AJG269" s="66"/>
      <c r="AJH269" s="66"/>
      <c r="AJI269" s="66"/>
      <c r="AJJ269" s="66"/>
      <c r="AJK269" s="66"/>
      <c r="AJL269" s="66"/>
      <c r="AJM269" s="66"/>
      <c r="AJN269" s="66"/>
      <c r="AJO269" s="66"/>
      <c r="AJP269" s="66"/>
      <c r="AJQ269" s="66"/>
      <c r="AJR269" s="66"/>
      <c r="AJS269" s="66"/>
      <c r="AJT269" s="66"/>
      <c r="AJU269" s="66"/>
      <c r="AJV269" s="66"/>
      <c r="AJW269" s="66"/>
      <c r="AJX269" s="66"/>
      <c r="AJY269" s="66"/>
      <c r="AJZ269" s="66"/>
      <c r="AKA269" s="66"/>
      <c r="AKB269" s="66"/>
      <c r="AKC269" s="66"/>
      <c r="AKD269" s="66"/>
      <c r="AKE269" s="66"/>
      <c r="AKF269" s="66"/>
      <c r="AKG269" s="66"/>
      <c r="AKH269" s="66"/>
      <c r="AKI269" s="66"/>
      <c r="AKJ269" s="66"/>
      <c r="AKK269" s="66"/>
      <c r="AKL269" s="66"/>
      <c r="AKM269" s="66"/>
      <c r="AKN269" s="66"/>
      <c r="AKO269" s="66"/>
      <c r="AKP269" s="66"/>
      <c r="AKQ269" s="66"/>
      <c r="AKR269" s="66"/>
      <c r="AKS269" s="66"/>
      <c r="AKT269" s="66"/>
      <c r="AKU269" s="66"/>
      <c r="AKV269" s="66"/>
      <c r="AKW269" s="66"/>
      <c r="AKX269" s="66"/>
      <c r="AKY269" s="66"/>
      <c r="AKZ269" s="66"/>
      <c r="ALA269" s="66"/>
      <c r="ALB269" s="66"/>
      <c r="ALC269" s="66"/>
      <c r="ALD269" s="66"/>
      <c r="ALE269" s="66"/>
      <c r="ALF269" s="66"/>
      <c r="ALG269" s="66"/>
      <c r="ALH269" s="66"/>
      <c r="ALI269" s="66"/>
      <c r="ALJ269" s="66"/>
      <c r="ALK269" s="66"/>
      <c r="ALL269" s="66"/>
      <c r="ALM269" s="66"/>
      <c r="ALN269" s="66"/>
      <c r="ALO269" s="66"/>
      <c r="ALP269" s="66"/>
      <c r="ALQ269" s="66"/>
      <c r="ALR269" s="66"/>
      <c r="ALS269" s="66"/>
      <c r="ALT269" s="66"/>
      <c r="ALU269" s="66"/>
      <c r="ALV269" s="66"/>
      <c r="ALW269" s="66"/>
      <c r="ALX269" s="66"/>
      <c r="ALY269" s="66"/>
      <c r="ALZ269" s="66"/>
      <c r="AMA269" s="66"/>
      <c r="AMB269" s="66"/>
      <c r="AMC269" s="66"/>
      <c r="AMD269" s="66"/>
      <c r="AME269" s="66"/>
      <c r="AMF269" s="66"/>
      <c r="AMG269" s="66"/>
    </row>
    <row r="270" spans="1:1022" s="71" customFormat="1" ht="122.4" customHeight="1" x14ac:dyDescent="0.3">
      <c r="A270" s="61">
        <v>40</v>
      </c>
      <c r="B270" s="62" t="s">
        <v>177</v>
      </c>
      <c r="C270" s="61" t="s">
        <v>769</v>
      </c>
      <c r="D270" s="61" t="s">
        <v>69</v>
      </c>
      <c r="E270" s="62" t="s">
        <v>766</v>
      </c>
      <c r="F270" s="63">
        <v>45342</v>
      </c>
      <c r="G270" s="19">
        <v>1540</v>
      </c>
      <c r="H270" s="61" t="s">
        <v>6</v>
      </c>
      <c r="I270" s="61" t="s">
        <v>768</v>
      </c>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c r="AK270" s="66"/>
      <c r="AL270" s="66"/>
      <c r="AM270" s="66"/>
      <c r="AN270" s="66"/>
      <c r="AO270" s="66"/>
      <c r="AP270" s="66"/>
      <c r="AQ270" s="66"/>
      <c r="AR270" s="66"/>
      <c r="AS270" s="66"/>
      <c r="AT270" s="66"/>
      <c r="AU270" s="66"/>
      <c r="AV270" s="66"/>
      <c r="AW270" s="66"/>
      <c r="AX270" s="66"/>
      <c r="AY270" s="66"/>
      <c r="AZ270" s="66"/>
      <c r="BA270" s="66"/>
      <c r="BB270" s="66"/>
      <c r="BC270" s="66"/>
      <c r="BD270" s="66"/>
      <c r="BE270" s="66"/>
      <c r="BF270" s="66"/>
      <c r="BG270" s="66"/>
      <c r="BH270" s="66"/>
      <c r="BI270" s="66"/>
      <c r="BJ270" s="66"/>
      <c r="BK270" s="66"/>
      <c r="BL270" s="66"/>
      <c r="BM270" s="66"/>
      <c r="BN270" s="66"/>
      <c r="BO270" s="66"/>
      <c r="BP270" s="66"/>
      <c r="BQ270" s="66"/>
      <c r="BR270" s="66"/>
      <c r="BS270" s="66"/>
      <c r="BT270" s="66"/>
      <c r="BU270" s="66"/>
      <c r="BV270" s="66"/>
      <c r="BW270" s="66"/>
      <c r="BX270" s="66"/>
      <c r="BY270" s="66"/>
      <c r="BZ270" s="66"/>
      <c r="CA270" s="66"/>
      <c r="CB270" s="66"/>
      <c r="CC270" s="66"/>
      <c r="CD270" s="66"/>
      <c r="CE270" s="66"/>
      <c r="CF270" s="66"/>
      <c r="CG270" s="66"/>
      <c r="CH270" s="66"/>
      <c r="CI270" s="66"/>
      <c r="CJ270" s="66"/>
      <c r="CK270" s="66"/>
      <c r="CL270" s="66"/>
      <c r="CM270" s="66"/>
      <c r="CN270" s="66"/>
      <c r="CO270" s="66"/>
      <c r="CP270" s="66"/>
      <c r="CQ270" s="66"/>
      <c r="CR270" s="66"/>
      <c r="CS270" s="66"/>
      <c r="CT270" s="66"/>
      <c r="CU270" s="66"/>
      <c r="CV270" s="66"/>
      <c r="CW270" s="66"/>
      <c r="CX270" s="66"/>
      <c r="CY270" s="66"/>
      <c r="CZ270" s="66"/>
      <c r="DA270" s="66"/>
      <c r="DB270" s="66"/>
      <c r="DC270" s="66"/>
      <c r="DD270" s="66"/>
      <c r="DE270" s="66"/>
      <c r="DF270" s="66"/>
      <c r="DG270" s="66"/>
      <c r="DH270" s="66"/>
      <c r="DI270" s="66"/>
      <c r="DJ270" s="66"/>
      <c r="DK270" s="66"/>
      <c r="DL270" s="66"/>
      <c r="DM270" s="66"/>
      <c r="DN270" s="66"/>
      <c r="DO270" s="66"/>
      <c r="DP270" s="66"/>
      <c r="DQ270" s="66"/>
      <c r="DR270" s="66"/>
      <c r="DS270" s="66"/>
      <c r="DT270" s="66"/>
      <c r="DU270" s="66"/>
      <c r="DV270" s="66"/>
      <c r="DW270" s="66"/>
      <c r="DX270" s="66"/>
      <c r="DY270" s="66"/>
      <c r="DZ270" s="66"/>
      <c r="EA270" s="66"/>
      <c r="EB270" s="66"/>
      <c r="EC270" s="66"/>
      <c r="ED270" s="66"/>
      <c r="EE270" s="66"/>
      <c r="EF270" s="66"/>
      <c r="EG270" s="66"/>
      <c r="EH270" s="66"/>
      <c r="EI270" s="66"/>
      <c r="EJ270" s="66"/>
      <c r="EK270" s="66"/>
      <c r="EL270" s="66"/>
      <c r="EM270" s="66"/>
      <c r="EN270" s="66"/>
      <c r="EO270" s="66"/>
      <c r="EP270" s="66"/>
      <c r="EQ270" s="66"/>
      <c r="ER270" s="66"/>
      <c r="ES270" s="66"/>
      <c r="ET270" s="66"/>
      <c r="EU270" s="66"/>
      <c r="EV270" s="66"/>
      <c r="EW270" s="66"/>
      <c r="EX270" s="66"/>
      <c r="EY270" s="66"/>
      <c r="EZ270" s="66"/>
      <c r="FA270" s="66"/>
      <c r="FB270" s="66"/>
      <c r="FC270" s="66"/>
      <c r="FD270" s="66"/>
      <c r="FE270" s="66"/>
      <c r="FF270" s="66"/>
      <c r="FG270" s="66"/>
      <c r="FH270" s="66"/>
      <c r="FI270" s="66"/>
      <c r="FJ270" s="66"/>
      <c r="FK270" s="66"/>
      <c r="FL270" s="66"/>
      <c r="FM270" s="66"/>
      <c r="FN270" s="66"/>
      <c r="FO270" s="66"/>
      <c r="FP270" s="66"/>
      <c r="FQ270" s="66"/>
      <c r="FR270" s="66"/>
      <c r="FS270" s="66"/>
      <c r="FT270" s="66"/>
      <c r="FU270" s="66"/>
      <c r="FV270" s="66"/>
      <c r="FW270" s="66"/>
      <c r="FX270" s="66"/>
      <c r="FY270" s="66"/>
      <c r="FZ270" s="66"/>
      <c r="GA270" s="66"/>
      <c r="GB270" s="66"/>
      <c r="GC270" s="66"/>
      <c r="GD270" s="66"/>
      <c r="GE270" s="66"/>
      <c r="GF270" s="66"/>
      <c r="GG270" s="66"/>
      <c r="GH270" s="66"/>
      <c r="GI270" s="66"/>
      <c r="GJ270" s="66"/>
      <c r="GK270" s="66"/>
      <c r="GL270" s="66"/>
      <c r="GM270" s="66"/>
      <c r="GN270" s="66"/>
      <c r="GO270" s="66"/>
      <c r="GP270" s="66"/>
      <c r="GQ270" s="66"/>
      <c r="GR270" s="66"/>
      <c r="GS270" s="66"/>
      <c r="GT270" s="66"/>
      <c r="GU270" s="66"/>
      <c r="GV270" s="66"/>
      <c r="GW270" s="66"/>
      <c r="GX270" s="66"/>
      <c r="GY270" s="66"/>
      <c r="GZ270" s="66"/>
      <c r="HA270" s="66"/>
      <c r="HB270" s="66"/>
      <c r="HC270" s="66"/>
      <c r="HD270" s="66"/>
      <c r="HE270" s="66"/>
      <c r="HF270" s="66"/>
      <c r="HG270" s="66"/>
      <c r="HH270" s="66"/>
      <c r="HI270" s="66"/>
      <c r="HJ270" s="66"/>
      <c r="HK270" s="66"/>
      <c r="HL270" s="66"/>
      <c r="HM270" s="66"/>
      <c r="HN270" s="66"/>
      <c r="HO270" s="66"/>
      <c r="HP270" s="66"/>
      <c r="HQ270" s="66"/>
      <c r="HR270" s="66"/>
      <c r="HS270" s="66"/>
      <c r="HT270" s="66"/>
      <c r="HU270" s="66"/>
      <c r="HV270" s="66"/>
      <c r="HW270" s="66"/>
      <c r="HX270" s="66"/>
      <c r="HY270" s="66"/>
      <c r="HZ270" s="66"/>
      <c r="IA270" s="66"/>
      <c r="IB270" s="66"/>
      <c r="IC270" s="66"/>
      <c r="ID270" s="66"/>
      <c r="IE270" s="66"/>
      <c r="IF270" s="66"/>
      <c r="IG270" s="66"/>
      <c r="IH270" s="66"/>
      <c r="II270" s="66"/>
      <c r="IJ270" s="66"/>
      <c r="IK270" s="66"/>
      <c r="IL270" s="66"/>
      <c r="IM270" s="66"/>
      <c r="IN270" s="66"/>
      <c r="IO270" s="66"/>
      <c r="IP270" s="66"/>
      <c r="IQ270" s="66"/>
      <c r="IR270" s="66"/>
      <c r="IS270" s="66"/>
      <c r="IT270" s="66"/>
      <c r="IU270" s="66"/>
      <c r="IV270" s="66"/>
      <c r="IW270" s="66"/>
      <c r="IX270" s="66"/>
      <c r="IY270" s="66"/>
      <c r="IZ270" s="66"/>
      <c r="JA270" s="66"/>
      <c r="JB270" s="66"/>
      <c r="JC270" s="66"/>
      <c r="JD270" s="66"/>
      <c r="JE270" s="66"/>
      <c r="JF270" s="66"/>
      <c r="JG270" s="66"/>
      <c r="JH270" s="66"/>
      <c r="JI270" s="66"/>
      <c r="JJ270" s="66"/>
      <c r="JK270" s="66"/>
      <c r="JL270" s="66"/>
      <c r="JM270" s="66"/>
      <c r="JN270" s="66"/>
      <c r="JO270" s="66"/>
      <c r="JP270" s="66"/>
      <c r="JQ270" s="66"/>
      <c r="JR270" s="66"/>
      <c r="JS270" s="66"/>
      <c r="JT270" s="66"/>
      <c r="JU270" s="66"/>
      <c r="JV270" s="66"/>
      <c r="JW270" s="66"/>
      <c r="JX270" s="66"/>
      <c r="JY270" s="66"/>
      <c r="JZ270" s="66"/>
      <c r="KA270" s="66"/>
      <c r="KB270" s="66"/>
      <c r="KC270" s="66"/>
      <c r="KD270" s="66"/>
      <c r="KE270" s="66"/>
      <c r="KF270" s="66"/>
      <c r="KG270" s="66"/>
      <c r="KH270" s="66"/>
      <c r="KI270" s="66"/>
      <c r="KJ270" s="66"/>
      <c r="KK270" s="66"/>
      <c r="KL270" s="66"/>
      <c r="KM270" s="66"/>
      <c r="KN270" s="66"/>
      <c r="KO270" s="66"/>
      <c r="KP270" s="66"/>
      <c r="KQ270" s="66"/>
      <c r="KR270" s="66"/>
      <c r="KS270" s="66"/>
      <c r="KT270" s="66"/>
      <c r="KU270" s="66"/>
      <c r="KV270" s="66"/>
      <c r="KW270" s="66"/>
      <c r="KX270" s="66"/>
      <c r="KY270" s="66"/>
      <c r="KZ270" s="66"/>
      <c r="LA270" s="66"/>
      <c r="LB270" s="66"/>
      <c r="LC270" s="66"/>
      <c r="LD270" s="66"/>
      <c r="LE270" s="66"/>
      <c r="LF270" s="66"/>
      <c r="LG270" s="66"/>
      <c r="LH270" s="66"/>
      <c r="LI270" s="66"/>
      <c r="LJ270" s="66"/>
      <c r="LK270" s="66"/>
      <c r="LL270" s="66"/>
      <c r="LM270" s="66"/>
      <c r="LN270" s="66"/>
      <c r="LO270" s="66"/>
      <c r="LP270" s="66"/>
      <c r="LQ270" s="66"/>
      <c r="LR270" s="66"/>
      <c r="LS270" s="66"/>
      <c r="LT270" s="66"/>
      <c r="LU270" s="66"/>
      <c r="LV270" s="66"/>
      <c r="LW270" s="66"/>
      <c r="LX270" s="66"/>
      <c r="LY270" s="66"/>
      <c r="LZ270" s="66"/>
      <c r="MA270" s="66"/>
      <c r="MB270" s="66"/>
      <c r="MC270" s="66"/>
      <c r="MD270" s="66"/>
      <c r="ME270" s="66"/>
      <c r="MF270" s="66"/>
      <c r="MG270" s="66"/>
      <c r="MH270" s="66"/>
      <c r="MI270" s="66"/>
      <c r="MJ270" s="66"/>
      <c r="MK270" s="66"/>
      <c r="ML270" s="66"/>
      <c r="MM270" s="66"/>
      <c r="MN270" s="66"/>
      <c r="MO270" s="66"/>
      <c r="MP270" s="66"/>
      <c r="MQ270" s="66"/>
      <c r="MR270" s="66"/>
      <c r="MS270" s="66"/>
      <c r="MT270" s="66"/>
      <c r="MU270" s="66"/>
      <c r="MV270" s="66"/>
      <c r="MW270" s="66"/>
      <c r="MX270" s="66"/>
      <c r="MY270" s="66"/>
      <c r="MZ270" s="66"/>
      <c r="NA270" s="66"/>
      <c r="NB270" s="66"/>
      <c r="NC270" s="66"/>
      <c r="ND270" s="66"/>
      <c r="NE270" s="66"/>
      <c r="NF270" s="66"/>
      <c r="NG270" s="66"/>
      <c r="NH270" s="66"/>
      <c r="NI270" s="66"/>
      <c r="NJ270" s="66"/>
      <c r="NK270" s="66"/>
      <c r="NL270" s="66"/>
      <c r="NM270" s="66"/>
      <c r="NN270" s="66"/>
      <c r="NO270" s="66"/>
      <c r="NP270" s="66"/>
      <c r="NQ270" s="66"/>
      <c r="NR270" s="66"/>
      <c r="NS270" s="66"/>
      <c r="NT270" s="66"/>
      <c r="NU270" s="66"/>
      <c r="NV270" s="66"/>
      <c r="NW270" s="66"/>
      <c r="NX270" s="66"/>
      <c r="NY270" s="66"/>
      <c r="NZ270" s="66"/>
      <c r="OA270" s="66"/>
      <c r="OB270" s="66"/>
      <c r="OC270" s="66"/>
      <c r="OD270" s="66"/>
      <c r="OE270" s="66"/>
      <c r="OF270" s="66"/>
      <c r="OG270" s="66"/>
      <c r="OH270" s="66"/>
      <c r="OI270" s="66"/>
      <c r="OJ270" s="66"/>
      <c r="OK270" s="66"/>
      <c r="OL270" s="66"/>
      <c r="OM270" s="66"/>
      <c r="ON270" s="66"/>
      <c r="OO270" s="66"/>
      <c r="OP270" s="66"/>
      <c r="OQ270" s="66"/>
      <c r="OR270" s="66"/>
      <c r="OS270" s="66"/>
      <c r="OT270" s="66"/>
      <c r="OU270" s="66"/>
      <c r="OV270" s="66"/>
      <c r="OW270" s="66"/>
      <c r="OX270" s="66"/>
      <c r="OY270" s="66"/>
      <c r="OZ270" s="66"/>
      <c r="PA270" s="66"/>
      <c r="PB270" s="66"/>
      <c r="PC270" s="66"/>
      <c r="PD270" s="66"/>
      <c r="PE270" s="66"/>
      <c r="PF270" s="66"/>
      <c r="PG270" s="66"/>
      <c r="PH270" s="66"/>
      <c r="PI270" s="66"/>
      <c r="PJ270" s="66"/>
      <c r="PK270" s="66"/>
      <c r="PL270" s="66"/>
      <c r="PM270" s="66"/>
      <c r="PN270" s="66"/>
      <c r="PO270" s="66"/>
      <c r="PP270" s="66"/>
      <c r="PQ270" s="66"/>
      <c r="PR270" s="66"/>
      <c r="PS270" s="66"/>
      <c r="PT270" s="66"/>
      <c r="PU270" s="66"/>
      <c r="PV270" s="66"/>
      <c r="PW270" s="66"/>
      <c r="PX270" s="66"/>
      <c r="PY270" s="66"/>
      <c r="PZ270" s="66"/>
      <c r="QA270" s="66"/>
      <c r="QB270" s="66"/>
      <c r="QC270" s="66"/>
      <c r="QD270" s="66"/>
      <c r="QE270" s="66"/>
      <c r="QF270" s="66"/>
      <c r="QG270" s="66"/>
      <c r="QH270" s="66"/>
      <c r="QI270" s="66"/>
      <c r="QJ270" s="66"/>
      <c r="QK270" s="66"/>
      <c r="QL270" s="66"/>
      <c r="QM270" s="66"/>
      <c r="QN270" s="66"/>
      <c r="QO270" s="66"/>
      <c r="QP270" s="66"/>
      <c r="QQ270" s="66"/>
      <c r="QR270" s="66"/>
      <c r="QS270" s="66"/>
      <c r="QT270" s="66"/>
      <c r="QU270" s="66"/>
      <c r="QV270" s="66"/>
      <c r="QW270" s="66"/>
      <c r="QX270" s="66"/>
      <c r="QY270" s="66"/>
      <c r="QZ270" s="66"/>
      <c r="RA270" s="66"/>
      <c r="RB270" s="66"/>
      <c r="RC270" s="66"/>
      <c r="RD270" s="66"/>
      <c r="RE270" s="66"/>
      <c r="RF270" s="66"/>
      <c r="RG270" s="66"/>
      <c r="RH270" s="66"/>
      <c r="RI270" s="66"/>
      <c r="RJ270" s="66"/>
      <c r="RK270" s="66"/>
      <c r="RL270" s="66"/>
      <c r="RM270" s="66"/>
      <c r="RN270" s="66"/>
      <c r="RO270" s="66"/>
      <c r="RP270" s="66"/>
      <c r="RQ270" s="66"/>
      <c r="RR270" s="66"/>
      <c r="RS270" s="66"/>
      <c r="RT270" s="66"/>
      <c r="RU270" s="66"/>
      <c r="RV270" s="66"/>
      <c r="RW270" s="66"/>
      <c r="RX270" s="66"/>
      <c r="RY270" s="66"/>
      <c r="RZ270" s="66"/>
      <c r="SA270" s="66"/>
      <c r="SB270" s="66"/>
      <c r="SC270" s="66"/>
      <c r="SD270" s="66"/>
      <c r="SE270" s="66"/>
      <c r="SF270" s="66"/>
      <c r="SG270" s="66"/>
      <c r="SH270" s="66"/>
      <c r="SI270" s="66"/>
      <c r="SJ270" s="66"/>
      <c r="SK270" s="66"/>
      <c r="SL270" s="66"/>
      <c r="SM270" s="66"/>
      <c r="SN270" s="66"/>
      <c r="SO270" s="66"/>
      <c r="SP270" s="66"/>
      <c r="SQ270" s="66"/>
      <c r="SR270" s="66"/>
      <c r="SS270" s="66"/>
      <c r="ST270" s="66"/>
      <c r="SU270" s="66"/>
      <c r="SV270" s="66"/>
      <c r="SW270" s="66"/>
      <c r="SX270" s="66"/>
      <c r="SY270" s="66"/>
      <c r="SZ270" s="66"/>
      <c r="TA270" s="66"/>
      <c r="TB270" s="66"/>
      <c r="TC270" s="66"/>
      <c r="TD270" s="66"/>
      <c r="TE270" s="66"/>
      <c r="TF270" s="66"/>
      <c r="TG270" s="66"/>
      <c r="TH270" s="66"/>
      <c r="TI270" s="66"/>
      <c r="TJ270" s="66"/>
      <c r="TK270" s="66"/>
      <c r="TL270" s="66"/>
      <c r="TM270" s="66"/>
      <c r="TN270" s="66"/>
      <c r="TO270" s="66"/>
      <c r="TP270" s="66"/>
      <c r="TQ270" s="66"/>
      <c r="TR270" s="66"/>
      <c r="TS270" s="66"/>
      <c r="TT270" s="66"/>
      <c r="TU270" s="66"/>
      <c r="TV270" s="66"/>
      <c r="TW270" s="66"/>
      <c r="TX270" s="66"/>
      <c r="TY270" s="66"/>
      <c r="TZ270" s="66"/>
      <c r="UA270" s="66"/>
      <c r="UB270" s="66"/>
      <c r="UC270" s="66"/>
      <c r="UD270" s="66"/>
      <c r="UE270" s="66"/>
      <c r="UF270" s="66"/>
      <c r="UG270" s="66"/>
      <c r="UH270" s="66"/>
      <c r="UI270" s="66"/>
      <c r="UJ270" s="66"/>
      <c r="UK270" s="66"/>
      <c r="UL270" s="66"/>
      <c r="UM270" s="66"/>
      <c r="UN270" s="66"/>
      <c r="UO270" s="66"/>
      <c r="UP270" s="66"/>
      <c r="UQ270" s="66"/>
      <c r="UR270" s="66"/>
      <c r="US270" s="66"/>
      <c r="UT270" s="66"/>
      <c r="UU270" s="66"/>
      <c r="UV270" s="66"/>
      <c r="UW270" s="66"/>
      <c r="UX270" s="66"/>
      <c r="UY270" s="66"/>
      <c r="UZ270" s="66"/>
      <c r="VA270" s="66"/>
      <c r="VB270" s="66"/>
      <c r="VC270" s="66"/>
      <c r="VD270" s="66"/>
      <c r="VE270" s="66"/>
      <c r="VF270" s="66"/>
      <c r="VG270" s="66"/>
      <c r="VH270" s="66"/>
      <c r="VI270" s="66"/>
      <c r="VJ270" s="66"/>
      <c r="VK270" s="66"/>
      <c r="VL270" s="66"/>
      <c r="VM270" s="66"/>
      <c r="VN270" s="66"/>
      <c r="VO270" s="66"/>
      <c r="VP270" s="66"/>
      <c r="VQ270" s="66"/>
      <c r="VR270" s="66"/>
      <c r="VS270" s="66"/>
      <c r="VT270" s="66"/>
      <c r="VU270" s="66"/>
      <c r="VV270" s="66"/>
      <c r="VW270" s="66"/>
      <c r="VX270" s="66"/>
      <c r="VY270" s="66"/>
      <c r="VZ270" s="66"/>
      <c r="WA270" s="66"/>
      <c r="WB270" s="66"/>
      <c r="WC270" s="66"/>
      <c r="WD270" s="66"/>
      <c r="WE270" s="66"/>
      <c r="WF270" s="66"/>
      <c r="WG270" s="66"/>
      <c r="WH270" s="66"/>
      <c r="WI270" s="66"/>
      <c r="WJ270" s="66"/>
      <c r="WK270" s="66"/>
      <c r="WL270" s="66"/>
      <c r="WM270" s="66"/>
      <c r="WN270" s="66"/>
      <c r="WO270" s="66"/>
      <c r="WP270" s="66"/>
      <c r="WQ270" s="66"/>
      <c r="WR270" s="66"/>
      <c r="WS270" s="66"/>
      <c r="WT270" s="66"/>
      <c r="WU270" s="66"/>
      <c r="WV270" s="66"/>
      <c r="WW270" s="66"/>
      <c r="WX270" s="66"/>
      <c r="WY270" s="66"/>
      <c r="WZ270" s="66"/>
      <c r="XA270" s="66"/>
      <c r="XB270" s="66"/>
      <c r="XC270" s="66"/>
      <c r="XD270" s="66"/>
      <c r="XE270" s="66"/>
      <c r="XF270" s="66"/>
      <c r="XG270" s="66"/>
      <c r="XH270" s="66"/>
      <c r="XI270" s="66"/>
      <c r="XJ270" s="66"/>
      <c r="XK270" s="66"/>
      <c r="XL270" s="66"/>
      <c r="XM270" s="66"/>
      <c r="XN270" s="66"/>
      <c r="XO270" s="66"/>
      <c r="XP270" s="66"/>
      <c r="XQ270" s="66"/>
      <c r="XR270" s="66"/>
      <c r="XS270" s="66"/>
      <c r="XT270" s="66"/>
      <c r="XU270" s="66"/>
      <c r="XV270" s="66"/>
      <c r="XW270" s="66"/>
      <c r="XX270" s="66"/>
      <c r="XY270" s="66"/>
      <c r="XZ270" s="66"/>
      <c r="YA270" s="66"/>
      <c r="YB270" s="66"/>
      <c r="YC270" s="66"/>
      <c r="YD270" s="66"/>
      <c r="YE270" s="66"/>
      <c r="YF270" s="66"/>
      <c r="YG270" s="66"/>
      <c r="YH270" s="66"/>
      <c r="YI270" s="66"/>
      <c r="YJ270" s="66"/>
      <c r="YK270" s="66"/>
      <c r="YL270" s="66"/>
      <c r="YM270" s="66"/>
      <c r="YN270" s="66"/>
      <c r="YO270" s="66"/>
      <c r="YP270" s="66"/>
      <c r="YQ270" s="66"/>
      <c r="YR270" s="66"/>
      <c r="YS270" s="66"/>
      <c r="YT270" s="66"/>
      <c r="YU270" s="66"/>
      <c r="YV270" s="66"/>
      <c r="YW270" s="66"/>
      <c r="YX270" s="66"/>
      <c r="YY270" s="66"/>
      <c r="YZ270" s="66"/>
      <c r="ZA270" s="66"/>
      <c r="ZB270" s="66"/>
      <c r="ZC270" s="66"/>
      <c r="ZD270" s="66"/>
      <c r="ZE270" s="66"/>
      <c r="ZF270" s="66"/>
      <c r="ZG270" s="66"/>
      <c r="ZH270" s="66"/>
      <c r="ZI270" s="66"/>
      <c r="ZJ270" s="66"/>
      <c r="ZK270" s="66"/>
      <c r="ZL270" s="66"/>
      <c r="ZM270" s="66"/>
      <c r="ZN270" s="66"/>
      <c r="ZO270" s="66"/>
      <c r="ZP270" s="66"/>
      <c r="ZQ270" s="66"/>
      <c r="ZR270" s="66"/>
      <c r="ZS270" s="66"/>
      <c r="ZT270" s="66"/>
      <c r="ZU270" s="66"/>
      <c r="ZV270" s="66"/>
      <c r="ZW270" s="66"/>
      <c r="ZX270" s="66"/>
      <c r="ZY270" s="66"/>
      <c r="ZZ270" s="66"/>
      <c r="AAA270" s="66"/>
      <c r="AAB270" s="66"/>
      <c r="AAC270" s="66"/>
      <c r="AAD270" s="66"/>
      <c r="AAE270" s="66"/>
      <c r="AAF270" s="66"/>
      <c r="AAG270" s="66"/>
      <c r="AAH270" s="66"/>
      <c r="AAI270" s="66"/>
      <c r="AAJ270" s="66"/>
      <c r="AAK270" s="66"/>
      <c r="AAL270" s="66"/>
      <c r="AAM270" s="66"/>
      <c r="AAN270" s="66"/>
      <c r="AAO270" s="66"/>
      <c r="AAP270" s="66"/>
      <c r="AAQ270" s="66"/>
      <c r="AAR270" s="66"/>
      <c r="AAS270" s="66"/>
      <c r="AAT270" s="66"/>
      <c r="AAU270" s="66"/>
      <c r="AAV270" s="66"/>
      <c r="AAW270" s="66"/>
      <c r="AAX270" s="66"/>
      <c r="AAY270" s="66"/>
      <c r="AAZ270" s="66"/>
      <c r="ABA270" s="66"/>
      <c r="ABB270" s="66"/>
      <c r="ABC270" s="66"/>
      <c r="ABD270" s="66"/>
      <c r="ABE270" s="66"/>
      <c r="ABF270" s="66"/>
      <c r="ABG270" s="66"/>
      <c r="ABH270" s="66"/>
      <c r="ABI270" s="66"/>
      <c r="ABJ270" s="66"/>
      <c r="ABK270" s="66"/>
      <c r="ABL270" s="66"/>
      <c r="ABM270" s="66"/>
      <c r="ABN270" s="66"/>
      <c r="ABO270" s="66"/>
      <c r="ABP270" s="66"/>
      <c r="ABQ270" s="66"/>
      <c r="ABR270" s="66"/>
      <c r="ABS270" s="66"/>
      <c r="ABT270" s="66"/>
      <c r="ABU270" s="66"/>
      <c r="ABV270" s="66"/>
      <c r="ABW270" s="66"/>
      <c r="ABX270" s="66"/>
      <c r="ABY270" s="66"/>
      <c r="ABZ270" s="66"/>
      <c r="ACA270" s="66"/>
      <c r="ACB270" s="66"/>
      <c r="ACC270" s="66"/>
      <c r="ACD270" s="66"/>
      <c r="ACE270" s="66"/>
      <c r="ACF270" s="66"/>
      <c r="ACG270" s="66"/>
      <c r="ACH270" s="66"/>
      <c r="ACI270" s="66"/>
      <c r="ACJ270" s="66"/>
      <c r="ACK270" s="66"/>
      <c r="ACL270" s="66"/>
      <c r="ACM270" s="66"/>
      <c r="ACN270" s="66"/>
      <c r="ACO270" s="66"/>
      <c r="ACP270" s="66"/>
      <c r="ACQ270" s="66"/>
      <c r="ACR270" s="66"/>
      <c r="ACS270" s="66"/>
      <c r="ACT270" s="66"/>
      <c r="ACU270" s="66"/>
      <c r="ACV270" s="66"/>
      <c r="ACW270" s="66"/>
      <c r="ACX270" s="66"/>
      <c r="ACY270" s="66"/>
      <c r="ACZ270" s="66"/>
      <c r="ADA270" s="66"/>
      <c r="ADB270" s="66"/>
      <c r="ADC270" s="66"/>
      <c r="ADD270" s="66"/>
      <c r="ADE270" s="66"/>
      <c r="ADF270" s="66"/>
      <c r="ADG270" s="66"/>
      <c r="ADH270" s="66"/>
      <c r="ADI270" s="66"/>
      <c r="ADJ270" s="66"/>
      <c r="ADK270" s="66"/>
      <c r="ADL270" s="66"/>
      <c r="ADM270" s="66"/>
      <c r="ADN270" s="66"/>
      <c r="ADO270" s="66"/>
      <c r="ADP270" s="66"/>
      <c r="ADQ270" s="66"/>
      <c r="ADR270" s="66"/>
      <c r="ADS270" s="66"/>
      <c r="ADT270" s="66"/>
      <c r="ADU270" s="66"/>
      <c r="ADV270" s="66"/>
      <c r="ADW270" s="66"/>
      <c r="ADX270" s="66"/>
      <c r="ADY270" s="66"/>
      <c r="ADZ270" s="66"/>
      <c r="AEA270" s="66"/>
      <c r="AEB270" s="66"/>
      <c r="AEC270" s="66"/>
      <c r="AED270" s="66"/>
      <c r="AEE270" s="66"/>
      <c r="AEF270" s="66"/>
      <c r="AEG270" s="66"/>
      <c r="AEH270" s="66"/>
      <c r="AEI270" s="66"/>
      <c r="AEJ270" s="66"/>
      <c r="AEK270" s="66"/>
      <c r="AEL270" s="66"/>
      <c r="AEM270" s="66"/>
      <c r="AEN270" s="66"/>
      <c r="AEO270" s="66"/>
      <c r="AEP270" s="66"/>
      <c r="AEQ270" s="66"/>
      <c r="AER270" s="66"/>
      <c r="AES270" s="66"/>
      <c r="AET270" s="66"/>
      <c r="AEU270" s="66"/>
      <c r="AEV270" s="66"/>
      <c r="AEW270" s="66"/>
      <c r="AEX270" s="66"/>
      <c r="AEY270" s="66"/>
      <c r="AEZ270" s="66"/>
      <c r="AFA270" s="66"/>
      <c r="AFB270" s="66"/>
      <c r="AFC270" s="66"/>
      <c r="AFD270" s="66"/>
      <c r="AFE270" s="66"/>
      <c r="AFF270" s="66"/>
      <c r="AFG270" s="66"/>
      <c r="AFH270" s="66"/>
      <c r="AFI270" s="66"/>
      <c r="AFJ270" s="66"/>
      <c r="AFK270" s="66"/>
      <c r="AFL270" s="66"/>
      <c r="AFM270" s="66"/>
      <c r="AFN270" s="66"/>
      <c r="AFO270" s="66"/>
      <c r="AFP270" s="66"/>
      <c r="AFQ270" s="66"/>
      <c r="AFR270" s="66"/>
      <c r="AFS270" s="66"/>
      <c r="AFT270" s="66"/>
      <c r="AFU270" s="66"/>
      <c r="AFV270" s="66"/>
      <c r="AFW270" s="66"/>
      <c r="AFX270" s="66"/>
      <c r="AFY270" s="66"/>
      <c r="AFZ270" s="66"/>
      <c r="AGA270" s="66"/>
      <c r="AGB270" s="66"/>
      <c r="AGC270" s="66"/>
      <c r="AGD270" s="66"/>
      <c r="AGE270" s="66"/>
      <c r="AGF270" s="66"/>
      <c r="AGG270" s="66"/>
      <c r="AGH270" s="66"/>
      <c r="AGI270" s="66"/>
      <c r="AGJ270" s="66"/>
      <c r="AGK270" s="66"/>
      <c r="AGL270" s="66"/>
      <c r="AGM270" s="66"/>
      <c r="AGN270" s="66"/>
      <c r="AGO270" s="66"/>
      <c r="AGP270" s="66"/>
      <c r="AGQ270" s="66"/>
      <c r="AGR270" s="66"/>
      <c r="AGS270" s="66"/>
      <c r="AGT270" s="66"/>
      <c r="AGU270" s="66"/>
      <c r="AGV270" s="66"/>
      <c r="AGW270" s="66"/>
      <c r="AGX270" s="66"/>
      <c r="AGY270" s="66"/>
      <c r="AGZ270" s="66"/>
      <c r="AHA270" s="66"/>
      <c r="AHB270" s="66"/>
      <c r="AHC270" s="66"/>
      <c r="AHD270" s="66"/>
      <c r="AHE270" s="66"/>
      <c r="AHF270" s="66"/>
      <c r="AHG270" s="66"/>
      <c r="AHH270" s="66"/>
      <c r="AHI270" s="66"/>
      <c r="AHJ270" s="66"/>
      <c r="AHK270" s="66"/>
      <c r="AHL270" s="66"/>
      <c r="AHM270" s="66"/>
      <c r="AHN270" s="66"/>
      <c r="AHO270" s="66"/>
      <c r="AHP270" s="66"/>
      <c r="AHQ270" s="66"/>
      <c r="AHR270" s="66"/>
      <c r="AHS270" s="66"/>
      <c r="AHT270" s="66"/>
      <c r="AHU270" s="66"/>
      <c r="AHV270" s="66"/>
      <c r="AHW270" s="66"/>
      <c r="AHX270" s="66"/>
      <c r="AHY270" s="66"/>
      <c r="AHZ270" s="66"/>
      <c r="AIA270" s="66"/>
      <c r="AIB270" s="66"/>
      <c r="AIC270" s="66"/>
      <c r="AID270" s="66"/>
      <c r="AIE270" s="66"/>
      <c r="AIF270" s="66"/>
      <c r="AIG270" s="66"/>
      <c r="AIH270" s="66"/>
      <c r="AII270" s="66"/>
      <c r="AIJ270" s="66"/>
      <c r="AIK270" s="66"/>
      <c r="AIL270" s="66"/>
      <c r="AIM270" s="66"/>
      <c r="AIN270" s="66"/>
      <c r="AIO270" s="66"/>
      <c r="AIP270" s="66"/>
      <c r="AIQ270" s="66"/>
      <c r="AIR270" s="66"/>
      <c r="AIS270" s="66"/>
      <c r="AIT270" s="66"/>
      <c r="AIU270" s="66"/>
      <c r="AIV270" s="66"/>
      <c r="AIW270" s="66"/>
      <c r="AIX270" s="66"/>
      <c r="AIY270" s="66"/>
      <c r="AIZ270" s="66"/>
      <c r="AJA270" s="66"/>
      <c r="AJB270" s="66"/>
      <c r="AJC270" s="66"/>
      <c r="AJD270" s="66"/>
      <c r="AJE270" s="66"/>
      <c r="AJF270" s="66"/>
      <c r="AJG270" s="66"/>
      <c r="AJH270" s="66"/>
      <c r="AJI270" s="66"/>
      <c r="AJJ270" s="66"/>
      <c r="AJK270" s="66"/>
      <c r="AJL270" s="66"/>
      <c r="AJM270" s="66"/>
      <c r="AJN270" s="66"/>
      <c r="AJO270" s="66"/>
      <c r="AJP270" s="66"/>
      <c r="AJQ270" s="66"/>
      <c r="AJR270" s="66"/>
      <c r="AJS270" s="66"/>
      <c r="AJT270" s="66"/>
      <c r="AJU270" s="66"/>
      <c r="AJV270" s="66"/>
      <c r="AJW270" s="66"/>
      <c r="AJX270" s="66"/>
      <c r="AJY270" s="66"/>
      <c r="AJZ270" s="66"/>
      <c r="AKA270" s="66"/>
      <c r="AKB270" s="66"/>
      <c r="AKC270" s="66"/>
      <c r="AKD270" s="66"/>
      <c r="AKE270" s="66"/>
      <c r="AKF270" s="66"/>
      <c r="AKG270" s="66"/>
      <c r="AKH270" s="66"/>
      <c r="AKI270" s="66"/>
      <c r="AKJ270" s="66"/>
      <c r="AKK270" s="66"/>
      <c r="AKL270" s="66"/>
      <c r="AKM270" s="66"/>
      <c r="AKN270" s="66"/>
      <c r="AKO270" s="66"/>
      <c r="AKP270" s="66"/>
      <c r="AKQ270" s="66"/>
      <c r="AKR270" s="66"/>
      <c r="AKS270" s="66"/>
      <c r="AKT270" s="66"/>
      <c r="AKU270" s="66"/>
      <c r="AKV270" s="66"/>
      <c r="AKW270" s="66"/>
      <c r="AKX270" s="66"/>
      <c r="AKY270" s="66"/>
      <c r="AKZ270" s="66"/>
      <c r="ALA270" s="66"/>
      <c r="ALB270" s="66"/>
      <c r="ALC270" s="66"/>
      <c r="ALD270" s="66"/>
      <c r="ALE270" s="66"/>
      <c r="ALF270" s="66"/>
      <c r="ALG270" s="66"/>
      <c r="ALH270" s="66"/>
      <c r="ALI270" s="66"/>
      <c r="ALJ270" s="66"/>
      <c r="ALK270" s="66"/>
      <c r="ALL270" s="66"/>
      <c r="ALM270" s="66"/>
      <c r="ALN270" s="66"/>
      <c r="ALO270" s="66"/>
      <c r="ALP270" s="66"/>
      <c r="ALQ270" s="66"/>
      <c r="ALR270" s="66"/>
      <c r="ALS270" s="66"/>
      <c r="ALT270" s="66"/>
      <c r="ALU270" s="66"/>
      <c r="ALV270" s="66"/>
      <c r="ALW270" s="66"/>
      <c r="ALX270" s="66"/>
      <c r="ALY270" s="66"/>
      <c r="ALZ270" s="66"/>
      <c r="AMA270" s="66"/>
      <c r="AMB270" s="66"/>
      <c r="AMC270" s="66"/>
      <c r="AMD270" s="66"/>
      <c r="AME270" s="66"/>
      <c r="AMF270" s="66"/>
      <c r="AMG270" s="66"/>
    </row>
    <row r="271" spans="1:1022" s="77" customFormat="1" ht="138.6" customHeight="1" x14ac:dyDescent="0.3">
      <c r="A271" s="61">
        <v>41</v>
      </c>
      <c r="B271" s="62" t="s">
        <v>177</v>
      </c>
      <c r="C271" s="61" t="s">
        <v>246</v>
      </c>
      <c r="D271" s="61" t="s">
        <v>70</v>
      </c>
      <c r="E271" s="62" t="s">
        <v>817</v>
      </c>
      <c r="F271" s="63">
        <v>45349</v>
      </c>
      <c r="G271" s="19">
        <v>9690.6</v>
      </c>
      <c r="H271" s="61" t="s">
        <v>6</v>
      </c>
      <c r="I271" s="61" t="s">
        <v>918</v>
      </c>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c r="CF271" s="32"/>
      <c r="CG271" s="32"/>
      <c r="CH271" s="32"/>
      <c r="CI271" s="32"/>
      <c r="CJ271" s="32"/>
      <c r="CK271" s="32"/>
      <c r="CL271" s="32"/>
      <c r="CM271" s="32"/>
      <c r="CN271" s="32"/>
      <c r="CO271" s="32"/>
      <c r="CP271" s="32"/>
      <c r="CQ271" s="32"/>
      <c r="CR271" s="32"/>
      <c r="CS271" s="32"/>
      <c r="CT271" s="32"/>
      <c r="CU271" s="32"/>
      <c r="CV271" s="32"/>
      <c r="CW271" s="32"/>
      <c r="CX271" s="32"/>
      <c r="CY271" s="32"/>
      <c r="CZ271" s="32"/>
      <c r="DA271" s="32"/>
      <c r="DB271" s="32"/>
      <c r="DC271" s="32"/>
      <c r="DD271" s="32"/>
      <c r="DE271" s="32"/>
      <c r="DF271" s="32"/>
      <c r="DG271" s="32"/>
      <c r="DH271" s="32"/>
      <c r="DI271" s="32"/>
      <c r="DJ271" s="32"/>
      <c r="DK271" s="32"/>
      <c r="DL271" s="32"/>
      <c r="DM271" s="32"/>
      <c r="DN271" s="32"/>
      <c r="DO271" s="32"/>
      <c r="DP271" s="32"/>
      <c r="DQ271" s="32"/>
      <c r="DR271" s="32"/>
      <c r="DS271" s="32"/>
      <c r="DT271" s="32"/>
      <c r="DU271" s="32"/>
      <c r="DV271" s="32"/>
      <c r="DW271" s="32"/>
      <c r="DX271" s="32"/>
      <c r="DY271" s="32"/>
      <c r="DZ271" s="32"/>
      <c r="EA271" s="32"/>
      <c r="EB271" s="32"/>
      <c r="EC271" s="32"/>
      <c r="ED271" s="32"/>
      <c r="EE271" s="32"/>
      <c r="EF271" s="32"/>
      <c r="EG271" s="32"/>
      <c r="EH271" s="32"/>
      <c r="EI271" s="32"/>
      <c r="EJ271" s="32"/>
      <c r="EK271" s="32"/>
      <c r="EL271" s="32"/>
      <c r="EM271" s="32"/>
      <c r="EN271" s="32"/>
      <c r="EO271" s="32"/>
      <c r="EP271" s="32"/>
      <c r="EQ271" s="32"/>
      <c r="ER271" s="32"/>
      <c r="ES271" s="32"/>
      <c r="ET271" s="32"/>
      <c r="EU271" s="32"/>
      <c r="EV271" s="32"/>
      <c r="EW271" s="32"/>
      <c r="EX271" s="32"/>
      <c r="EY271" s="32"/>
      <c r="EZ271" s="32"/>
      <c r="FA271" s="32"/>
      <c r="FB271" s="32"/>
      <c r="FC271" s="32"/>
      <c r="FD271" s="32"/>
      <c r="FE271" s="32"/>
      <c r="FF271" s="32"/>
      <c r="FG271" s="32"/>
      <c r="FH271" s="32"/>
      <c r="FI271" s="32"/>
      <c r="FJ271" s="32"/>
      <c r="FK271" s="32"/>
      <c r="FL271" s="32"/>
      <c r="FM271" s="32"/>
      <c r="FN271" s="32"/>
      <c r="FO271" s="32"/>
      <c r="FP271" s="32"/>
      <c r="FQ271" s="32"/>
      <c r="FR271" s="32"/>
      <c r="FS271" s="32"/>
      <c r="FT271" s="32"/>
      <c r="FU271" s="32"/>
      <c r="FV271" s="32"/>
      <c r="FW271" s="32"/>
      <c r="FX271" s="32"/>
      <c r="FY271" s="32"/>
      <c r="FZ271" s="32"/>
      <c r="GA271" s="32"/>
      <c r="GB271" s="32"/>
      <c r="GC271" s="32"/>
      <c r="GD271" s="32"/>
      <c r="GE271" s="32"/>
      <c r="GF271" s="32"/>
      <c r="GG271" s="32"/>
      <c r="GH271" s="32"/>
      <c r="GI271" s="32"/>
      <c r="GJ271" s="32"/>
      <c r="GK271" s="32"/>
      <c r="GL271" s="32"/>
      <c r="GM271" s="32"/>
      <c r="GN271" s="32"/>
      <c r="GO271" s="32"/>
      <c r="GP271" s="32"/>
      <c r="GQ271" s="32"/>
      <c r="GR271" s="32"/>
      <c r="GS271" s="32"/>
      <c r="GT271" s="32"/>
      <c r="GU271" s="32"/>
      <c r="GV271" s="32"/>
      <c r="GW271" s="32"/>
      <c r="GX271" s="32"/>
      <c r="GY271" s="32"/>
      <c r="GZ271" s="32"/>
      <c r="HA271" s="32"/>
      <c r="HB271" s="32"/>
      <c r="HC271" s="32"/>
      <c r="HD271" s="32"/>
      <c r="HE271" s="32"/>
      <c r="HF271" s="32"/>
      <c r="HG271" s="32"/>
      <c r="HH271" s="32"/>
      <c r="HI271" s="32"/>
      <c r="HJ271" s="32"/>
      <c r="HK271" s="32"/>
      <c r="HL271" s="32"/>
      <c r="HM271" s="32"/>
      <c r="HN271" s="32"/>
      <c r="HO271" s="32"/>
      <c r="HP271" s="32"/>
      <c r="HQ271" s="32"/>
      <c r="HR271" s="32"/>
      <c r="HS271" s="32"/>
      <c r="HT271" s="32"/>
      <c r="HU271" s="32"/>
      <c r="HV271" s="32"/>
      <c r="HW271" s="32"/>
      <c r="HX271" s="32"/>
      <c r="HY271" s="32"/>
      <c r="HZ271" s="32"/>
      <c r="IA271" s="32"/>
      <c r="IB271" s="32"/>
      <c r="IC271" s="32"/>
      <c r="ID271" s="32"/>
      <c r="IE271" s="32"/>
      <c r="IF271" s="32"/>
      <c r="IG271" s="32"/>
      <c r="IH271" s="32"/>
      <c r="II271" s="32"/>
      <c r="IJ271" s="32"/>
      <c r="IK271" s="32"/>
      <c r="IL271" s="32"/>
      <c r="IM271" s="32"/>
      <c r="IN271" s="32"/>
      <c r="IO271" s="32"/>
      <c r="IP271" s="32"/>
      <c r="IQ271" s="32"/>
      <c r="IR271" s="32"/>
      <c r="IS271" s="32"/>
      <c r="IT271" s="32"/>
      <c r="IU271" s="32"/>
      <c r="IV271" s="32"/>
      <c r="IW271" s="32"/>
      <c r="IX271" s="32"/>
      <c r="IY271" s="32"/>
      <c r="IZ271" s="32"/>
      <c r="JA271" s="32"/>
      <c r="JB271" s="32"/>
      <c r="JC271" s="32"/>
      <c r="JD271" s="32"/>
      <c r="JE271" s="32"/>
      <c r="JF271" s="32"/>
      <c r="JG271" s="32"/>
      <c r="JH271" s="32"/>
      <c r="JI271" s="32"/>
      <c r="JJ271" s="32"/>
      <c r="JK271" s="32"/>
      <c r="JL271" s="32"/>
      <c r="JM271" s="32"/>
      <c r="JN271" s="32"/>
      <c r="JO271" s="32"/>
      <c r="JP271" s="32"/>
      <c r="JQ271" s="32"/>
      <c r="JR271" s="32"/>
      <c r="JS271" s="32"/>
      <c r="JT271" s="32"/>
      <c r="JU271" s="32"/>
      <c r="JV271" s="32"/>
      <c r="JW271" s="32"/>
      <c r="JX271" s="32"/>
      <c r="JY271" s="32"/>
      <c r="JZ271" s="32"/>
      <c r="KA271" s="32"/>
      <c r="KB271" s="32"/>
      <c r="KC271" s="32"/>
      <c r="KD271" s="32"/>
      <c r="KE271" s="32"/>
      <c r="KF271" s="32"/>
      <c r="KG271" s="32"/>
      <c r="KH271" s="32"/>
      <c r="KI271" s="32"/>
      <c r="KJ271" s="32"/>
      <c r="KK271" s="32"/>
      <c r="KL271" s="32"/>
      <c r="KM271" s="32"/>
      <c r="KN271" s="32"/>
      <c r="KO271" s="32"/>
      <c r="KP271" s="32"/>
      <c r="KQ271" s="32"/>
      <c r="KR271" s="32"/>
      <c r="KS271" s="32"/>
      <c r="KT271" s="32"/>
      <c r="KU271" s="32"/>
      <c r="KV271" s="32"/>
      <c r="KW271" s="32"/>
      <c r="KX271" s="32"/>
      <c r="KY271" s="32"/>
      <c r="KZ271" s="32"/>
      <c r="LA271" s="32"/>
      <c r="LB271" s="32"/>
      <c r="LC271" s="32"/>
      <c r="LD271" s="32"/>
      <c r="LE271" s="32"/>
      <c r="LF271" s="32"/>
      <c r="LG271" s="32"/>
      <c r="LH271" s="32"/>
      <c r="LI271" s="32"/>
      <c r="LJ271" s="32"/>
      <c r="LK271" s="32"/>
      <c r="LL271" s="32"/>
      <c r="LM271" s="32"/>
      <c r="LN271" s="32"/>
      <c r="LO271" s="32"/>
      <c r="LP271" s="32"/>
      <c r="LQ271" s="32"/>
      <c r="LR271" s="32"/>
      <c r="LS271" s="32"/>
      <c r="LT271" s="32"/>
      <c r="LU271" s="32"/>
      <c r="LV271" s="32"/>
      <c r="LW271" s="32"/>
      <c r="LX271" s="32"/>
      <c r="LY271" s="32"/>
      <c r="LZ271" s="32"/>
      <c r="MA271" s="32"/>
      <c r="MB271" s="32"/>
      <c r="MC271" s="32"/>
      <c r="MD271" s="32"/>
      <c r="ME271" s="32"/>
      <c r="MF271" s="32"/>
      <c r="MG271" s="32"/>
      <c r="MH271" s="32"/>
      <c r="MI271" s="32"/>
      <c r="MJ271" s="32"/>
      <c r="MK271" s="32"/>
      <c r="ML271" s="32"/>
      <c r="MM271" s="32"/>
      <c r="MN271" s="32"/>
      <c r="MO271" s="32"/>
      <c r="MP271" s="32"/>
      <c r="MQ271" s="32"/>
      <c r="MR271" s="32"/>
      <c r="MS271" s="32"/>
      <c r="MT271" s="32"/>
      <c r="MU271" s="32"/>
      <c r="MV271" s="32"/>
      <c r="MW271" s="32"/>
      <c r="MX271" s="32"/>
      <c r="MY271" s="32"/>
      <c r="MZ271" s="32"/>
      <c r="NA271" s="32"/>
      <c r="NB271" s="32"/>
      <c r="NC271" s="32"/>
      <c r="ND271" s="32"/>
      <c r="NE271" s="32"/>
      <c r="NF271" s="32"/>
      <c r="NG271" s="32"/>
      <c r="NH271" s="32"/>
      <c r="NI271" s="32"/>
      <c r="NJ271" s="32"/>
      <c r="NK271" s="32"/>
      <c r="NL271" s="32"/>
      <c r="NM271" s="32"/>
      <c r="NN271" s="32"/>
      <c r="NO271" s="32"/>
      <c r="NP271" s="32"/>
      <c r="NQ271" s="32"/>
      <c r="NR271" s="32"/>
      <c r="NS271" s="32"/>
      <c r="NT271" s="32"/>
      <c r="NU271" s="32"/>
      <c r="NV271" s="32"/>
      <c r="NW271" s="32"/>
      <c r="NX271" s="32"/>
      <c r="NY271" s="32"/>
      <c r="NZ271" s="32"/>
      <c r="OA271" s="32"/>
      <c r="OB271" s="32"/>
      <c r="OC271" s="32"/>
      <c r="OD271" s="32"/>
      <c r="OE271" s="32"/>
      <c r="OF271" s="32"/>
      <c r="OG271" s="32"/>
      <c r="OH271" s="32"/>
      <c r="OI271" s="32"/>
      <c r="OJ271" s="32"/>
      <c r="OK271" s="32"/>
      <c r="OL271" s="32"/>
      <c r="OM271" s="32"/>
      <c r="ON271" s="32"/>
      <c r="OO271" s="32"/>
      <c r="OP271" s="32"/>
      <c r="OQ271" s="32"/>
      <c r="OR271" s="32"/>
      <c r="OS271" s="32"/>
      <c r="OT271" s="32"/>
      <c r="OU271" s="32"/>
      <c r="OV271" s="32"/>
      <c r="OW271" s="32"/>
      <c r="OX271" s="32"/>
      <c r="OY271" s="32"/>
      <c r="OZ271" s="32"/>
      <c r="PA271" s="32"/>
      <c r="PB271" s="32"/>
      <c r="PC271" s="32"/>
      <c r="PD271" s="32"/>
      <c r="PE271" s="32"/>
      <c r="PF271" s="32"/>
      <c r="PG271" s="32"/>
      <c r="PH271" s="32"/>
      <c r="PI271" s="32"/>
      <c r="PJ271" s="32"/>
      <c r="PK271" s="32"/>
      <c r="PL271" s="32"/>
      <c r="PM271" s="32"/>
      <c r="PN271" s="32"/>
      <c r="PO271" s="32"/>
      <c r="PP271" s="32"/>
      <c r="PQ271" s="32"/>
      <c r="PR271" s="32"/>
      <c r="PS271" s="32"/>
      <c r="PT271" s="32"/>
      <c r="PU271" s="32"/>
      <c r="PV271" s="32"/>
      <c r="PW271" s="32"/>
      <c r="PX271" s="32"/>
      <c r="PY271" s="32"/>
      <c r="PZ271" s="32"/>
      <c r="QA271" s="32"/>
      <c r="QB271" s="32"/>
      <c r="QC271" s="32"/>
      <c r="QD271" s="32"/>
      <c r="QE271" s="32"/>
      <c r="QF271" s="32"/>
      <c r="QG271" s="32"/>
      <c r="QH271" s="32"/>
      <c r="QI271" s="32"/>
      <c r="QJ271" s="32"/>
      <c r="QK271" s="32"/>
      <c r="QL271" s="32"/>
      <c r="QM271" s="32"/>
      <c r="QN271" s="32"/>
      <c r="QO271" s="32"/>
      <c r="QP271" s="32"/>
      <c r="QQ271" s="32"/>
      <c r="QR271" s="32"/>
      <c r="QS271" s="32"/>
      <c r="QT271" s="32"/>
      <c r="QU271" s="32"/>
      <c r="QV271" s="32"/>
      <c r="QW271" s="32"/>
      <c r="QX271" s="32"/>
      <c r="QY271" s="32"/>
      <c r="QZ271" s="32"/>
      <c r="RA271" s="32"/>
      <c r="RB271" s="32"/>
      <c r="RC271" s="32"/>
      <c r="RD271" s="32"/>
      <c r="RE271" s="32"/>
      <c r="RF271" s="32"/>
      <c r="RG271" s="32"/>
      <c r="RH271" s="32"/>
      <c r="RI271" s="32"/>
      <c r="RJ271" s="32"/>
      <c r="RK271" s="32"/>
      <c r="RL271" s="32"/>
      <c r="RM271" s="32"/>
      <c r="RN271" s="32"/>
      <c r="RO271" s="32"/>
      <c r="RP271" s="32"/>
      <c r="RQ271" s="32"/>
      <c r="RR271" s="32"/>
      <c r="RS271" s="32"/>
      <c r="RT271" s="32"/>
      <c r="RU271" s="32"/>
      <c r="RV271" s="32"/>
      <c r="RW271" s="32"/>
      <c r="RX271" s="32"/>
      <c r="RY271" s="32"/>
      <c r="RZ271" s="32"/>
      <c r="SA271" s="32"/>
      <c r="SB271" s="32"/>
      <c r="SC271" s="32"/>
      <c r="SD271" s="32"/>
      <c r="SE271" s="32"/>
      <c r="SF271" s="32"/>
      <c r="SG271" s="32"/>
      <c r="SH271" s="32"/>
      <c r="SI271" s="32"/>
      <c r="SJ271" s="32"/>
      <c r="SK271" s="32"/>
      <c r="SL271" s="32"/>
      <c r="SM271" s="32"/>
      <c r="SN271" s="32"/>
      <c r="SO271" s="32"/>
      <c r="SP271" s="32"/>
      <c r="SQ271" s="32"/>
      <c r="SR271" s="32"/>
      <c r="SS271" s="32"/>
      <c r="ST271" s="32"/>
      <c r="SU271" s="32"/>
      <c r="SV271" s="32"/>
      <c r="SW271" s="32"/>
      <c r="SX271" s="32"/>
      <c r="SY271" s="32"/>
      <c r="SZ271" s="32"/>
      <c r="TA271" s="32"/>
      <c r="TB271" s="32"/>
      <c r="TC271" s="32"/>
      <c r="TD271" s="32"/>
      <c r="TE271" s="32"/>
      <c r="TF271" s="32"/>
      <c r="TG271" s="32"/>
      <c r="TH271" s="32"/>
      <c r="TI271" s="32"/>
      <c r="TJ271" s="32"/>
      <c r="TK271" s="32"/>
      <c r="TL271" s="32"/>
      <c r="TM271" s="32"/>
      <c r="TN271" s="32"/>
      <c r="TO271" s="32"/>
      <c r="TP271" s="32"/>
      <c r="TQ271" s="32"/>
      <c r="TR271" s="32"/>
      <c r="TS271" s="32"/>
      <c r="TT271" s="32"/>
      <c r="TU271" s="32"/>
      <c r="TV271" s="32"/>
      <c r="TW271" s="32"/>
      <c r="TX271" s="32"/>
      <c r="TY271" s="32"/>
      <c r="TZ271" s="32"/>
      <c r="UA271" s="32"/>
      <c r="UB271" s="32"/>
      <c r="UC271" s="32"/>
      <c r="UD271" s="32"/>
      <c r="UE271" s="32"/>
      <c r="UF271" s="32"/>
      <c r="UG271" s="32"/>
      <c r="UH271" s="32"/>
      <c r="UI271" s="32"/>
      <c r="UJ271" s="32"/>
      <c r="UK271" s="32"/>
      <c r="UL271" s="32"/>
      <c r="UM271" s="32"/>
      <c r="UN271" s="32"/>
      <c r="UO271" s="32"/>
      <c r="UP271" s="32"/>
      <c r="UQ271" s="32"/>
      <c r="UR271" s="32"/>
      <c r="US271" s="32"/>
      <c r="UT271" s="32"/>
      <c r="UU271" s="32"/>
      <c r="UV271" s="32"/>
      <c r="UW271" s="32"/>
      <c r="UX271" s="32"/>
      <c r="UY271" s="32"/>
      <c r="UZ271" s="32"/>
      <c r="VA271" s="32"/>
      <c r="VB271" s="32"/>
      <c r="VC271" s="32"/>
      <c r="VD271" s="32"/>
      <c r="VE271" s="32"/>
      <c r="VF271" s="32"/>
      <c r="VG271" s="32"/>
      <c r="VH271" s="32"/>
      <c r="VI271" s="32"/>
      <c r="VJ271" s="32"/>
      <c r="VK271" s="32"/>
      <c r="VL271" s="32"/>
      <c r="VM271" s="32"/>
      <c r="VN271" s="32"/>
      <c r="VO271" s="32"/>
      <c r="VP271" s="32"/>
      <c r="VQ271" s="32"/>
      <c r="VR271" s="32"/>
      <c r="VS271" s="32"/>
      <c r="VT271" s="32"/>
      <c r="VU271" s="32"/>
      <c r="VV271" s="32"/>
      <c r="VW271" s="32"/>
      <c r="VX271" s="32"/>
      <c r="VY271" s="32"/>
      <c r="VZ271" s="32"/>
      <c r="WA271" s="32"/>
      <c r="WB271" s="32"/>
      <c r="WC271" s="32"/>
      <c r="WD271" s="32"/>
      <c r="WE271" s="32"/>
      <c r="WF271" s="32"/>
      <c r="WG271" s="32"/>
      <c r="WH271" s="32"/>
      <c r="WI271" s="32"/>
      <c r="WJ271" s="32"/>
      <c r="WK271" s="32"/>
      <c r="WL271" s="32"/>
      <c r="WM271" s="32"/>
      <c r="WN271" s="32"/>
      <c r="WO271" s="32"/>
      <c r="WP271" s="32"/>
      <c r="WQ271" s="32"/>
      <c r="WR271" s="32"/>
      <c r="WS271" s="32"/>
      <c r="WT271" s="32"/>
      <c r="WU271" s="32"/>
      <c r="WV271" s="32"/>
      <c r="WW271" s="32"/>
      <c r="WX271" s="32"/>
      <c r="WY271" s="32"/>
      <c r="WZ271" s="32"/>
      <c r="XA271" s="32"/>
      <c r="XB271" s="32"/>
      <c r="XC271" s="32"/>
      <c r="XD271" s="32"/>
      <c r="XE271" s="32"/>
      <c r="XF271" s="32"/>
      <c r="XG271" s="32"/>
      <c r="XH271" s="32"/>
      <c r="XI271" s="32"/>
      <c r="XJ271" s="32"/>
      <c r="XK271" s="32"/>
      <c r="XL271" s="32"/>
      <c r="XM271" s="32"/>
      <c r="XN271" s="32"/>
      <c r="XO271" s="32"/>
      <c r="XP271" s="32"/>
      <c r="XQ271" s="32"/>
      <c r="XR271" s="32"/>
      <c r="XS271" s="32"/>
      <c r="XT271" s="32"/>
      <c r="XU271" s="32"/>
      <c r="XV271" s="32"/>
      <c r="XW271" s="32"/>
      <c r="XX271" s="32"/>
      <c r="XY271" s="32"/>
      <c r="XZ271" s="32"/>
      <c r="YA271" s="32"/>
      <c r="YB271" s="32"/>
      <c r="YC271" s="32"/>
      <c r="YD271" s="32"/>
      <c r="YE271" s="32"/>
      <c r="YF271" s="32"/>
      <c r="YG271" s="32"/>
      <c r="YH271" s="32"/>
      <c r="YI271" s="32"/>
      <c r="YJ271" s="32"/>
      <c r="YK271" s="32"/>
      <c r="YL271" s="32"/>
      <c r="YM271" s="32"/>
      <c r="YN271" s="32"/>
      <c r="YO271" s="32"/>
      <c r="YP271" s="32"/>
      <c r="YQ271" s="32"/>
      <c r="YR271" s="32"/>
      <c r="YS271" s="32"/>
      <c r="YT271" s="32"/>
      <c r="YU271" s="32"/>
      <c r="YV271" s="32"/>
      <c r="YW271" s="32"/>
      <c r="YX271" s="32"/>
      <c r="YY271" s="32"/>
      <c r="YZ271" s="32"/>
      <c r="ZA271" s="32"/>
      <c r="ZB271" s="32"/>
      <c r="ZC271" s="32"/>
      <c r="ZD271" s="32"/>
      <c r="ZE271" s="32"/>
      <c r="ZF271" s="32"/>
      <c r="ZG271" s="32"/>
      <c r="ZH271" s="32"/>
      <c r="ZI271" s="32"/>
      <c r="ZJ271" s="32"/>
      <c r="ZK271" s="32"/>
      <c r="ZL271" s="32"/>
      <c r="ZM271" s="32"/>
      <c r="ZN271" s="32"/>
      <c r="ZO271" s="32"/>
      <c r="ZP271" s="32"/>
      <c r="ZQ271" s="32"/>
      <c r="ZR271" s="32"/>
      <c r="ZS271" s="32"/>
      <c r="ZT271" s="32"/>
      <c r="ZU271" s="32"/>
      <c r="ZV271" s="32"/>
      <c r="ZW271" s="32"/>
      <c r="ZX271" s="32"/>
      <c r="ZY271" s="32"/>
      <c r="ZZ271" s="32"/>
      <c r="AAA271" s="32"/>
      <c r="AAB271" s="32"/>
      <c r="AAC271" s="32"/>
      <c r="AAD271" s="32"/>
      <c r="AAE271" s="32"/>
      <c r="AAF271" s="32"/>
      <c r="AAG271" s="32"/>
      <c r="AAH271" s="32"/>
      <c r="AAI271" s="32"/>
      <c r="AAJ271" s="32"/>
      <c r="AAK271" s="32"/>
      <c r="AAL271" s="32"/>
      <c r="AAM271" s="32"/>
      <c r="AAN271" s="32"/>
      <c r="AAO271" s="32"/>
      <c r="AAP271" s="32"/>
      <c r="AAQ271" s="32"/>
      <c r="AAR271" s="32"/>
      <c r="AAS271" s="32"/>
      <c r="AAT271" s="32"/>
      <c r="AAU271" s="32"/>
      <c r="AAV271" s="32"/>
      <c r="AAW271" s="32"/>
      <c r="AAX271" s="32"/>
      <c r="AAY271" s="32"/>
      <c r="AAZ271" s="32"/>
      <c r="ABA271" s="32"/>
      <c r="ABB271" s="32"/>
      <c r="ABC271" s="32"/>
      <c r="ABD271" s="32"/>
      <c r="ABE271" s="32"/>
      <c r="ABF271" s="32"/>
      <c r="ABG271" s="32"/>
      <c r="ABH271" s="32"/>
      <c r="ABI271" s="32"/>
      <c r="ABJ271" s="32"/>
      <c r="ABK271" s="32"/>
      <c r="ABL271" s="32"/>
      <c r="ABM271" s="32"/>
      <c r="ABN271" s="32"/>
      <c r="ABO271" s="32"/>
      <c r="ABP271" s="32"/>
      <c r="ABQ271" s="32"/>
      <c r="ABR271" s="32"/>
      <c r="ABS271" s="32"/>
      <c r="ABT271" s="32"/>
      <c r="ABU271" s="32"/>
      <c r="ABV271" s="32"/>
      <c r="ABW271" s="32"/>
      <c r="ABX271" s="32"/>
      <c r="ABY271" s="32"/>
      <c r="ABZ271" s="32"/>
      <c r="ACA271" s="32"/>
      <c r="ACB271" s="32"/>
      <c r="ACC271" s="32"/>
      <c r="ACD271" s="32"/>
      <c r="ACE271" s="32"/>
      <c r="ACF271" s="32"/>
      <c r="ACG271" s="32"/>
      <c r="ACH271" s="32"/>
      <c r="ACI271" s="32"/>
      <c r="ACJ271" s="32"/>
      <c r="ACK271" s="32"/>
      <c r="ACL271" s="32"/>
      <c r="ACM271" s="32"/>
      <c r="ACN271" s="32"/>
      <c r="ACO271" s="32"/>
      <c r="ACP271" s="32"/>
      <c r="ACQ271" s="32"/>
      <c r="ACR271" s="32"/>
      <c r="ACS271" s="32"/>
      <c r="ACT271" s="32"/>
      <c r="ACU271" s="32"/>
      <c r="ACV271" s="32"/>
      <c r="ACW271" s="32"/>
      <c r="ACX271" s="32"/>
      <c r="ACY271" s="32"/>
      <c r="ACZ271" s="32"/>
      <c r="ADA271" s="32"/>
      <c r="ADB271" s="32"/>
      <c r="ADC271" s="32"/>
      <c r="ADD271" s="32"/>
      <c r="ADE271" s="32"/>
      <c r="ADF271" s="32"/>
      <c r="ADG271" s="32"/>
      <c r="ADH271" s="32"/>
      <c r="ADI271" s="32"/>
      <c r="ADJ271" s="32"/>
      <c r="ADK271" s="32"/>
      <c r="ADL271" s="32"/>
      <c r="ADM271" s="32"/>
      <c r="ADN271" s="32"/>
      <c r="ADO271" s="32"/>
      <c r="ADP271" s="32"/>
      <c r="ADQ271" s="32"/>
      <c r="ADR271" s="32"/>
      <c r="ADS271" s="32"/>
      <c r="ADT271" s="32"/>
      <c r="ADU271" s="32"/>
      <c r="ADV271" s="32"/>
      <c r="ADW271" s="32"/>
      <c r="ADX271" s="32"/>
      <c r="ADY271" s="32"/>
      <c r="ADZ271" s="32"/>
      <c r="AEA271" s="32"/>
      <c r="AEB271" s="32"/>
      <c r="AEC271" s="32"/>
      <c r="AED271" s="32"/>
      <c r="AEE271" s="32"/>
      <c r="AEF271" s="32"/>
      <c r="AEG271" s="32"/>
      <c r="AEH271" s="32"/>
      <c r="AEI271" s="32"/>
      <c r="AEJ271" s="32"/>
      <c r="AEK271" s="32"/>
      <c r="AEL271" s="32"/>
      <c r="AEM271" s="32"/>
      <c r="AEN271" s="32"/>
      <c r="AEO271" s="32"/>
      <c r="AEP271" s="32"/>
      <c r="AEQ271" s="32"/>
      <c r="AER271" s="32"/>
      <c r="AES271" s="32"/>
      <c r="AET271" s="32"/>
      <c r="AEU271" s="32"/>
      <c r="AEV271" s="32"/>
      <c r="AEW271" s="32"/>
      <c r="AEX271" s="32"/>
      <c r="AEY271" s="32"/>
      <c r="AEZ271" s="32"/>
      <c r="AFA271" s="32"/>
      <c r="AFB271" s="32"/>
      <c r="AFC271" s="32"/>
      <c r="AFD271" s="32"/>
      <c r="AFE271" s="32"/>
      <c r="AFF271" s="32"/>
      <c r="AFG271" s="32"/>
      <c r="AFH271" s="32"/>
      <c r="AFI271" s="32"/>
      <c r="AFJ271" s="32"/>
      <c r="AFK271" s="32"/>
      <c r="AFL271" s="32"/>
      <c r="AFM271" s="32"/>
      <c r="AFN271" s="32"/>
      <c r="AFO271" s="32"/>
      <c r="AFP271" s="32"/>
      <c r="AFQ271" s="32"/>
      <c r="AFR271" s="32"/>
      <c r="AFS271" s="32"/>
      <c r="AFT271" s="32"/>
      <c r="AFU271" s="32"/>
      <c r="AFV271" s="32"/>
      <c r="AFW271" s="32"/>
      <c r="AFX271" s="32"/>
      <c r="AFY271" s="32"/>
      <c r="AFZ271" s="32"/>
      <c r="AGA271" s="32"/>
      <c r="AGB271" s="32"/>
      <c r="AGC271" s="32"/>
      <c r="AGD271" s="32"/>
      <c r="AGE271" s="32"/>
      <c r="AGF271" s="32"/>
      <c r="AGG271" s="32"/>
      <c r="AGH271" s="32"/>
      <c r="AGI271" s="32"/>
      <c r="AGJ271" s="32"/>
      <c r="AGK271" s="32"/>
      <c r="AGL271" s="32"/>
      <c r="AGM271" s="32"/>
      <c r="AGN271" s="32"/>
      <c r="AGO271" s="32"/>
      <c r="AGP271" s="32"/>
      <c r="AGQ271" s="32"/>
      <c r="AGR271" s="32"/>
      <c r="AGS271" s="32"/>
      <c r="AGT271" s="32"/>
      <c r="AGU271" s="32"/>
      <c r="AGV271" s="32"/>
      <c r="AGW271" s="32"/>
      <c r="AGX271" s="32"/>
      <c r="AGY271" s="32"/>
      <c r="AGZ271" s="32"/>
      <c r="AHA271" s="32"/>
      <c r="AHB271" s="32"/>
      <c r="AHC271" s="32"/>
      <c r="AHD271" s="32"/>
      <c r="AHE271" s="32"/>
      <c r="AHF271" s="32"/>
      <c r="AHG271" s="32"/>
      <c r="AHH271" s="32"/>
      <c r="AHI271" s="32"/>
      <c r="AHJ271" s="32"/>
      <c r="AHK271" s="32"/>
      <c r="AHL271" s="32"/>
      <c r="AHM271" s="32"/>
      <c r="AHN271" s="32"/>
      <c r="AHO271" s="32"/>
      <c r="AHP271" s="32"/>
      <c r="AHQ271" s="32"/>
      <c r="AHR271" s="32"/>
      <c r="AHS271" s="32"/>
      <c r="AHT271" s="32"/>
      <c r="AHU271" s="32"/>
      <c r="AHV271" s="32"/>
      <c r="AHW271" s="32"/>
      <c r="AHX271" s="32"/>
      <c r="AHY271" s="32"/>
      <c r="AHZ271" s="32"/>
      <c r="AIA271" s="32"/>
      <c r="AIB271" s="32"/>
      <c r="AIC271" s="32"/>
      <c r="AID271" s="32"/>
      <c r="AIE271" s="32"/>
      <c r="AIF271" s="32"/>
      <c r="AIG271" s="32"/>
      <c r="AIH271" s="32"/>
      <c r="AII271" s="32"/>
      <c r="AIJ271" s="32"/>
      <c r="AIK271" s="32"/>
      <c r="AIL271" s="32"/>
      <c r="AIM271" s="32"/>
      <c r="AIN271" s="32"/>
      <c r="AIO271" s="32"/>
      <c r="AIP271" s="32"/>
      <c r="AIQ271" s="32"/>
      <c r="AIR271" s="32"/>
      <c r="AIS271" s="32"/>
      <c r="AIT271" s="32"/>
      <c r="AIU271" s="32"/>
      <c r="AIV271" s="32"/>
      <c r="AIW271" s="32"/>
      <c r="AIX271" s="32"/>
      <c r="AIY271" s="32"/>
      <c r="AIZ271" s="32"/>
      <c r="AJA271" s="32"/>
      <c r="AJB271" s="32"/>
      <c r="AJC271" s="32"/>
      <c r="AJD271" s="32"/>
      <c r="AJE271" s="32"/>
      <c r="AJF271" s="32"/>
      <c r="AJG271" s="32"/>
      <c r="AJH271" s="32"/>
      <c r="AJI271" s="32"/>
      <c r="AJJ271" s="32"/>
      <c r="AJK271" s="32"/>
      <c r="AJL271" s="32"/>
      <c r="AJM271" s="32"/>
      <c r="AJN271" s="32"/>
      <c r="AJO271" s="32"/>
      <c r="AJP271" s="32"/>
      <c r="AJQ271" s="32"/>
      <c r="AJR271" s="32"/>
      <c r="AJS271" s="32"/>
      <c r="AJT271" s="32"/>
      <c r="AJU271" s="32"/>
      <c r="AJV271" s="32"/>
      <c r="AJW271" s="32"/>
      <c r="AJX271" s="32"/>
      <c r="AJY271" s="32"/>
      <c r="AJZ271" s="32"/>
      <c r="AKA271" s="32"/>
      <c r="AKB271" s="32"/>
      <c r="AKC271" s="32"/>
      <c r="AKD271" s="32"/>
      <c r="AKE271" s="32"/>
      <c r="AKF271" s="32"/>
      <c r="AKG271" s="32"/>
      <c r="AKH271" s="32"/>
      <c r="AKI271" s="32"/>
      <c r="AKJ271" s="32"/>
      <c r="AKK271" s="32"/>
      <c r="AKL271" s="32"/>
      <c r="AKM271" s="32"/>
      <c r="AKN271" s="32"/>
      <c r="AKO271" s="32"/>
      <c r="AKP271" s="32"/>
      <c r="AKQ271" s="32"/>
      <c r="AKR271" s="32"/>
      <c r="AKS271" s="32"/>
      <c r="AKT271" s="32"/>
      <c r="AKU271" s="32"/>
      <c r="AKV271" s="32"/>
      <c r="AKW271" s="32"/>
      <c r="AKX271" s="32"/>
      <c r="AKY271" s="32"/>
      <c r="AKZ271" s="32"/>
      <c r="ALA271" s="32"/>
      <c r="ALB271" s="32"/>
      <c r="ALC271" s="32"/>
      <c r="ALD271" s="32"/>
      <c r="ALE271" s="32"/>
      <c r="ALF271" s="32"/>
      <c r="ALG271" s="32"/>
      <c r="ALH271" s="32"/>
      <c r="ALI271" s="32"/>
      <c r="ALJ271" s="32"/>
      <c r="ALK271" s="32"/>
      <c r="ALL271" s="32"/>
      <c r="ALM271" s="32"/>
      <c r="ALN271" s="32"/>
      <c r="ALO271" s="32"/>
      <c r="ALP271" s="32"/>
      <c r="ALQ271" s="32"/>
      <c r="ALR271" s="32"/>
      <c r="ALS271" s="32"/>
      <c r="ALT271" s="32"/>
      <c r="ALU271" s="32"/>
      <c r="ALV271" s="32"/>
      <c r="ALW271" s="32"/>
      <c r="ALX271" s="32"/>
      <c r="ALY271" s="32"/>
      <c r="ALZ271" s="32"/>
      <c r="AMA271" s="32"/>
      <c r="AMB271" s="32"/>
      <c r="AMC271" s="32"/>
      <c r="AMD271" s="32"/>
      <c r="AME271" s="32"/>
      <c r="AMF271" s="32"/>
      <c r="AMG271" s="32"/>
      <c r="AMH271" s="32"/>
    </row>
    <row r="272" spans="1:1022" s="77" customFormat="1" ht="39.6" customHeight="1" x14ac:dyDescent="0.3">
      <c r="A272" s="61">
        <v>42</v>
      </c>
      <c r="B272" s="62" t="s">
        <v>818</v>
      </c>
      <c r="C272" s="61" t="s">
        <v>526</v>
      </c>
      <c r="D272" s="61" t="s">
        <v>69</v>
      </c>
      <c r="E272" s="62" t="s">
        <v>819</v>
      </c>
      <c r="F272" s="63">
        <v>45352</v>
      </c>
      <c r="G272" s="19">
        <v>328.2</v>
      </c>
      <c r="H272" s="61" t="s">
        <v>6</v>
      </c>
      <c r="I272" s="61"/>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c r="CF272" s="32"/>
      <c r="CG272" s="32"/>
      <c r="CH272" s="32"/>
      <c r="CI272" s="32"/>
      <c r="CJ272" s="32"/>
      <c r="CK272" s="32"/>
      <c r="CL272" s="32"/>
      <c r="CM272" s="32"/>
      <c r="CN272" s="32"/>
      <c r="CO272" s="32"/>
      <c r="CP272" s="32"/>
      <c r="CQ272" s="32"/>
      <c r="CR272" s="32"/>
      <c r="CS272" s="32"/>
      <c r="CT272" s="32"/>
      <c r="CU272" s="32"/>
      <c r="CV272" s="32"/>
      <c r="CW272" s="32"/>
      <c r="CX272" s="32"/>
      <c r="CY272" s="32"/>
      <c r="CZ272" s="32"/>
      <c r="DA272" s="32"/>
      <c r="DB272" s="32"/>
      <c r="DC272" s="32"/>
      <c r="DD272" s="32"/>
      <c r="DE272" s="32"/>
      <c r="DF272" s="32"/>
      <c r="DG272" s="32"/>
      <c r="DH272" s="32"/>
      <c r="DI272" s="32"/>
      <c r="DJ272" s="32"/>
      <c r="DK272" s="32"/>
      <c r="DL272" s="32"/>
      <c r="DM272" s="32"/>
      <c r="DN272" s="32"/>
      <c r="DO272" s="32"/>
      <c r="DP272" s="32"/>
      <c r="DQ272" s="32"/>
      <c r="DR272" s="32"/>
      <c r="DS272" s="32"/>
      <c r="DT272" s="32"/>
      <c r="DU272" s="32"/>
      <c r="DV272" s="32"/>
      <c r="DW272" s="32"/>
      <c r="DX272" s="32"/>
      <c r="DY272" s="32"/>
      <c r="DZ272" s="32"/>
      <c r="EA272" s="32"/>
      <c r="EB272" s="32"/>
      <c r="EC272" s="32"/>
      <c r="ED272" s="32"/>
      <c r="EE272" s="32"/>
      <c r="EF272" s="32"/>
      <c r="EG272" s="32"/>
      <c r="EH272" s="32"/>
      <c r="EI272" s="32"/>
      <c r="EJ272" s="32"/>
      <c r="EK272" s="32"/>
      <c r="EL272" s="32"/>
      <c r="EM272" s="32"/>
      <c r="EN272" s="32"/>
      <c r="EO272" s="32"/>
      <c r="EP272" s="32"/>
      <c r="EQ272" s="32"/>
      <c r="ER272" s="32"/>
      <c r="ES272" s="32"/>
      <c r="ET272" s="32"/>
      <c r="EU272" s="32"/>
      <c r="EV272" s="32"/>
      <c r="EW272" s="32"/>
      <c r="EX272" s="32"/>
      <c r="EY272" s="32"/>
      <c r="EZ272" s="32"/>
      <c r="FA272" s="32"/>
      <c r="FB272" s="32"/>
      <c r="FC272" s="32"/>
      <c r="FD272" s="32"/>
      <c r="FE272" s="32"/>
      <c r="FF272" s="32"/>
      <c r="FG272" s="32"/>
      <c r="FH272" s="32"/>
      <c r="FI272" s="32"/>
      <c r="FJ272" s="32"/>
      <c r="FK272" s="32"/>
      <c r="FL272" s="32"/>
      <c r="FM272" s="32"/>
      <c r="FN272" s="32"/>
      <c r="FO272" s="32"/>
      <c r="FP272" s="32"/>
      <c r="FQ272" s="32"/>
      <c r="FR272" s="32"/>
      <c r="FS272" s="32"/>
      <c r="FT272" s="32"/>
      <c r="FU272" s="32"/>
      <c r="FV272" s="32"/>
      <c r="FW272" s="32"/>
      <c r="FX272" s="32"/>
      <c r="FY272" s="32"/>
      <c r="FZ272" s="32"/>
      <c r="GA272" s="32"/>
      <c r="GB272" s="32"/>
      <c r="GC272" s="32"/>
      <c r="GD272" s="32"/>
      <c r="GE272" s="32"/>
      <c r="GF272" s="32"/>
      <c r="GG272" s="32"/>
      <c r="GH272" s="32"/>
      <c r="GI272" s="32"/>
      <c r="GJ272" s="32"/>
      <c r="GK272" s="32"/>
      <c r="GL272" s="32"/>
      <c r="GM272" s="32"/>
      <c r="GN272" s="32"/>
      <c r="GO272" s="32"/>
      <c r="GP272" s="32"/>
      <c r="GQ272" s="32"/>
      <c r="GR272" s="32"/>
      <c r="GS272" s="32"/>
      <c r="GT272" s="32"/>
      <c r="GU272" s="32"/>
      <c r="GV272" s="32"/>
      <c r="GW272" s="32"/>
      <c r="GX272" s="32"/>
      <c r="GY272" s="32"/>
      <c r="GZ272" s="32"/>
      <c r="HA272" s="32"/>
      <c r="HB272" s="32"/>
      <c r="HC272" s="32"/>
      <c r="HD272" s="32"/>
      <c r="HE272" s="32"/>
      <c r="HF272" s="32"/>
      <c r="HG272" s="32"/>
      <c r="HH272" s="32"/>
      <c r="HI272" s="32"/>
      <c r="HJ272" s="32"/>
      <c r="HK272" s="32"/>
      <c r="HL272" s="32"/>
      <c r="HM272" s="32"/>
      <c r="HN272" s="32"/>
      <c r="HO272" s="32"/>
      <c r="HP272" s="32"/>
      <c r="HQ272" s="32"/>
      <c r="HR272" s="32"/>
      <c r="HS272" s="32"/>
      <c r="HT272" s="32"/>
      <c r="HU272" s="32"/>
      <c r="HV272" s="32"/>
      <c r="HW272" s="32"/>
      <c r="HX272" s="32"/>
      <c r="HY272" s="32"/>
      <c r="HZ272" s="32"/>
      <c r="IA272" s="32"/>
      <c r="IB272" s="32"/>
      <c r="IC272" s="32"/>
      <c r="ID272" s="32"/>
      <c r="IE272" s="32"/>
      <c r="IF272" s="32"/>
      <c r="IG272" s="32"/>
      <c r="IH272" s="32"/>
      <c r="II272" s="32"/>
      <c r="IJ272" s="32"/>
      <c r="IK272" s="32"/>
      <c r="IL272" s="32"/>
      <c r="IM272" s="32"/>
      <c r="IN272" s="32"/>
      <c r="IO272" s="32"/>
      <c r="IP272" s="32"/>
      <c r="IQ272" s="32"/>
      <c r="IR272" s="32"/>
      <c r="IS272" s="32"/>
      <c r="IT272" s="32"/>
      <c r="IU272" s="32"/>
      <c r="IV272" s="32"/>
      <c r="IW272" s="32"/>
      <c r="IX272" s="32"/>
      <c r="IY272" s="32"/>
      <c r="IZ272" s="32"/>
      <c r="JA272" s="32"/>
      <c r="JB272" s="32"/>
      <c r="JC272" s="32"/>
      <c r="JD272" s="32"/>
      <c r="JE272" s="32"/>
      <c r="JF272" s="32"/>
      <c r="JG272" s="32"/>
      <c r="JH272" s="32"/>
      <c r="JI272" s="32"/>
      <c r="JJ272" s="32"/>
      <c r="JK272" s="32"/>
      <c r="JL272" s="32"/>
      <c r="JM272" s="32"/>
      <c r="JN272" s="32"/>
      <c r="JO272" s="32"/>
      <c r="JP272" s="32"/>
      <c r="JQ272" s="32"/>
      <c r="JR272" s="32"/>
      <c r="JS272" s="32"/>
      <c r="JT272" s="32"/>
      <c r="JU272" s="32"/>
      <c r="JV272" s="32"/>
      <c r="JW272" s="32"/>
      <c r="JX272" s="32"/>
      <c r="JY272" s="32"/>
      <c r="JZ272" s="32"/>
      <c r="KA272" s="32"/>
      <c r="KB272" s="32"/>
      <c r="KC272" s="32"/>
      <c r="KD272" s="32"/>
      <c r="KE272" s="32"/>
      <c r="KF272" s="32"/>
      <c r="KG272" s="32"/>
      <c r="KH272" s="32"/>
      <c r="KI272" s="32"/>
      <c r="KJ272" s="32"/>
      <c r="KK272" s="32"/>
      <c r="KL272" s="32"/>
      <c r="KM272" s="32"/>
      <c r="KN272" s="32"/>
      <c r="KO272" s="32"/>
      <c r="KP272" s="32"/>
      <c r="KQ272" s="32"/>
      <c r="KR272" s="32"/>
      <c r="KS272" s="32"/>
      <c r="KT272" s="32"/>
      <c r="KU272" s="32"/>
      <c r="KV272" s="32"/>
      <c r="KW272" s="32"/>
      <c r="KX272" s="32"/>
      <c r="KY272" s="32"/>
      <c r="KZ272" s="32"/>
      <c r="LA272" s="32"/>
      <c r="LB272" s="32"/>
      <c r="LC272" s="32"/>
      <c r="LD272" s="32"/>
      <c r="LE272" s="32"/>
      <c r="LF272" s="32"/>
      <c r="LG272" s="32"/>
      <c r="LH272" s="32"/>
      <c r="LI272" s="32"/>
      <c r="LJ272" s="32"/>
      <c r="LK272" s="32"/>
      <c r="LL272" s="32"/>
      <c r="LM272" s="32"/>
      <c r="LN272" s="32"/>
      <c r="LO272" s="32"/>
      <c r="LP272" s="32"/>
      <c r="LQ272" s="32"/>
      <c r="LR272" s="32"/>
      <c r="LS272" s="32"/>
      <c r="LT272" s="32"/>
      <c r="LU272" s="32"/>
      <c r="LV272" s="32"/>
      <c r="LW272" s="32"/>
      <c r="LX272" s="32"/>
      <c r="LY272" s="32"/>
      <c r="LZ272" s="32"/>
      <c r="MA272" s="32"/>
      <c r="MB272" s="32"/>
      <c r="MC272" s="32"/>
      <c r="MD272" s="32"/>
      <c r="ME272" s="32"/>
      <c r="MF272" s="32"/>
      <c r="MG272" s="32"/>
      <c r="MH272" s="32"/>
      <c r="MI272" s="32"/>
      <c r="MJ272" s="32"/>
      <c r="MK272" s="32"/>
      <c r="ML272" s="32"/>
      <c r="MM272" s="32"/>
      <c r="MN272" s="32"/>
      <c r="MO272" s="32"/>
      <c r="MP272" s="32"/>
      <c r="MQ272" s="32"/>
      <c r="MR272" s="32"/>
      <c r="MS272" s="32"/>
      <c r="MT272" s="32"/>
      <c r="MU272" s="32"/>
      <c r="MV272" s="32"/>
      <c r="MW272" s="32"/>
      <c r="MX272" s="32"/>
      <c r="MY272" s="32"/>
      <c r="MZ272" s="32"/>
      <c r="NA272" s="32"/>
      <c r="NB272" s="32"/>
      <c r="NC272" s="32"/>
      <c r="ND272" s="32"/>
      <c r="NE272" s="32"/>
      <c r="NF272" s="32"/>
      <c r="NG272" s="32"/>
      <c r="NH272" s="32"/>
      <c r="NI272" s="32"/>
      <c r="NJ272" s="32"/>
      <c r="NK272" s="32"/>
      <c r="NL272" s="32"/>
      <c r="NM272" s="32"/>
      <c r="NN272" s="32"/>
      <c r="NO272" s="32"/>
      <c r="NP272" s="32"/>
      <c r="NQ272" s="32"/>
      <c r="NR272" s="32"/>
      <c r="NS272" s="32"/>
      <c r="NT272" s="32"/>
      <c r="NU272" s="32"/>
      <c r="NV272" s="32"/>
      <c r="NW272" s="32"/>
      <c r="NX272" s="32"/>
      <c r="NY272" s="32"/>
      <c r="NZ272" s="32"/>
      <c r="OA272" s="32"/>
      <c r="OB272" s="32"/>
      <c r="OC272" s="32"/>
      <c r="OD272" s="32"/>
      <c r="OE272" s="32"/>
      <c r="OF272" s="32"/>
      <c r="OG272" s="32"/>
      <c r="OH272" s="32"/>
      <c r="OI272" s="32"/>
      <c r="OJ272" s="32"/>
      <c r="OK272" s="32"/>
      <c r="OL272" s="32"/>
      <c r="OM272" s="32"/>
      <c r="ON272" s="32"/>
      <c r="OO272" s="32"/>
      <c r="OP272" s="32"/>
      <c r="OQ272" s="32"/>
      <c r="OR272" s="32"/>
      <c r="OS272" s="32"/>
      <c r="OT272" s="32"/>
      <c r="OU272" s="32"/>
      <c r="OV272" s="32"/>
      <c r="OW272" s="32"/>
      <c r="OX272" s="32"/>
      <c r="OY272" s="32"/>
      <c r="OZ272" s="32"/>
      <c r="PA272" s="32"/>
      <c r="PB272" s="32"/>
      <c r="PC272" s="32"/>
      <c r="PD272" s="32"/>
      <c r="PE272" s="32"/>
      <c r="PF272" s="32"/>
      <c r="PG272" s="32"/>
      <c r="PH272" s="32"/>
      <c r="PI272" s="32"/>
      <c r="PJ272" s="32"/>
      <c r="PK272" s="32"/>
      <c r="PL272" s="32"/>
      <c r="PM272" s="32"/>
      <c r="PN272" s="32"/>
      <c r="PO272" s="32"/>
      <c r="PP272" s="32"/>
      <c r="PQ272" s="32"/>
      <c r="PR272" s="32"/>
      <c r="PS272" s="32"/>
      <c r="PT272" s="32"/>
      <c r="PU272" s="32"/>
      <c r="PV272" s="32"/>
      <c r="PW272" s="32"/>
      <c r="PX272" s="32"/>
      <c r="PY272" s="32"/>
      <c r="PZ272" s="32"/>
      <c r="QA272" s="32"/>
      <c r="QB272" s="32"/>
      <c r="QC272" s="32"/>
      <c r="QD272" s="32"/>
      <c r="QE272" s="32"/>
      <c r="QF272" s="32"/>
      <c r="QG272" s="32"/>
      <c r="QH272" s="32"/>
      <c r="QI272" s="32"/>
      <c r="QJ272" s="32"/>
      <c r="QK272" s="32"/>
      <c r="QL272" s="32"/>
      <c r="QM272" s="32"/>
      <c r="QN272" s="32"/>
      <c r="QO272" s="32"/>
      <c r="QP272" s="32"/>
      <c r="QQ272" s="32"/>
      <c r="QR272" s="32"/>
      <c r="QS272" s="32"/>
      <c r="QT272" s="32"/>
      <c r="QU272" s="32"/>
      <c r="QV272" s="32"/>
      <c r="QW272" s="32"/>
      <c r="QX272" s="32"/>
      <c r="QY272" s="32"/>
      <c r="QZ272" s="32"/>
      <c r="RA272" s="32"/>
      <c r="RB272" s="32"/>
      <c r="RC272" s="32"/>
      <c r="RD272" s="32"/>
      <c r="RE272" s="32"/>
      <c r="RF272" s="32"/>
      <c r="RG272" s="32"/>
      <c r="RH272" s="32"/>
      <c r="RI272" s="32"/>
      <c r="RJ272" s="32"/>
      <c r="RK272" s="32"/>
      <c r="RL272" s="32"/>
      <c r="RM272" s="32"/>
      <c r="RN272" s="32"/>
      <c r="RO272" s="32"/>
      <c r="RP272" s="32"/>
      <c r="RQ272" s="32"/>
      <c r="RR272" s="32"/>
      <c r="RS272" s="32"/>
      <c r="RT272" s="32"/>
      <c r="RU272" s="32"/>
      <c r="RV272" s="32"/>
      <c r="RW272" s="32"/>
      <c r="RX272" s="32"/>
      <c r="RY272" s="32"/>
      <c r="RZ272" s="32"/>
      <c r="SA272" s="32"/>
      <c r="SB272" s="32"/>
      <c r="SC272" s="32"/>
      <c r="SD272" s="32"/>
      <c r="SE272" s="32"/>
      <c r="SF272" s="32"/>
      <c r="SG272" s="32"/>
      <c r="SH272" s="32"/>
      <c r="SI272" s="32"/>
      <c r="SJ272" s="32"/>
      <c r="SK272" s="32"/>
      <c r="SL272" s="32"/>
      <c r="SM272" s="32"/>
      <c r="SN272" s="32"/>
      <c r="SO272" s="32"/>
      <c r="SP272" s="32"/>
      <c r="SQ272" s="32"/>
      <c r="SR272" s="32"/>
      <c r="SS272" s="32"/>
      <c r="ST272" s="32"/>
      <c r="SU272" s="32"/>
      <c r="SV272" s="32"/>
      <c r="SW272" s="32"/>
      <c r="SX272" s="32"/>
      <c r="SY272" s="32"/>
      <c r="SZ272" s="32"/>
      <c r="TA272" s="32"/>
      <c r="TB272" s="32"/>
      <c r="TC272" s="32"/>
      <c r="TD272" s="32"/>
      <c r="TE272" s="32"/>
      <c r="TF272" s="32"/>
      <c r="TG272" s="32"/>
      <c r="TH272" s="32"/>
      <c r="TI272" s="32"/>
      <c r="TJ272" s="32"/>
      <c r="TK272" s="32"/>
      <c r="TL272" s="32"/>
      <c r="TM272" s="32"/>
      <c r="TN272" s="32"/>
      <c r="TO272" s="32"/>
      <c r="TP272" s="32"/>
      <c r="TQ272" s="32"/>
      <c r="TR272" s="32"/>
      <c r="TS272" s="32"/>
      <c r="TT272" s="32"/>
      <c r="TU272" s="32"/>
      <c r="TV272" s="32"/>
      <c r="TW272" s="32"/>
      <c r="TX272" s="32"/>
      <c r="TY272" s="32"/>
      <c r="TZ272" s="32"/>
      <c r="UA272" s="32"/>
      <c r="UB272" s="32"/>
      <c r="UC272" s="32"/>
      <c r="UD272" s="32"/>
      <c r="UE272" s="32"/>
      <c r="UF272" s="32"/>
      <c r="UG272" s="32"/>
      <c r="UH272" s="32"/>
      <c r="UI272" s="32"/>
      <c r="UJ272" s="32"/>
      <c r="UK272" s="32"/>
      <c r="UL272" s="32"/>
      <c r="UM272" s="32"/>
      <c r="UN272" s="32"/>
      <c r="UO272" s="32"/>
      <c r="UP272" s="32"/>
      <c r="UQ272" s="32"/>
      <c r="UR272" s="32"/>
      <c r="US272" s="32"/>
      <c r="UT272" s="32"/>
      <c r="UU272" s="32"/>
      <c r="UV272" s="32"/>
      <c r="UW272" s="32"/>
      <c r="UX272" s="32"/>
      <c r="UY272" s="32"/>
      <c r="UZ272" s="32"/>
      <c r="VA272" s="32"/>
      <c r="VB272" s="32"/>
      <c r="VC272" s="32"/>
      <c r="VD272" s="32"/>
      <c r="VE272" s="32"/>
      <c r="VF272" s="32"/>
      <c r="VG272" s="32"/>
      <c r="VH272" s="32"/>
      <c r="VI272" s="32"/>
      <c r="VJ272" s="32"/>
      <c r="VK272" s="32"/>
      <c r="VL272" s="32"/>
      <c r="VM272" s="32"/>
      <c r="VN272" s="32"/>
      <c r="VO272" s="32"/>
      <c r="VP272" s="32"/>
      <c r="VQ272" s="32"/>
      <c r="VR272" s="32"/>
      <c r="VS272" s="32"/>
      <c r="VT272" s="32"/>
      <c r="VU272" s="32"/>
      <c r="VV272" s="32"/>
      <c r="VW272" s="32"/>
      <c r="VX272" s="32"/>
      <c r="VY272" s="32"/>
      <c r="VZ272" s="32"/>
      <c r="WA272" s="32"/>
      <c r="WB272" s="32"/>
      <c r="WC272" s="32"/>
      <c r="WD272" s="32"/>
      <c r="WE272" s="32"/>
      <c r="WF272" s="32"/>
      <c r="WG272" s="32"/>
      <c r="WH272" s="32"/>
      <c r="WI272" s="32"/>
      <c r="WJ272" s="32"/>
      <c r="WK272" s="32"/>
      <c r="WL272" s="32"/>
      <c r="WM272" s="32"/>
      <c r="WN272" s="32"/>
      <c r="WO272" s="32"/>
      <c r="WP272" s="32"/>
      <c r="WQ272" s="32"/>
      <c r="WR272" s="32"/>
      <c r="WS272" s="32"/>
      <c r="WT272" s="32"/>
      <c r="WU272" s="32"/>
      <c r="WV272" s="32"/>
      <c r="WW272" s="32"/>
      <c r="WX272" s="32"/>
      <c r="WY272" s="32"/>
      <c r="WZ272" s="32"/>
      <c r="XA272" s="32"/>
      <c r="XB272" s="32"/>
      <c r="XC272" s="32"/>
      <c r="XD272" s="32"/>
      <c r="XE272" s="32"/>
      <c r="XF272" s="32"/>
      <c r="XG272" s="32"/>
      <c r="XH272" s="32"/>
      <c r="XI272" s="32"/>
      <c r="XJ272" s="32"/>
      <c r="XK272" s="32"/>
      <c r="XL272" s="32"/>
      <c r="XM272" s="32"/>
      <c r="XN272" s="32"/>
      <c r="XO272" s="32"/>
      <c r="XP272" s="32"/>
      <c r="XQ272" s="32"/>
      <c r="XR272" s="32"/>
      <c r="XS272" s="32"/>
      <c r="XT272" s="32"/>
      <c r="XU272" s="32"/>
      <c r="XV272" s="32"/>
      <c r="XW272" s="32"/>
      <c r="XX272" s="32"/>
      <c r="XY272" s="32"/>
      <c r="XZ272" s="32"/>
      <c r="YA272" s="32"/>
      <c r="YB272" s="32"/>
      <c r="YC272" s="32"/>
      <c r="YD272" s="32"/>
      <c r="YE272" s="32"/>
      <c r="YF272" s="32"/>
      <c r="YG272" s="32"/>
      <c r="YH272" s="32"/>
      <c r="YI272" s="32"/>
      <c r="YJ272" s="32"/>
      <c r="YK272" s="32"/>
      <c r="YL272" s="32"/>
      <c r="YM272" s="32"/>
      <c r="YN272" s="32"/>
      <c r="YO272" s="32"/>
      <c r="YP272" s="32"/>
      <c r="YQ272" s="32"/>
      <c r="YR272" s="32"/>
      <c r="YS272" s="32"/>
      <c r="YT272" s="32"/>
      <c r="YU272" s="32"/>
      <c r="YV272" s="32"/>
      <c r="YW272" s="32"/>
      <c r="YX272" s="32"/>
      <c r="YY272" s="32"/>
      <c r="YZ272" s="32"/>
      <c r="ZA272" s="32"/>
      <c r="ZB272" s="32"/>
      <c r="ZC272" s="32"/>
      <c r="ZD272" s="32"/>
      <c r="ZE272" s="32"/>
      <c r="ZF272" s="32"/>
      <c r="ZG272" s="32"/>
      <c r="ZH272" s="32"/>
      <c r="ZI272" s="32"/>
      <c r="ZJ272" s="32"/>
      <c r="ZK272" s="32"/>
      <c r="ZL272" s="32"/>
      <c r="ZM272" s="32"/>
      <c r="ZN272" s="32"/>
      <c r="ZO272" s="32"/>
      <c r="ZP272" s="32"/>
      <c r="ZQ272" s="32"/>
      <c r="ZR272" s="32"/>
      <c r="ZS272" s="32"/>
      <c r="ZT272" s="32"/>
      <c r="ZU272" s="32"/>
      <c r="ZV272" s="32"/>
      <c r="ZW272" s="32"/>
      <c r="ZX272" s="32"/>
      <c r="ZY272" s="32"/>
      <c r="ZZ272" s="32"/>
      <c r="AAA272" s="32"/>
      <c r="AAB272" s="32"/>
      <c r="AAC272" s="32"/>
      <c r="AAD272" s="32"/>
      <c r="AAE272" s="32"/>
      <c r="AAF272" s="32"/>
      <c r="AAG272" s="32"/>
      <c r="AAH272" s="32"/>
      <c r="AAI272" s="32"/>
      <c r="AAJ272" s="32"/>
      <c r="AAK272" s="32"/>
      <c r="AAL272" s="32"/>
      <c r="AAM272" s="32"/>
      <c r="AAN272" s="32"/>
      <c r="AAO272" s="32"/>
      <c r="AAP272" s="32"/>
      <c r="AAQ272" s="32"/>
      <c r="AAR272" s="32"/>
      <c r="AAS272" s="32"/>
      <c r="AAT272" s="32"/>
      <c r="AAU272" s="32"/>
      <c r="AAV272" s="32"/>
      <c r="AAW272" s="32"/>
      <c r="AAX272" s="32"/>
      <c r="AAY272" s="32"/>
      <c r="AAZ272" s="32"/>
      <c r="ABA272" s="32"/>
      <c r="ABB272" s="32"/>
      <c r="ABC272" s="32"/>
      <c r="ABD272" s="32"/>
      <c r="ABE272" s="32"/>
      <c r="ABF272" s="32"/>
      <c r="ABG272" s="32"/>
      <c r="ABH272" s="32"/>
      <c r="ABI272" s="32"/>
      <c r="ABJ272" s="32"/>
      <c r="ABK272" s="32"/>
      <c r="ABL272" s="32"/>
      <c r="ABM272" s="32"/>
      <c r="ABN272" s="32"/>
      <c r="ABO272" s="32"/>
      <c r="ABP272" s="32"/>
      <c r="ABQ272" s="32"/>
      <c r="ABR272" s="32"/>
      <c r="ABS272" s="32"/>
      <c r="ABT272" s="32"/>
      <c r="ABU272" s="32"/>
      <c r="ABV272" s="32"/>
      <c r="ABW272" s="32"/>
      <c r="ABX272" s="32"/>
      <c r="ABY272" s="32"/>
      <c r="ABZ272" s="32"/>
      <c r="ACA272" s="32"/>
      <c r="ACB272" s="32"/>
      <c r="ACC272" s="32"/>
      <c r="ACD272" s="32"/>
      <c r="ACE272" s="32"/>
      <c r="ACF272" s="32"/>
      <c r="ACG272" s="32"/>
      <c r="ACH272" s="32"/>
      <c r="ACI272" s="32"/>
      <c r="ACJ272" s="32"/>
      <c r="ACK272" s="32"/>
      <c r="ACL272" s="32"/>
      <c r="ACM272" s="32"/>
      <c r="ACN272" s="32"/>
      <c r="ACO272" s="32"/>
      <c r="ACP272" s="32"/>
      <c r="ACQ272" s="32"/>
      <c r="ACR272" s="32"/>
      <c r="ACS272" s="32"/>
      <c r="ACT272" s="32"/>
      <c r="ACU272" s="32"/>
      <c r="ACV272" s="32"/>
      <c r="ACW272" s="32"/>
      <c r="ACX272" s="32"/>
      <c r="ACY272" s="32"/>
      <c r="ACZ272" s="32"/>
      <c r="ADA272" s="32"/>
      <c r="ADB272" s="32"/>
      <c r="ADC272" s="32"/>
      <c r="ADD272" s="32"/>
      <c r="ADE272" s="32"/>
      <c r="ADF272" s="32"/>
      <c r="ADG272" s="32"/>
      <c r="ADH272" s="32"/>
      <c r="ADI272" s="32"/>
      <c r="ADJ272" s="32"/>
      <c r="ADK272" s="32"/>
      <c r="ADL272" s="32"/>
      <c r="ADM272" s="32"/>
      <c r="ADN272" s="32"/>
      <c r="ADO272" s="32"/>
      <c r="ADP272" s="32"/>
      <c r="ADQ272" s="32"/>
      <c r="ADR272" s="32"/>
      <c r="ADS272" s="32"/>
      <c r="ADT272" s="32"/>
      <c r="ADU272" s="32"/>
      <c r="ADV272" s="32"/>
      <c r="ADW272" s="32"/>
      <c r="ADX272" s="32"/>
      <c r="ADY272" s="32"/>
      <c r="ADZ272" s="32"/>
      <c r="AEA272" s="32"/>
      <c r="AEB272" s="32"/>
      <c r="AEC272" s="32"/>
      <c r="AED272" s="32"/>
      <c r="AEE272" s="32"/>
      <c r="AEF272" s="32"/>
      <c r="AEG272" s="32"/>
      <c r="AEH272" s="32"/>
      <c r="AEI272" s="32"/>
      <c r="AEJ272" s="32"/>
      <c r="AEK272" s="32"/>
      <c r="AEL272" s="32"/>
      <c r="AEM272" s="32"/>
      <c r="AEN272" s="32"/>
      <c r="AEO272" s="32"/>
      <c r="AEP272" s="32"/>
      <c r="AEQ272" s="32"/>
      <c r="AER272" s="32"/>
      <c r="AES272" s="32"/>
      <c r="AET272" s="32"/>
      <c r="AEU272" s="32"/>
      <c r="AEV272" s="32"/>
      <c r="AEW272" s="32"/>
      <c r="AEX272" s="32"/>
      <c r="AEY272" s="32"/>
      <c r="AEZ272" s="32"/>
      <c r="AFA272" s="32"/>
      <c r="AFB272" s="32"/>
      <c r="AFC272" s="32"/>
      <c r="AFD272" s="32"/>
      <c r="AFE272" s="32"/>
      <c r="AFF272" s="32"/>
      <c r="AFG272" s="32"/>
      <c r="AFH272" s="32"/>
      <c r="AFI272" s="32"/>
      <c r="AFJ272" s="32"/>
      <c r="AFK272" s="32"/>
      <c r="AFL272" s="32"/>
      <c r="AFM272" s="32"/>
      <c r="AFN272" s="32"/>
      <c r="AFO272" s="32"/>
      <c r="AFP272" s="32"/>
      <c r="AFQ272" s="32"/>
      <c r="AFR272" s="32"/>
      <c r="AFS272" s="32"/>
      <c r="AFT272" s="32"/>
      <c r="AFU272" s="32"/>
      <c r="AFV272" s="32"/>
      <c r="AFW272" s="32"/>
      <c r="AFX272" s="32"/>
      <c r="AFY272" s="32"/>
      <c r="AFZ272" s="32"/>
      <c r="AGA272" s="32"/>
      <c r="AGB272" s="32"/>
      <c r="AGC272" s="32"/>
      <c r="AGD272" s="32"/>
      <c r="AGE272" s="32"/>
      <c r="AGF272" s="32"/>
      <c r="AGG272" s="32"/>
      <c r="AGH272" s="32"/>
      <c r="AGI272" s="32"/>
      <c r="AGJ272" s="32"/>
      <c r="AGK272" s="32"/>
      <c r="AGL272" s="32"/>
      <c r="AGM272" s="32"/>
      <c r="AGN272" s="32"/>
      <c r="AGO272" s="32"/>
      <c r="AGP272" s="32"/>
      <c r="AGQ272" s="32"/>
      <c r="AGR272" s="32"/>
      <c r="AGS272" s="32"/>
      <c r="AGT272" s="32"/>
      <c r="AGU272" s="32"/>
      <c r="AGV272" s="32"/>
      <c r="AGW272" s="32"/>
      <c r="AGX272" s="32"/>
      <c r="AGY272" s="32"/>
      <c r="AGZ272" s="32"/>
      <c r="AHA272" s="32"/>
      <c r="AHB272" s="32"/>
      <c r="AHC272" s="32"/>
      <c r="AHD272" s="32"/>
      <c r="AHE272" s="32"/>
      <c r="AHF272" s="32"/>
      <c r="AHG272" s="32"/>
      <c r="AHH272" s="32"/>
      <c r="AHI272" s="32"/>
      <c r="AHJ272" s="32"/>
      <c r="AHK272" s="32"/>
      <c r="AHL272" s="32"/>
      <c r="AHM272" s="32"/>
      <c r="AHN272" s="32"/>
      <c r="AHO272" s="32"/>
      <c r="AHP272" s="32"/>
      <c r="AHQ272" s="32"/>
      <c r="AHR272" s="32"/>
      <c r="AHS272" s="32"/>
      <c r="AHT272" s="32"/>
      <c r="AHU272" s="32"/>
      <c r="AHV272" s="32"/>
      <c r="AHW272" s="32"/>
      <c r="AHX272" s="32"/>
      <c r="AHY272" s="32"/>
      <c r="AHZ272" s="32"/>
      <c r="AIA272" s="32"/>
      <c r="AIB272" s="32"/>
      <c r="AIC272" s="32"/>
      <c r="AID272" s="32"/>
      <c r="AIE272" s="32"/>
      <c r="AIF272" s="32"/>
      <c r="AIG272" s="32"/>
      <c r="AIH272" s="32"/>
      <c r="AII272" s="32"/>
      <c r="AIJ272" s="32"/>
      <c r="AIK272" s="32"/>
      <c r="AIL272" s="32"/>
      <c r="AIM272" s="32"/>
      <c r="AIN272" s="32"/>
      <c r="AIO272" s="32"/>
      <c r="AIP272" s="32"/>
      <c r="AIQ272" s="32"/>
      <c r="AIR272" s="32"/>
      <c r="AIS272" s="32"/>
      <c r="AIT272" s="32"/>
      <c r="AIU272" s="32"/>
      <c r="AIV272" s="32"/>
      <c r="AIW272" s="32"/>
      <c r="AIX272" s="32"/>
      <c r="AIY272" s="32"/>
      <c r="AIZ272" s="32"/>
      <c r="AJA272" s="32"/>
      <c r="AJB272" s="32"/>
      <c r="AJC272" s="32"/>
      <c r="AJD272" s="32"/>
      <c r="AJE272" s="32"/>
      <c r="AJF272" s="32"/>
      <c r="AJG272" s="32"/>
      <c r="AJH272" s="32"/>
      <c r="AJI272" s="32"/>
      <c r="AJJ272" s="32"/>
      <c r="AJK272" s="32"/>
      <c r="AJL272" s="32"/>
      <c r="AJM272" s="32"/>
      <c r="AJN272" s="32"/>
      <c r="AJO272" s="32"/>
      <c r="AJP272" s="32"/>
      <c r="AJQ272" s="32"/>
      <c r="AJR272" s="32"/>
      <c r="AJS272" s="32"/>
      <c r="AJT272" s="32"/>
      <c r="AJU272" s="32"/>
      <c r="AJV272" s="32"/>
      <c r="AJW272" s="32"/>
      <c r="AJX272" s="32"/>
      <c r="AJY272" s="32"/>
      <c r="AJZ272" s="32"/>
      <c r="AKA272" s="32"/>
      <c r="AKB272" s="32"/>
      <c r="AKC272" s="32"/>
      <c r="AKD272" s="32"/>
      <c r="AKE272" s="32"/>
      <c r="AKF272" s="32"/>
      <c r="AKG272" s="32"/>
      <c r="AKH272" s="32"/>
      <c r="AKI272" s="32"/>
      <c r="AKJ272" s="32"/>
      <c r="AKK272" s="32"/>
      <c r="AKL272" s="32"/>
      <c r="AKM272" s="32"/>
      <c r="AKN272" s="32"/>
      <c r="AKO272" s="32"/>
      <c r="AKP272" s="32"/>
      <c r="AKQ272" s="32"/>
      <c r="AKR272" s="32"/>
      <c r="AKS272" s="32"/>
      <c r="AKT272" s="32"/>
      <c r="AKU272" s="32"/>
      <c r="AKV272" s="32"/>
      <c r="AKW272" s="32"/>
      <c r="AKX272" s="32"/>
      <c r="AKY272" s="32"/>
      <c r="AKZ272" s="32"/>
      <c r="ALA272" s="32"/>
      <c r="ALB272" s="32"/>
      <c r="ALC272" s="32"/>
      <c r="ALD272" s="32"/>
      <c r="ALE272" s="32"/>
      <c r="ALF272" s="32"/>
      <c r="ALG272" s="32"/>
      <c r="ALH272" s="32"/>
      <c r="ALI272" s="32"/>
      <c r="ALJ272" s="32"/>
      <c r="ALK272" s="32"/>
      <c r="ALL272" s="32"/>
      <c r="ALM272" s="32"/>
      <c r="ALN272" s="32"/>
      <c r="ALO272" s="32"/>
      <c r="ALP272" s="32"/>
      <c r="ALQ272" s="32"/>
      <c r="ALR272" s="32"/>
      <c r="ALS272" s="32"/>
      <c r="ALT272" s="32"/>
      <c r="ALU272" s="32"/>
      <c r="ALV272" s="32"/>
      <c r="ALW272" s="32"/>
      <c r="ALX272" s="32"/>
      <c r="ALY272" s="32"/>
      <c r="ALZ272" s="32"/>
      <c r="AMA272" s="32"/>
      <c r="AMB272" s="32"/>
      <c r="AMC272" s="32"/>
      <c r="AMD272" s="32"/>
      <c r="AME272" s="32"/>
      <c r="AMF272" s="32"/>
      <c r="AMG272" s="32"/>
      <c r="AMH272" s="32"/>
    </row>
    <row r="273" spans="1:1022" s="77" customFormat="1" ht="81" customHeight="1" x14ac:dyDescent="0.3">
      <c r="A273" s="61">
        <v>43</v>
      </c>
      <c r="B273" s="62" t="s">
        <v>820</v>
      </c>
      <c r="C273" s="61" t="s">
        <v>73</v>
      </c>
      <c r="D273" s="61" t="s">
        <v>69</v>
      </c>
      <c r="E273" s="62" t="s">
        <v>821</v>
      </c>
      <c r="F273" s="63">
        <v>45351</v>
      </c>
      <c r="G273" s="19">
        <v>310</v>
      </c>
      <c r="H273" s="61" t="s">
        <v>6</v>
      </c>
      <c r="I273" s="61"/>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c r="CF273" s="32"/>
      <c r="CG273" s="32"/>
      <c r="CH273" s="32"/>
      <c r="CI273" s="32"/>
      <c r="CJ273" s="32"/>
      <c r="CK273" s="32"/>
      <c r="CL273" s="32"/>
      <c r="CM273" s="32"/>
      <c r="CN273" s="32"/>
      <c r="CO273" s="32"/>
      <c r="CP273" s="32"/>
      <c r="CQ273" s="32"/>
      <c r="CR273" s="32"/>
      <c r="CS273" s="32"/>
      <c r="CT273" s="32"/>
      <c r="CU273" s="32"/>
      <c r="CV273" s="32"/>
      <c r="CW273" s="32"/>
      <c r="CX273" s="32"/>
      <c r="CY273" s="32"/>
      <c r="CZ273" s="32"/>
      <c r="DA273" s="32"/>
      <c r="DB273" s="32"/>
      <c r="DC273" s="32"/>
      <c r="DD273" s="32"/>
      <c r="DE273" s="32"/>
      <c r="DF273" s="32"/>
      <c r="DG273" s="32"/>
      <c r="DH273" s="32"/>
      <c r="DI273" s="32"/>
      <c r="DJ273" s="32"/>
      <c r="DK273" s="32"/>
      <c r="DL273" s="32"/>
      <c r="DM273" s="32"/>
      <c r="DN273" s="32"/>
      <c r="DO273" s="32"/>
      <c r="DP273" s="32"/>
      <c r="DQ273" s="32"/>
      <c r="DR273" s="32"/>
      <c r="DS273" s="32"/>
      <c r="DT273" s="32"/>
      <c r="DU273" s="32"/>
      <c r="DV273" s="32"/>
      <c r="DW273" s="32"/>
      <c r="DX273" s="32"/>
      <c r="DY273" s="32"/>
      <c r="DZ273" s="32"/>
      <c r="EA273" s="32"/>
      <c r="EB273" s="32"/>
      <c r="EC273" s="32"/>
      <c r="ED273" s="32"/>
      <c r="EE273" s="32"/>
      <c r="EF273" s="32"/>
      <c r="EG273" s="32"/>
      <c r="EH273" s="32"/>
      <c r="EI273" s="32"/>
      <c r="EJ273" s="32"/>
      <c r="EK273" s="32"/>
      <c r="EL273" s="32"/>
      <c r="EM273" s="32"/>
      <c r="EN273" s="32"/>
      <c r="EO273" s="32"/>
      <c r="EP273" s="32"/>
      <c r="EQ273" s="32"/>
      <c r="ER273" s="32"/>
      <c r="ES273" s="32"/>
      <c r="ET273" s="32"/>
      <c r="EU273" s="32"/>
      <c r="EV273" s="32"/>
      <c r="EW273" s="32"/>
      <c r="EX273" s="32"/>
      <c r="EY273" s="32"/>
      <c r="EZ273" s="32"/>
      <c r="FA273" s="32"/>
      <c r="FB273" s="32"/>
      <c r="FC273" s="32"/>
      <c r="FD273" s="32"/>
      <c r="FE273" s="32"/>
      <c r="FF273" s="32"/>
      <c r="FG273" s="32"/>
      <c r="FH273" s="32"/>
      <c r="FI273" s="32"/>
      <c r="FJ273" s="32"/>
      <c r="FK273" s="32"/>
      <c r="FL273" s="32"/>
      <c r="FM273" s="32"/>
      <c r="FN273" s="32"/>
      <c r="FO273" s="32"/>
      <c r="FP273" s="32"/>
      <c r="FQ273" s="32"/>
      <c r="FR273" s="32"/>
      <c r="FS273" s="32"/>
      <c r="FT273" s="32"/>
      <c r="FU273" s="32"/>
      <c r="FV273" s="32"/>
      <c r="FW273" s="32"/>
      <c r="FX273" s="32"/>
      <c r="FY273" s="32"/>
      <c r="FZ273" s="32"/>
      <c r="GA273" s="32"/>
      <c r="GB273" s="32"/>
      <c r="GC273" s="32"/>
      <c r="GD273" s="32"/>
      <c r="GE273" s="32"/>
      <c r="GF273" s="32"/>
      <c r="GG273" s="32"/>
      <c r="GH273" s="32"/>
      <c r="GI273" s="32"/>
      <c r="GJ273" s="32"/>
      <c r="GK273" s="32"/>
      <c r="GL273" s="32"/>
      <c r="GM273" s="32"/>
      <c r="GN273" s="32"/>
      <c r="GO273" s="32"/>
      <c r="GP273" s="32"/>
      <c r="GQ273" s="32"/>
      <c r="GR273" s="32"/>
      <c r="GS273" s="32"/>
      <c r="GT273" s="32"/>
      <c r="GU273" s="32"/>
      <c r="GV273" s="32"/>
      <c r="GW273" s="32"/>
      <c r="GX273" s="32"/>
      <c r="GY273" s="32"/>
      <c r="GZ273" s="32"/>
      <c r="HA273" s="32"/>
      <c r="HB273" s="32"/>
      <c r="HC273" s="32"/>
      <c r="HD273" s="32"/>
      <c r="HE273" s="32"/>
      <c r="HF273" s="32"/>
      <c r="HG273" s="32"/>
      <c r="HH273" s="32"/>
      <c r="HI273" s="32"/>
      <c r="HJ273" s="32"/>
      <c r="HK273" s="32"/>
      <c r="HL273" s="32"/>
      <c r="HM273" s="32"/>
      <c r="HN273" s="32"/>
      <c r="HO273" s="32"/>
      <c r="HP273" s="32"/>
      <c r="HQ273" s="32"/>
      <c r="HR273" s="32"/>
      <c r="HS273" s="32"/>
      <c r="HT273" s="32"/>
      <c r="HU273" s="32"/>
      <c r="HV273" s="32"/>
      <c r="HW273" s="32"/>
      <c r="HX273" s="32"/>
      <c r="HY273" s="32"/>
      <c r="HZ273" s="32"/>
      <c r="IA273" s="32"/>
      <c r="IB273" s="32"/>
      <c r="IC273" s="32"/>
      <c r="ID273" s="32"/>
      <c r="IE273" s="32"/>
      <c r="IF273" s="32"/>
      <c r="IG273" s="32"/>
      <c r="IH273" s="32"/>
      <c r="II273" s="32"/>
      <c r="IJ273" s="32"/>
      <c r="IK273" s="32"/>
      <c r="IL273" s="32"/>
      <c r="IM273" s="32"/>
      <c r="IN273" s="32"/>
      <c r="IO273" s="32"/>
      <c r="IP273" s="32"/>
      <c r="IQ273" s="32"/>
      <c r="IR273" s="32"/>
      <c r="IS273" s="32"/>
      <c r="IT273" s="32"/>
      <c r="IU273" s="32"/>
      <c r="IV273" s="32"/>
      <c r="IW273" s="32"/>
      <c r="IX273" s="32"/>
      <c r="IY273" s="32"/>
      <c r="IZ273" s="32"/>
      <c r="JA273" s="32"/>
      <c r="JB273" s="32"/>
      <c r="JC273" s="32"/>
      <c r="JD273" s="32"/>
      <c r="JE273" s="32"/>
      <c r="JF273" s="32"/>
      <c r="JG273" s="32"/>
      <c r="JH273" s="32"/>
      <c r="JI273" s="32"/>
      <c r="JJ273" s="32"/>
      <c r="JK273" s="32"/>
      <c r="JL273" s="32"/>
      <c r="JM273" s="32"/>
      <c r="JN273" s="32"/>
      <c r="JO273" s="32"/>
      <c r="JP273" s="32"/>
      <c r="JQ273" s="32"/>
      <c r="JR273" s="32"/>
      <c r="JS273" s="32"/>
      <c r="JT273" s="32"/>
      <c r="JU273" s="32"/>
      <c r="JV273" s="32"/>
      <c r="JW273" s="32"/>
      <c r="JX273" s="32"/>
      <c r="JY273" s="32"/>
      <c r="JZ273" s="32"/>
      <c r="KA273" s="32"/>
      <c r="KB273" s="32"/>
      <c r="KC273" s="32"/>
      <c r="KD273" s="32"/>
      <c r="KE273" s="32"/>
      <c r="KF273" s="32"/>
      <c r="KG273" s="32"/>
      <c r="KH273" s="32"/>
      <c r="KI273" s="32"/>
      <c r="KJ273" s="32"/>
      <c r="KK273" s="32"/>
      <c r="KL273" s="32"/>
      <c r="KM273" s="32"/>
      <c r="KN273" s="32"/>
      <c r="KO273" s="32"/>
      <c r="KP273" s="32"/>
      <c r="KQ273" s="32"/>
      <c r="KR273" s="32"/>
      <c r="KS273" s="32"/>
      <c r="KT273" s="32"/>
      <c r="KU273" s="32"/>
      <c r="KV273" s="32"/>
      <c r="KW273" s="32"/>
      <c r="KX273" s="32"/>
      <c r="KY273" s="32"/>
      <c r="KZ273" s="32"/>
      <c r="LA273" s="32"/>
      <c r="LB273" s="32"/>
      <c r="LC273" s="32"/>
      <c r="LD273" s="32"/>
      <c r="LE273" s="32"/>
      <c r="LF273" s="32"/>
      <c r="LG273" s="32"/>
      <c r="LH273" s="32"/>
      <c r="LI273" s="32"/>
      <c r="LJ273" s="32"/>
      <c r="LK273" s="32"/>
      <c r="LL273" s="32"/>
      <c r="LM273" s="32"/>
      <c r="LN273" s="32"/>
      <c r="LO273" s="32"/>
      <c r="LP273" s="32"/>
      <c r="LQ273" s="32"/>
      <c r="LR273" s="32"/>
      <c r="LS273" s="32"/>
      <c r="LT273" s="32"/>
      <c r="LU273" s="32"/>
      <c r="LV273" s="32"/>
      <c r="LW273" s="32"/>
      <c r="LX273" s="32"/>
      <c r="LY273" s="32"/>
      <c r="LZ273" s="32"/>
      <c r="MA273" s="32"/>
      <c r="MB273" s="32"/>
      <c r="MC273" s="32"/>
      <c r="MD273" s="32"/>
      <c r="ME273" s="32"/>
      <c r="MF273" s="32"/>
      <c r="MG273" s="32"/>
      <c r="MH273" s="32"/>
      <c r="MI273" s="32"/>
      <c r="MJ273" s="32"/>
      <c r="MK273" s="32"/>
      <c r="ML273" s="32"/>
      <c r="MM273" s="32"/>
      <c r="MN273" s="32"/>
      <c r="MO273" s="32"/>
      <c r="MP273" s="32"/>
      <c r="MQ273" s="32"/>
      <c r="MR273" s="32"/>
      <c r="MS273" s="32"/>
      <c r="MT273" s="32"/>
      <c r="MU273" s="32"/>
      <c r="MV273" s="32"/>
      <c r="MW273" s="32"/>
      <c r="MX273" s="32"/>
      <c r="MY273" s="32"/>
      <c r="MZ273" s="32"/>
      <c r="NA273" s="32"/>
      <c r="NB273" s="32"/>
      <c r="NC273" s="32"/>
      <c r="ND273" s="32"/>
      <c r="NE273" s="32"/>
      <c r="NF273" s="32"/>
      <c r="NG273" s="32"/>
      <c r="NH273" s="32"/>
      <c r="NI273" s="32"/>
      <c r="NJ273" s="32"/>
      <c r="NK273" s="32"/>
      <c r="NL273" s="32"/>
      <c r="NM273" s="32"/>
      <c r="NN273" s="32"/>
      <c r="NO273" s="32"/>
      <c r="NP273" s="32"/>
      <c r="NQ273" s="32"/>
      <c r="NR273" s="32"/>
      <c r="NS273" s="32"/>
      <c r="NT273" s="32"/>
      <c r="NU273" s="32"/>
      <c r="NV273" s="32"/>
      <c r="NW273" s="32"/>
      <c r="NX273" s="32"/>
      <c r="NY273" s="32"/>
      <c r="NZ273" s="32"/>
      <c r="OA273" s="32"/>
      <c r="OB273" s="32"/>
      <c r="OC273" s="32"/>
      <c r="OD273" s="32"/>
      <c r="OE273" s="32"/>
      <c r="OF273" s="32"/>
      <c r="OG273" s="32"/>
      <c r="OH273" s="32"/>
      <c r="OI273" s="32"/>
      <c r="OJ273" s="32"/>
      <c r="OK273" s="32"/>
      <c r="OL273" s="32"/>
      <c r="OM273" s="32"/>
      <c r="ON273" s="32"/>
      <c r="OO273" s="32"/>
      <c r="OP273" s="32"/>
      <c r="OQ273" s="32"/>
      <c r="OR273" s="32"/>
      <c r="OS273" s="32"/>
      <c r="OT273" s="32"/>
      <c r="OU273" s="32"/>
      <c r="OV273" s="32"/>
      <c r="OW273" s="32"/>
      <c r="OX273" s="32"/>
      <c r="OY273" s="32"/>
      <c r="OZ273" s="32"/>
      <c r="PA273" s="32"/>
      <c r="PB273" s="32"/>
      <c r="PC273" s="32"/>
      <c r="PD273" s="32"/>
      <c r="PE273" s="32"/>
      <c r="PF273" s="32"/>
      <c r="PG273" s="32"/>
      <c r="PH273" s="32"/>
      <c r="PI273" s="32"/>
      <c r="PJ273" s="32"/>
      <c r="PK273" s="32"/>
      <c r="PL273" s="32"/>
      <c r="PM273" s="32"/>
      <c r="PN273" s="32"/>
      <c r="PO273" s="32"/>
      <c r="PP273" s="32"/>
      <c r="PQ273" s="32"/>
      <c r="PR273" s="32"/>
      <c r="PS273" s="32"/>
      <c r="PT273" s="32"/>
      <c r="PU273" s="32"/>
      <c r="PV273" s="32"/>
      <c r="PW273" s="32"/>
      <c r="PX273" s="32"/>
      <c r="PY273" s="32"/>
      <c r="PZ273" s="32"/>
      <c r="QA273" s="32"/>
      <c r="QB273" s="32"/>
      <c r="QC273" s="32"/>
      <c r="QD273" s="32"/>
      <c r="QE273" s="32"/>
      <c r="QF273" s="32"/>
      <c r="QG273" s="32"/>
      <c r="QH273" s="32"/>
      <c r="QI273" s="32"/>
      <c r="QJ273" s="32"/>
      <c r="QK273" s="32"/>
      <c r="QL273" s="32"/>
      <c r="QM273" s="32"/>
      <c r="QN273" s="32"/>
      <c r="QO273" s="32"/>
      <c r="QP273" s="32"/>
      <c r="QQ273" s="32"/>
      <c r="QR273" s="32"/>
      <c r="QS273" s="32"/>
      <c r="QT273" s="32"/>
      <c r="QU273" s="32"/>
      <c r="QV273" s="32"/>
      <c r="QW273" s="32"/>
      <c r="QX273" s="32"/>
      <c r="QY273" s="32"/>
      <c r="QZ273" s="32"/>
      <c r="RA273" s="32"/>
      <c r="RB273" s="32"/>
      <c r="RC273" s="32"/>
      <c r="RD273" s="32"/>
      <c r="RE273" s="32"/>
      <c r="RF273" s="32"/>
      <c r="RG273" s="32"/>
      <c r="RH273" s="32"/>
      <c r="RI273" s="32"/>
      <c r="RJ273" s="32"/>
      <c r="RK273" s="32"/>
      <c r="RL273" s="32"/>
      <c r="RM273" s="32"/>
      <c r="RN273" s="32"/>
      <c r="RO273" s="32"/>
      <c r="RP273" s="32"/>
      <c r="RQ273" s="32"/>
      <c r="RR273" s="32"/>
      <c r="RS273" s="32"/>
      <c r="RT273" s="32"/>
      <c r="RU273" s="32"/>
      <c r="RV273" s="32"/>
      <c r="RW273" s="32"/>
      <c r="RX273" s="32"/>
      <c r="RY273" s="32"/>
      <c r="RZ273" s="32"/>
      <c r="SA273" s="32"/>
      <c r="SB273" s="32"/>
      <c r="SC273" s="32"/>
      <c r="SD273" s="32"/>
      <c r="SE273" s="32"/>
      <c r="SF273" s="32"/>
      <c r="SG273" s="32"/>
      <c r="SH273" s="32"/>
      <c r="SI273" s="32"/>
      <c r="SJ273" s="32"/>
      <c r="SK273" s="32"/>
      <c r="SL273" s="32"/>
      <c r="SM273" s="32"/>
      <c r="SN273" s="32"/>
      <c r="SO273" s="32"/>
      <c r="SP273" s="32"/>
      <c r="SQ273" s="32"/>
      <c r="SR273" s="32"/>
      <c r="SS273" s="32"/>
      <c r="ST273" s="32"/>
      <c r="SU273" s="32"/>
      <c r="SV273" s="32"/>
      <c r="SW273" s="32"/>
      <c r="SX273" s="32"/>
      <c r="SY273" s="32"/>
      <c r="SZ273" s="32"/>
      <c r="TA273" s="32"/>
      <c r="TB273" s="32"/>
      <c r="TC273" s="32"/>
      <c r="TD273" s="32"/>
      <c r="TE273" s="32"/>
      <c r="TF273" s="32"/>
      <c r="TG273" s="32"/>
      <c r="TH273" s="32"/>
      <c r="TI273" s="32"/>
      <c r="TJ273" s="32"/>
      <c r="TK273" s="32"/>
      <c r="TL273" s="32"/>
      <c r="TM273" s="32"/>
      <c r="TN273" s="32"/>
      <c r="TO273" s="32"/>
      <c r="TP273" s="32"/>
      <c r="TQ273" s="32"/>
      <c r="TR273" s="32"/>
      <c r="TS273" s="32"/>
      <c r="TT273" s="32"/>
      <c r="TU273" s="32"/>
      <c r="TV273" s="32"/>
      <c r="TW273" s="32"/>
      <c r="TX273" s="32"/>
      <c r="TY273" s="32"/>
      <c r="TZ273" s="32"/>
      <c r="UA273" s="32"/>
      <c r="UB273" s="32"/>
      <c r="UC273" s="32"/>
      <c r="UD273" s="32"/>
      <c r="UE273" s="32"/>
      <c r="UF273" s="32"/>
      <c r="UG273" s="32"/>
      <c r="UH273" s="32"/>
      <c r="UI273" s="32"/>
      <c r="UJ273" s="32"/>
      <c r="UK273" s="32"/>
      <c r="UL273" s="32"/>
      <c r="UM273" s="32"/>
      <c r="UN273" s="32"/>
      <c r="UO273" s="32"/>
      <c r="UP273" s="32"/>
      <c r="UQ273" s="32"/>
      <c r="UR273" s="32"/>
      <c r="US273" s="32"/>
      <c r="UT273" s="32"/>
      <c r="UU273" s="32"/>
      <c r="UV273" s="32"/>
      <c r="UW273" s="32"/>
      <c r="UX273" s="32"/>
      <c r="UY273" s="32"/>
      <c r="UZ273" s="32"/>
      <c r="VA273" s="32"/>
      <c r="VB273" s="32"/>
      <c r="VC273" s="32"/>
      <c r="VD273" s="32"/>
      <c r="VE273" s="32"/>
      <c r="VF273" s="32"/>
      <c r="VG273" s="32"/>
      <c r="VH273" s="32"/>
      <c r="VI273" s="32"/>
      <c r="VJ273" s="32"/>
      <c r="VK273" s="32"/>
      <c r="VL273" s="32"/>
      <c r="VM273" s="32"/>
      <c r="VN273" s="32"/>
      <c r="VO273" s="32"/>
      <c r="VP273" s="32"/>
      <c r="VQ273" s="32"/>
      <c r="VR273" s="32"/>
      <c r="VS273" s="32"/>
      <c r="VT273" s="32"/>
      <c r="VU273" s="32"/>
      <c r="VV273" s="32"/>
      <c r="VW273" s="32"/>
      <c r="VX273" s="32"/>
      <c r="VY273" s="32"/>
      <c r="VZ273" s="32"/>
      <c r="WA273" s="32"/>
      <c r="WB273" s="32"/>
      <c r="WC273" s="32"/>
      <c r="WD273" s="32"/>
      <c r="WE273" s="32"/>
      <c r="WF273" s="32"/>
      <c r="WG273" s="32"/>
      <c r="WH273" s="32"/>
      <c r="WI273" s="32"/>
      <c r="WJ273" s="32"/>
      <c r="WK273" s="32"/>
      <c r="WL273" s="32"/>
      <c r="WM273" s="32"/>
      <c r="WN273" s="32"/>
      <c r="WO273" s="32"/>
      <c r="WP273" s="32"/>
      <c r="WQ273" s="32"/>
      <c r="WR273" s="32"/>
      <c r="WS273" s="32"/>
      <c r="WT273" s="32"/>
      <c r="WU273" s="32"/>
      <c r="WV273" s="32"/>
      <c r="WW273" s="32"/>
      <c r="WX273" s="32"/>
      <c r="WY273" s="32"/>
      <c r="WZ273" s="32"/>
      <c r="XA273" s="32"/>
      <c r="XB273" s="32"/>
      <c r="XC273" s="32"/>
      <c r="XD273" s="32"/>
      <c r="XE273" s="32"/>
      <c r="XF273" s="32"/>
      <c r="XG273" s="32"/>
      <c r="XH273" s="32"/>
      <c r="XI273" s="32"/>
      <c r="XJ273" s="32"/>
      <c r="XK273" s="32"/>
      <c r="XL273" s="32"/>
      <c r="XM273" s="32"/>
      <c r="XN273" s="32"/>
      <c r="XO273" s="32"/>
      <c r="XP273" s="32"/>
      <c r="XQ273" s="32"/>
      <c r="XR273" s="32"/>
      <c r="XS273" s="32"/>
      <c r="XT273" s="32"/>
      <c r="XU273" s="32"/>
      <c r="XV273" s="32"/>
      <c r="XW273" s="32"/>
      <c r="XX273" s="32"/>
      <c r="XY273" s="32"/>
      <c r="XZ273" s="32"/>
      <c r="YA273" s="32"/>
      <c r="YB273" s="32"/>
      <c r="YC273" s="32"/>
      <c r="YD273" s="32"/>
      <c r="YE273" s="32"/>
      <c r="YF273" s="32"/>
      <c r="YG273" s="32"/>
      <c r="YH273" s="32"/>
      <c r="YI273" s="32"/>
      <c r="YJ273" s="32"/>
      <c r="YK273" s="32"/>
      <c r="YL273" s="32"/>
      <c r="YM273" s="32"/>
      <c r="YN273" s="32"/>
      <c r="YO273" s="32"/>
      <c r="YP273" s="32"/>
      <c r="YQ273" s="32"/>
      <c r="YR273" s="32"/>
      <c r="YS273" s="32"/>
      <c r="YT273" s="32"/>
      <c r="YU273" s="32"/>
      <c r="YV273" s="32"/>
      <c r="YW273" s="32"/>
      <c r="YX273" s="32"/>
      <c r="YY273" s="32"/>
      <c r="YZ273" s="32"/>
      <c r="ZA273" s="32"/>
      <c r="ZB273" s="32"/>
      <c r="ZC273" s="32"/>
      <c r="ZD273" s="32"/>
      <c r="ZE273" s="32"/>
      <c r="ZF273" s="32"/>
      <c r="ZG273" s="32"/>
      <c r="ZH273" s="32"/>
      <c r="ZI273" s="32"/>
      <c r="ZJ273" s="32"/>
      <c r="ZK273" s="32"/>
      <c r="ZL273" s="32"/>
      <c r="ZM273" s="32"/>
      <c r="ZN273" s="32"/>
      <c r="ZO273" s="32"/>
      <c r="ZP273" s="32"/>
      <c r="ZQ273" s="32"/>
      <c r="ZR273" s="32"/>
      <c r="ZS273" s="32"/>
      <c r="ZT273" s="32"/>
      <c r="ZU273" s="32"/>
      <c r="ZV273" s="32"/>
      <c r="ZW273" s="32"/>
      <c r="ZX273" s="32"/>
      <c r="ZY273" s="32"/>
      <c r="ZZ273" s="32"/>
      <c r="AAA273" s="32"/>
      <c r="AAB273" s="32"/>
      <c r="AAC273" s="32"/>
      <c r="AAD273" s="32"/>
      <c r="AAE273" s="32"/>
      <c r="AAF273" s="32"/>
      <c r="AAG273" s="32"/>
      <c r="AAH273" s="32"/>
      <c r="AAI273" s="32"/>
      <c r="AAJ273" s="32"/>
      <c r="AAK273" s="32"/>
      <c r="AAL273" s="32"/>
      <c r="AAM273" s="32"/>
      <c r="AAN273" s="32"/>
      <c r="AAO273" s="32"/>
      <c r="AAP273" s="32"/>
      <c r="AAQ273" s="32"/>
      <c r="AAR273" s="32"/>
      <c r="AAS273" s="32"/>
      <c r="AAT273" s="32"/>
      <c r="AAU273" s="32"/>
      <c r="AAV273" s="32"/>
      <c r="AAW273" s="32"/>
      <c r="AAX273" s="32"/>
      <c r="AAY273" s="32"/>
      <c r="AAZ273" s="32"/>
      <c r="ABA273" s="32"/>
      <c r="ABB273" s="32"/>
      <c r="ABC273" s="32"/>
      <c r="ABD273" s="32"/>
      <c r="ABE273" s="32"/>
      <c r="ABF273" s="32"/>
      <c r="ABG273" s="32"/>
      <c r="ABH273" s="32"/>
      <c r="ABI273" s="32"/>
      <c r="ABJ273" s="32"/>
      <c r="ABK273" s="32"/>
      <c r="ABL273" s="32"/>
      <c r="ABM273" s="32"/>
      <c r="ABN273" s="32"/>
      <c r="ABO273" s="32"/>
      <c r="ABP273" s="32"/>
      <c r="ABQ273" s="32"/>
      <c r="ABR273" s="32"/>
      <c r="ABS273" s="32"/>
      <c r="ABT273" s="32"/>
      <c r="ABU273" s="32"/>
      <c r="ABV273" s="32"/>
      <c r="ABW273" s="32"/>
      <c r="ABX273" s="32"/>
      <c r="ABY273" s="32"/>
      <c r="ABZ273" s="32"/>
      <c r="ACA273" s="32"/>
      <c r="ACB273" s="32"/>
      <c r="ACC273" s="32"/>
      <c r="ACD273" s="32"/>
      <c r="ACE273" s="32"/>
      <c r="ACF273" s="32"/>
      <c r="ACG273" s="32"/>
      <c r="ACH273" s="32"/>
      <c r="ACI273" s="32"/>
      <c r="ACJ273" s="32"/>
      <c r="ACK273" s="32"/>
      <c r="ACL273" s="32"/>
      <c r="ACM273" s="32"/>
      <c r="ACN273" s="32"/>
      <c r="ACO273" s="32"/>
      <c r="ACP273" s="32"/>
      <c r="ACQ273" s="32"/>
      <c r="ACR273" s="32"/>
      <c r="ACS273" s="32"/>
      <c r="ACT273" s="32"/>
      <c r="ACU273" s="32"/>
      <c r="ACV273" s="32"/>
      <c r="ACW273" s="32"/>
      <c r="ACX273" s="32"/>
      <c r="ACY273" s="32"/>
      <c r="ACZ273" s="32"/>
      <c r="ADA273" s="32"/>
      <c r="ADB273" s="32"/>
      <c r="ADC273" s="32"/>
      <c r="ADD273" s="32"/>
      <c r="ADE273" s="32"/>
      <c r="ADF273" s="32"/>
      <c r="ADG273" s="32"/>
      <c r="ADH273" s="32"/>
      <c r="ADI273" s="32"/>
      <c r="ADJ273" s="32"/>
      <c r="ADK273" s="32"/>
      <c r="ADL273" s="32"/>
      <c r="ADM273" s="32"/>
      <c r="ADN273" s="32"/>
      <c r="ADO273" s="32"/>
      <c r="ADP273" s="32"/>
      <c r="ADQ273" s="32"/>
      <c r="ADR273" s="32"/>
      <c r="ADS273" s="32"/>
      <c r="ADT273" s="32"/>
      <c r="ADU273" s="32"/>
      <c r="ADV273" s="32"/>
      <c r="ADW273" s="32"/>
      <c r="ADX273" s="32"/>
      <c r="ADY273" s="32"/>
      <c r="ADZ273" s="32"/>
      <c r="AEA273" s="32"/>
      <c r="AEB273" s="32"/>
      <c r="AEC273" s="32"/>
      <c r="AED273" s="32"/>
      <c r="AEE273" s="32"/>
      <c r="AEF273" s="32"/>
      <c r="AEG273" s="32"/>
      <c r="AEH273" s="32"/>
      <c r="AEI273" s="32"/>
      <c r="AEJ273" s="32"/>
      <c r="AEK273" s="32"/>
      <c r="AEL273" s="32"/>
      <c r="AEM273" s="32"/>
      <c r="AEN273" s="32"/>
      <c r="AEO273" s="32"/>
      <c r="AEP273" s="32"/>
      <c r="AEQ273" s="32"/>
      <c r="AER273" s="32"/>
      <c r="AES273" s="32"/>
      <c r="AET273" s="32"/>
      <c r="AEU273" s="32"/>
      <c r="AEV273" s="32"/>
      <c r="AEW273" s="32"/>
      <c r="AEX273" s="32"/>
      <c r="AEY273" s="32"/>
      <c r="AEZ273" s="32"/>
      <c r="AFA273" s="32"/>
      <c r="AFB273" s="32"/>
      <c r="AFC273" s="32"/>
      <c r="AFD273" s="32"/>
      <c r="AFE273" s="32"/>
      <c r="AFF273" s="32"/>
      <c r="AFG273" s="32"/>
      <c r="AFH273" s="32"/>
      <c r="AFI273" s="32"/>
      <c r="AFJ273" s="32"/>
      <c r="AFK273" s="32"/>
      <c r="AFL273" s="32"/>
      <c r="AFM273" s="32"/>
      <c r="AFN273" s="32"/>
      <c r="AFO273" s="32"/>
      <c r="AFP273" s="32"/>
      <c r="AFQ273" s="32"/>
      <c r="AFR273" s="32"/>
      <c r="AFS273" s="32"/>
      <c r="AFT273" s="32"/>
      <c r="AFU273" s="32"/>
      <c r="AFV273" s="32"/>
      <c r="AFW273" s="32"/>
      <c r="AFX273" s="32"/>
      <c r="AFY273" s="32"/>
      <c r="AFZ273" s="32"/>
      <c r="AGA273" s="32"/>
      <c r="AGB273" s="32"/>
      <c r="AGC273" s="32"/>
      <c r="AGD273" s="32"/>
      <c r="AGE273" s="32"/>
      <c r="AGF273" s="32"/>
      <c r="AGG273" s="32"/>
      <c r="AGH273" s="32"/>
      <c r="AGI273" s="32"/>
      <c r="AGJ273" s="32"/>
      <c r="AGK273" s="32"/>
      <c r="AGL273" s="32"/>
      <c r="AGM273" s="32"/>
      <c r="AGN273" s="32"/>
      <c r="AGO273" s="32"/>
      <c r="AGP273" s="32"/>
      <c r="AGQ273" s="32"/>
      <c r="AGR273" s="32"/>
      <c r="AGS273" s="32"/>
      <c r="AGT273" s="32"/>
      <c r="AGU273" s="32"/>
      <c r="AGV273" s="32"/>
      <c r="AGW273" s="32"/>
      <c r="AGX273" s="32"/>
      <c r="AGY273" s="32"/>
      <c r="AGZ273" s="32"/>
      <c r="AHA273" s="32"/>
      <c r="AHB273" s="32"/>
      <c r="AHC273" s="32"/>
      <c r="AHD273" s="32"/>
      <c r="AHE273" s="32"/>
      <c r="AHF273" s="32"/>
      <c r="AHG273" s="32"/>
      <c r="AHH273" s="32"/>
      <c r="AHI273" s="32"/>
      <c r="AHJ273" s="32"/>
      <c r="AHK273" s="32"/>
      <c r="AHL273" s="32"/>
      <c r="AHM273" s="32"/>
      <c r="AHN273" s="32"/>
      <c r="AHO273" s="32"/>
      <c r="AHP273" s="32"/>
      <c r="AHQ273" s="32"/>
      <c r="AHR273" s="32"/>
      <c r="AHS273" s="32"/>
      <c r="AHT273" s="32"/>
      <c r="AHU273" s="32"/>
      <c r="AHV273" s="32"/>
      <c r="AHW273" s="32"/>
      <c r="AHX273" s="32"/>
      <c r="AHY273" s="32"/>
      <c r="AHZ273" s="32"/>
      <c r="AIA273" s="32"/>
      <c r="AIB273" s="32"/>
      <c r="AIC273" s="32"/>
      <c r="AID273" s="32"/>
      <c r="AIE273" s="32"/>
      <c r="AIF273" s="32"/>
      <c r="AIG273" s="32"/>
      <c r="AIH273" s="32"/>
      <c r="AII273" s="32"/>
      <c r="AIJ273" s="32"/>
      <c r="AIK273" s="32"/>
      <c r="AIL273" s="32"/>
      <c r="AIM273" s="32"/>
      <c r="AIN273" s="32"/>
      <c r="AIO273" s="32"/>
      <c r="AIP273" s="32"/>
      <c r="AIQ273" s="32"/>
      <c r="AIR273" s="32"/>
      <c r="AIS273" s="32"/>
      <c r="AIT273" s="32"/>
      <c r="AIU273" s="32"/>
      <c r="AIV273" s="32"/>
      <c r="AIW273" s="32"/>
      <c r="AIX273" s="32"/>
      <c r="AIY273" s="32"/>
      <c r="AIZ273" s="32"/>
      <c r="AJA273" s="32"/>
      <c r="AJB273" s="32"/>
      <c r="AJC273" s="32"/>
      <c r="AJD273" s="32"/>
      <c r="AJE273" s="32"/>
      <c r="AJF273" s="32"/>
      <c r="AJG273" s="32"/>
      <c r="AJH273" s="32"/>
      <c r="AJI273" s="32"/>
      <c r="AJJ273" s="32"/>
      <c r="AJK273" s="32"/>
      <c r="AJL273" s="32"/>
      <c r="AJM273" s="32"/>
      <c r="AJN273" s="32"/>
      <c r="AJO273" s="32"/>
      <c r="AJP273" s="32"/>
      <c r="AJQ273" s="32"/>
      <c r="AJR273" s="32"/>
      <c r="AJS273" s="32"/>
      <c r="AJT273" s="32"/>
      <c r="AJU273" s="32"/>
      <c r="AJV273" s="32"/>
      <c r="AJW273" s="32"/>
      <c r="AJX273" s="32"/>
      <c r="AJY273" s="32"/>
      <c r="AJZ273" s="32"/>
      <c r="AKA273" s="32"/>
      <c r="AKB273" s="32"/>
      <c r="AKC273" s="32"/>
      <c r="AKD273" s="32"/>
      <c r="AKE273" s="32"/>
      <c r="AKF273" s="32"/>
      <c r="AKG273" s="32"/>
      <c r="AKH273" s="32"/>
      <c r="AKI273" s="32"/>
      <c r="AKJ273" s="32"/>
      <c r="AKK273" s="32"/>
      <c r="AKL273" s="32"/>
      <c r="AKM273" s="32"/>
      <c r="AKN273" s="32"/>
      <c r="AKO273" s="32"/>
      <c r="AKP273" s="32"/>
      <c r="AKQ273" s="32"/>
      <c r="AKR273" s="32"/>
      <c r="AKS273" s="32"/>
      <c r="AKT273" s="32"/>
      <c r="AKU273" s="32"/>
      <c r="AKV273" s="32"/>
      <c r="AKW273" s="32"/>
      <c r="AKX273" s="32"/>
      <c r="AKY273" s="32"/>
      <c r="AKZ273" s="32"/>
      <c r="ALA273" s="32"/>
      <c r="ALB273" s="32"/>
      <c r="ALC273" s="32"/>
      <c r="ALD273" s="32"/>
      <c r="ALE273" s="32"/>
      <c r="ALF273" s="32"/>
      <c r="ALG273" s="32"/>
      <c r="ALH273" s="32"/>
      <c r="ALI273" s="32"/>
      <c r="ALJ273" s="32"/>
      <c r="ALK273" s="32"/>
      <c r="ALL273" s="32"/>
      <c r="ALM273" s="32"/>
      <c r="ALN273" s="32"/>
      <c r="ALO273" s="32"/>
      <c r="ALP273" s="32"/>
      <c r="ALQ273" s="32"/>
      <c r="ALR273" s="32"/>
      <c r="ALS273" s="32"/>
      <c r="ALT273" s="32"/>
      <c r="ALU273" s="32"/>
      <c r="ALV273" s="32"/>
      <c r="ALW273" s="32"/>
      <c r="ALX273" s="32"/>
      <c r="ALY273" s="32"/>
      <c r="ALZ273" s="32"/>
      <c r="AMA273" s="32"/>
      <c r="AMB273" s="32"/>
      <c r="AMC273" s="32"/>
      <c r="AMD273" s="32"/>
      <c r="AME273" s="32"/>
      <c r="AMF273" s="32"/>
      <c r="AMG273" s="32"/>
      <c r="AMH273" s="32"/>
    </row>
    <row r="274" spans="1:1022" s="77" customFormat="1" ht="409.2" customHeight="1" x14ac:dyDescent="0.3">
      <c r="A274" s="61">
        <v>44</v>
      </c>
      <c r="B274" s="62" t="s">
        <v>824</v>
      </c>
      <c r="C274" s="61" t="s">
        <v>786</v>
      </c>
      <c r="D274" s="61" t="s">
        <v>69</v>
      </c>
      <c r="E274" s="62" t="s">
        <v>822</v>
      </c>
      <c r="F274" s="63">
        <v>45356</v>
      </c>
      <c r="G274" s="19">
        <v>950</v>
      </c>
      <c r="H274" s="61" t="s">
        <v>52</v>
      </c>
      <c r="I274" s="61" t="s">
        <v>919</v>
      </c>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c r="CE274" s="32"/>
      <c r="CF274" s="32"/>
      <c r="CG274" s="32"/>
      <c r="CH274" s="32"/>
      <c r="CI274" s="32"/>
      <c r="CJ274" s="32"/>
      <c r="CK274" s="32"/>
      <c r="CL274" s="32"/>
      <c r="CM274" s="32"/>
      <c r="CN274" s="32"/>
      <c r="CO274" s="32"/>
      <c r="CP274" s="32"/>
      <c r="CQ274" s="32"/>
      <c r="CR274" s="32"/>
      <c r="CS274" s="32"/>
      <c r="CT274" s="32"/>
      <c r="CU274" s="32"/>
      <c r="CV274" s="32"/>
      <c r="CW274" s="32"/>
      <c r="CX274" s="32"/>
      <c r="CY274" s="32"/>
      <c r="CZ274" s="32"/>
      <c r="DA274" s="32"/>
      <c r="DB274" s="32"/>
      <c r="DC274" s="32"/>
      <c r="DD274" s="32"/>
      <c r="DE274" s="32"/>
      <c r="DF274" s="32"/>
      <c r="DG274" s="32"/>
      <c r="DH274" s="32"/>
      <c r="DI274" s="32"/>
      <c r="DJ274" s="32"/>
      <c r="DK274" s="32"/>
      <c r="DL274" s="32"/>
      <c r="DM274" s="32"/>
      <c r="DN274" s="32"/>
      <c r="DO274" s="32"/>
      <c r="DP274" s="32"/>
      <c r="DQ274" s="32"/>
      <c r="DR274" s="32"/>
      <c r="DS274" s="32"/>
      <c r="DT274" s="32"/>
      <c r="DU274" s="32"/>
      <c r="DV274" s="32"/>
      <c r="DW274" s="32"/>
      <c r="DX274" s="32"/>
      <c r="DY274" s="32"/>
      <c r="DZ274" s="32"/>
      <c r="EA274" s="32"/>
      <c r="EB274" s="32"/>
      <c r="EC274" s="32"/>
      <c r="ED274" s="32"/>
      <c r="EE274" s="32"/>
      <c r="EF274" s="32"/>
      <c r="EG274" s="32"/>
      <c r="EH274" s="32"/>
      <c r="EI274" s="32"/>
      <c r="EJ274" s="32"/>
      <c r="EK274" s="32"/>
      <c r="EL274" s="32"/>
      <c r="EM274" s="32"/>
      <c r="EN274" s="32"/>
      <c r="EO274" s="32"/>
      <c r="EP274" s="32"/>
      <c r="EQ274" s="32"/>
      <c r="ER274" s="32"/>
      <c r="ES274" s="32"/>
      <c r="ET274" s="32"/>
      <c r="EU274" s="32"/>
      <c r="EV274" s="32"/>
      <c r="EW274" s="32"/>
      <c r="EX274" s="32"/>
      <c r="EY274" s="32"/>
      <c r="EZ274" s="32"/>
      <c r="FA274" s="32"/>
      <c r="FB274" s="32"/>
      <c r="FC274" s="32"/>
      <c r="FD274" s="32"/>
      <c r="FE274" s="32"/>
      <c r="FF274" s="32"/>
      <c r="FG274" s="32"/>
      <c r="FH274" s="32"/>
      <c r="FI274" s="32"/>
      <c r="FJ274" s="32"/>
      <c r="FK274" s="32"/>
      <c r="FL274" s="32"/>
      <c r="FM274" s="32"/>
      <c r="FN274" s="32"/>
      <c r="FO274" s="32"/>
      <c r="FP274" s="32"/>
      <c r="FQ274" s="32"/>
      <c r="FR274" s="32"/>
      <c r="FS274" s="32"/>
      <c r="FT274" s="32"/>
      <c r="FU274" s="32"/>
      <c r="FV274" s="32"/>
      <c r="FW274" s="32"/>
      <c r="FX274" s="32"/>
      <c r="FY274" s="32"/>
      <c r="FZ274" s="32"/>
      <c r="GA274" s="32"/>
      <c r="GB274" s="32"/>
      <c r="GC274" s="32"/>
      <c r="GD274" s="32"/>
      <c r="GE274" s="32"/>
      <c r="GF274" s="32"/>
      <c r="GG274" s="32"/>
      <c r="GH274" s="32"/>
      <c r="GI274" s="32"/>
      <c r="GJ274" s="32"/>
      <c r="GK274" s="32"/>
      <c r="GL274" s="32"/>
      <c r="GM274" s="32"/>
      <c r="GN274" s="32"/>
      <c r="GO274" s="32"/>
      <c r="GP274" s="32"/>
      <c r="GQ274" s="32"/>
      <c r="GR274" s="32"/>
      <c r="GS274" s="32"/>
      <c r="GT274" s="32"/>
      <c r="GU274" s="32"/>
      <c r="GV274" s="32"/>
      <c r="GW274" s="32"/>
      <c r="GX274" s="32"/>
      <c r="GY274" s="32"/>
      <c r="GZ274" s="32"/>
      <c r="HA274" s="32"/>
      <c r="HB274" s="32"/>
      <c r="HC274" s="32"/>
      <c r="HD274" s="32"/>
      <c r="HE274" s="32"/>
      <c r="HF274" s="32"/>
      <c r="HG274" s="32"/>
      <c r="HH274" s="32"/>
      <c r="HI274" s="32"/>
      <c r="HJ274" s="32"/>
      <c r="HK274" s="32"/>
      <c r="HL274" s="32"/>
      <c r="HM274" s="32"/>
      <c r="HN274" s="32"/>
      <c r="HO274" s="32"/>
      <c r="HP274" s="32"/>
      <c r="HQ274" s="32"/>
      <c r="HR274" s="32"/>
      <c r="HS274" s="32"/>
      <c r="HT274" s="32"/>
      <c r="HU274" s="32"/>
      <c r="HV274" s="32"/>
      <c r="HW274" s="32"/>
      <c r="HX274" s="32"/>
      <c r="HY274" s="32"/>
      <c r="HZ274" s="32"/>
      <c r="IA274" s="32"/>
      <c r="IB274" s="32"/>
      <c r="IC274" s="32"/>
      <c r="ID274" s="32"/>
      <c r="IE274" s="32"/>
      <c r="IF274" s="32"/>
      <c r="IG274" s="32"/>
      <c r="IH274" s="32"/>
      <c r="II274" s="32"/>
      <c r="IJ274" s="32"/>
      <c r="IK274" s="32"/>
      <c r="IL274" s="32"/>
      <c r="IM274" s="32"/>
      <c r="IN274" s="32"/>
      <c r="IO274" s="32"/>
      <c r="IP274" s="32"/>
      <c r="IQ274" s="32"/>
      <c r="IR274" s="32"/>
      <c r="IS274" s="32"/>
      <c r="IT274" s="32"/>
      <c r="IU274" s="32"/>
      <c r="IV274" s="32"/>
      <c r="IW274" s="32"/>
      <c r="IX274" s="32"/>
      <c r="IY274" s="32"/>
      <c r="IZ274" s="32"/>
      <c r="JA274" s="32"/>
      <c r="JB274" s="32"/>
      <c r="JC274" s="32"/>
      <c r="JD274" s="32"/>
      <c r="JE274" s="32"/>
      <c r="JF274" s="32"/>
      <c r="JG274" s="32"/>
      <c r="JH274" s="32"/>
      <c r="JI274" s="32"/>
      <c r="JJ274" s="32"/>
      <c r="JK274" s="32"/>
      <c r="JL274" s="32"/>
      <c r="JM274" s="32"/>
      <c r="JN274" s="32"/>
      <c r="JO274" s="32"/>
      <c r="JP274" s="32"/>
      <c r="JQ274" s="32"/>
      <c r="JR274" s="32"/>
      <c r="JS274" s="32"/>
      <c r="JT274" s="32"/>
      <c r="JU274" s="32"/>
      <c r="JV274" s="32"/>
      <c r="JW274" s="32"/>
      <c r="JX274" s="32"/>
      <c r="JY274" s="32"/>
      <c r="JZ274" s="32"/>
      <c r="KA274" s="32"/>
      <c r="KB274" s="32"/>
      <c r="KC274" s="32"/>
      <c r="KD274" s="32"/>
      <c r="KE274" s="32"/>
      <c r="KF274" s="32"/>
      <c r="KG274" s="32"/>
      <c r="KH274" s="32"/>
      <c r="KI274" s="32"/>
      <c r="KJ274" s="32"/>
      <c r="KK274" s="32"/>
      <c r="KL274" s="32"/>
      <c r="KM274" s="32"/>
      <c r="KN274" s="32"/>
      <c r="KO274" s="32"/>
      <c r="KP274" s="32"/>
      <c r="KQ274" s="32"/>
      <c r="KR274" s="32"/>
      <c r="KS274" s="32"/>
      <c r="KT274" s="32"/>
      <c r="KU274" s="32"/>
      <c r="KV274" s="32"/>
      <c r="KW274" s="32"/>
      <c r="KX274" s="32"/>
      <c r="KY274" s="32"/>
      <c r="KZ274" s="32"/>
      <c r="LA274" s="32"/>
      <c r="LB274" s="32"/>
      <c r="LC274" s="32"/>
      <c r="LD274" s="32"/>
      <c r="LE274" s="32"/>
      <c r="LF274" s="32"/>
      <c r="LG274" s="32"/>
      <c r="LH274" s="32"/>
      <c r="LI274" s="32"/>
      <c r="LJ274" s="32"/>
      <c r="LK274" s="32"/>
      <c r="LL274" s="32"/>
      <c r="LM274" s="32"/>
      <c r="LN274" s="32"/>
      <c r="LO274" s="32"/>
      <c r="LP274" s="32"/>
      <c r="LQ274" s="32"/>
      <c r="LR274" s="32"/>
      <c r="LS274" s="32"/>
      <c r="LT274" s="32"/>
      <c r="LU274" s="32"/>
      <c r="LV274" s="32"/>
      <c r="LW274" s="32"/>
      <c r="LX274" s="32"/>
      <c r="LY274" s="32"/>
      <c r="LZ274" s="32"/>
      <c r="MA274" s="32"/>
      <c r="MB274" s="32"/>
      <c r="MC274" s="32"/>
      <c r="MD274" s="32"/>
      <c r="ME274" s="32"/>
      <c r="MF274" s="32"/>
      <c r="MG274" s="32"/>
      <c r="MH274" s="32"/>
      <c r="MI274" s="32"/>
      <c r="MJ274" s="32"/>
      <c r="MK274" s="32"/>
      <c r="ML274" s="32"/>
      <c r="MM274" s="32"/>
      <c r="MN274" s="32"/>
      <c r="MO274" s="32"/>
      <c r="MP274" s="32"/>
      <c r="MQ274" s="32"/>
      <c r="MR274" s="32"/>
      <c r="MS274" s="32"/>
      <c r="MT274" s="32"/>
      <c r="MU274" s="32"/>
      <c r="MV274" s="32"/>
      <c r="MW274" s="32"/>
      <c r="MX274" s="32"/>
      <c r="MY274" s="32"/>
      <c r="MZ274" s="32"/>
      <c r="NA274" s="32"/>
      <c r="NB274" s="32"/>
      <c r="NC274" s="32"/>
      <c r="ND274" s="32"/>
      <c r="NE274" s="32"/>
      <c r="NF274" s="32"/>
      <c r="NG274" s="32"/>
      <c r="NH274" s="32"/>
      <c r="NI274" s="32"/>
      <c r="NJ274" s="32"/>
      <c r="NK274" s="32"/>
      <c r="NL274" s="32"/>
      <c r="NM274" s="32"/>
      <c r="NN274" s="32"/>
      <c r="NO274" s="32"/>
      <c r="NP274" s="32"/>
      <c r="NQ274" s="32"/>
      <c r="NR274" s="32"/>
      <c r="NS274" s="32"/>
      <c r="NT274" s="32"/>
      <c r="NU274" s="32"/>
      <c r="NV274" s="32"/>
      <c r="NW274" s="32"/>
      <c r="NX274" s="32"/>
      <c r="NY274" s="32"/>
      <c r="NZ274" s="32"/>
      <c r="OA274" s="32"/>
      <c r="OB274" s="32"/>
      <c r="OC274" s="32"/>
      <c r="OD274" s="32"/>
      <c r="OE274" s="32"/>
      <c r="OF274" s="32"/>
      <c r="OG274" s="32"/>
      <c r="OH274" s="32"/>
      <c r="OI274" s="32"/>
      <c r="OJ274" s="32"/>
      <c r="OK274" s="32"/>
      <c r="OL274" s="32"/>
      <c r="OM274" s="32"/>
      <c r="ON274" s="32"/>
      <c r="OO274" s="32"/>
      <c r="OP274" s="32"/>
      <c r="OQ274" s="32"/>
      <c r="OR274" s="32"/>
      <c r="OS274" s="32"/>
      <c r="OT274" s="32"/>
      <c r="OU274" s="32"/>
      <c r="OV274" s="32"/>
      <c r="OW274" s="32"/>
      <c r="OX274" s="32"/>
      <c r="OY274" s="32"/>
      <c r="OZ274" s="32"/>
      <c r="PA274" s="32"/>
      <c r="PB274" s="32"/>
      <c r="PC274" s="32"/>
      <c r="PD274" s="32"/>
      <c r="PE274" s="32"/>
      <c r="PF274" s="32"/>
      <c r="PG274" s="32"/>
      <c r="PH274" s="32"/>
      <c r="PI274" s="32"/>
      <c r="PJ274" s="32"/>
      <c r="PK274" s="32"/>
      <c r="PL274" s="32"/>
      <c r="PM274" s="32"/>
      <c r="PN274" s="32"/>
      <c r="PO274" s="32"/>
      <c r="PP274" s="32"/>
      <c r="PQ274" s="32"/>
      <c r="PR274" s="32"/>
      <c r="PS274" s="32"/>
      <c r="PT274" s="32"/>
      <c r="PU274" s="32"/>
      <c r="PV274" s="32"/>
      <c r="PW274" s="32"/>
      <c r="PX274" s="32"/>
      <c r="PY274" s="32"/>
      <c r="PZ274" s="32"/>
      <c r="QA274" s="32"/>
      <c r="QB274" s="32"/>
      <c r="QC274" s="32"/>
      <c r="QD274" s="32"/>
      <c r="QE274" s="32"/>
      <c r="QF274" s="32"/>
      <c r="QG274" s="32"/>
      <c r="QH274" s="32"/>
      <c r="QI274" s="32"/>
      <c r="QJ274" s="32"/>
      <c r="QK274" s="32"/>
      <c r="QL274" s="32"/>
      <c r="QM274" s="32"/>
      <c r="QN274" s="32"/>
      <c r="QO274" s="32"/>
      <c r="QP274" s="32"/>
      <c r="QQ274" s="32"/>
      <c r="QR274" s="32"/>
      <c r="QS274" s="32"/>
      <c r="QT274" s="32"/>
      <c r="QU274" s="32"/>
      <c r="QV274" s="32"/>
      <c r="QW274" s="32"/>
      <c r="QX274" s="32"/>
      <c r="QY274" s="32"/>
      <c r="QZ274" s="32"/>
      <c r="RA274" s="32"/>
      <c r="RB274" s="32"/>
      <c r="RC274" s="32"/>
      <c r="RD274" s="32"/>
      <c r="RE274" s="32"/>
      <c r="RF274" s="32"/>
      <c r="RG274" s="32"/>
      <c r="RH274" s="32"/>
      <c r="RI274" s="32"/>
      <c r="RJ274" s="32"/>
      <c r="RK274" s="32"/>
      <c r="RL274" s="32"/>
      <c r="RM274" s="32"/>
      <c r="RN274" s="32"/>
      <c r="RO274" s="32"/>
      <c r="RP274" s="32"/>
      <c r="RQ274" s="32"/>
      <c r="RR274" s="32"/>
      <c r="RS274" s="32"/>
      <c r="RT274" s="32"/>
      <c r="RU274" s="32"/>
      <c r="RV274" s="32"/>
      <c r="RW274" s="32"/>
      <c r="RX274" s="32"/>
      <c r="RY274" s="32"/>
      <c r="RZ274" s="32"/>
      <c r="SA274" s="32"/>
      <c r="SB274" s="32"/>
      <c r="SC274" s="32"/>
      <c r="SD274" s="32"/>
      <c r="SE274" s="32"/>
      <c r="SF274" s="32"/>
      <c r="SG274" s="32"/>
      <c r="SH274" s="32"/>
      <c r="SI274" s="32"/>
      <c r="SJ274" s="32"/>
      <c r="SK274" s="32"/>
      <c r="SL274" s="32"/>
      <c r="SM274" s="32"/>
      <c r="SN274" s="32"/>
      <c r="SO274" s="32"/>
      <c r="SP274" s="32"/>
      <c r="SQ274" s="32"/>
      <c r="SR274" s="32"/>
      <c r="SS274" s="32"/>
      <c r="ST274" s="32"/>
      <c r="SU274" s="32"/>
      <c r="SV274" s="32"/>
      <c r="SW274" s="32"/>
      <c r="SX274" s="32"/>
      <c r="SY274" s="32"/>
      <c r="SZ274" s="32"/>
      <c r="TA274" s="32"/>
      <c r="TB274" s="32"/>
      <c r="TC274" s="32"/>
      <c r="TD274" s="32"/>
      <c r="TE274" s="32"/>
      <c r="TF274" s="32"/>
      <c r="TG274" s="32"/>
      <c r="TH274" s="32"/>
      <c r="TI274" s="32"/>
      <c r="TJ274" s="32"/>
      <c r="TK274" s="32"/>
      <c r="TL274" s="32"/>
      <c r="TM274" s="32"/>
      <c r="TN274" s="32"/>
      <c r="TO274" s="32"/>
      <c r="TP274" s="32"/>
      <c r="TQ274" s="32"/>
      <c r="TR274" s="32"/>
      <c r="TS274" s="32"/>
      <c r="TT274" s="32"/>
      <c r="TU274" s="32"/>
      <c r="TV274" s="32"/>
      <c r="TW274" s="32"/>
      <c r="TX274" s="32"/>
      <c r="TY274" s="32"/>
      <c r="TZ274" s="32"/>
      <c r="UA274" s="32"/>
      <c r="UB274" s="32"/>
      <c r="UC274" s="32"/>
      <c r="UD274" s="32"/>
      <c r="UE274" s="32"/>
      <c r="UF274" s="32"/>
      <c r="UG274" s="32"/>
      <c r="UH274" s="32"/>
      <c r="UI274" s="32"/>
      <c r="UJ274" s="32"/>
      <c r="UK274" s="32"/>
      <c r="UL274" s="32"/>
      <c r="UM274" s="32"/>
      <c r="UN274" s="32"/>
      <c r="UO274" s="32"/>
      <c r="UP274" s="32"/>
      <c r="UQ274" s="32"/>
      <c r="UR274" s="32"/>
      <c r="US274" s="32"/>
      <c r="UT274" s="32"/>
      <c r="UU274" s="32"/>
      <c r="UV274" s="32"/>
      <c r="UW274" s="32"/>
      <c r="UX274" s="32"/>
      <c r="UY274" s="32"/>
      <c r="UZ274" s="32"/>
      <c r="VA274" s="32"/>
      <c r="VB274" s="32"/>
      <c r="VC274" s="32"/>
      <c r="VD274" s="32"/>
      <c r="VE274" s="32"/>
      <c r="VF274" s="32"/>
      <c r="VG274" s="32"/>
      <c r="VH274" s="32"/>
      <c r="VI274" s="32"/>
      <c r="VJ274" s="32"/>
      <c r="VK274" s="32"/>
      <c r="VL274" s="32"/>
      <c r="VM274" s="32"/>
      <c r="VN274" s="32"/>
      <c r="VO274" s="32"/>
      <c r="VP274" s="32"/>
      <c r="VQ274" s="32"/>
      <c r="VR274" s="32"/>
      <c r="VS274" s="32"/>
      <c r="VT274" s="32"/>
      <c r="VU274" s="32"/>
      <c r="VV274" s="32"/>
      <c r="VW274" s="32"/>
      <c r="VX274" s="32"/>
      <c r="VY274" s="32"/>
      <c r="VZ274" s="32"/>
      <c r="WA274" s="32"/>
      <c r="WB274" s="32"/>
      <c r="WC274" s="32"/>
      <c r="WD274" s="32"/>
      <c r="WE274" s="32"/>
      <c r="WF274" s="32"/>
      <c r="WG274" s="32"/>
      <c r="WH274" s="32"/>
      <c r="WI274" s="32"/>
      <c r="WJ274" s="32"/>
      <c r="WK274" s="32"/>
      <c r="WL274" s="32"/>
      <c r="WM274" s="32"/>
      <c r="WN274" s="32"/>
      <c r="WO274" s="32"/>
      <c r="WP274" s="32"/>
      <c r="WQ274" s="32"/>
      <c r="WR274" s="32"/>
      <c r="WS274" s="32"/>
      <c r="WT274" s="32"/>
      <c r="WU274" s="32"/>
      <c r="WV274" s="32"/>
      <c r="WW274" s="32"/>
      <c r="WX274" s="32"/>
      <c r="WY274" s="32"/>
      <c r="WZ274" s="32"/>
      <c r="XA274" s="32"/>
      <c r="XB274" s="32"/>
      <c r="XC274" s="32"/>
      <c r="XD274" s="32"/>
      <c r="XE274" s="32"/>
      <c r="XF274" s="32"/>
      <c r="XG274" s="32"/>
      <c r="XH274" s="32"/>
      <c r="XI274" s="32"/>
      <c r="XJ274" s="32"/>
      <c r="XK274" s="32"/>
      <c r="XL274" s="32"/>
      <c r="XM274" s="32"/>
      <c r="XN274" s="32"/>
      <c r="XO274" s="32"/>
      <c r="XP274" s="32"/>
      <c r="XQ274" s="32"/>
      <c r="XR274" s="32"/>
      <c r="XS274" s="32"/>
      <c r="XT274" s="32"/>
      <c r="XU274" s="32"/>
      <c r="XV274" s="32"/>
      <c r="XW274" s="32"/>
      <c r="XX274" s="32"/>
      <c r="XY274" s="32"/>
      <c r="XZ274" s="32"/>
      <c r="YA274" s="32"/>
      <c r="YB274" s="32"/>
      <c r="YC274" s="32"/>
      <c r="YD274" s="32"/>
      <c r="YE274" s="32"/>
      <c r="YF274" s="32"/>
      <c r="YG274" s="32"/>
      <c r="YH274" s="32"/>
      <c r="YI274" s="32"/>
      <c r="YJ274" s="32"/>
      <c r="YK274" s="32"/>
      <c r="YL274" s="32"/>
      <c r="YM274" s="32"/>
      <c r="YN274" s="32"/>
      <c r="YO274" s="32"/>
      <c r="YP274" s="32"/>
      <c r="YQ274" s="32"/>
      <c r="YR274" s="32"/>
      <c r="YS274" s="32"/>
      <c r="YT274" s="32"/>
      <c r="YU274" s="32"/>
      <c r="YV274" s="32"/>
      <c r="YW274" s="32"/>
      <c r="YX274" s="32"/>
      <c r="YY274" s="32"/>
      <c r="YZ274" s="32"/>
      <c r="ZA274" s="32"/>
      <c r="ZB274" s="32"/>
      <c r="ZC274" s="32"/>
      <c r="ZD274" s="32"/>
      <c r="ZE274" s="32"/>
      <c r="ZF274" s="32"/>
      <c r="ZG274" s="32"/>
      <c r="ZH274" s="32"/>
      <c r="ZI274" s="32"/>
      <c r="ZJ274" s="32"/>
      <c r="ZK274" s="32"/>
      <c r="ZL274" s="32"/>
      <c r="ZM274" s="32"/>
      <c r="ZN274" s="32"/>
      <c r="ZO274" s="32"/>
      <c r="ZP274" s="32"/>
      <c r="ZQ274" s="32"/>
      <c r="ZR274" s="32"/>
      <c r="ZS274" s="32"/>
      <c r="ZT274" s="32"/>
      <c r="ZU274" s="32"/>
      <c r="ZV274" s="32"/>
      <c r="ZW274" s="32"/>
      <c r="ZX274" s="32"/>
      <c r="ZY274" s="32"/>
      <c r="ZZ274" s="32"/>
      <c r="AAA274" s="32"/>
      <c r="AAB274" s="32"/>
      <c r="AAC274" s="32"/>
      <c r="AAD274" s="32"/>
      <c r="AAE274" s="32"/>
      <c r="AAF274" s="32"/>
      <c r="AAG274" s="32"/>
      <c r="AAH274" s="32"/>
      <c r="AAI274" s="32"/>
      <c r="AAJ274" s="32"/>
      <c r="AAK274" s="32"/>
      <c r="AAL274" s="32"/>
      <c r="AAM274" s="32"/>
      <c r="AAN274" s="32"/>
      <c r="AAO274" s="32"/>
      <c r="AAP274" s="32"/>
      <c r="AAQ274" s="32"/>
      <c r="AAR274" s="32"/>
      <c r="AAS274" s="32"/>
      <c r="AAT274" s="32"/>
      <c r="AAU274" s="32"/>
      <c r="AAV274" s="32"/>
      <c r="AAW274" s="32"/>
      <c r="AAX274" s="32"/>
      <c r="AAY274" s="32"/>
      <c r="AAZ274" s="32"/>
      <c r="ABA274" s="32"/>
      <c r="ABB274" s="32"/>
      <c r="ABC274" s="32"/>
      <c r="ABD274" s="32"/>
      <c r="ABE274" s="32"/>
      <c r="ABF274" s="32"/>
      <c r="ABG274" s="32"/>
      <c r="ABH274" s="32"/>
      <c r="ABI274" s="32"/>
      <c r="ABJ274" s="32"/>
      <c r="ABK274" s="32"/>
      <c r="ABL274" s="32"/>
      <c r="ABM274" s="32"/>
      <c r="ABN274" s="32"/>
      <c r="ABO274" s="32"/>
      <c r="ABP274" s="32"/>
      <c r="ABQ274" s="32"/>
      <c r="ABR274" s="32"/>
      <c r="ABS274" s="32"/>
      <c r="ABT274" s="32"/>
      <c r="ABU274" s="32"/>
      <c r="ABV274" s="32"/>
      <c r="ABW274" s="32"/>
      <c r="ABX274" s="32"/>
      <c r="ABY274" s="32"/>
      <c r="ABZ274" s="32"/>
      <c r="ACA274" s="32"/>
      <c r="ACB274" s="32"/>
      <c r="ACC274" s="32"/>
      <c r="ACD274" s="32"/>
      <c r="ACE274" s="32"/>
      <c r="ACF274" s="32"/>
      <c r="ACG274" s="32"/>
      <c r="ACH274" s="32"/>
      <c r="ACI274" s="32"/>
      <c r="ACJ274" s="32"/>
      <c r="ACK274" s="32"/>
      <c r="ACL274" s="32"/>
      <c r="ACM274" s="32"/>
      <c r="ACN274" s="32"/>
      <c r="ACO274" s="32"/>
      <c r="ACP274" s="32"/>
      <c r="ACQ274" s="32"/>
      <c r="ACR274" s="32"/>
      <c r="ACS274" s="32"/>
      <c r="ACT274" s="32"/>
      <c r="ACU274" s="32"/>
      <c r="ACV274" s="32"/>
      <c r="ACW274" s="32"/>
      <c r="ACX274" s="32"/>
      <c r="ACY274" s="32"/>
      <c r="ACZ274" s="32"/>
      <c r="ADA274" s="32"/>
      <c r="ADB274" s="32"/>
      <c r="ADC274" s="32"/>
      <c r="ADD274" s="32"/>
      <c r="ADE274" s="32"/>
      <c r="ADF274" s="32"/>
      <c r="ADG274" s="32"/>
      <c r="ADH274" s="32"/>
      <c r="ADI274" s="32"/>
      <c r="ADJ274" s="32"/>
      <c r="ADK274" s="32"/>
      <c r="ADL274" s="32"/>
      <c r="ADM274" s="32"/>
      <c r="ADN274" s="32"/>
      <c r="ADO274" s="32"/>
      <c r="ADP274" s="32"/>
      <c r="ADQ274" s="32"/>
      <c r="ADR274" s="32"/>
      <c r="ADS274" s="32"/>
      <c r="ADT274" s="32"/>
      <c r="ADU274" s="32"/>
      <c r="ADV274" s="32"/>
      <c r="ADW274" s="32"/>
      <c r="ADX274" s="32"/>
      <c r="ADY274" s="32"/>
      <c r="ADZ274" s="32"/>
      <c r="AEA274" s="32"/>
      <c r="AEB274" s="32"/>
      <c r="AEC274" s="32"/>
      <c r="AED274" s="32"/>
      <c r="AEE274" s="32"/>
      <c r="AEF274" s="32"/>
      <c r="AEG274" s="32"/>
      <c r="AEH274" s="32"/>
      <c r="AEI274" s="32"/>
      <c r="AEJ274" s="32"/>
      <c r="AEK274" s="32"/>
      <c r="AEL274" s="32"/>
      <c r="AEM274" s="32"/>
      <c r="AEN274" s="32"/>
      <c r="AEO274" s="32"/>
      <c r="AEP274" s="32"/>
      <c r="AEQ274" s="32"/>
      <c r="AER274" s="32"/>
      <c r="AES274" s="32"/>
      <c r="AET274" s="32"/>
      <c r="AEU274" s="32"/>
      <c r="AEV274" s="32"/>
      <c r="AEW274" s="32"/>
      <c r="AEX274" s="32"/>
      <c r="AEY274" s="32"/>
      <c r="AEZ274" s="32"/>
      <c r="AFA274" s="32"/>
      <c r="AFB274" s="32"/>
      <c r="AFC274" s="32"/>
      <c r="AFD274" s="32"/>
      <c r="AFE274" s="32"/>
      <c r="AFF274" s="32"/>
      <c r="AFG274" s="32"/>
      <c r="AFH274" s="32"/>
      <c r="AFI274" s="32"/>
      <c r="AFJ274" s="32"/>
      <c r="AFK274" s="32"/>
      <c r="AFL274" s="32"/>
      <c r="AFM274" s="32"/>
      <c r="AFN274" s="32"/>
      <c r="AFO274" s="32"/>
      <c r="AFP274" s="32"/>
      <c r="AFQ274" s="32"/>
      <c r="AFR274" s="32"/>
      <c r="AFS274" s="32"/>
      <c r="AFT274" s="32"/>
      <c r="AFU274" s="32"/>
      <c r="AFV274" s="32"/>
      <c r="AFW274" s="32"/>
      <c r="AFX274" s="32"/>
      <c r="AFY274" s="32"/>
      <c r="AFZ274" s="32"/>
      <c r="AGA274" s="32"/>
      <c r="AGB274" s="32"/>
      <c r="AGC274" s="32"/>
      <c r="AGD274" s="32"/>
      <c r="AGE274" s="32"/>
      <c r="AGF274" s="32"/>
      <c r="AGG274" s="32"/>
      <c r="AGH274" s="32"/>
      <c r="AGI274" s="32"/>
      <c r="AGJ274" s="32"/>
      <c r="AGK274" s="32"/>
      <c r="AGL274" s="32"/>
      <c r="AGM274" s="32"/>
      <c r="AGN274" s="32"/>
      <c r="AGO274" s="32"/>
      <c r="AGP274" s="32"/>
      <c r="AGQ274" s="32"/>
      <c r="AGR274" s="32"/>
      <c r="AGS274" s="32"/>
      <c r="AGT274" s="32"/>
      <c r="AGU274" s="32"/>
      <c r="AGV274" s="32"/>
      <c r="AGW274" s="32"/>
      <c r="AGX274" s="32"/>
      <c r="AGY274" s="32"/>
      <c r="AGZ274" s="32"/>
      <c r="AHA274" s="32"/>
      <c r="AHB274" s="32"/>
      <c r="AHC274" s="32"/>
      <c r="AHD274" s="32"/>
      <c r="AHE274" s="32"/>
      <c r="AHF274" s="32"/>
      <c r="AHG274" s="32"/>
      <c r="AHH274" s="32"/>
      <c r="AHI274" s="32"/>
      <c r="AHJ274" s="32"/>
      <c r="AHK274" s="32"/>
      <c r="AHL274" s="32"/>
      <c r="AHM274" s="32"/>
      <c r="AHN274" s="32"/>
      <c r="AHO274" s="32"/>
      <c r="AHP274" s="32"/>
      <c r="AHQ274" s="32"/>
      <c r="AHR274" s="32"/>
      <c r="AHS274" s="32"/>
      <c r="AHT274" s="32"/>
      <c r="AHU274" s="32"/>
      <c r="AHV274" s="32"/>
      <c r="AHW274" s="32"/>
      <c r="AHX274" s="32"/>
      <c r="AHY274" s="32"/>
      <c r="AHZ274" s="32"/>
      <c r="AIA274" s="32"/>
      <c r="AIB274" s="32"/>
      <c r="AIC274" s="32"/>
      <c r="AID274" s="32"/>
      <c r="AIE274" s="32"/>
      <c r="AIF274" s="32"/>
      <c r="AIG274" s="32"/>
      <c r="AIH274" s="32"/>
      <c r="AII274" s="32"/>
      <c r="AIJ274" s="32"/>
      <c r="AIK274" s="32"/>
      <c r="AIL274" s="32"/>
      <c r="AIM274" s="32"/>
      <c r="AIN274" s="32"/>
      <c r="AIO274" s="32"/>
      <c r="AIP274" s="32"/>
      <c r="AIQ274" s="32"/>
      <c r="AIR274" s="32"/>
      <c r="AIS274" s="32"/>
      <c r="AIT274" s="32"/>
      <c r="AIU274" s="32"/>
      <c r="AIV274" s="32"/>
      <c r="AIW274" s="32"/>
      <c r="AIX274" s="32"/>
      <c r="AIY274" s="32"/>
      <c r="AIZ274" s="32"/>
      <c r="AJA274" s="32"/>
      <c r="AJB274" s="32"/>
      <c r="AJC274" s="32"/>
      <c r="AJD274" s="32"/>
      <c r="AJE274" s="32"/>
      <c r="AJF274" s="32"/>
      <c r="AJG274" s="32"/>
      <c r="AJH274" s="32"/>
      <c r="AJI274" s="32"/>
      <c r="AJJ274" s="32"/>
      <c r="AJK274" s="32"/>
      <c r="AJL274" s="32"/>
      <c r="AJM274" s="32"/>
      <c r="AJN274" s="32"/>
      <c r="AJO274" s="32"/>
      <c r="AJP274" s="32"/>
      <c r="AJQ274" s="32"/>
      <c r="AJR274" s="32"/>
      <c r="AJS274" s="32"/>
      <c r="AJT274" s="32"/>
      <c r="AJU274" s="32"/>
      <c r="AJV274" s="32"/>
      <c r="AJW274" s="32"/>
      <c r="AJX274" s="32"/>
      <c r="AJY274" s="32"/>
      <c r="AJZ274" s="32"/>
      <c r="AKA274" s="32"/>
      <c r="AKB274" s="32"/>
      <c r="AKC274" s="32"/>
      <c r="AKD274" s="32"/>
      <c r="AKE274" s="32"/>
      <c r="AKF274" s="32"/>
      <c r="AKG274" s="32"/>
      <c r="AKH274" s="32"/>
      <c r="AKI274" s="32"/>
      <c r="AKJ274" s="32"/>
      <c r="AKK274" s="32"/>
      <c r="AKL274" s="32"/>
      <c r="AKM274" s="32"/>
      <c r="AKN274" s="32"/>
      <c r="AKO274" s="32"/>
      <c r="AKP274" s="32"/>
      <c r="AKQ274" s="32"/>
      <c r="AKR274" s="32"/>
      <c r="AKS274" s="32"/>
      <c r="AKT274" s="32"/>
      <c r="AKU274" s="32"/>
      <c r="AKV274" s="32"/>
      <c r="AKW274" s="32"/>
      <c r="AKX274" s="32"/>
      <c r="AKY274" s="32"/>
      <c r="AKZ274" s="32"/>
      <c r="ALA274" s="32"/>
      <c r="ALB274" s="32"/>
      <c r="ALC274" s="32"/>
      <c r="ALD274" s="32"/>
      <c r="ALE274" s="32"/>
      <c r="ALF274" s="32"/>
      <c r="ALG274" s="32"/>
      <c r="ALH274" s="32"/>
      <c r="ALI274" s="32"/>
      <c r="ALJ274" s="32"/>
      <c r="ALK274" s="32"/>
      <c r="ALL274" s="32"/>
      <c r="ALM274" s="32"/>
      <c r="ALN274" s="32"/>
      <c r="ALO274" s="32"/>
      <c r="ALP274" s="32"/>
      <c r="ALQ274" s="32"/>
      <c r="ALR274" s="32"/>
      <c r="ALS274" s="32"/>
      <c r="ALT274" s="32"/>
      <c r="ALU274" s="32"/>
      <c r="ALV274" s="32"/>
      <c r="ALW274" s="32"/>
      <c r="ALX274" s="32"/>
      <c r="ALY274" s="32"/>
      <c r="ALZ274" s="32"/>
      <c r="AMA274" s="32"/>
      <c r="AMB274" s="32"/>
      <c r="AMC274" s="32"/>
      <c r="AMD274" s="32"/>
      <c r="AME274" s="32"/>
      <c r="AMF274" s="32"/>
      <c r="AMG274" s="32"/>
      <c r="AMH274" s="32"/>
    </row>
    <row r="275" spans="1:1022" s="77" customFormat="1" ht="115.2" customHeight="1" x14ac:dyDescent="0.3">
      <c r="A275" s="61">
        <v>45</v>
      </c>
      <c r="B275" s="62" t="s">
        <v>84</v>
      </c>
      <c r="C275" s="61" t="s">
        <v>294</v>
      </c>
      <c r="D275" s="61" t="s">
        <v>70</v>
      </c>
      <c r="E275" s="62" t="s">
        <v>823</v>
      </c>
      <c r="F275" s="63">
        <v>45356</v>
      </c>
      <c r="G275" s="19">
        <v>469.14499999999998</v>
      </c>
      <c r="H275" s="61" t="s">
        <v>6</v>
      </c>
      <c r="I275" s="15"/>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c r="CH275" s="32"/>
      <c r="CI275" s="32"/>
      <c r="CJ275" s="32"/>
      <c r="CK275" s="32"/>
      <c r="CL275" s="32"/>
      <c r="CM275" s="32"/>
      <c r="CN275" s="32"/>
      <c r="CO275" s="32"/>
      <c r="CP275" s="32"/>
      <c r="CQ275" s="32"/>
      <c r="CR275" s="32"/>
      <c r="CS275" s="32"/>
      <c r="CT275" s="32"/>
      <c r="CU275" s="32"/>
      <c r="CV275" s="32"/>
      <c r="CW275" s="32"/>
      <c r="CX275" s="32"/>
      <c r="CY275" s="32"/>
      <c r="CZ275" s="32"/>
      <c r="DA275" s="32"/>
      <c r="DB275" s="32"/>
      <c r="DC275" s="32"/>
      <c r="DD275" s="32"/>
      <c r="DE275" s="32"/>
      <c r="DF275" s="32"/>
      <c r="DG275" s="32"/>
      <c r="DH275" s="32"/>
      <c r="DI275" s="32"/>
      <c r="DJ275" s="32"/>
      <c r="DK275" s="32"/>
      <c r="DL275" s="32"/>
      <c r="DM275" s="32"/>
      <c r="DN275" s="32"/>
      <c r="DO275" s="32"/>
      <c r="DP275" s="32"/>
      <c r="DQ275" s="32"/>
      <c r="DR275" s="32"/>
      <c r="DS275" s="32"/>
      <c r="DT275" s="32"/>
      <c r="DU275" s="32"/>
      <c r="DV275" s="32"/>
      <c r="DW275" s="32"/>
      <c r="DX275" s="32"/>
      <c r="DY275" s="32"/>
      <c r="DZ275" s="32"/>
      <c r="EA275" s="32"/>
      <c r="EB275" s="32"/>
      <c r="EC275" s="32"/>
      <c r="ED275" s="32"/>
      <c r="EE275" s="32"/>
      <c r="EF275" s="32"/>
      <c r="EG275" s="32"/>
      <c r="EH275" s="32"/>
      <c r="EI275" s="32"/>
      <c r="EJ275" s="32"/>
      <c r="EK275" s="32"/>
      <c r="EL275" s="32"/>
      <c r="EM275" s="32"/>
      <c r="EN275" s="32"/>
      <c r="EO275" s="32"/>
      <c r="EP275" s="32"/>
      <c r="EQ275" s="32"/>
      <c r="ER275" s="32"/>
      <c r="ES275" s="32"/>
      <c r="ET275" s="32"/>
      <c r="EU275" s="32"/>
      <c r="EV275" s="32"/>
      <c r="EW275" s="32"/>
      <c r="EX275" s="32"/>
      <c r="EY275" s="32"/>
      <c r="EZ275" s="32"/>
      <c r="FA275" s="32"/>
      <c r="FB275" s="32"/>
      <c r="FC275" s="32"/>
      <c r="FD275" s="32"/>
      <c r="FE275" s="32"/>
      <c r="FF275" s="32"/>
      <c r="FG275" s="32"/>
      <c r="FH275" s="32"/>
      <c r="FI275" s="32"/>
      <c r="FJ275" s="32"/>
      <c r="FK275" s="32"/>
      <c r="FL275" s="32"/>
      <c r="FM275" s="32"/>
      <c r="FN275" s="32"/>
      <c r="FO275" s="32"/>
      <c r="FP275" s="32"/>
      <c r="FQ275" s="32"/>
      <c r="FR275" s="32"/>
      <c r="FS275" s="32"/>
      <c r="FT275" s="32"/>
      <c r="FU275" s="32"/>
      <c r="FV275" s="32"/>
      <c r="FW275" s="32"/>
      <c r="FX275" s="32"/>
      <c r="FY275" s="32"/>
      <c r="FZ275" s="32"/>
      <c r="GA275" s="32"/>
      <c r="GB275" s="32"/>
      <c r="GC275" s="32"/>
      <c r="GD275" s="32"/>
      <c r="GE275" s="32"/>
      <c r="GF275" s="32"/>
      <c r="GG275" s="32"/>
      <c r="GH275" s="32"/>
      <c r="GI275" s="32"/>
      <c r="GJ275" s="32"/>
      <c r="GK275" s="32"/>
      <c r="GL275" s="32"/>
      <c r="GM275" s="32"/>
      <c r="GN275" s="32"/>
      <c r="GO275" s="32"/>
      <c r="GP275" s="32"/>
      <c r="GQ275" s="32"/>
      <c r="GR275" s="32"/>
      <c r="GS275" s="32"/>
      <c r="GT275" s="32"/>
      <c r="GU275" s="32"/>
      <c r="GV275" s="32"/>
      <c r="GW275" s="32"/>
      <c r="GX275" s="32"/>
      <c r="GY275" s="32"/>
      <c r="GZ275" s="32"/>
      <c r="HA275" s="32"/>
      <c r="HB275" s="32"/>
      <c r="HC275" s="32"/>
      <c r="HD275" s="32"/>
      <c r="HE275" s="32"/>
      <c r="HF275" s="32"/>
      <c r="HG275" s="32"/>
      <c r="HH275" s="32"/>
      <c r="HI275" s="32"/>
      <c r="HJ275" s="32"/>
      <c r="HK275" s="32"/>
      <c r="HL275" s="32"/>
      <c r="HM275" s="32"/>
      <c r="HN275" s="32"/>
      <c r="HO275" s="32"/>
      <c r="HP275" s="32"/>
      <c r="HQ275" s="32"/>
      <c r="HR275" s="32"/>
      <c r="HS275" s="32"/>
      <c r="HT275" s="32"/>
      <c r="HU275" s="32"/>
      <c r="HV275" s="32"/>
      <c r="HW275" s="32"/>
      <c r="HX275" s="32"/>
      <c r="HY275" s="32"/>
      <c r="HZ275" s="32"/>
      <c r="IA275" s="32"/>
      <c r="IB275" s="32"/>
      <c r="IC275" s="32"/>
      <c r="ID275" s="32"/>
      <c r="IE275" s="32"/>
      <c r="IF275" s="32"/>
      <c r="IG275" s="32"/>
      <c r="IH275" s="32"/>
      <c r="II275" s="32"/>
      <c r="IJ275" s="32"/>
      <c r="IK275" s="32"/>
      <c r="IL275" s="32"/>
      <c r="IM275" s="32"/>
      <c r="IN275" s="32"/>
      <c r="IO275" s="32"/>
      <c r="IP275" s="32"/>
      <c r="IQ275" s="32"/>
      <c r="IR275" s="32"/>
      <c r="IS275" s="32"/>
      <c r="IT275" s="32"/>
      <c r="IU275" s="32"/>
      <c r="IV275" s="32"/>
      <c r="IW275" s="32"/>
      <c r="IX275" s="32"/>
      <c r="IY275" s="32"/>
      <c r="IZ275" s="32"/>
      <c r="JA275" s="32"/>
      <c r="JB275" s="32"/>
      <c r="JC275" s="32"/>
      <c r="JD275" s="32"/>
      <c r="JE275" s="32"/>
      <c r="JF275" s="32"/>
      <c r="JG275" s="32"/>
      <c r="JH275" s="32"/>
      <c r="JI275" s="32"/>
      <c r="JJ275" s="32"/>
      <c r="JK275" s="32"/>
      <c r="JL275" s="32"/>
      <c r="JM275" s="32"/>
      <c r="JN275" s="32"/>
      <c r="JO275" s="32"/>
      <c r="JP275" s="32"/>
      <c r="JQ275" s="32"/>
      <c r="JR275" s="32"/>
      <c r="JS275" s="32"/>
      <c r="JT275" s="32"/>
      <c r="JU275" s="32"/>
      <c r="JV275" s="32"/>
      <c r="JW275" s="32"/>
      <c r="JX275" s="32"/>
      <c r="JY275" s="32"/>
      <c r="JZ275" s="32"/>
      <c r="KA275" s="32"/>
      <c r="KB275" s="32"/>
      <c r="KC275" s="32"/>
      <c r="KD275" s="32"/>
      <c r="KE275" s="32"/>
      <c r="KF275" s="32"/>
      <c r="KG275" s="32"/>
      <c r="KH275" s="32"/>
      <c r="KI275" s="32"/>
      <c r="KJ275" s="32"/>
      <c r="KK275" s="32"/>
      <c r="KL275" s="32"/>
      <c r="KM275" s="32"/>
      <c r="KN275" s="32"/>
      <c r="KO275" s="32"/>
      <c r="KP275" s="32"/>
      <c r="KQ275" s="32"/>
      <c r="KR275" s="32"/>
      <c r="KS275" s="32"/>
      <c r="KT275" s="32"/>
      <c r="KU275" s="32"/>
      <c r="KV275" s="32"/>
      <c r="KW275" s="32"/>
      <c r="KX275" s="32"/>
      <c r="KY275" s="32"/>
      <c r="KZ275" s="32"/>
      <c r="LA275" s="32"/>
      <c r="LB275" s="32"/>
      <c r="LC275" s="32"/>
      <c r="LD275" s="32"/>
      <c r="LE275" s="32"/>
      <c r="LF275" s="32"/>
      <c r="LG275" s="32"/>
      <c r="LH275" s="32"/>
      <c r="LI275" s="32"/>
      <c r="LJ275" s="32"/>
      <c r="LK275" s="32"/>
      <c r="LL275" s="32"/>
      <c r="LM275" s="32"/>
      <c r="LN275" s="32"/>
      <c r="LO275" s="32"/>
      <c r="LP275" s="32"/>
      <c r="LQ275" s="32"/>
      <c r="LR275" s="32"/>
      <c r="LS275" s="32"/>
      <c r="LT275" s="32"/>
      <c r="LU275" s="32"/>
      <c r="LV275" s="32"/>
      <c r="LW275" s="32"/>
      <c r="LX275" s="32"/>
      <c r="LY275" s="32"/>
      <c r="LZ275" s="32"/>
      <c r="MA275" s="32"/>
      <c r="MB275" s="32"/>
      <c r="MC275" s="32"/>
      <c r="MD275" s="32"/>
      <c r="ME275" s="32"/>
      <c r="MF275" s="32"/>
      <c r="MG275" s="32"/>
      <c r="MH275" s="32"/>
      <c r="MI275" s="32"/>
      <c r="MJ275" s="32"/>
      <c r="MK275" s="32"/>
      <c r="ML275" s="32"/>
      <c r="MM275" s="32"/>
      <c r="MN275" s="32"/>
      <c r="MO275" s="32"/>
      <c r="MP275" s="32"/>
      <c r="MQ275" s="32"/>
      <c r="MR275" s="32"/>
      <c r="MS275" s="32"/>
      <c r="MT275" s="32"/>
      <c r="MU275" s="32"/>
      <c r="MV275" s="32"/>
      <c r="MW275" s="32"/>
      <c r="MX275" s="32"/>
      <c r="MY275" s="32"/>
      <c r="MZ275" s="32"/>
      <c r="NA275" s="32"/>
      <c r="NB275" s="32"/>
      <c r="NC275" s="32"/>
      <c r="ND275" s="32"/>
      <c r="NE275" s="32"/>
      <c r="NF275" s="32"/>
      <c r="NG275" s="32"/>
      <c r="NH275" s="32"/>
      <c r="NI275" s="32"/>
      <c r="NJ275" s="32"/>
      <c r="NK275" s="32"/>
      <c r="NL275" s="32"/>
      <c r="NM275" s="32"/>
      <c r="NN275" s="32"/>
      <c r="NO275" s="32"/>
      <c r="NP275" s="32"/>
      <c r="NQ275" s="32"/>
      <c r="NR275" s="32"/>
      <c r="NS275" s="32"/>
      <c r="NT275" s="32"/>
      <c r="NU275" s="32"/>
      <c r="NV275" s="32"/>
      <c r="NW275" s="32"/>
      <c r="NX275" s="32"/>
      <c r="NY275" s="32"/>
      <c r="NZ275" s="32"/>
      <c r="OA275" s="32"/>
      <c r="OB275" s="32"/>
      <c r="OC275" s="32"/>
      <c r="OD275" s="32"/>
      <c r="OE275" s="32"/>
      <c r="OF275" s="32"/>
      <c r="OG275" s="32"/>
      <c r="OH275" s="32"/>
      <c r="OI275" s="32"/>
      <c r="OJ275" s="32"/>
      <c r="OK275" s="32"/>
      <c r="OL275" s="32"/>
      <c r="OM275" s="32"/>
      <c r="ON275" s="32"/>
      <c r="OO275" s="32"/>
      <c r="OP275" s="32"/>
      <c r="OQ275" s="32"/>
      <c r="OR275" s="32"/>
      <c r="OS275" s="32"/>
      <c r="OT275" s="32"/>
      <c r="OU275" s="32"/>
      <c r="OV275" s="32"/>
      <c r="OW275" s="32"/>
      <c r="OX275" s="32"/>
      <c r="OY275" s="32"/>
      <c r="OZ275" s="32"/>
      <c r="PA275" s="32"/>
      <c r="PB275" s="32"/>
      <c r="PC275" s="32"/>
      <c r="PD275" s="32"/>
      <c r="PE275" s="32"/>
      <c r="PF275" s="32"/>
      <c r="PG275" s="32"/>
      <c r="PH275" s="32"/>
      <c r="PI275" s="32"/>
      <c r="PJ275" s="32"/>
      <c r="PK275" s="32"/>
      <c r="PL275" s="32"/>
      <c r="PM275" s="32"/>
      <c r="PN275" s="32"/>
      <c r="PO275" s="32"/>
      <c r="PP275" s="32"/>
      <c r="PQ275" s="32"/>
      <c r="PR275" s="32"/>
      <c r="PS275" s="32"/>
      <c r="PT275" s="32"/>
      <c r="PU275" s="32"/>
      <c r="PV275" s="32"/>
      <c r="PW275" s="32"/>
      <c r="PX275" s="32"/>
      <c r="PY275" s="32"/>
      <c r="PZ275" s="32"/>
      <c r="QA275" s="32"/>
      <c r="QB275" s="32"/>
      <c r="QC275" s="32"/>
      <c r="QD275" s="32"/>
      <c r="QE275" s="32"/>
      <c r="QF275" s="32"/>
      <c r="QG275" s="32"/>
      <c r="QH275" s="32"/>
      <c r="QI275" s="32"/>
      <c r="QJ275" s="32"/>
      <c r="QK275" s="32"/>
      <c r="QL275" s="32"/>
      <c r="QM275" s="32"/>
      <c r="QN275" s="32"/>
      <c r="QO275" s="32"/>
      <c r="QP275" s="32"/>
      <c r="QQ275" s="32"/>
      <c r="QR275" s="32"/>
      <c r="QS275" s="32"/>
      <c r="QT275" s="32"/>
      <c r="QU275" s="32"/>
      <c r="QV275" s="32"/>
      <c r="QW275" s="32"/>
      <c r="QX275" s="32"/>
      <c r="QY275" s="32"/>
      <c r="QZ275" s="32"/>
      <c r="RA275" s="32"/>
      <c r="RB275" s="32"/>
      <c r="RC275" s="32"/>
      <c r="RD275" s="32"/>
      <c r="RE275" s="32"/>
      <c r="RF275" s="32"/>
      <c r="RG275" s="32"/>
      <c r="RH275" s="32"/>
      <c r="RI275" s="32"/>
      <c r="RJ275" s="32"/>
      <c r="RK275" s="32"/>
      <c r="RL275" s="32"/>
      <c r="RM275" s="32"/>
      <c r="RN275" s="32"/>
      <c r="RO275" s="32"/>
      <c r="RP275" s="32"/>
      <c r="RQ275" s="32"/>
      <c r="RR275" s="32"/>
      <c r="RS275" s="32"/>
      <c r="RT275" s="32"/>
      <c r="RU275" s="32"/>
      <c r="RV275" s="32"/>
      <c r="RW275" s="32"/>
      <c r="RX275" s="32"/>
      <c r="RY275" s="32"/>
      <c r="RZ275" s="32"/>
      <c r="SA275" s="32"/>
      <c r="SB275" s="32"/>
      <c r="SC275" s="32"/>
      <c r="SD275" s="32"/>
      <c r="SE275" s="32"/>
      <c r="SF275" s="32"/>
      <c r="SG275" s="32"/>
      <c r="SH275" s="32"/>
      <c r="SI275" s="32"/>
      <c r="SJ275" s="32"/>
      <c r="SK275" s="32"/>
      <c r="SL275" s="32"/>
      <c r="SM275" s="32"/>
      <c r="SN275" s="32"/>
      <c r="SO275" s="32"/>
      <c r="SP275" s="32"/>
      <c r="SQ275" s="32"/>
      <c r="SR275" s="32"/>
      <c r="SS275" s="32"/>
      <c r="ST275" s="32"/>
      <c r="SU275" s="32"/>
      <c r="SV275" s="32"/>
      <c r="SW275" s="32"/>
      <c r="SX275" s="32"/>
      <c r="SY275" s="32"/>
      <c r="SZ275" s="32"/>
      <c r="TA275" s="32"/>
      <c r="TB275" s="32"/>
      <c r="TC275" s="32"/>
      <c r="TD275" s="32"/>
      <c r="TE275" s="32"/>
      <c r="TF275" s="32"/>
      <c r="TG275" s="32"/>
      <c r="TH275" s="32"/>
      <c r="TI275" s="32"/>
      <c r="TJ275" s="32"/>
      <c r="TK275" s="32"/>
      <c r="TL275" s="32"/>
      <c r="TM275" s="32"/>
      <c r="TN275" s="32"/>
      <c r="TO275" s="32"/>
      <c r="TP275" s="32"/>
      <c r="TQ275" s="32"/>
      <c r="TR275" s="32"/>
      <c r="TS275" s="32"/>
      <c r="TT275" s="32"/>
      <c r="TU275" s="32"/>
      <c r="TV275" s="32"/>
      <c r="TW275" s="32"/>
      <c r="TX275" s="32"/>
      <c r="TY275" s="32"/>
      <c r="TZ275" s="32"/>
      <c r="UA275" s="32"/>
      <c r="UB275" s="32"/>
      <c r="UC275" s="32"/>
      <c r="UD275" s="32"/>
      <c r="UE275" s="32"/>
      <c r="UF275" s="32"/>
      <c r="UG275" s="32"/>
      <c r="UH275" s="32"/>
      <c r="UI275" s="32"/>
      <c r="UJ275" s="32"/>
      <c r="UK275" s="32"/>
      <c r="UL275" s="32"/>
      <c r="UM275" s="32"/>
      <c r="UN275" s="32"/>
      <c r="UO275" s="32"/>
      <c r="UP275" s="32"/>
      <c r="UQ275" s="32"/>
      <c r="UR275" s="32"/>
      <c r="US275" s="32"/>
      <c r="UT275" s="32"/>
      <c r="UU275" s="32"/>
      <c r="UV275" s="32"/>
      <c r="UW275" s="32"/>
      <c r="UX275" s="32"/>
      <c r="UY275" s="32"/>
      <c r="UZ275" s="32"/>
      <c r="VA275" s="32"/>
      <c r="VB275" s="32"/>
      <c r="VC275" s="32"/>
      <c r="VD275" s="32"/>
      <c r="VE275" s="32"/>
      <c r="VF275" s="32"/>
      <c r="VG275" s="32"/>
      <c r="VH275" s="32"/>
      <c r="VI275" s="32"/>
      <c r="VJ275" s="32"/>
      <c r="VK275" s="32"/>
      <c r="VL275" s="32"/>
      <c r="VM275" s="32"/>
      <c r="VN275" s="32"/>
      <c r="VO275" s="32"/>
      <c r="VP275" s="32"/>
      <c r="VQ275" s="32"/>
      <c r="VR275" s="32"/>
      <c r="VS275" s="32"/>
      <c r="VT275" s="32"/>
      <c r="VU275" s="32"/>
      <c r="VV275" s="32"/>
      <c r="VW275" s="32"/>
      <c r="VX275" s="32"/>
      <c r="VY275" s="32"/>
      <c r="VZ275" s="32"/>
      <c r="WA275" s="32"/>
      <c r="WB275" s="32"/>
      <c r="WC275" s="32"/>
      <c r="WD275" s="32"/>
      <c r="WE275" s="32"/>
      <c r="WF275" s="32"/>
      <c r="WG275" s="32"/>
      <c r="WH275" s="32"/>
      <c r="WI275" s="32"/>
      <c r="WJ275" s="32"/>
      <c r="WK275" s="32"/>
      <c r="WL275" s="32"/>
      <c r="WM275" s="32"/>
      <c r="WN275" s="32"/>
      <c r="WO275" s="32"/>
      <c r="WP275" s="32"/>
      <c r="WQ275" s="32"/>
      <c r="WR275" s="32"/>
      <c r="WS275" s="32"/>
      <c r="WT275" s="32"/>
      <c r="WU275" s="32"/>
      <c r="WV275" s="32"/>
      <c r="WW275" s="32"/>
      <c r="WX275" s="32"/>
      <c r="WY275" s="32"/>
      <c r="WZ275" s="32"/>
      <c r="XA275" s="32"/>
      <c r="XB275" s="32"/>
      <c r="XC275" s="32"/>
      <c r="XD275" s="32"/>
      <c r="XE275" s="32"/>
      <c r="XF275" s="32"/>
      <c r="XG275" s="32"/>
      <c r="XH275" s="32"/>
      <c r="XI275" s="32"/>
      <c r="XJ275" s="32"/>
      <c r="XK275" s="32"/>
      <c r="XL275" s="32"/>
      <c r="XM275" s="32"/>
      <c r="XN275" s="32"/>
      <c r="XO275" s="32"/>
      <c r="XP275" s="32"/>
      <c r="XQ275" s="32"/>
      <c r="XR275" s="32"/>
      <c r="XS275" s="32"/>
      <c r="XT275" s="32"/>
      <c r="XU275" s="32"/>
      <c r="XV275" s="32"/>
      <c r="XW275" s="32"/>
      <c r="XX275" s="32"/>
      <c r="XY275" s="32"/>
      <c r="XZ275" s="32"/>
      <c r="YA275" s="32"/>
      <c r="YB275" s="32"/>
      <c r="YC275" s="32"/>
      <c r="YD275" s="32"/>
      <c r="YE275" s="32"/>
      <c r="YF275" s="32"/>
      <c r="YG275" s="32"/>
      <c r="YH275" s="32"/>
      <c r="YI275" s="32"/>
      <c r="YJ275" s="32"/>
      <c r="YK275" s="32"/>
      <c r="YL275" s="32"/>
      <c r="YM275" s="32"/>
      <c r="YN275" s="32"/>
      <c r="YO275" s="32"/>
      <c r="YP275" s="32"/>
      <c r="YQ275" s="32"/>
      <c r="YR275" s="32"/>
      <c r="YS275" s="32"/>
      <c r="YT275" s="32"/>
      <c r="YU275" s="32"/>
      <c r="YV275" s="32"/>
      <c r="YW275" s="32"/>
      <c r="YX275" s="32"/>
      <c r="YY275" s="32"/>
      <c r="YZ275" s="32"/>
      <c r="ZA275" s="32"/>
      <c r="ZB275" s="32"/>
      <c r="ZC275" s="32"/>
      <c r="ZD275" s="32"/>
      <c r="ZE275" s="32"/>
      <c r="ZF275" s="32"/>
      <c r="ZG275" s="32"/>
      <c r="ZH275" s="32"/>
      <c r="ZI275" s="32"/>
      <c r="ZJ275" s="32"/>
      <c r="ZK275" s="32"/>
      <c r="ZL275" s="32"/>
      <c r="ZM275" s="32"/>
      <c r="ZN275" s="32"/>
      <c r="ZO275" s="32"/>
      <c r="ZP275" s="32"/>
      <c r="ZQ275" s="32"/>
      <c r="ZR275" s="32"/>
      <c r="ZS275" s="32"/>
      <c r="ZT275" s="32"/>
      <c r="ZU275" s="32"/>
      <c r="ZV275" s="32"/>
      <c r="ZW275" s="32"/>
      <c r="ZX275" s="32"/>
      <c r="ZY275" s="32"/>
      <c r="ZZ275" s="32"/>
      <c r="AAA275" s="32"/>
      <c r="AAB275" s="32"/>
      <c r="AAC275" s="32"/>
      <c r="AAD275" s="32"/>
      <c r="AAE275" s="32"/>
      <c r="AAF275" s="32"/>
      <c r="AAG275" s="32"/>
      <c r="AAH275" s="32"/>
      <c r="AAI275" s="32"/>
      <c r="AAJ275" s="32"/>
      <c r="AAK275" s="32"/>
      <c r="AAL275" s="32"/>
      <c r="AAM275" s="32"/>
      <c r="AAN275" s="32"/>
      <c r="AAO275" s="32"/>
      <c r="AAP275" s="32"/>
      <c r="AAQ275" s="32"/>
      <c r="AAR275" s="32"/>
      <c r="AAS275" s="32"/>
      <c r="AAT275" s="32"/>
      <c r="AAU275" s="32"/>
      <c r="AAV275" s="32"/>
      <c r="AAW275" s="32"/>
      <c r="AAX275" s="32"/>
      <c r="AAY275" s="32"/>
      <c r="AAZ275" s="32"/>
      <c r="ABA275" s="32"/>
      <c r="ABB275" s="32"/>
      <c r="ABC275" s="32"/>
      <c r="ABD275" s="32"/>
      <c r="ABE275" s="32"/>
      <c r="ABF275" s="32"/>
      <c r="ABG275" s="32"/>
      <c r="ABH275" s="32"/>
      <c r="ABI275" s="32"/>
      <c r="ABJ275" s="32"/>
      <c r="ABK275" s="32"/>
      <c r="ABL275" s="32"/>
      <c r="ABM275" s="32"/>
      <c r="ABN275" s="32"/>
      <c r="ABO275" s="32"/>
      <c r="ABP275" s="32"/>
      <c r="ABQ275" s="32"/>
      <c r="ABR275" s="32"/>
      <c r="ABS275" s="32"/>
      <c r="ABT275" s="32"/>
      <c r="ABU275" s="32"/>
      <c r="ABV275" s="32"/>
      <c r="ABW275" s="32"/>
      <c r="ABX275" s="32"/>
      <c r="ABY275" s="32"/>
      <c r="ABZ275" s="32"/>
      <c r="ACA275" s="32"/>
      <c r="ACB275" s="32"/>
      <c r="ACC275" s="32"/>
      <c r="ACD275" s="32"/>
      <c r="ACE275" s="32"/>
      <c r="ACF275" s="32"/>
      <c r="ACG275" s="32"/>
      <c r="ACH275" s="32"/>
      <c r="ACI275" s="32"/>
      <c r="ACJ275" s="32"/>
      <c r="ACK275" s="32"/>
      <c r="ACL275" s="32"/>
      <c r="ACM275" s="32"/>
      <c r="ACN275" s="32"/>
      <c r="ACO275" s="32"/>
      <c r="ACP275" s="32"/>
      <c r="ACQ275" s="32"/>
      <c r="ACR275" s="32"/>
      <c r="ACS275" s="32"/>
      <c r="ACT275" s="32"/>
      <c r="ACU275" s="32"/>
      <c r="ACV275" s="32"/>
      <c r="ACW275" s="32"/>
      <c r="ACX275" s="32"/>
      <c r="ACY275" s="32"/>
      <c r="ACZ275" s="32"/>
      <c r="ADA275" s="32"/>
      <c r="ADB275" s="32"/>
      <c r="ADC275" s="32"/>
      <c r="ADD275" s="32"/>
      <c r="ADE275" s="32"/>
      <c r="ADF275" s="32"/>
      <c r="ADG275" s="32"/>
      <c r="ADH275" s="32"/>
      <c r="ADI275" s="32"/>
      <c r="ADJ275" s="32"/>
      <c r="ADK275" s="32"/>
      <c r="ADL275" s="32"/>
      <c r="ADM275" s="32"/>
      <c r="ADN275" s="32"/>
      <c r="ADO275" s="32"/>
      <c r="ADP275" s="32"/>
      <c r="ADQ275" s="32"/>
      <c r="ADR275" s="32"/>
      <c r="ADS275" s="32"/>
      <c r="ADT275" s="32"/>
      <c r="ADU275" s="32"/>
      <c r="ADV275" s="32"/>
      <c r="ADW275" s="32"/>
      <c r="ADX275" s="32"/>
      <c r="ADY275" s="32"/>
      <c r="ADZ275" s="32"/>
      <c r="AEA275" s="32"/>
      <c r="AEB275" s="32"/>
      <c r="AEC275" s="32"/>
      <c r="AED275" s="32"/>
      <c r="AEE275" s="32"/>
      <c r="AEF275" s="32"/>
      <c r="AEG275" s="32"/>
      <c r="AEH275" s="32"/>
      <c r="AEI275" s="32"/>
      <c r="AEJ275" s="32"/>
      <c r="AEK275" s="32"/>
      <c r="AEL275" s="32"/>
      <c r="AEM275" s="32"/>
      <c r="AEN275" s="32"/>
      <c r="AEO275" s="32"/>
      <c r="AEP275" s="32"/>
      <c r="AEQ275" s="32"/>
      <c r="AER275" s="32"/>
      <c r="AES275" s="32"/>
      <c r="AET275" s="32"/>
      <c r="AEU275" s="32"/>
      <c r="AEV275" s="32"/>
      <c r="AEW275" s="32"/>
      <c r="AEX275" s="32"/>
      <c r="AEY275" s="32"/>
      <c r="AEZ275" s="32"/>
      <c r="AFA275" s="32"/>
      <c r="AFB275" s="32"/>
      <c r="AFC275" s="32"/>
      <c r="AFD275" s="32"/>
      <c r="AFE275" s="32"/>
      <c r="AFF275" s="32"/>
      <c r="AFG275" s="32"/>
      <c r="AFH275" s="32"/>
      <c r="AFI275" s="32"/>
      <c r="AFJ275" s="32"/>
      <c r="AFK275" s="32"/>
      <c r="AFL275" s="32"/>
      <c r="AFM275" s="32"/>
      <c r="AFN275" s="32"/>
      <c r="AFO275" s="32"/>
      <c r="AFP275" s="32"/>
      <c r="AFQ275" s="32"/>
      <c r="AFR275" s="32"/>
      <c r="AFS275" s="32"/>
      <c r="AFT275" s="32"/>
      <c r="AFU275" s="32"/>
      <c r="AFV275" s="32"/>
      <c r="AFW275" s="32"/>
      <c r="AFX275" s="32"/>
      <c r="AFY275" s="32"/>
      <c r="AFZ275" s="32"/>
      <c r="AGA275" s="32"/>
      <c r="AGB275" s="32"/>
      <c r="AGC275" s="32"/>
      <c r="AGD275" s="32"/>
      <c r="AGE275" s="32"/>
      <c r="AGF275" s="32"/>
      <c r="AGG275" s="32"/>
      <c r="AGH275" s="32"/>
      <c r="AGI275" s="32"/>
      <c r="AGJ275" s="32"/>
      <c r="AGK275" s="32"/>
      <c r="AGL275" s="32"/>
      <c r="AGM275" s="32"/>
      <c r="AGN275" s="32"/>
      <c r="AGO275" s="32"/>
      <c r="AGP275" s="32"/>
      <c r="AGQ275" s="32"/>
      <c r="AGR275" s="32"/>
      <c r="AGS275" s="32"/>
      <c r="AGT275" s="32"/>
      <c r="AGU275" s="32"/>
      <c r="AGV275" s="32"/>
      <c r="AGW275" s="32"/>
      <c r="AGX275" s="32"/>
      <c r="AGY275" s="32"/>
      <c r="AGZ275" s="32"/>
      <c r="AHA275" s="32"/>
      <c r="AHB275" s="32"/>
      <c r="AHC275" s="32"/>
      <c r="AHD275" s="32"/>
      <c r="AHE275" s="32"/>
      <c r="AHF275" s="32"/>
      <c r="AHG275" s="32"/>
      <c r="AHH275" s="32"/>
      <c r="AHI275" s="32"/>
      <c r="AHJ275" s="32"/>
      <c r="AHK275" s="32"/>
      <c r="AHL275" s="32"/>
      <c r="AHM275" s="32"/>
      <c r="AHN275" s="32"/>
      <c r="AHO275" s="32"/>
      <c r="AHP275" s="32"/>
      <c r="AHQ275" s="32"/>
      <c r="AHR275" s="32"/>
      <c r="AHS275" s="32"/>
      <c r="AHT275" s="32"/>
      <c r="AHU275" s="32"/>
      <c r="AHV275" s="32"/>
      <c r="AHW275" s="32"/>
      <c r="AHX275" s="32"/>
      <c r="AHY275" s="32"/>
      <c r="AHZ275" s="32"/>
      <c r="AIA275" s="32"/>
      <c r="AIB275" s="32"/>
      <c r="AIC275" s="32"/>
      <c r="AID275" s="32"/>
      <c r="AIE275" s="32"/>
      <c r="AIF275" s="32"/>
      <c r="AIG275" s="32"/>
      <c r="AIH275" s="32"/>
      <c r="AII275" s="32"/>
      <c r="AIJ275" s="32"/>
      <c r="AIK275" s="32"/>
      <c r="AIL275" s="32"/>
      <c r="AIM275" s="32"/>
      <c r="AIN275" s="32"/>
      <c r="AIO275" s="32"/>
      <c r="AIP275" s="32"/>
      <c r="AIQ275" s="32"/>
      <c r="AIR275" s="32"/>
      <c r="AIS275" s="32"/>
      <c r="AIT275" s="32"/>
      <c r="AIU275" s="32"/>
      <c r="AIV275" s="32"/>
      <c r="AIW275" s="32"/>
      <c r="AIX275" s="32"/>
      <c r="AIY275" s="32"/>
      <c r="AIZ275" s="32"/>
      <c r="AJA275" s="32"/>
      <c r="AJB275" s="32"/>
      <c r="AJC275" s="32"/>
      <c r="AJD275" s="32"/>
      <c r="AJE275" s="32"/>
      <c r="AJF275" s="32"/>
      <c r="AJG275" s="32"/>
      <c r="AJH275" s="32"/>
      <c r="AJI275" s="32"/>
      <c r="AJJ275" s="32"/>
      <c r="AJK275" s="32"/>
      <c r="AJL275" s="32"/>
      <c r="AJM275" s="32"/>
      <c r="AJN275" s="32"/>
      <c r="AJO275" s="32"/>
      <c r="AJP275" s="32"/>
      <c r="AJQ275" s="32"/>
      <c r="AJR275" s="32"/>
      <c r="AJS275" s="32"/>
      <c r="AJT275" s="32"/>
      <c r="AJU275" s="32"/>
      <c r="AJV275" s="32"/>
      <c r="AJW275" s="32"/>
      <c r="AJX275" s="32"/>
      <c r="AJY275" s="32"/>
      <c r="AJZ275" s="32"/>
      <c r="AKA275" s="32"/>
      <c r="AKB275" s="32"/>
      <c r="AKC275" s="32"/>
      <c r="AKD275" s="32"/>
      <c r="AKE275" s="32"/>
      <c r="AKF275" s="32"/>
      <c r="AKG275" s="32"/>
      <c r="AKH275" s="32"/>
      <c r="AKI275" s="32"/>
      <c r="AKJ275" s="32"/>
      <c r="AKK275" s="32"/>
      <c r="AKL275" s="32"/>
      <c r="AKM275" s="32"/>
      <c r="AKN275" s="32"/>
      <c r="AKO275" s="32"/>
      <c r="AKP275" s="32"/>
      <c r="AKQ275" s="32"/>
      <c r="AKR275" s="32"/>
      <c r="AKS275" s="32"/>
      <c r="AKT275" s="32"/>
      <c r="AKU275" s="32"/>
      <c r="AKV275" s="32"/>
      <c r="AKW275" s="32"/>
      <c r="AKX275" s="32"/>
      <c r="AKY275" s="32"/>
      <c r="AKZ275" s="32"/>
      <c r="ALA275" s="32"/>
      <c r="ALB275" s="32"/>
      <c r="ALC275" s="32"/>
      <c r="ALD275" s="32"/>
      <c r="ALE275" s="32"/>
      <c r="ALF275" s="32"/>
      <c r="ALG275" s="32"/>
      <c r="ALH275" s="32"/>
      <c r="ALI275" s="32"/>
      <c r="ALJ275" s="32"/>
      <c r="ALK275" s="32"/>
      <c r="ALL275" s="32"/>
      <c r="ALM275" s="32"/>
      <c r="ALN275" s="32"/>
      <c r="ALO275" s="32"/>
      <c r="ALP275" s="32"/>
      <c r="ALQ275" s="32"/>
      <c r="ALR275" s="32"/>
      <c r="ALS275" s="32"/>
      <c r="ALT275" s="32"/>
      <c r="ALU275" s="32"/>
      <c r="ALV275" s="32"/>
      <c r="ALW275" s="32"/>
      <c r="ALX275" s="32"/>
      <c r="ALY275" s="32"/>
      <c r="ALZ275" s="32"/>
      <c r="AMA275" s="32"/>
      <c r="AMB275" s="32"/>
      <c r="AMC275" s="32"/>
      <c r="AMD275" s="32"/>
      <c r="AME275" s="32"/>
      <c r="AMF275" s="32"/>
      <c r="AMG275" s="32"/>
      <c r="AMH275" s="32"/>
    </row>
    <row r="276" spans="1:1022" s="83" customFormat="1" ht="38.4" customHeight="1" x14ac:dyDescent="0.3">
      <c r="A276" s="61">
        <v>46</v>
      </c>
      <c r="B276" s="62" t="s">
        <v>818</v>
      </c>
      <c r="C276" s="61" t="s">
        <v>246</v>
      </c>
      <c r="D276" s="61" t="s">
        <v>69</v>
      </c>
      <c r="E276" s="62" t="s">
        <v>920</v>
      </c>
      <c r="F276" s="63">
        <v>45357</v>
      </c>
      <c r="G276" s="19">
        <v>1060</v>
      </c>
      <c r="H276" s="61" t="s">
        <v>6</v>
      </c>
      <c r="I276" s="61"/>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c r="CZ276" s="32"/>
      <c r="DA276" s="32"/>
      <c r="DB276" s="32"/>
      <c r="DC276" s="32"/>
      <c r="DD276" s="32"/>
      <c r="DE276" s="32"/>
      <c r="DF276" s="32"/>
      <c r="DG276" s="32"/>
      <c r="DH276" s="32"/>
      <c r="DI276" s="32"/>
      <c r="DJ276" s="32"/>
      <c r="DK276" s="32"/>
      <c r="DL276" s="32"/>
      <c r="DM276" s="32"/>
      <c r="DN276" s="32"/>
      <c r="DO276" s="32"/>
      <c r="DP276" s="32"/>
      <c r="DQ276" s="32"/>
      <c r="DR276" s="32"/>
      <c r="DS276" s="32"/>
      <c r="DT276" s="32"/>
      <c r="DU276" s="32"/>
      <c r="DV276" s="32"/>
      <c r="DW276" s="32"/>
      <c r="DX276" s="32"/>
      <c r="DY276" s="32"/>
      <c r="DZ276" s="32"/>
      <c r="EA276" s="32"/>
      <c r="EB276" s="32"/>
      <c r="EC276" s="32"/>
      <c r="ED276" s="32"/>
      <c r="EE276" s="32"/>
      <c r="EF276" s="32"/>
      <c r="EG276" s="32"/>
      <c r="EH276" s="32"/>
      <c r="EI276" s="32"/>
      <c r="EJ276" s="32"/>
      <c r="EK276" s="32"/>
      <c r="EL276" s="32"/>
      <c r="EM276" s="32"/>
      <c r="EN276" s="32"/>
      <c r="EO276" s="32"/>
      <c r="EP276" s="32"/>
      <c r="EQ276" s="32"/>
      <c r="ER276" s="32"/>
      <c r="ES276" s="32"/>
      <c r="ET276" s="32"/>
      <c r="EU276" s="32"/>
      <c r="EV276" s="32"/>
      <c r="EW276" s="32"/>
      <c r="EX276" s="32"/>
      <c r="EY276" s="32"/>
      <c r="EZ276" s="32"/>
      <c r="FA276" s="32"/>
      <c r="FB276" s="32"/>
      <c r="FC276" s="32"/>
      <c r="FD276" s="32"/>
      <c r="FE276" s="32"/>
      <c r="FF276" s="32"/>
      <c r="FG276" s="32"/>
      <c r="FH276" s="32"/>
      <c r="FI276" s="32"/>
      <c r="FJ276" s="32"/>
      <c r="FK276" s="32"/>
      <c r="FL276" s="32"/>
      <c r="FM276" s="32"/>
      <c r="FN276" s="32"/>
      <c r="FO276" s="32"/>
      <c r="FP276" s="32"/>
      <c r="FQ276" s="32"/>
      <c r="FR276" s="32"/>
      <c r="FS276" s="32"/>
      <c r="FT276" s="32"/>
      <c r="FU276" s="32"/>
      <c r="FV276" s="32"/>
      <c r="FW276" s="32"/>
      <c r="FX276" s="32"/>
      <c r="FY276" s="32"/>
      <c r="FZ276" s="32"/>
      <c r="GA276" s="32"/>
      <c r="GB276" s="32"/>
      <c r="GC276" s="32"/>
      <c r="GD276" s="32"/>
      <c r="GE276" s="32"/>
      <c r="GF276" s="32"/>
      <c r="GG276" s="32"/>
      <c r="GH276" s="32"/>
      <c r="GI276" s="32"/>
      <c r="GJ276" s="32"/>
      <c r="GK276" s="32"/>
      <c r="GL276" s="32"/>
      <c r="GM276" s="32"/>
      <c r="GN276" s="32"/>
      <c r="GO276" s="32"/>
      <c r="GP276" s="32"/>
      <c r="GQ276" s="32"/>
      <c r="GR276" s="32"/>
      <c r="GS276" s="32"/>
      <c r="GT276" s="32"/>
      <c r="GU276" s="32"/>
      <c r="GV276" s="32"/>
      <c r="GW276" s="32"/>
      <c r="GX276" s="32"/>
      <c r="GY276" s="32"/>
      <c r="GZ276" s="32"/>
      <c r="HA276" s="32"/>
      <c r="HB276" s="32"/>
      <c r="HC276" s="32"/>
      <c r="HD276" s="32"/>
      <c r="HE276" s="32"/>
      <c r="HF276" s="32"/>
      <c r="HG276" s="32"/>
      <c r="HH276" s="32"/>
      <c r="HI276" s="32"/>
      <c r="HJ276" s="32"/>
      <c r="HK276" s="32"/>
      <c r="HL276" s="32"/>
      <c r="HM276" s="32"/>
      <c r="HN276" s="32"/>
      <c r="HO276" s="32"/>
      <c r="HP276" s="32"/>
      <c r="HQ276" s="32"/>
      <c r="HR276" s="32"/>
      <c r="HS276" s="32"/>
      <c r="HT276" s="32"/>
      <c r="HU276" s="32"/>
      <c r="HV276" s="32"/>
      <c r="HW276" s="32"/>
      <c r="HX276" s="32"/>
      <c r="HY276" s="32"/>
      <c r="HZ276" s="32"/>
      <c r="IA276" s="32"/>
      <c r="IB276" s="32"/>
      <c r="IC276" s="32"/>
      <c r="ID276" s="32"/>
      <c r="IE276" s="32"/>
      <c r="IF276" s="32"/>
      <c r="IG276" s="32"/>
      <c r="IH276" s="32"/>
      <c r="II276" s="32"/>
      <c r="IJ276" s="32"/>
      <c r="IK276" s="32"/>
      <c r="IL276" s="32"/>
      <c r="IM276" s="32"/>
      <c r="IN276" s="32"/>
      <c r="IO276" s="32"/>
      <c r="IP276" s="32"/>
      <c r="IQ276" s="32"/>
      <c r="IR276" s="32"/>
      <c r="IS276" s="32"/>
      <c r="IT276" s="32"/>
      <c r="IU276" s="32"/>
      <c r="IV276" s="32"/>
      <c r="IW276" s="32"/>
      <c r="IX276" s="32"/>
      <c r="IY276" s="32"/>
      <c r="IZ276" s="32"/>
      <c r="JA276" s="32"/>
      <c r="JB276" s="32"/>
      <c r="JC276" s="32"/>
      <c r="JD276" s="32"/>
      <c r="JE276" s="32"/>
      <c r="JF276" s="32"/>
      <c r="JG276" s="32"/>
      <c r="JH276" s="32"/>
      <c r="JI276" s="32"/>
      <c r="JJ276" s="32"/>
      <c r="JK276" s="32"/>
      <c r="JL276" s="32"/>
      <c r="JM276" s="32"/>
      <c r="JN276" s="32"/>
      <c r="JO276" s="32"/>
      <c r="JP276" s="32"/>
      <c r="JQ276" s="32"/>
      <c r="JR276" s="32"/>
      <c r="JS276" s="32"/>
      <c r="JT276" s="32"/>
      <c r="JU276" s="32"/>
      <c r="JV276" s="32"/>
      <c r="JW276" s="32"/>
      <c r="JX276" s="32"/>
      <c r="JY276" s="32"/>
      <c r="JZ276" s="32"/>
      <c r="KA276" s="32"/>
      <c r="KB276" s="32"/>
      <c r="KC276" s="32"/>
      <c r="KD276" s="32"/>
      <c r="KE276" s="32"/>
      <c r="KF276" s="32"/>
      <c r="KG276" s="32"/>
      <c r="KH276" s="32"/>
      <c r="KI276" s="32"/>
      <c r="KJ276" s="32"/>
      <c r="KK276" s="32"/>
      <c r="KL276" s="32"/>
      <c r="KM276" s="32"/>
      <c r="KN276" s="32"/>
      <c r="KO276" s="32"/>
      <c r="KP276" s="32"/>
      <c r="KQ276" s="32"/>
      <c r="KR276" s="32"/>
      <c r="KS276" s="32"/>
      <c r="KT276" s="32"/>
      <c r="KU276" s="32"/>
      <c r="KV276" s="32"/>
      <c r="KW276" s="32"/>
      <c r="KX276" s="32"/>
      <c r="KY276" s="32"/>
      <c r="KZ276" s="32"/>
      <c r="LA276" s="32"/>
      <c r="LB276" s="32"/>
      <c r="LC276" s="32"/>
      <c r="LD276" s="32"/>
      <c r="LE276" s="32"/>
      <c r="LF276" s="32"/>
      <c r="LG276" s="32"/>
      <c r="LH276" s="32"/>
      <c r="LI276" s="32"/>
      <c r="LJ276" s="32"/>
      <c r="LK276" s="32"/>
      <c r="LL276" s="32"/>
      <c r="LM276" s="32"/>
      <c r="LN276" s="32"/>
      <c r="LO276" s="32"/>
      <c r="LP276" s="32"/>
      <c r="LQ276" s="32"/>
      <c r="LR276" s="32"/>
      <c r="LS276" s="32"/>
      <c r="LT276" s="32"/>
      <c r="LU276" s="32"/>
      <c r="LV276" s="32"/>
      <c r="LW276" s="32"/>
      <c r="LX276" s="32"/>
      <c r="LY276" s="32"/>
      <c r="LZ276" s="32"/>
      <c r="MA276" s="32"/>
      <c r="MB276" s="32"/>
      <c r="MC276" s="32"/>
      <c r="MD276" s="32"/>
      <c r="ME276" s="32"/>
      <c r="MF276" s="32"/>
      <c r="MG276" s="32"/>
      <c r="MH276" s="32"/>
      <c r="MI276" s="32"/>
      <c r="MJ276" s="32"/>
      <c r="MK276" s="32"/>
      <c r="ML276" s="32"/>
      <c r="MM276" s="32"/>
      <c r="MN276" s="32"/>
      <c r="MO276" s="32"/>
      <c r="MP276" s="32"/>
      <c r="MQ276" s="32"/>
      <c r="MR276" s="32"/>
      <c r="MS276" s="32"/>
      <c r="MT276" s="32"/>
      <c r="MU276" s="32"/>
      <c r="MV276" s="32"/>
      <c r="MW276" s="32"/>
      <c r="MX276" s="32"/>
      <c r="MY276" s="32"/>
      <c r="MZ276" s="32"/>
      <c r="NA276" s="32"/>
      <c r="NB276" s="32"/>
      <c r="NC276" s="32"/>
      <c r="ND276" s="32"/>
      <c r="NE276" s="32"/>
      <c r="NF276" s="32"/>
      <c r="NG276" s="32"/>
      <c r="NH276" s="32"/>
      <c r="NI276" s="32"/>
      <c r="NJ276" s="32"/>
      <c r="NK276" s="32"/>
      <c r="NL276" s="32"/>
      <c r="NM276" s="32"/>
      <c r="NN276" s="32"/>
      <c r="NO276" s="32"/>
      <c r="NP276" s="32"/>
      <c r="NQ276" s="32"/>
      <c r="NR276" s="32"/>
      <c r="NS276" s="32"/>
      <c r="NT276" s="32"/>
      <c r="NU276" s="32"/>
      <c r="NV276" s="32"/>
      <c r="NW276" s="32"/>
      <c r="NX276" s="32"/>
      <c r="NY276" s="32"/>
      <c r="NZ276" s="32"/>
      <c r="OA276" s="32"/>
      <c r="OB276" s="32"/>
      <c r="OC276" s="32"/>
      <c r="OD276" s="32"/>
      <c r="OE276" s="32"/>
      <c r="OF276" s="32"/>
      <c r="OG276" s="32"/>
      <c r="OH276" s="32"/>
      <c r="OI276" s="32"/>
      <c r="OJ276" s="32"/>
      <c r="OK276" s="32"/>
      <c r="OL276" s="32"/>
      <c r="OM276" s="32"/>
      <c r="ON276" s="32"/>
      <c r="OO276" s="32"/>
      <c r="OP276" s="32"/>
      <c r="OQ276" s="32"/>
      <c r="OR276" s="32"/>
      <c r="OS276" s="32"/>
      <c r="OT276" s="32"/>
      <c r="OU276" s="32"/>
      <c r="OV276" s="32"/>
      <c r="OW276" s="32"/>
      <c r="OX276" s="32"/>
      <c r="OY276" s="32"/>
      <c r="OZ276" s="32"/>
      <c r="PA276" s="32"/>
      <c r="PB276" s="32"/>
      <c r="PC276" s="32"/>
      <c r="PD276" s="32"/>
      <c r="PE276" s="32"/>
      <c r="PF276" s="32"/>
      <c r="PG276" s="32"/>
      <c r="PH276" s="32"/>
      <c r="PI276" s="32"/>
      <c r="PJ276" s="32"/>
      <c r="PK276" s="32"/>
      <c r="PL276" s="32"/>
      <c r="PM276" s="32"/>
      <c r="PN276" s="32"/>
      <c r="PO276" s="32"/>
      <c r="PP276" s="32"/>
      <c r="PQ276" s="32"/>
      <c r="PR276" s="32"/>
      <c r="PS276" s="32"/>
      <c r="PT276" s="32"/>
      <c r="PU276" s="32"/>
      <c r="PV276" s="32"/>
      <c r="PW276" s="32"/>
      <c r="PX276" s="32"/>
      <c r="PY276" s="32"/>
      <c r="PZ276" s="32"/>
      <c r="QA276" s="32"/>
      <c r="QB276" s="32"/>
      <c r="QC276" s="32"/>
      <c r="QD276" s="32"/>
      <c r="QE276" s="32"/>
      <c r="QF276" s="32"/>
      <c r="QG276" s="32"/>
      <c r="QH276" s="32"/>
      <c r="QI276" s="32"/>
      <c r="QJ276" s="32"/>
      <c r="QK276" s="32"/>
      <c r="QL276" s="32"/>
      <c r="QM276" s="32"/>
      <c r="QN276" s="32"/>
      <c r="QO276" s="32"/>
      <c r="QP276" s="32"/>
      <c r="QQ276" s="32"/>
      <c r="QR276" s="32"/>
      <c r="QS276" s="32"/>
      <c r="QT276" s="32"/>
      <c r="QU276" s="32"/>
      <c r="QV276" s="32"/>
      <c r="QW276" s="32"/>
      <c r="QX276" s="32"/>
      <c r="QY276" s="32"/>
      <c r="QZ276" s="32"/>
      <c r="RA276" s="32"/>
      <c r="RB276" s="32"/>
      <c r="RC276" s="32"/>
      <c r="RD276" s="32"/>
      <c r="RE276" s="32"/>
      <c r="RF276" s="32"/>
      <c r="RG276" s="32"/>
      <c r="RH276" s="32"/>
      <c r="RI276" s="32"/>
      <c r="RJ276" s="32"/>
      <c r="RK276" s="32"/>
      <c r="RL276" s="32"/>
      <c r="RM276" s="32"/>
      <c r="RN276" s="32"/>
      <c r="RO276" s="32"/>
      <c r="RP276" s="32"/>
      <c r="RQ276" s="32"/>
      <c r="RR276" s="32"/>
      <c r="RS276" s="32"/>
      <c r="RT276" s="32"/>
      <c r="RU276" s="32"/>
      <c r="RV276" s="32"/>
      <c r="RW276" s="32"/>
      <c r="RX276" s="32"/>
      <c r="RY276" s="32"/>
      <c r="RZ276" s="32"/>
      <c r="SA276" s="32"/>
      <c r="SB276" s="32"/>
      <c r="SC276" s="32"/>
      <c r="SD276" s="32"/>
      <c r="SE276" s="32"/>
      <c r="SF276" s="32"/>
      <c r="SG276" s="32"/>
      <c r="SH276" s="32"/>
      <c r="SI276" s="32"/>
      <c r="SJ276" s="32"/>
      <c r="SK276" s="32"/>
      <c r="SL276" s="32"/>
      <c r="SM276" s="32"/>
      <c r="SN276" s="32"/>
      <c r="SO276" s="32"/>
      <c r="SP276" s="32"/>
      <c r="SQ276" s="32"/>
      <c r="SR276" s="32"/>
      <c r="SS276" s="32"/>
      <c r="ST276" s="32"/>
      <c r="SU276" s="32"/>
      <c r="SV276" s="32"/>
      <c r="SW276" s="32"/>
      <c r="SX276" s="32"/>
      <c r="SY276" s="32"/>
      <c r="SZ276" s="32"/>
      <c r="TA276" s="32"/>
      <c r="TB276" s="32"/>
      <c r="TC276" s="32"/>
      <c r="TD276" s="32"/>
      <c r="TE276" s="32"/>
      <c r="TF276" s="32"/>
      <c r="TG276" s="32"/>
      <c r="TH276" s="32"/>
      <c r="TI276" s="32"/>
      <c r="TJ276" s="32"/>
      <c r="TK276" s="32"/>
      <c r="TL276" s="32"/>
      <c r="TM276" s="32"/>
      <c r="TN276" s="32"/>
      <c r="TO276" s="32"/>
      <c r="TP276" s="32"/>
      <c r="TQ276" s="32"/>
      <c r="TR276" s="32"/>
      <c r="TS276" s="32"/>
      <c r="TT276" s="32"/>
      <c r="TU276" s="32"/>
      <c r="TV276" s="32"/>
      <c r="TW276" s="32"/>
      <c r="TX276" s="32"/>
      <c r="TY276" s="32"/>
      <c r="TZ276" s="32"/>
      <c r="UA276" s="32"/>
      <c r="UB276" s="32"/>
      <c r="UC276" s="32"/>
      <c r="UD276" s="32"/>
      <c r="UE276" s="32"/>
      <c r="UF276" s="32"/>
      <c r="UG276" s="32"/>
      <c r="UH276" s="32"/>
      <c r="UI276" s="32"/>
      <c r="UJ276" s="32"/>
      <c r="UK276" s="32"/>
      <c r="UL276" s="32"/>
      <c r="UM276" s="32"/>
      <c r="UN276" s="32"/>
      <c r="UO276" s="32"/>
      <c r="UP276" s="32"/>
      <c r="UQ276" s="32"/>
      <c r="UR276" s="32"/>
      <c r="US276" s="32"/>
      <c r="UT276" s="32"/>
      <c r="UU276" s="32"/>
      <c r="UV276" s="32"/>
      <c r="UW276" s="32"/>
      <c r="UX276" s="32"/>
      <c r="UY276" s="32"/>
      <c r="UZ276" s="32"/>
      <c r="VA276" s="32"/>
      <c r="VB276" s="32"/>
      <c r="VC276" s="32"/>
      <c r="VD276" s="32"/>
      <c r="VE276" s="32"/>
      <c r="VF276" s="32"/>
      <c r="VG276" s="32"/>
      <c r="VH276" s="32"/>
      <c r="VI276" s="32"/>
      <c r="VJ276" s="32"/>
      <c r="VK276" s="32"/>
      <c r="VL276" s="32"/>
      <c r="VM276" s="32"/>
      <c r="VN276" s="32"/>
      <c r="VO276" s="32"/>
      <c r="VP276" s="32"/>
      <c r="VQ276" s="32"/>
      <c r="VR276" s="32"/>
      <c r="VS276" s="32"/>
      <c r="VT276" s="32"/>
      <c r="VU276" s="32"/>
      <c r="VV276" s="32"/>
      <c r="VW276" s="32"/>
      <c r="VX276" s="32"/>
      <c r="VY276" s="32"/>
      <c r="VZ276" s="32"/>
      <c r="WA276" s="32"/>
      <c r="WB276" s="32"/>
      <c r="WC276" s="32"/>
      <c r="WD276" s="32"/>
      <c r="WE276" s="32"/>
      <c r="WF276" s="32"/>
      <c r="WG276" s="32"/>
      <c r="WH276" s="32"/>
      <c r="WI276" s="32"/>
      <c r="WJ276" s="32"/>
      <c r="WK276" s="32"/>
      <c r="WL276" s="32"/>
      <c r="WM276" s="32"/>
      <c r="WN276" s="32"/>
    </row>
    <row r="277" spans="1:1022" s="83" customFormat="1" ht="234" x14ac:dyDescent="0.3">
      <c r="A277" s="61">
        <v>47</v>
      </c>
      <c r="B277" s="62" t="s">
        <v>921</v>
      </c>
      <c r="C277" s="61" t="s">
        <v>211</v>
      </c>
      <c r="D277" s="61" t="s">
        <v>69</v>
      </c>
      <c r="E277" s="62" t="s">
        <v>922</v>
      </c>
      <c r="F277" s="63">
        <v>45357</v>
      </c>
      <c r="G277" s="19">
        <v>221</v>
      </c>
      <c r="H277" s="61" t="s">
        <v>6</v>
      </c>
      <c r="I277" s="61" t="s">
        <v>923</v>
      </c>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G277" s="32"/>
      <c r="CH277" s="32"/>
      <c r="CI277" s="32"/>
      <c r="CJ277" s="32"/>
      <c r="CK277" s="32"/>
      <c r="CL277" s="32"/>
      <c r="CM277" s="32"/>
      <c r="CN277" s="32"/>
      <c r="CO277" s="32"/>
      <c r="CP277" s="32"/>
      <c r="CQ277" s="32"/>
      <c r="CR277" s="32"/>
      <c r="CS277" s="32"/>
      <c r="CT277" s="32"/>
      <c r="CU277" s="32"/>
      <c r="CV277" s="32"/>
      <c r="CW277" s="32"/>
      <c r="CX277" s="32"/>
      <c r="CY277" s="32"/>
      <c r="CZ277" s="32"/>
      <c r="DA277" s="32"/>
      <c r="DB277" s="32"/>
      <c r="DC277" s="32"/>
      <c r="DD277" s="32"/>
      <c r="DE277" s="32"/>
      <c r="DF277" s="32"/>
      <c r="DG277" s="32"/>
      <c r="DH277" s="32"/>
      <c r="DI277" s="32"/>
      <c r="DJ277" s="32"/>
      <c r="DK277" s="32"/>
      <c r="DL277" s="32"/>
      <c r="DM277" s="32"/>
      <c r="DN277" s="32"/>
      <c r="DO277" s="32"/>
      <c r="DP277" s="32"/>
      <c r="DQ277" s="32"/>
      <c r="DR277" s="32"/>
      <c r="DS277" s="32"/>
      <c r="DT277" s="32"/>
      <c r="DU277" s="32"/>
      <c r="DV277" s="32"/>
      <c r="DW277" s="32"/>
      <c r="DX277" s="32"/>
      <c r="DY277" s="32"/>
      <c r="DZ277" s="32"/>
      <c r="EA277" s="32"/>
      <c r="EB277" s="32"/>
      <c r="EC277" s="32"/>
      <c r="ED277" s="32"/>
      <c r="EE277" s="32"/>
      <c r="EF277" s="32"/>
      <c r="EG277" s="32"/>
      <c r="EH277" s="32"/>
      <c r="EI277" s="32"/>
      <c r="EJ277" s="32"/>
      <c r="EK277" s="32"/>
      <c r="EL277" s="32"/>
      <c r="EM277" s="32"/>
      <c r="EN277" s="32"/>
      <c r="EO277" s="32"/>
      <c r="EP277" s="32"/>
      <c r="EQ277" s="32"/>
      <c r="ER277" s="32"/>
      <c r="ES277" s="32"/>
      <c r="ET277" s="32"/>
      <c r="EU277" s="32"/>
      <c r="EV277" s="32"/>
      <c r="EW277" s="32"/>
      <c r="EX277" s="32"/>
      <c r="EY277" s="32"/>
      <c r="EZ277" s="32"/>
      <c r="FA277" s="32"/>
      <c r="FB277" s="32"/>
      <c r="FC277" s="32"/>
      <c r="FD277" s="32"/>
      <c r="FE277" s="32"/>
      <c r="FF277" s="32"/>
      <c r="FG277" s="32"/>
      <c r="FH277" s="32"/>
      <c r="FI277" s="32"/>
      <c r="FJ277" s="32"/>
      <c r="FK277" s="32"/>
      <c r="FL277" s="32"/>
      <c r="FM277" s="32"/>
      <c r="FN277" s="32"/>
      <c r="FO277" s="32"/>
      <c r="FP277" s="32"/>
      <c r="FQ277" s="32"/>
      <c r="FR277" s="32"/>
      <c r="FS277" s="32"/>
      <c r="FT277" s="32"/>
      <c r="FU277" s="32"/>
      <c r="FV277" s="32"/>
      <c r="FW277" s="32"/>
      <c r="FX277" s="32"/>
      <c r="FY277" s="32"/>
      <c r="FZ277" s="32"/>
      <c r="GA277" s="32"/>
      <c r="GB277" s="32"/>
      <c r="GC277" s="32"/>
      <c r="GD277" s="32"/>
      <c r="GE277" s="32"/>
      <c r="GF277" s="32"/>
      <c r="GG277" s="32"/>
      <c r="GH277" s="32"/>
      <c r="GI277" s="32"/>
      <c r="GJ277" s="32"/>
      <c r="GK277" s="32"/>
      <c r="GL277" s="32"/>
      <c r="GM277" s="32"/>
      <c r="GN277" s="32"/>
      <c r="GO277" s="32"/>
      <c r="GP277" s="32"/>
      <c r="GQ277" s="32"/>
      <c r="GR277" s="32"/>
      <c r="GS277" s="32"/>
      <c r="GT277" s="32"/>
      <c r="GU277" s="32"/>
      <c r="GV277" s="32"/>
      <c r="GW277" s="32"/>
      <c r="GX277" s="32"/>
      <c r="GY277" s="32"/>
      <c r="GZ277" s="32"/>
      <c r="HA277" s="32"/>
      <c r="HB277" s="32"/>
      <c r="HC277" s="32"/>
      <c r="HD277" s="32"/>
      <c r="HE277" s="32"/>
      <c r="HF277" s="32"/>
      <c r="HG277" s="32"/>
      <c r="HH277" s="32"/>
      <c r="HI277" s="32"/>
      <c r="HJ277" s="32"/>
      <c r="HK277" s="32"/>
      <c r="HL277" s="32"/>
      <c r="HM277" s="32"/>
      <c r="HN277" s="32"/>
      <c r="HO277" s="32"/>
      <c r="HP277" s="32"/>
      <c r="HQ277" s="32"/>
      <c r="HR277" s="32"/>
      <c r="HS277" s="32"/>
      <c r="HT277" s="32"/>
      <c r="HU277" s="32"/>
      <c r="HV277" s="32"/>
      <c r="HW277" s="32"/>
      <c r="HX277" s="32"/>
      <c r="HY277" s="32"/>
      <c r="HZ277" s="32"/>
      <c r="IA277" s="32"/>
      <c r="IB277" s="32"/>
      <c r="IC277" s="32"/>
      <c r="ID277" s="32"/>
      <c r="IE277" s="32"/>
      <c r="IF277" s="32"/>
      <c r="IG277" s="32"/>
      <c r="IH277" s="32"/>
      <c r="II277" s="32"/>
      <c r="IJ277" s="32"/>
      <c r="IK277" s="32"/>
      <c r="IL277" s="32"/>
      <c r="IM277" s="32"/>
      <c r="IN277" s="32"/>
      <c r="IO277" s="32"/>
      <c r="IP277" s="32"/>
      <c r="IQ277" s="32"/>
      <c r="IR277" s="32"/>
      <c r="IS277" s="32"/>
      <c r="IT277" s="32"/>
      <c r="IU277" s="32"/>
      <c r="IV277" s="32"/>
      <c r="IW277" s="32"/>
      <c r="IX277" s="32"/>
      <c r="IY277" s="32"/>
      <c r="IZ277" s="32"/>
      <c r="JA277" s="32"/>
      <c r="JB277" s="32"/>
      <c r="JC277" s="32"/>
      <c r="JD277" s="32"/>
      <c r="JE277" s="32"/>
      <c r="JF277" s="32"/>
      <c r="JG277" s="32"/>
      <c r="JH277" s="32"/>
      <c r="JI277" s="32"/>
      <c r="JJ277" s="32"/>
      <c r="JK277" s="32"/>
      <c r="JL277" s="32"/>
      <c r="JM277" s="32"/>
      <c r="JN277" s="32"/>
      <c r="JO277" s="32"/>
      <c r="JP277" s="32"/>
      <c r="JQ277" s="32"/>
      <c r="JR277" s="32"/>
      <c r="JS277" s="32"/>
      <c r="JT277" s="32"/>
      <c r="JU277" s="32"/>
      <c r="JV277" s="32"/>
      <c r="JW277" s="32"/>
      <c r="JX277" s="32"/>
      <c r="JY277" s="32"/>
      <c r="JZ277" s="32"/>
      <c r="KA277" s="32"/>
      <c r="KB277" s="32"/>
      <c r="KC277" s="32"/>
      <c r="KD277" s="32"/>
      <c r="KE277" s="32"/>
      <c r="KF277" s="32"/>
      <c r="KG277" s="32"/>
      <c r="KH277" s="32"/>
      <c r="KI277" s="32"/>
      <c r="KJ277" s="32"/>
      <c r="KK277" s="32"/>
      <c r="KL277" s="32"/>
      <c r="KM277" s="32"/>
      <c r="KN277" s="32"/>
      <c r="KO277" s="32"/>
      <c r="KP277" s="32"/>
      <c r="KQ277" s="32"/>
      <c r="KR277" s="32"/>
      <c r="KS277" s="32"/>
      <c r="KT277" s="32"/>
      <c r="KU277" s="32"/>
      <c r="KV277" s="32"/>
      <c r="KW277" s="32"/>
      <c r="KX277" s="32"/>
      <c r="KY277" s="32"/>
      <c r="KZ277" s="32"/>
      <c r="LA277" s="32"/>
      <c r="LB277" s="32"/>
      <c r="LC277" s="32"/>
      <c r="LD277" s="32"/>
      <c r="LE277" s="32"/>
      <c r="LF277" s="32"/>
      <c r="LG277" s="32"/>
      <c r="LH277" s="32"/>
      <c r="LI277" s="32"/>
      <c r="LJ277" s="32"/>
      <c r="LK277" s="32"/>
      <c r="LL277" s="32"/>
      <c r="LM277" s="32"/>
      <c r="LN277" s="32"/>
      <c r="LO277" s="32"/>
      <c r="LP277" s="32"/>
      <c r="LQ277" s="32"/>
      <c r="LR277" s="32"/>
      <c r="LS277" s="32"/>
      <c r="LT277" s="32"/>
      <c r="LU277" s="32"/>
      <c r="LV277" s="32"/>
      <c r="LW277" s="32"/>
      <c r="LX277" s="32"/>
      <c r="LY277" s="32"/>
      <c r="LZ277" s="32"/>
      <c r="MA277" s="32"/>
      <c r="MB277" s="32"/>
      <c r="MC277" s="32"/>
      <c r="MD277" s="32"/>
      <c r="ME277" s="32"/>
      <c r="MF277" s="32"/>
      <c r="MG277" s="32"/>
      <c r="MH277" s="32"/>
      <c r="MI277" s="32"/>
      <c r="MJ277" s="32"/>
      <c r="MK277" s="32"/>
      <c r="ML277" s="32"/>
      <c r="MM277" s="32"/>
      <c r="MN277" s="32"/>
      <c r="MO277" s="32"/>
      <c r="MP277" s="32"/>
      <c r="MQ277" s="32"/>
      <c r="MR277" s="32"/>
      <c r="MS277" s="32"/>
      <c r="MT277" s="32"/>
      <c r="MU277" s="32"/>
      <c r="MV277" s="32"/>
      <c r="MW277" s="32"/>
      <c r="MX277" s="32"/>
      <c r="MY277" s="32"/>
      <c r="MZ277" s="32"/>
      <c r="NA277" s="32"/>
      <c r="NB277" s="32"/>
      <c r="NC277" s="32"/>
      <c r="ND277" s="32"/>
      <c r="NE277" s="32"/>
      <c r="NF277" s="32"/>
      <c r="NG277" s="32"/>
      <c r="NH277" s="32"/>
      <c r="NI277" s="32"/>
      <c r="NJ277" s="32"/>
      <c r="NK277" s="32"/>
      <c r="NL277" s="32"/>
      <c r="NM277" s="32"/>
      <c r="NN277" s="32"/>
      <c r="NO277" s="32"/>
      <c r="NP277" s="32"/>
      <c r="NQ277" s="32"/>
      <c r="NR277" s="32"/>
      <c r="NS277" s="32"/>
      <c r="NT277" s="32"/>
      <c r="NU277" s="32"/>
      <c r="NV277" s="32"/>
      <c r="NW277" s="32"/>
      <c r="NX277" s="32"/>
      <c r="NY277" s="32"/>
      <c r="NZ277" s="32"/>
      <c r="OA277" s="32"/>
      <c r="OB277" s="32"/>
      <c r="OC277" s="32"/>
      <c r="OD277" s="32"/>
      <c r="OE277" s="32"/>
      <c r="OF277" s="32"/>
      <c r="OG277" s="32"/>
      <c r="OH277" s="32"/>
      <c r="OI277" s="32"/>
      <c r="OJ277" s="32"/>
      <c r="OK277" s="32"/>
      <c r="OL277" s="32"/>
      <c r="OM277" s="32"/>
      <c r="ON277" s="32"/>
      <c r="OO277" s="32"/>
      <c r="OP277" s="32"/>
      <c r="OQ277" s="32"/>
      <c r="OR277" s="32"/>
      <c r="OS277" s="32"/>
      <c r="OT277" s="32"/>
      <c r="OU277" s="32"/>
      <c r="OV277" s="32"/>
      <c r="OW277" s="32"/>
      <c r="OX277" s="32"/>
      <c r="OY277" s="32"/>
      <c r="OZ277" s="32"/>
      <c r="PA277" s="32"/>
      <c r="PB277" s="32"/>
      <c r="PC277" s="32"/>
      <c r="PD277" s="32"/>
      <c r="PE277" s="32"/>
      <c r="PF277" s="32"/>
      <c r="PG277" s="32"/>
      <c r="PH277" s="32"/>
      <c r="PI277" s="32"/>
      <c r="PJ277" s="32"/>
      <c r="PK277" s="32"/>
      <c r="PL277" s="32"/>
      <c r="PM277" s="32"/>
      <c r="PN277" s="32"/>
      <c r="PO277" s="32"/>
      <c r="PP277" s="32"/>
      <c r="PQ277" s="32"/>
      <c r="PR277" s="32"/>
      <c r="PS277" s="32"/>
      <c r="PT277" s="32"/>
      <c r="PU277" s="32"/>
      <c r="PV277" s="32"/>
      <c r="PW277" s="32"/>
      <c r="PX277" s="32"/>
      <c r="PY277" s="32"/>
      <c r="PZ277" s="32"/>
      <c r="QA277" s="32"/>
      <c r="QB277" s="32"/>
      <c r="QC277" s="32"/>
      <c r="QD277" s="32"/>
      <c r="QE277" s="32"/>
      <c r="QF277" s="32"/>
      <c r="QG277" s="32"/>
      <c r="QH277" s="32"/>
      <c r="QI277" s="32"/>
      <c r="QJ277" s="32"/>
      <c r="QK277" s="32"/>
      <c r="QL277" s="32"/>
      <c r="QM277" s="32"/>
      <c r="QN277" s="32"/>
      <c r="QO277" s="32"/>
      <c r="QP277" s="32"/>
      <c r="QQ277" s="32"/>
      <c r="QR277" s="32"/>
      <c r="QS277" s="32"/>
      <c r="QT277" s="32"/>
      <c r="QU277" s="32"/>
      <c r="QV277" s="32"/>
      <c r="QW277" s="32"/>
      <c r="QX277" s="32"/>
      <c r="QY277" s="32"/>
      <c r="QZ277" s="32"/>
      <c r="RA277" s="32"/>
      <c r="RB277" s="32"/>
      <c r="RC277" s="32"/>
      <c r="RD277" s="32"/>
      <c r="RE277" s="32"/>
      <c r="RF277" s="32"/>
      <c r="RG277" s="32"/>
      <c r="RH277" s="32"/>
      <c r="RI277" s="32"/>
      <c r="RJ277" s="32"/>
      <c r="RK277" s="32"/>
      <c r="RL277" s="32"/>
      <c r="RM277" s="32"/>
      <c r="RN277" s="32"/>
      <c r="RO277" s="32"/>
      <c r="RP277" s="32"/>
      <c r="RQ277" s="32"/>
      <c r="RR277" s="32"/>
      <c r="RS277" s="32"/>
      <c r="RT277" s="32"/>
      <c r="RU277" s="32"/>
      <c r="RV277" s="32"/>
      <c r="RW277" s="32"/>
      <c r="RX277" s="32"/>
      <c r="RY277" s="32"/>
      <c r="RZ277" s="32"/>
      <c r="SA277" s="32"/>
      <c r="SB277" s="32"/>
      <c r="SC277" s="32"/>
      <c r="SD277" s="32"/>
      <c r="SE277" s="32"/>
      <c r="SF277" s="32"/>
      <c r="SG277" s="32"/>
      <c r="SH277" s="32"/>
      <c r="SI277" s="32"/>
      <c r="SJ277" s="32"/>
      <c r="SK277" s="32"/>
      <c r="SL277" s="32"/>
      <c r="SM277" s="32"/>
      <c r="SN277" s="32"/>
      <c r="SO277" s="32"/>
      <c r="SP277" s="32"/>
      <c r="SQ277" s="32"/>
      <c r="SR277" s="32"/>
      <c r="SS277" s="32"/>
      <c r="ST277" s="32"/>
      <c r="SU277" s="32"/>
      <c r="SV277" s="32"/>
      <c r="SW277" s="32"/>
      <c r="SX277" s="32"/>
      <c r="SY277" s="32"/>
      <c r="SZ277" s="32"/>
      <c r="TA277" s="32"/>
      <c r="TB277" s="32"/>
      <c r="TC277" s="32"/>
      <c r="TD277" s="32"/>
      <c r="TE277" s="32"/>
      <c r="TF277" s="32"/>
      <c r="TG277" s="32"/>
      <c r="TH277" s="32"/>
      <c r="TI277" s="32"/>
      <c r="TJ277" s="32"/>
      <c r="TK277" s="32"/>
      <c r="TL277" s="32"/>
      <c r="TM277" s="32"/>
      <c r="TN277" s="32"/>
      <c r="TO277" s="32"/>
      <c r="TP277" s="32"/>
      <c r="TQ277" s="32"/>
      <c r="TR277" s="32"/>
      <c r="TS277" s="32"/>
      <c r="TT277" s="32"/>
      <c r="TU277" s="32"/>
      <c r="TV277" s="32"/>
      <c r="TW277" s="32"/>
      <c r="TX277" s="32"/>
      <c r="TY277" s="32"/>
      <c r="TZ277" s="32"/>
      <c r="UA277" s="32"/>
      <c r="UB277" s="32"/>
      <c r="UC277" s="32"/>
      <c r="UD277" s="32"/>
      <c r="UE277" s="32"/>
      <c r="UF277" s="32"/>
      <c r="UG277" s="32"/>
      <c r="UH277" s="32"/>
      <c r="UI277" s="32"/>
      <c r="UJ277" s="32"/>
      <c r="UK277" s="32"/>
      <c r="UL277" s="32"/>
      <c r="UM277" s="32"/>
      <c r="UN277" s="32"/>
      <c r="UO277" s="32"/>
      <c r="UP277" s="32"/>
      <c r="UQ277" s="32"/>
      <c r="UR277" s="32"/>
      <c r="US277" s="32"/>
      <c r="UT277" s="32"/>
      <c r="UU277" s="32"/>
      <c r="UV277" s="32"/>
      <c r="UW277" s="32"/>
      <c r="UX277" s="32"/>
      <c r="UY277" s="32"/>
      <c r="UZ277" s="32"/>
      <c r="VA277" s="32"/>
      <c r="VB277" s="32"/>
      <c r="VC277" s="32"/>
      <c r="VD277" s="32"/>
      <c r="VE277" s="32"/>
      <c r="VF277" s="32"/>
      <c r="VG277" s="32"/>
      <c r="VH277" s="32"/>
      <c r="VI277" s="32"/>
      <c r="VJ277" s="32"/>
      <c r="VK277" s="32"/>
      <c r="VL277" s="32"/>
      <c r="VM277" s="32"/>
      <c r="VN277" s="32"/>
      <c r="VO277" s="32"/>
      <c r="VP277" s="32"/>
      <c r="VQ277" s="32"/>
      <c r="VR277" s="32"/>
      <c r="VS277" s="32"/>
      <c r="VT277" s="32"/>
      <c r="VU277" s="32"/>
      <c r="VV277" s="32"/>
      <c r="VW277" s="32"/>
      <c r="VX277" s="32"/>
      <c r="VY277" s="32"/>
      <c r="VZ277" s="32"/>
      <c r="WA277" s="32"/>
      <c r="WB277" s="32"/>
      <c r="WC277" s="32"/>
      <c r="WD277" s="32"/>
      <c r="WE277" s="32"/>
      <c r="WF277" s="32"/>
      <c r="WG277" s="32"/>
      <c r="WH277" s="32"/>
      <c r="WI277" s="32"/>
      <c r="WJ277" s="32"/>
      <c r="WK277" s="32"/>
      <c r="WL277" s="32"/>
      <c r="WM277" s="32"/>
      <c r="WN277" s="32"/>
    </row>
    <row r="278" spans="1:1022" s="83" customFormat="1" ht="249.6" x14ac:dyDescent="0.3">
      <c r="A278" s="61">
        <v>48</v>
      </c>
      <c r="B278" s="62" t="s">
        <v>921</v>
      </c>
      <c r="C278" s="61" t="s">
        <v>786</v>
      </c>
      <c r="D278" s="61" t="s">
        <v>69</v>
      </c>
      <c r="E278" s="62" t="s">
        <v>924</v>
      </c>
      <c r="F278" s="63">
        <v>45357</v>
      </c>
      <c r="G278" s="19">
        <v>205</v>
      </c>
      <c r="H278" s="61" t="s">
        <v>52</v>
      </c>
      <c r="I278" s="61" t="s">
        <v>925</v>
      </c>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G278" s="32"/>
      <c r="CH278" s="32"/>
      <c r="CI278" s="32"/>
      <c r="CJ278" s="32"/>
      <c r="CK278" s="32"/>
      <c r="CL278" s="32"/>
      <c r="CM278" s="32"/>
      <c r="CN278" s="32"/>
      <c r="CO278" s="32"/>
      <c r="CP278" s="32"/>
      <c r="CQ278" s="32"/>
      <c r="CR278" s="32"/>
      <c r="CS278" s="32"/>
      <c r="CT278" s="32"/>
      <c r="CU278" s="32"/>
      <c r="CV278" s="32"/>
      <c r="CW278" s="32"/>
      <c r="CX278" s="32"/>
      <c r="CY278" s="32"/>
      <c r="CZ278" s="32"/>
      <c r="DA278" s="32"/>
      <c r="DB278" s="32"/>
      <c r="DC278" s="32"/>
      <c r="DD278" s="32"/>
      <c r="DE278" s="32"/>
      <c r="DF278" s="32"/>
      <c r="DG278" s="32"/>
      <c r="DH278" s="32"/>
      <c r="DI278" s="32"/>
      <c r="DJ278" s="32"/>
      <c r="DK278" s="32"/>
      <c r="DL278" s="32"/>
      <c r="DM278" s="32"/>
      <c r="DN278" s="32"/>
      <c r="DO278" s="32"/>
      <c r="DP278" s="32"/>
      <c r="DQ278" s="32"/>
      <c r="DR278" s="32"/>
      <c r="DS278" s="32"/>
      <c r="DT278" s="32"/>
      <c r="DU278" s="32"/>
      <c r="DV278" s="32"/>
      <c r="DW278" s="32"/>
      <c r="DX278" s="32"/>
      <c r="DY278" s="32"/>
      <c r="DZ278" s="32"/>
      <c r="EA278" s="32"/>
      <c r="EB278" s="32"/>
      <c r="EC278" s="32"/>
      <c r="ED278" s="32"/>
      <c r="EE278" s="32"/>
      <c r="EF278" s="32"/>
      <c r="EG278" s="32"/>
      <c r="EH278" s="32"/>
      <c r="EI278" s="32"/>
      <c r="EJ278" s="32"/>
      <c r="EK278" s="32"/>
      <c r="EL278" s="32"/>
      <c r="EM278" s="32"/>
      <c r="EN278" s="32"/>
      <c r="EO278" s="32"/>
      <c r="EP278" s="32"/>
      <c r="EQ278" s="32"/>
      <c r="ER278" s="32"/>
      <c r="ES278" s="32"/>
      <c r="ET278" s="32"/>
      <c r="EU278" s="32"/>
      <c r="EV278" s="32"/>
      <c r="EW278" s="32"/>
      <c r="EX278" s="32"/>
      <c r="EY278" s="32"/>
      <c r="EZ278" s="32"/>
      <c r="FA278" s="32"/>
      <c r="FB278" s="32"/>
      <c r="FC278" s="32"/>
      <c r="FD278" s="32"/>
      <c r="FE278" s="32"/>
      <c r="FF278" s="32"/>
      <c r="FG278" s="32"/>
      <c r="FH278" s="32"/>
      <c r="FI278" s="32"/>
      <c r="FJ278" s="32"/>
      <c r="FK278" s="32"/>
      <c r="FL278" s="32"/>
      <c r="FM278" s="32"/>
      <c r="FN278" s="32"/>
      <c r="FO278" s="32"/>
      <c r="FP278" s="32"/>
      <c r="FQ278" s="32"/>
      <c r="FR278" s="32"/>
      <c r="FS278" s="32"/>
      <c r="FT278" s="32"/>
      <c r="FU278" s="32"/>
      <c r="FV278" s="32"/>
      <c r="FW278" s="32"/>
      <c r="FX278" s="32"/>
      <c r="FY278" s="32"/>
      <c r="FZ278" s="32"/>
      <c r="GA278" s="32"/>
      <c r="GB278" s="32"/>
      <c r="GC278" s="32"/>
      <c r="GD278" s="32"/>
      <c r="GE278" s="32"/>
      <c r="GF278" s="32"/>
      <c r="GG278" s="32"/>
      <c r="GH278" s="32"/>
      <c r="GI278" s="32"/>
      <c r="GJ278" s="32"/>
      <c r="GK278" s="32"/>
      <c r="GL278" s="32"/>
      <c r="GM278" s="32"/>
      <c r="GN278" s="32"/>
      <c r="GO278" s="32"/>
      <c r="GP278" s="32"/>
      <c r="GQ278" s="32"/>
      <c r="GR278" s="32"/>
      <c r="GS278" s="32"/>
      <c r="GT278" s="32"/>
      <c r="GU278" s="32"/>
      <c r="GV278" s="32"/>
      <c r="GW278" s="32"/>
      <c r="GX278" s="32"/>
      <c r="GY278" s="32"/>
      <c r="GZ278" s="32"/>
      <c r="HA278" s="32"/>
      <c r="HB278" s="32"/>
      <c r="HC278" s="32"/>
      <c r="HD278" s="32"/>
      <c r="HE278" s="32"/>
      <c r="HF278" s="32"/>
      <c r="HG278" s="32"/>
      <c r="HH278" s="32"/>
      <c r="HI278" s="32"/>
      <c r="HJ278" s="32"/>
      <c r="HK278" s="32"/>
      <c r="HL278" s="32"/>
      <c r="HM278" s="32"/>
      <c r="HN278" s="32"/>
      <c r="HO278" s="32"/>
      <c r="HP278" s="32"/>
      <c r="HQ278" s="32"/>
      <c r="HR278" s="32"/>
      <c r="HS278" s="32"/>
      <c r="HT278" s="32"/>
      <c r="HU278" s="32"/>
      <c r="HV278" s="32"/>
      <c r="HW278" s="32"/>
      <c r="HX278" s="32"/>
      <c r="HY278" s="32"/>
      <c r="HZ278" s="32"/>
      <c r="IA278" s="32"/>
      <c r="IB278" s="32"/>
      <c r="IC278" s="32"/>
      <c r="ID278" s="32"/>
      <c r="IE278" s="32"/>
      <c r="IF278" s="32"/>
      <c r="IG278" s="32"/>
      <c r="IH278" s="32"/>
      <c r="II278" s="32"/>
      <c r="IJ278" s="32"/>
      <c r="IK278" s="32"/>
      <c r="IL278" s="32"/>
      <c r="IM278" s="32"/>
      <c r="IN278" s="32"/>
      <c r="IO278" s="32"/>
      <c r="IP278" s="32"/>
      <c r="IQ278" s="32"/>
      <c r="IR278" s="32"/>
      <c r="IS278" s="32"/>
      <c r="IT278" s="32"/>
      <c r="IU278" s="32"/>
      <c r="IV278" s="32"/>
      <c r="IW278" s="32"/>
      <c r="IX278" s="32"/>
      <c r="IY278" s="32"/>
      <c r="IZ278" s="32"/>
      <c r="JA278" s="32"/>
      <c r="JB278" s="32"/>
      <c r="JC278" s="32"/>
      <c r="JD278" s="32"/>
      <c r="JE278" s="32"/>
      <c r="JF278" s="32"/>
      <c r="JG278" s="32"/>
      <c r="JH278" s="32"/>
      <c r="JI278" s="32"/>
      <c r="JJ278" s="32"/>
      <c r="JK278" s="32"/>
      <c r="JL278" s="32"/>
      <c r="JM278" s="32"/>
      <c r="JN278" s="32"/>
      <c r="JO278" s="32"/>
      <c r="JP278" s="32"/>
      <c r="JQ278" s="32"/>
      <c r="JR278" s="32"/>
      <c r="JS278" s="32"/>
      <c r="JT278" s="32"/>
      <c r="JU278" s="32"/>
      <c r="JV278" s="32"/>
      <c r="JW278" s="32"/>
      <c r="JX278" s="32"/>
      <c r="JY278" s="32"/>
      <c r="JZ278" s="32"/>
      <c r="KA278" s="32"/>
      <c r="KB278" s="32"/>
      <c r="KC278" s="32"/>
      <c r="KD278" s="32"/>
      <c r="KE278" s="32"/>
      <c r="KF278" s="32"/>
      <c r="KG278" s="32"/>
      <c r="KH278" s="32"/>
      <c r="KI278" s="32"/>
      <c r="KJ278" s="32"/>
      <c r="KK278" s="32"/>
      <c r="KL278" s="32"/>
      <c r="KM278" s="32"/>
      <c r="KN278" s="32"/>
      <c r="KO278" s="32"/>
      <c r="KP278" s="32"/>
      <c r="KQ278" s="32"/>
      <c r="KR278" s="32"/>
      <c r="KS278" s="32"/>
      <c r="KT278" s="32"/>
      <c r="KU278" s="32"/>
      <c r="KV278" s="32"/>
      <c r="KW278" s="32"/>
      <c r="KX278" s="32"/>
      <c r="KY278" s="32"/>
      <c r="KZ278" s="32"/>
      <c r="LA278" s="32"/>
      <c r="LB278" s="32"/>
      <c r="LC278" s="32"/>
      <c r="LD278" s="32"/>
      <c r="LE278" s="32"/>
      <c r="LF278" s="32"/>
      <c r="LG278" s="32"/>
      <c r="LH278" s="32"/>
      <c r="LI278" s="32"/>
      <c r="LJ278" s="32"/>
      <c r="LK278" s="32"/>
      <c r="LL278" s="32"/>
      <c r="LM278" s="32"/>
      <c r="LN278" s="32"/>
      <c r="LO278" s="32"/>
      <c r="LP278" s="32"/>
      <c r="LQ278" s="32"/>
      <c r="LR278" s="32"/>
      <c r="LS278" s="32"/>
      <c r="LT278" s="32"/>
      <c r="LU278" s="32"/>
      <c r="LV278" s="32"/>
      <c r="LW278" s="32"/>
      <c r="LX278" s="32"/>
      <c r="LY278" s="32"/>
      <c r="LZ278" s="32"/>
      <c r="MA278" s="32"/>
      <c r="MB278" s="32"/>
      <c r="MC278" s="32"/>
      <c r="MD278" s="32"/>
      <c r="ME278" s="32"/>
      <c r="MF278" s="32"/>
      <c r="MG278" s="32"/>
      <c r="MH278" s="32"/>
      <c r="MI278" s="32"/>
      <c r="MJ278" s="32"/>
      <c r="MK278" s="32"/>
      <c r="ML278" s="32"/>
      <c r="MM278" s="32"/>
      <c r="MN278" s="32"/>
      <c r="MO278" s="32"/>
      <c r="MP278" s="32"/>
      <c r="MQ278" s="32"/>
      <c r="MR278" s="32"/>
      <c r="MS278" s="32"/>
      <c r="MT278" s="32"/>
      <c r="MU278" s="32"/>
      <c r="MV278" s="32"/>
      <c r="MW278" s="32"/>
      <c r="MX278" s="32"/>
      <c r="MY278" s="32"/>
      <c r="MZ278" s="32"/>
      <c r="NA278" s="32"/>
      <c r="NB278" s="32"/>
      <c r="NC278" s="32"/>
      <c r="ND278" s="32"/>
      <c r="NE278" s="32"/>
      <c r="NF278" s="32"/>
      <c r="NG278" s="32"/>
      <c r="NH278" s="32"/>
      <c r="NI278" s="32"/>
      <c r="NJ278" s="32"/>
      <c r="NK278" s="32"/>
      <c r="NL278" s="32"/>
      <c r="NM278" s="32"/>
      <c r="NN278" s="32"/>
      <c r="NO278" s="32"/>
      <c r="NP278" s="32"/>
      <c r="NQ278" s="32"/>
      <c r="NR278" s="32"/>
      <c r="NS278" s="32"/>
      <c r="NT278" s="32"/>
      <c r="NU278" s="32"/>
      <c r="NV278" s="32"/>
      <c r="NW278" s="32"/>
      <c r="NX278" s="32"/>
      <c r="NY278" s="32"/>
      <c r="NZ278" s="32"/>
      <c r="OA278" s="32"/>
      <c r="OB278" s="32"/>
      <c r="OC278" s="32"/>
      <c r="OD278" s="32"/>
      <c r="OE278" s="32"/>
      <c r="OF278" s="32"/>
      <c r="OG278" s="32"/>
      <c r="OH278" s="32"/>
      <c r="OI278" s="32"/>
      <c r="OJ278" s="32"/>
      <c r="OK278" s="32"/>
      <c r="OL278" s="32"/>
      <c r="OM278" s="32"/>
      <c r="ON278" s="32"/>
      <c r="OO278" s="32"/>
      <c r="OP278" s="32"/>
      <c r="OQ278" s="32"/>
      <c r="OR278" s="32"/>
      <c r="OS278" s="32"/>
      <c r="OT278" s="32"/>
      <c r="OU278" s="32"/>
      <c r="OV278" s="32"/>
      <c r="OW278" s="32"/>
      <c r="OX278" s="32"/>
      <c r="OY278" s="32"/>
      <c r="OZ278" s="32"/>
      <c r="PA278" s="32"/>
      <c r="PB278" s="32"/>
      <c r="PC278" s="32"/>
      <c r="PD278" s="32"/>
      <c r="PE278" s="32"/>
      <c r="PF278" s="32"/>
      <c r="PG278" s="32"/>
      <c r="PH278" s="32"/>
      <c r="PI278" s="32"/>
      <c r="PJ278" s="32"/>
      <c r="PK278" s="32"/>
      <c r="PL278" s="32"/>
      <c r="PM278" s="32"/>
      <c r="PN278" s="32"/>
      <c r="PO278" s="32"/>
      <c r="PP278" s="32"/>
      <c r="PQ278" s="32"/>
      <c r="PR278" s="32"/>
      <c r="PS278" s="32"/>
      <c r="PT278" s="32"/>
      <c r="PU278" s="32"/>
      <c r="PV278" s="32"/>
      <c r="PW278" s="32"/>
      <c r="PX278" s="32"/>
      <c r="PY278" s="32"/>
      <c r="PZ278" s="32"/>
      <c r="QA278" s="32"/>
      <c r="QB278" s="32"/>
      <c r="QC278" s="32"/>
      <c r="QD278" s="32"/>
      <c r="QE278" s="32"/>
      <c r="QF278" s="32"/>
      <c r="QG278" s="32"/>
      <c r="QH278" s="32"/>
      <c r="QI278" s="32"/>
      <c r="QJ278" s="32"/>
      <c r="QK278" s="32"/>
      <c r="QL278" s="32"/>
      <c r="QM278" s="32"/>
      <c r="QN278" s="32"/>
      <c r="QO278" s="32"/>
      <c r="QP278" s="32"/>
      <c r="QQ278" s="32"/>
      <c r="QR278" s="32"/>
      <c r="QS278" s="32"/>
      <c r="QT278" s="32"/>
      <c r="QU278" s="32"/>
      <c r="QV278" s="32"/>
      <c r="QW278" s="32"/>
      <c r="QX278" s="32"/>
      <c r="QY278" s="32"/>
      <c r="QZ278" s="32"/>
      <c r="RA278" s="32"/>
      <c r="RB278" s="32"/>
      <c r="RC278" s="32"/>
      <c r="RD278" s="32"/>
      <c r="RE278" s="32"/>
      <c r="RF278" s="32"/>
      <c r="RG278" s="32"/>
      <c r="RH278" s="32"/>
      <c r="RI278" s="32"/>
      <c r="RJ278" s="32"/>
      <c r="RK278" s="32"/>
      <c r="RL278" s="32"/>
      <c r="RM278" s="32"/>
      <c r="RN278" s="32"/>
      <c r="RO278" s="32"/>
      <c r="RP278" s="32"/>
      <c r="RQ278" s="32"/>
      <c r="RR278" s="32"/>
      <c r="RS278" s="32"/>
      <c r="RT278" s="32"/>
      <c r="RU278" s="32"/>
      <c r="RV278" s="32"/>
      <c r="RW278" s="32"/>
      <c r="RX278" s="32"/>
      <c r="RY278" s="32"/>
      <c r="RZ278" s="32"/>
      <c r="SA278" s="32"/>
      <c r="SB278" s="32"/>
      <c r="SC278" s="32"/>
      <c r="SD278" s="32"/>
      <c r="SE278" s="32"/>
      <c r="SF278" s="32"/>
      <c r="SG278" s="32"/>
      <c r="SH278" s="32"/>
      <c r="SI278" s="32"/>
      <c r="SJ278" s="32"/>
      <c r="SK278" s="32"/>
      <c r="SL278" s="32"/>
      <c r="SM278" s="32"/>
      <c r="SN278" s="32"/>
      <c r="SO278" s="32"/>
      <c r="SP278" s="32"/>
      <c r="SQ278" s="32"/>
      <c r="SR278" s="32"/>
      <c r="SS278" s="32"/>
      <c r="ST278" s="32"/>
      <c r="SU278" s="32"/>
      <c r="SV278" s="32"/>
      <c r="SW278" s="32"/>
      <c r="SX278" s="32"/>
      <c r="SY278" s="32"/>
      <c r="SZ278" s="32"/>
      <c r="TA278" s="32"/>
      <c r="TB278" s="32"/>
      <c r="TC278" s="32"/>
      <c r="TD278" s="32"/>
      <c r="TE278" s="32"/>
      <c r="TF278" s="32"/>
      <c r="TG278" s="32"/>
      <c r="TH278" s="32"/>
      <c r="TI278" s="32"/>
      <c r="TJ278" s="32"/>
      <c r="TK278" s="32"/>
      <c r="TL278" s="32"/>
      <c r="TM278" s="32"/>
      <c r="TN278" s="32"/>
      <c r="TO278" s="32"/>
      <c r="TP278" s="32"/>
      <c r="TQ278" s="32"/>
      <c r="TR278" s="32"/>
      <c r="TS278" s="32"/>
      <c r="TT278" s="32"/>
      <c r="TU278" s="32"/>
      <c r="TV278" s="32"/>
      <c r="TW278" s="32"/>
      <c r="TX278" s="32"/>
      <c r="TY278" s="32"/>
      <c r="TZ278" s="32"/>
      <c r="UA278" s="32"/>
      <c r="UB278" s="32"/>
      <c r="UC278" s="32"/>
      <c r="UD278" s="32"/>
      <c r="UE278" s="32"/>
      <c r="UF278" s="32"/>
      <c r="UG278" s="32"/>
      <c r="UH278" s="32"/>
      <c r="UI278" s="32"/>
      <c r="UJ278" s="32"/>
      <c r="UK278" s="32"/>
      <c r="UL278" s="32"/>
      <c r="UM278" s="32"/>
      <c r="UN278" s="32"/>
      <c r="UO278" s="32"/>
      <c r="UP278" s="32"/>
      <c r="UQ278" s="32"/>
      <c r="UR278" s="32"/>
      <c r="US278" s="32"/>
      <c r="UT278" s="32"/>
      <c r="UU278" s="32"/>
      <c r="UV278" s="32"/>
      <c r="UW278" s="32"/>
      <c r="UX278" s="32"/>
      <c r="UY278" s="32"/>
      <c r="UZ278" s="32"/>
      <c r="VA278" s="32"/>
      <c r="VB278" s="32"/>
      <c r="VC278" s="32"/>
      <c r="VD278" s="32"/>
      <c r="VE278" s="32"/>
      <c r="VF278" s="32"/>
      <c r="VG278" s="32"/>
      <c r="VH278" s="32"/>
      <c r="VI278" s="32"/>
      <c r="VJ278" s="32"/>
      <c r="VK278" s="32"/>
      <c r="VL278" s="32"/>
      <c r="VM278" s="32"/>
      <c r="VN278" s="32"/>
      <c r="VO278" s="32"/>
      <c r="VP278" s="32"/>
      <c r="VQ278" s="32"/>
      <c r="VR278" s="32"/>
      <c r="VS278" s="32"/>
      <c r="VT278" s="32"/>
      <c r="VU278" s="32"/>
      <c r="VV278" s="32"/>
      <c r="VW278" s="32"/>
      <c r="VX278" s="32"/>
      <c r="VY278" s="32"/>
      <c r="VZ278" s="32"/>
      <c r="WA278" s="32"/>
      <c r="WB278" s="32"/>
      <c r="WC278" s="32"/>
      <c r="WD278" s="32"/>
      <c r="WE278" s="32"/>
      <c r="WF278" s="32"/>
      <c r="WG278" s="32"/>
      <c r="WH278" s="32"/>
      <c r="WI278" s="32"/>
      <c r="WJ278" s="32"/>
      <c r="WK278" s="32"/>
      <c r="WL278" s="32"/>
      <c r="WM278" s="32"/>
      <c r="WN278" s="32"/>
    </row>
    <row r="279" spans="1:1022" s="83" customFormat="1" ht="184.95" customHeight="1" x14ac:dyDescent="0.3">
      <c r="A279" s="61">
        <v>49</v>
      </c>
      <c r="B279" s="62" t="s">
        <v>921</v>
      </c>
      <c r="C279" s="61" t="s">
        <v>211</v>
      </c>
      <c r="D279" s="61" t="s">
        <v>69</v>
      </c>
      <c r="E279" s="62" t="s">
        <v>926</v>
      </c>
      <c r="F279" s="63">
        <v>45357</v>
      </c>
      <c r="G279" s="19">
        <v>274</v>
      </c>
      <c r="H279" s="61" t="s">
        <v>52</v>
      </c>
      <c r="I279" s="61" t="s">
        <v>925</v>
      </c>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c r="CF279" s="32"/>
      <c r="CG279" s="32"/>
      <c r="CH279" s="32"/>
      <c r="CI279" s="32"/>
      <c r="CJ279" s="32"/>
      <c r="CK279" s="32"/>
      <c r="CL279" s="32"/>
      <c r="CM279" s="32"/>
      <c r="CN279" s="32"/>
      <c r="CO279" s="32"/>
      <c r="CP279" s="32"/>
      <c r="CQ279" s="32"/>
      <c r="CR279" s="32"/>
      <c r="CS279" s="32"/>
      <c r="CT279" s="32"/>
      <c r="CU279" s="32"/>
      <c r="CV279" s="32"/>
      <c r="CW279" s="32"/>
      <c r="CX279" s="32"/>
      <c r="CY279" s="32"/>
      <c r="CZ279" s="32"/>
      <c r="DA279" s="32"/>
      <c r="DB279" s="32"/>
      <c r="DC279" s="32"/>
      <c r="DD279" s="32"/>
      <c r="DE279" s="32"/>
      <c r="DF279" s="32"/>
      <c r="DG279" s="32"/>
      <c r="DH279" s="32"/>
      <c r="DI279" s="32"/>
      <c r="DJ279" s="32"/>
      <c r="DK279" s="32"/>
      <c r="DL279" s="32"/>
      <c r="DM279" s="32"/>
      <c r="DN279" s="32"/>
      <c r="DO279" s="32"/>
      <c r="DP279" s="32"/>
      <c r="DQ279" s="32"/>
      <c r="DR279" s="32"/>
      <c r="DS279" s="32"/>
      <c r="DT279" s="32"/>
      <c r="DU279" s="32"/>
      <c r="DV279" s="32"/>
      <c r="DW279" s="32"/>
      <c r="DX279" s="32"/>
      <c r="DY279" s="32"/>
      <c r="DZ279" s="32"/>
      <c r="EA279" s="32"/>
      <c r="EB279" s="32"/>
      <c r="EC279" s="32"/>
      <c r="ED279" s="32"/>
      <c r="EE279" s="32"/>
      <c r="EF279" s="32"/>
      <c r="EG279" s="32"/>
      <c r="EH279" s="32"/>
      <c r="EI279" s="32"/>
      <c r="EJ279" s="32"/>
      <c r="EK279" s="32"/>
      <c r="EL279" s="32"/>
      <c r="EM279" s="32"/>
      <c r="EN279" s="32"/>
      <c r="EO279" s="32"/>
      <c r="EP279" s="32"/>
      <c r="EQ279" s="32"/>
      <c r="ER279" s="32"/>
      <c r="ES279" s="32"/>
      <c r="ET279" s="32"/>
      <c r="EU279" s="32"/>
      <c r="EV279" s="32"/>
      <c r="EW279" s="32"/>
      <c r="EX279" s="32"/>
      <c r="EY279" s="32"/>
      <c r="EZ279" s="32"/>
      <c r="FA279" s="32"/>
      <c r="FB279" s="32"/>
      <c r="FC279" s="32"/>
      <c r="FD279" s="32"/>
      <c r="FE279" s="32"/>
      <c r="FF279" s="32"/>
      <c r="FG279" s="32"/>
      <c r="FH279" s="32"/>
      <c r="FI279" s="32"/>
      <c r="FJ279" s="32"/>
      <c r="FK279" s="32"/>
      <c r="FL279" s="32"/>
      <c r="FM279" s="32"/>
      <c r="FN279" s="32"/>
      <c r="FO279" s="32"/>
      <c r="FP279" s="32"/>
      <c r="FQ279" s="32"/>
      <c r="FR279" s="32"/>
      <c r="FS279" s="32"/>
      <c r="FT279" s="32"/>
      <c r="FU279" s="32"/>
      <c r="FV279" s="32"/>
      <c r="FW279" s="32"/>
      <c r="FX279" s="32"/>
      <c r="FY279" s="32"/>
      <c r="FZ279" s="32"/>
      <c r="GA279" s="32"/>
      <c r="GB279" s="32"/>
      <c r="GC279" s="32"/>
      <c r="GD279" s="32"/>
      <c r="GE279" s="32"/>
      <c r="GF279" s="32"/>
      <c r="GG279" s="32"/>
      <c r="GH279" s="32"/>
      <c r="GI279" s="32"/>
      <c r="GJ279" s="32"/>
      <c r="GK279" s="32"/>
      <c r="GL279" s="32"/>
      <c r="GM279" s="32"/>
      <c r="GN279" s="32"/>
      <c r="GO279" s="32"/>
      <c r="GP279" s="32"/>
      <c r="GQ279" s="32"/>
      <c r="GR279" s="32"/>
      <c r="GS279" s="32"/>
      <c r="GT279" s="32"/>
      <c r="GU279" s="32"/>
      <c r="GV279" s="32"/>
      <c r="GW279" s="32"/>
      <c r="GX279" s="32"/>
      <c r="GY279" s="32"/>
      <c r="GZ279" s="32"/>
      <c r="HA279" s="32"/>
      <c r="HB279" s="32"/>
      <c r="HC279" s="32"/>
      <c r="HD279" s="32"/>
      <c r="HE279" s="32"/>
      <c r="HF279" s="32"/>
      <c r="HG279" s="32"/>
      <c r="HH279" s="32"/>
      <c r="HI279" s="32"/>
      <c r="HJ279" s="32"/>
      <c r="HK279" s="32"/>
      <c r="HL279" s="32"/>
      <c r="HM279" s="32"/>
      <c r="HN279" s="32"/>
      <c r="HO279" s="32"/>
      <c r="HP279" s="32"/>
      <c r="HQ279" s="32"/>
      <c r="HR279" s="32"/>
      <c r="HS279" s="32"/>
      <c r="HT279" s="32"/>
      <c r="HU279" s="32"/>
      <c r="HV279" s="32"/>
      <c r="HW279" s="32"/>
      <c r="HX279" s="32"/>
      <c r="HY279" s="32"/>
      <c r="HZ279" s="32"/>
      <c r="IA279" s="32"/>
      <c r="IB279" s="32"/>
      <c r="IC279" s="32"/>
      <c r="ID279" s="32"/>
      <c r="IE279" s="32"/>
      <c r="IF279" s="32"/>
      <c r="IG279" s="32"/>
      <c r="IH279" s="32"/>
      <c r="II279" s="32"/>
      <c r="IJ279" s="32"/>
      <c r="IK279" s="32"/>
      <c r="IL279" s="32"/>
      <c r="IM279" s="32"/>
      <c r="IN279" s="32"/>
      <c r="IO279" s="32"/>
      <c r="IP279" s="32"/>
      <c r="IQ279" s="32"/>
      <c r="IR279" s="32"/>
      <c r="IS279" s="32"/>
      <c r="IT279" s="32"/>
      <c r="IU279" s="32"/>
      <c r="IV279" s="32"/>
      <c r="IW279" s="32"/>
      <c r="IX279" s="32"/>
      <c r="IY279" s="32"/>
      <c r="IZ279" s="32"/>
      <c r="JA279" s="32"/>
      <c r="JB279" s="32"/>
      <c r="JC279" s="32"/>
      <c r="JD279" s="32"/>
      <c r="JE279" s="32"/>
      <c r="JF279" s="32"/>
      <c r="JG279" s="32"/>
      <c r="JH279" s="32"/>
      <c r="JI279" s="32"/>
      <c r="JJ279" s="32"/>
      <c r="JK279" s="32"/>
      <c r="JL279" s="32"/>
      <c r="JM279" s="32"/>
      <c r="JN279" s="32"/>
      <c r="JO279" s="32"/>
      <c r="JP279" s="32"/>
      <c r="JQ279" s="32"/>
      <c r="JR279" s="32"/>
      <c r="JS279" s="32"/>
      <c r="JT279" s="32"/>
      <c r="JU279" s="32"/>
      <c r="JV279" s="32"/>
      <c r="JW279" s="32"/>
      <c r="JX279" s="32"/>
      <c r="JY279" s="32"/>
      <c r="JZ279" s="32"/>
      <c r="KA279" s="32"/>
      <c r="KB279" s="32"/>
      <c r="KC279" s="32"/>
      <c r="KD279" s="32"/>
      <c r="KE279" s="32"/>
      <c r="KF279" s="32"/>
      <c r="KG279" s="32"/>
      <c r="KH279" s="32"/>
      <c r="KI279" s="32"/>
      <c r="KJ279" s="32"/>
      <c r="KK279" s="32"/>
      <c r="KL279" s="32"/>
      <c r="KM279" s="32"/>
      <c r="KN279" s="32"/>
      <c r="KO279" s="32"/>
      <c r="KP279" s="32"/>
      <c r="KQ279" s="32"/>
      <c r="KR279" s="32"/>
      <c r="KS279" s="32"/>
      <c r="KT279" s="32"/>
      <c r="KU279" s="32"/>
      <c r="KV279" s="32"/>
      <c r="KW279" s="32"/>
      <c r="KX279" s="32"/>
      <c r="KY279" s="32"/>
      <c r="KZ279" s="32"/>
      <c r="LA279" s="32"/>
      <c r="LB279" s="32"/>
      <c r="LC279" s="32"/>
      <c r="LD279" s="32"/>
      <c r="LE279" s="32"/>
      <c r="LF279" s="32"/>
      <c r="LG279" s="32"/>
      <c r="LH279" s="32"/>
      <c r="LI279" s="32"/>
      <c r="LJ279" s="32"/>
      <c r="LK279" s="32"/>
      <c r="LL279" s="32"/>
      <c r="LM279" s="32"/>
      <c r="LN279" s="32"/>
      <c r="LO279" s="32"/>
      <c r="LP279" s="32"/>
      <c r="LQ279" s="32"/>
      <c r="LR279" s="32"/>
      <c r="LS279" s="32"/>
      <c r="LT279" s="32"/>
      <c r="LU279" s="32"/>
      <c r="LV279" s="32"/>
      <c r="LW279" s="32"/>
      <c r="LX279" s="32"/>
      <c r="LY279" s="32"/>
      <c r="LZ279" s="32"/>
      <c r="MA279" s="32"/>
      <c r="MB279" s="32"/>
      <c r="MC279" s="32"/>
      <c r="MD279" s="32"/>
      <c r="ME279" s="32"/>
      <c r="MF279" s="32"/>
      <c r="MG279" s="32"/>
      <c r="MH279" s="32"/>
      <c r="MI279" s="32"/>
      <c r="MJ279" s="32"/>
      <c r="MK279" s="32"/>
      <c r="ML279" s="32"/>
      <c r="MM279" s="32"/>
      <c r="MN279" s="32"/>
      <c r="MO279" s="32"/>
      <c r="MP279" s="32"/>
      <c r="MQ279" s="32"/>
      <c r="MR279" s="32"/>
      <c r="MS279" s="32"/>
      <c r="MT279" s="32"/>
      <c r="MU279" s="32"/>
      <c r="MV279" s="32"/>
      <c r="MW279" s="32"/>
      <c r="MX279" s="32"/>
      <c r="MY279" s="32"/>
      <c r="MZ279" s="32"/>
      <c r="NA279" s="32"/>
      <c r="NB279" s="32"/>
      <c r="NC279" s="32"/>
      <c r="ND279" s="32"/>
      <c r="NE279" s="32"/>
      <c r="NF279" s="32"/>
      <c r="NG279" s="32"/>
      <c r="NH279" s="32"/>
      <c r="NI279" s="32"/>
      <c r="NJ279" s="32"/>
      <c r="NK279" s="32"/>
      <c r="NL279" s="32"/>
      <c r="NM279" s="32"/>
      <c r="NN279" s="32"/>
      <c r="NO279" s="32"/>
      <c r="NP279" s="32"/>
      <c r="NQ279" s="32"/>
      <c r="NR279" s="32"/>
      <c r="NS279" s="32"/>
      <c r="NT279" s="32"/>
      <c r="NU279" s="32"/>
      <c r="NV279" s="32"/>
      <c r="NW279" s="32"/>
      <c r="NX279" s="32"/>
      <c r="NY279" s="32"/>
      <c r="NZ279" s="32"/>
      <c r="OA279" s="32"/>
      <c r="OB279" s="32"/>
      <c r="OC279" s="32"/>
      <c r="OD279" s="32"/>
      <c r="OE279" s="32"/>
      <c r="OF279" s="32"/>
      <c r="OG279" s="32"/>
      <c r="OH279" s="32"/>
      <c r="OI279" s="32"/>
      <c r="OJ279" s="32"/>
      <c r="OK279" s="32"/>
      <c r="OL279" s="32"/>
      <c r="OM279" s="32"/>
      <c r="ON279" s="32"/>
      <c r="OO279" s="32"/>
      <c r="OP279" s="32"/>
      <c r="OQ279" s="32"/>
      <c r="OR279" s="32"/>
      <c r="OS279" s="32"/>
      <c r="OT279" s="32"/>
      <c r="OU279" s="32"/>
      <c r="OV279" s="32"/>
      <c r="OW279" s="32"/>
      <c r="OX279" s="32"/>
      <c r="OY279" s="32"/>
      <c r="OZ279" s="32"/>
      <c r="PA279" s="32"/>
      <c r="PB279" s="32"/>
      <c r="PC279" s="32"/>
      <c r="PD279" s="32"/>
      <c r="PE279" s="32"/>
      <c r="PF279" s="32"/>
      <c r="PG279" s="32"/>
      <c r="PH279" s="32"/>
      <c r="PI279" s="32"/>
      <c r="PJ279" s="32"/>
      <c r="PK279" s="32"/>
      <c r="PL279" s="32"/>
      <c r="PM279" s="32"/>
      <c r="PN279" s="32"/>
      <c r="PO279" s="32"/>
      <c r="PP279" s="32"/>
      <c r="PQ279" s="32"/>
      <c r="PR279" s="32"/>
      <c r="PS279" s="32"/>
      <c r="PT279" s="32"/>
      <c r="PU279" s="32"/>
      <c r="PV279" s="32"/>
      <c r="PW279" s="32"/>
      <c r="PX279" s="32"/>
      <c r="PY279" s="32"/>
      <c r="PZ279" s="32"/>
      <c r="QA279" s="32"/>
      <c r="QB279" s="32"/>
      <c r="QC279" s="32"/>
      <c r="QD279" s="32"/>
      <c r="QE279" s="32"/>
      <c r="QF279" s="32"/>
      <c r="QG279" s="32"/>
      <c r="QH279" s="32"/>
      <c r="QI279" s="32"/>
      <c r="QJ279" s="32"/>
      <c r="QK279" s="32"/>
      <c r="QL279" s="32"/>
      <c r="QM279" s="32"/>
      <c r="QN279" s="32"/>
      <c r="QO279" s="32"/>
      <c r="QP279" s="32"/>
      <c r="QQ279" s="32"/>
      <c r="QR279" s="32"/>
      <c r="QS279" s="32"/>
      <c r="QT279" s="32"/>
      <c r="QU279" s="32"/>
      <c r="QV279" s="32"/>
      <c r="QW279" s="32"/>
      <c r="QX279" s="32"/>
      <c r="QY279" s="32"/>
      <c r="QZ279" s="32"/>
      <c r="RA279" s="32"/>
      <c r="RB279" s="32"/>
      <c r="RC279" s="32"/>
      <c r="RD279" s="32"/>
      <c r="RE279" s="32"/>
      <c r="RF279" s="32"/>
      <c r="RG279" s="32"/>
      <c r="RH279" s="32"/>
      <c r="RI279" s="32"/>
      <c r="RJ279" s="32"/>
      <c r="RK279" s="32"/>
      <c r="RL279" s="32"/>
      <c r="RM279" s="32"/>
      <c r="RN279" s="32"/>
      <c r="RO279" s="32"/>
      <c r="RP279" s="32"/>
      <c r="RQ279" s="32"/>
      <c r="RR279" s="32"/>
      <c r="RS279" s="32"/>
      <c r="RT279" s="32"/>
      <c r="RU279" s="32"/>
      <c r="RV279" s="32"/>
      <c r="RW279" s="32"/>
      <c r="RX279" s="32"/>
      <c r="RY279" s="32"/>
      <c r="RZ279" s="32"/>
      <c r="SA279" s="32"/>
      <c r="SB279" s="32"/>
      <c r="SC279" s="32"/>
      <c r="SD279" s="32"/>
      <c r="SE279" s="32"/>
      <c r="SF279" s="32"/>
      <c r="SG279" s="32"/>
      <c r="SH279" s="32"/>
      <c r="SI279" s="32"/>
      <c r="SJ279" s="32"/>
      <c r="SK279" s="32"/>
      <c r="SL279" s="32"/>
      <c r="SM279" s="32"/>
      <c r="SN279" s="32"/>
      <c r="SO279" s="32"/>
      <c r="SP279" s="32"/>
      <c r="SQ279" s="32"/>
      <c r="SR279" s="32"/>
      <c r="SS279" s="32"/>
      <c r="ST279" s="32"/>
      <c r="SU279" s="32"/>
      <c r="SV279" s="32"/>
      <c r="SW279" s="32"/>
      <c r="SX279" s="32"/>
      <c r="SY279" s="32"/>
      <c r="SZ279" s="32"/>
      <c r="TA279" s="32"/>
      <c r="TB279" s="32"/>
      <c r="TC279" s="32"/>
      <c r="TD279" s="32"/>
      <c r="TE279" s="32"/>
      <c r="TF279" s="32"/>
      <c r="TG279" s="32"/>
      <c r="TH279" s="32"/>
      <c r="TI279" s="32"/>
      <c r="TJ279" s="32"/>
      <c r="TK279" s="32"/>
      <c r="TL279" s="32"/>
      <c r="TM279" s="32"/>
      <c r="TN279" s="32"/>
      <c r="TO279" s="32"/>
      <c r="TP279" s="32"/>
      <c r="TQ279" s="32"/>
      <c r="TR279" s="32"/>
      <c r="TS279" s="32"/>
      <c r="TT279" s="32"/>
      <c r="TU279" s="32"/>
      <c r="TV279" s="32"/>
      <c r="TW279" s="32"/>
      <c r="TX279" s="32"/>
      <c r="TY279" s="32"/>
      <c r="TZ279" s="32"/>
      <c r="UA279" s="32"/>
      <c r="UB279" s="32"/>
      <c r="UC279" s="32"/>
      <c r="UD279" s="32"/>
      <c r="UE279" s="32"/>
      <c r="UF279" s="32"/>
      <c r="UG279" s="32"/>
      <c r="UH279" s="32"/>
      <c r="UI279" s="32"/>
      <c r="UJ279" s="32"/>
      <c r="UK279" s="32"/>
      <c r="UL279" s="32"/>
      <c r="UM279" s="32"/>
      <c r="UN279" s="32"/>
      <c r="UO279" s="32"/>
      <c r="UP279" s="32"/>
      <c r="UQ279" s="32"/>
      <c r="UR279" s="32"/>
      <c r="US279" s="32"/>
      <c r="UT279" s="32"/>
      <c r="UU279" s="32"/>
      <c r="UV279" s="32"/>
      <c r="UW279" s="32"/>
      <c r="UX279" s="32"/>
      <c r="UY279" s="32"/>
      <c r="UZ279" s="32"/>
      <c r="VA279" s="32"/>
      <c r="VB279" s="32"/>
      <c r="VC279" s="32"/>
      <c r="VD279" s="32"/>
      <c r="VE279" s="32"/>
      <c r="VF279" s="32"/>
      <c r="VG279" s="32"/>
      <c r="VH279" s="32"/>
      <c r="VI279" s="32"/>
      <c r="VJ279" s="32"/>
      <c r="VK279" s="32"/>
      <c r="VL279" s="32"/>
      <c r="VM279" s="32"/>
      <c r="VN279" s="32"/>
      <c r="VO279" s="32"/>
      <c r="VP279" s="32"/>
      <c r="VQ279" s="32"/>
      <c r="VR279" s="32"/>
      <c r="VS279" s="32"/>
      <c r="VT279" s="32"/>
      <c r="VU279" s="32"/>
      <c r="VV279" s="32"/>
      <c r="VW279" s="32"/>
      <c r="VX279" s="32"/>
      <c r="VY279" s="32"/>
      <c r="VZ279" s="32"/>
      <c r="WA279" s="32"/>
      <c r="WB279" s="32"/>
      <c r="WC279" s="32"/>
      <c r="WD279" s="32"/>
      <c r="WE279" s="32"/>
      <c r="WF279" s="32"/>
      <c r="WG279" s="32"/>
      <c r="WH279" s="32"/>
      <c r="WI279" s="32"/>
      <c r="WJ279" s="32"/>
      <c r="WK279" s="32"/>
      <c r="WL279" s="32"/>
      <c r="WM279" s="32"/>
      <c r="WN279" s="32"/>
    </row>
    <row r="280" spans="1:1022" ht="16.2" x14ac:dyDescent="0.3">
      <c r="A280" s="56"/>
      <c r="B280" s="57" t="s">
        <v>43</v>
      </c>
      <c r="C280" s="58"/>
      <c r="D280" s="58"/>
      <c r="E280" s="59"/>
      <c r="F280" s="56"/>
      <c r="G280" s="64"/>
      <c r="H280" s="56"/>
      <c r="I280" s="56"/>
    </row>
    <row r="281" spans="1:1022" s="66" customFormat="1" ht="56.4" customHeight="1" x14ac:dyDescent="0.3">
      <c r="A281" s="61">
        <v>1</v>
      </c>
      <c r="B281" s="62" t="s">
        <v>507</v>
      </c>
      <c r="C281" s="61" t="s">
        <v>158</v>
      </c>
      <c r="D281" s="61" t="s">
        <v>69</v>
      </c>
      <c r="E281" s="62" t="s">
        <v>508</v>
      </c>
      <c r="F281" s="65" t="s">
        <v>662</v>
      </c>
      <c r="G281" s="19">
        <v>540</v>
      </c>
      <c r="H281" s="61" t="s">
        <v>6</v>
      </c>
      <c r="I281" s="61" t="s">
        <v>729</v>
      </c>
    </row>
    <row r="282" spans="1:1022" x14ac:dyDescent="0.3">
      <c r="A282" s="50"/>
      <c r="B282" s="51" t="s">
        <v>63</v>
      </c>
      <c r="C282" s="52"/>
      <c r="D282" s="52"/>
      <c r="E282" s="53"/>
      <c r="F282" s="50"/>
      <c r="G282" s="67"/>
      <c r="H282" s="50"/>
      <c r="I282" s="50"/>
    </row>
    <row r="283" spans="1:1022" ht="16.2" x14ac:dyDescent="0.3">
      <c r="A283" s="56"/>
      <c r="B283" s="57" t="s">
        <v>23</v>
      </c>
      <c r="C283" s="58"/>
      <c r="D283" s="58"/>
      <c r="E283" s="59"/>
      <c r="F283" s="56"/>
      <c r="G283" s="64"/>
      <c r="H283" s="56"/>
      <c r="I283" s="56"/>
    </row>
    <row r="284" spans="1:1022" s="66" customFormat="1" ht="61.2" customHeight="1" x14ac:dyDescent="0.3">
      <c r="A284" s="61">
        <v>1</v>
      </c>
      <c r="B284" s="62" t="s">
        <v>111</v>
      </c>
      <c r="C284" s="61" t="s">
        <v>785</v>
      </c>
      <c r="D284" s="61" t="s">
        <v>70</v>
      </c>
      <c r="E284" s="62" t="s">
        <v>95</v>
      </c>
      <c r="F284" s="65" t="s">
        <v>217</v>
      </c>
      <c r="G284" s="19">
        <v>365</v>
      </c>
      <c r="H284" s="61" t="s">
        <v>6</v>
      </c>
      <c r="I284" s="61" t="s">
        <v>609</v>
      </c>
    </row>
    <row r="285" spans="1:1022" s="66" customFormat="1" ht="97.2" customHeight="1" x14ac:dyDescent="0.3">
      <c r="A285" s="61">
        <v>2</v>
      </c>
      <c r="B285" s="62" t="s">
        <v>111</v>
      </c>
      <c r="C285" s="61" t="s">
        <v>106</v>
      </c>
      <c r="D285" s="61" t="s">
        <v>69</v>
      </c>
      <c r="E285" s="62" t="s">
        <v>218</v>
      </c>
      <c r="F285" s="65" t="s">
        <v>617</v>
      </c>
      <c r="G285" s="19">
        <v>200</v>
      </c>
      <c r="H285" s="61" t="s">
        <v>6</v>
      </c>
      <c r="I285" s="61" t="s">
        <v>678</v>
      </c>
    </row>
    <row r="286" spans="1:1022" s="66" customFormat="1" ht="60" customHeight="1" x14ac:dyDescent="0.3">
      <c r="A286" s="61">
        <v>3</v>
      </c>
      <c r="B286" s="62" t="s">
        <v>111</v>
      </c>
      <c r="C286" s="61" t="s">
        <v>785</v>
      </c>
      <c r="D286" s="61" t="s">
        <v>70</v>
      </c>
      <c r="E286" s="62" t="s">
        <v>110</v>
      </c>
      <c r="F286" s="65" t="s">
        <v>677</v>
      </c>
      <c r="G286" s="19">
        <v>340.87099999999998</v>
      </c>
      <c r="H286" s="61" t="s">
        <v>6</v>
      </c>
      <c r="I286" s="61" t="s">
        <v>853</v>
      </c>
    </row>
    <row r="287" spans="1:1022" s="66" customFormat="1" ht="156" x14ac:dyDescent="0.3">
      <c r="A287" s="61">
        <v>4</v>
      </c>
      <c r="B287" s="70" t="s">
        <v>718</v>
      </c>
      <c r="C287" s="61" t="s">
        <v>607</v>
      </c>
      <c r="D287" s="61" t="s">
        <v>70</v>
      </c>
      <c r="E287" s="70" t="s">
        <v>409</v>
      </c>
      <c r="F287" s="65" t="s">
        <v>410</v>
      </c>
      <c r="G287" s="19">
        <v>300</v>
      </c>
      <c r="H287" s="61" t="s">
        <v>6</v>
      </c>
      <c r="I287" s="61" t="s">
        <v>610</v>
      </c>
    </row>
    <row r="288" spans="1:1022" s="66" customFormat="1" ht="78" x14ac:dyDescent="0.3">
      <c r="A288" s="61">
        <v>5</v>
      </c>
      <c r="B288" s="70" t="s">
        <v>408</v>
      </c>
      <c r="C288" s="61" t="s">
        <v>413</v>
      </c>
      <c r="D288" s="61" t="s">
        <v>69</v>
      </c>
      <c r="E288" s="70" t="s">
        <v>411</v>
      </c>
      <c r="F288" s="65" t="s">
        <v>743</v>
      </c>
      <c r="G288" s="19">
        <v>1550</v>
      </c>
      <c r="H288" s="61" t="s">
        <v>6</v>
      </c>
      <c r="I288" s="61" t="s">
        <v>863</v>
      </c>
    </row>
    <row r="289" spans="1:9" s="66" customFormat="1" ht="78" x14ac:dyDescent="0.3">
      <c r="A289" s="61">
        <v>6</v>
      </c>
      <c r="B289" s="70" t="s">
        <v>408</v>
      </c>
      <c r="C289" s="61" t="s">
        <v>413</v>
      </c>
      <c r="D289" s="61" t="s">
        <v>69</v>
      </c>
      <c r="E289" s="70" t="s">
        <v>412</v>
      </c>
      <c r="F289" s="65" t="s">
        <v>675</v>
      </c>
      <c r="G289" s="19">
        <v>700</v>
      </c>
      <c r="H289" s="61" t="s">
        <v>6</v>
      </c>
      <c r="I289" s="61"/>
    </row>
    <row r="290" spans="1:9" s="66" customFormat="1" ht="93.6" x14ac:dyDescent="0.3">
      <c r="A290" s="61">
        <v>7</v>
      </c>
      <c r="B290" s="70" t="s">
        <v>408</v>
      </c>
      <c r="C290" s="61" t="s">
        <v>77</v>
      </c>
      <c r="D290" s="61" t="s">
        <v>69</v>
      </c>
      <c r="E290" s="70" t="s">
        <v>676</v>
      </c>
      <c r="F290" s="65" t="s">
        <v>661</v>
      </c>
      <c r="G290" s="19">
        <v>768.59299999999996</v>
      </c>
      <c r="H290" s="61" t="s">
        <v>6</v>
      </c>
      <c r="I290" s="61" t="s">
        <v>719</v>
      </c>
    </row>
    <row r="291" spans="1:9" s="66" customFormat="1" ht="140.4" x14ac:dyDescent="0.3">
      <c r="A291" s="61">
        <v>8</v>
      </c>
      <c r="B291" s="70" t="s">
        <v>408</v>
      </c>
      <c r="C291" s="61" t="s">
        <v>354</v>
      </c>
      <c r="D291" s="61" t="s">
        <v>70</v>
      </c>
      <c r="E291" s="70" t="s">
        <v>857</v>
      </c>
      <c r="F291" s="65" t="s">
        <v>858</v>
      </c>
      <c r="G291" s="19">
        <v>934.65</v>
      </c>
      <c r="H291" s="61" t="s">
        <v>6</v>
      </c>
      <c r="I291" s="61"/>
    </row>
    <row r="292" spans="1:9" s="66" customFormat="1" ht="107.4" customHeight="1" x14ac:dyDescent="0.3">
      <c r="A292" s="61">
        <v>9</v>
      </c>
      <c r="B292" s="62" t="s">
        <v>144</v>
      </c>
      <c r="C292" s="61" t="s">
        <v>112</v>
      </c>
      <c r="D292" s="61" t="s">
        <v>69</v>
      </c>
      <c r="E292" s="62" t="s">
        <v>108</v>
      </c>
      <c r="F292" s="65" t="s">
        <v>392</v>
      </c>
      <c r="G292" s="19">
        <v>200</v>
      </c>
      <c r="H292" s="61" t="s">
        <v>6</v>
      </c>
      <c r="I292" s="61" t="s">
        <v>859</v>
      </c>
    </row>
    <row r="293" spans="1:9" s="66" customFormat="1" ht="78" x14ac:dyDescent="0.3">
      <c r="A293" s="61">
        <v>10</v>
      </c>
      <c r="B293" s="62" t="s">
        <v>145</v>
      </c>
      <c r="C293" s="61" t="s">
        <v>785</v>
      </c>
      <c r="D293" s="61" t="s">
        <v>70</v>
      </c>
      <c r="E293" s="62" t="s">
        <v>94</v>
      </c>
      <c r="F293" s="65" t="s">
        <v>673</v>
      </c>
      <c r="G293" s="19">
        <v>242.4</v>
      </c>
      <c r="H293" s="61" t="s">
        <v>6</v>
      </c>
      <c r="I293" s="61" t="s">
        <v>674</v>
      </c>
    </row>
    <row r="294" spans="1:9" s="66" customFormat="1" ht="244.2" customHeight="1" x14ac:dyDescent="0.3">
      <c r="A294" s="61">
        <v>11</v>
      </c>
      <c r="B294" s="70" t="s">
        <v>720</v>
      </c>
      <c r="C294" s="61" t="s">
        <v>354</v>
      </c>
      <c r="D294" s="61" t="s">
        <v>70</v>
      </c>
      <c r="E294" s="70" t="s">
        <v>855</v>
      </c>
      <c r="F294" s="65" t="s">
        <v>109</v>
      </c>
      <c r="G294" s="19">
        <v>400</v>
      </c>
      <c r="H294" s="61" t="s">
        <v>6</v>
      </c>
      <c r="I294" s="61"/>
    </row>
    <row r="295" spans="1:9" s="66" customFormat="1" ht="247.95" customHeight="1" x14ac:dyDescent="0.3">
      <c r="A295" s="61">
        <v>12</v>
      </c>
      <c r="B295" s="70" t="s">
        <v>854</v>
      </c>
      <c r="C295" s="61" t="s">
        <v>354</v>
      </c>
      <c r="D295" s="61" t="s">
        <v>70</v>
      </c>
      <c r="E295" s="70" t="s">
        <v>856</v>
      </c>
      <c r="F295" s="65" t="s">
        <v>109</v>
      </c>
      <c r="G295" s="19">
        <v>300</v>
      </c>
      <c r="H295" s="61" t="s">
        <v>6</v>
      </c>
      <c r="I295" s="61"/>
    </row>
    <row r="296" spans="1:9" s="66" customFormat="1" ht="156" x14ac:dyDescent="0.3">
      <c r="A296" s="61">
        <v>13</v>
      </c>
      <c r="B296" s="70" t="s">
        <v>721</v>
      </c>
      <c r="C296" s="61" t="s">
        <v>354</v>
      </c>
      <c r="D296" s="61" t="s">
        <v>227</v>
      </c>
      <c r="E296" s="70" t="s">
        <v>509</v>
      </c>
      <c r="F296" s="63">
        <v>45345</v>
      </c>
      <c r="G296" s="19">
        <v>286.99200000000002</v>
      </c>
      <c r="H296" s="61" t="s">
        <v>6</v>
      </c>
      <c r="I296" s="61" t="s">
        <v>867</v>
      </c>
    </row>
    <row r="297" spans="1:9" s="66" customFormat="1" ht="93.6" x14ac:dyDescent="0.3">
      <c r="A297" s="61">
        <v>14</v>
      </c>
      <c r="B297" s="70" t="s">
        <v>864</v>
      </c>
      <c r="C297" s="61" t="s">
        <v>440</v>
      </c>
      <c r="D297" s="61" t="s">
        <v>70</v>
      </c>
      <c r="E297" s="70" t="s">
        <v>865</v>
      </c>
      <c r="F297" s="63" t="s">
        <v>866</v>
      </c>
      <c r="G297" s="19">
        <v>436.6</v>
      </c>
      <c r="H297" s="61" t="s">
        <v>6</v>
      </c>
      <c r="I297" s="61"/>
    </row>
    <row r="298" spans="1:9" s="66" customFormat="1" ht="76.95" customHeight="1" x14ac:dyDescent="0.3">
      <c r="A298" s="61">
        <v>15</v>
      </c>
      <c r="B298" s="70" t="s">
        <v>611</v>
      </c>
      <c r="C298" s="61" t="s">
        <v>354</v>
      </c>
      <c r="D298" s="61" t="s">
        <v>70</v>
      </c>
      <c r="E298" s="70" t="s">
        <v>613</v>
      </c>
      <c r="F298" s="63">
        <v>45317</v>
      </c>
      <c r="G298" s="19">
        <v>204.56</v>
      </c>
      <c r="H298" s="61" t="s">
        <v>6</v>
      </c>
      <c r="I298" s="61" t="s">
        <v>612</v>
      </c>
    </row>
    <row r="299" spans="1:9" s="66" customFormat="1" ht="16.2" x14ac:dyDescent="0.3">
      <c r="A299" s="56"/>
      <c r="B299" s="57" t="s">
        <v>34</v>
      </c>
      <c r="C299" s="58" t="s">
        <v>72</v>
      </c>
      <c r="D299" s="58"/>
      <c r="E299" s="59"/>
      <c r="F299" s="56"/>
      <c r="G299" s="60"/>
      <c r="H299" s="56"/>
      <c r="I299" s="56"/>
    </row>
    <row r="300" spans="1:9" ht="16.2" x14ac:dyDescent="0.3">
      <c r="A300" s="56"/>
      <c r="B300" s="57" t="s">
        <v>36</v>
      </c>
      <c r="C300" s="58" t="s">
        <v>72</v>
      </c>
      <c r="D300" s="58"/>
      <c r="E300" s="59"/>
      <c r="F300" s="56"/>
      <c r="G300" s="64"/>
      <c r="H300" s="56"/>
      <c r="I300" s="56"/>
    </row>
    <row r="301" spans="1:9" ht="16.2" x14ac:dyDescent="0.3">
      <c r="A301" s="56"/>
      <c r="B301" s="57" t="s">
        <v>47</v>
      </c>
      <c r="C301" s="58" t="s">
        <v>72</v>
      </c>
      <c r="D301" s="58"/>
      <c r="E301" s="59"/>
      <c r="F301" s="56"/>
      <c r="G301" s="60"/>
      <c r="H301" s="56"/>
      <c r="I301" s="56"/>
    </row>
    <row r="302" spans="1:9" ht="16.2" x14ac:dyDescent="0.3">
      <c r="A302" s="56"/>
      <c r="B302" s="57" t="s">
        <v>41</v>
      </c>
      <c r="C302" s="58" t="s">
        <v>72</v>
      </c>
      <c r="D302" s="58"/>
      <c r="E302" s="59"/>
      <c r="F302" s="56"/>
      <c r="G302" s="64"/>
      <c r="H302" s="56"/>
      <c r="I302" s="56"/>
    </row>
    <row r="303" spans="1:9" x14ac:dyDescent="0.3">
      <c r="A303" s="50"/>
      <c r="B303" s="51" t="s">
        <v>64</v>
      </c>
      <c r="C303" s="52"/>
      <c r="D303" s="52"/>
      <c r="E303" s="53"/>
      <c r="F303" s="50"/>
      <c r="G303" s="67"/>
      <c r="H303" s="50"/>
      <c r="I303" s="50"/>
    </row>
    <row r="304" spans="1:9" ht="16.2" x14ac:dyDescent="0.3">
      <c r="A304" s="56"/>
      <c r="B304" s="57" t="s">
        <v>27</v>
      </c>
      <c r="C304" s="58"/>
      <c r="D304" s="58"/>
      <c r="E304" s="59"/>
      <c r="F304" s="56"/>
      <c r="G304" s="64"/>
      <c r="H304" s="56"/>
      <c r="I304" s="56"/>
    </row>
    <row r="305" spans="1:9" s="69" customFormat="1" ht="62.4" x14ac:dyDescent="0.3">
      <c r="A305" s="61">
        <v>1</v>
      </c>
      <c r="B305" s="62" t="s">
        <v>474</v>
      </c>
      <c r="C305" s="61" t="s">
        <v>73</v>
      </c>
      <c r="D305" s="61" t="s">
        <v>69</v>
      </c>
      <c r="E305" s="62" t="s">
        <v>475</v>
      </c>
      <c r="F305" s="63">
        <v>45314</v>
      </c>
      <c r="G305" s="19">
        <v>299.50400000000002</v>
      </c>
      <c r="H305" s="61" t="s">
        <v>6</v>
      </c>
      <c r="I305" s="61" t="s">
        <v>476</v>
      </c>
    </row>
    <row r="306" spans="1:9" s="69" customFormat="1" ht="109.2" x14ac:dyDescent="0.3">
      <c r="A306" s="61">
        <v>2</v>
      </c>
      <c r="B306" s="62" t="s">
        <v>474</v>
      </c>
      <c r="C306" s="61" t="s">
        <v>440</v>
      </c>
      <c r="D306" s="61" t="s">
        <v>69</v>
      </c>
      <c r="E306" s="62" t="s">
        <v>477</v>
      </c>
      <c r="F306" s="63">
        <v>45315</v>
      </c>
      <c r="G306" s="19">
        <v>655</v>
      </c>
      <c r="H306" s="61" t="s">
        <v>6</v>
      </c>
      <c r="I306" s="61" t="s">
        <v>317</v>
      </c>
    </row>
    <row r="307" spans="1:9" s="69" customFormat="1" ht="63.6" customHeight="1" x14ac:dyDescent="0.3">
      <c r="A307" s="61">
        <v>3</v>
      </c>
      <c r="B307" s="62" t="s">
        <v>474</v>
      </c>
      <c r="C307" s="61" t="s">
        <v>106</v>
      </c>
      <c r="D307" s="61" t="s">
        <v>69</v>
      </c>
      <c r="E307" s="62" t="s">
        <v>478</v>
      </c>
      <c r="F307" s="63">
        <v>45342</v>
      </c>
      <c r="G307" s="19">
        <v>685</v>
      </c>
      <c r="H307" s="61" t="s">
        <v>6</v>
      </c>
      <c r="I307" s="61" t="s">
        <v>698</v>
      </c>
    </row>
    <row r="308" spans="1:9" s="69" customFormat="1" ht="109.2" x14ac:dyDescent="0.3">
      <c r="A308" s="61">
        <v>4</v>
      </c>
      <c r="B308" s="62" t="s">
        <v>474</v>
      </c>
      <c r="C308" s="61" t="s">
        <v>440</v>
      </c>
      <c r="D308" s="61" t="s">
        <v>70</v>
      </c>
      <c r="E308" s="62" t="s">
        <v>477</v>
      </c>
      <c r="F308" s="63">
        <v>45342</v>
      </c>
      <c r="G308" s="19">
        <v>255.08</v>
      </c>
      <c r="H308" s="61" t="s">
        <v>6</v>
      </c>
      <c r="I308" s="61" t="s">
        <v>699</v>
      </c>
    </row>
    <row r="309" spans="1:9" s="69" customFormat="1" ht="109.2" x14ac:dyDescent="0.3">
      <c r="A309" s="61">
        <v>5</v>
      </c>
      <c r="B309" s="62" t="s">
        <v>474</v>
      </c>
      <c r="C309" s="61" t="s">
        <v>440</v>
      </c>
      <c r="D309" s="61" t="s">
        <v>70</v>
      </c>
      <c r="E309" s="62" t="s">
        <v>477</v>
      </c>
      <c r="F309" s="63">
        <v>45338</v>
      </c>
      <c r="G309" s="19">
        <v>200</v>
      </c>
      <c r="H309" s="61" t="s">
        <v>6</v>
      </c>
      <c r="I309" s="61" t="s">
        <v>700</v>
      </c>
    </row>
    <row r="310" spans="1:9" s="69" customFormat="1" ht="109.2" x14ac:dyDescent="0.3">
      <c r="A310" s="61">
        <v>6</v>
      </c>
      <c r="B310" s="62" t="s">
        <v>474</v>
      </c>
      <c r="C310" s="61" t="s">
        <v>440</v>
      </c>
      <c r="D310" s="61" t="s">
        <v>70</v>
      </c>
      <c r="E310" s="62" t="s">
        <v>477</v>
      </c>
      <c r="F310" s="63">
        <v>45341</v>
      </c>
      <c r="G310" s="19">
        <v>200</v>
      </c>
      <c r="H310" s="61" t="s">
        <v>6</v>
      </c>
      <c r="I310" s="61" t="s">
        <v>701</v>
      </c>
    </row>
    <row r="311" spans="1:9" s="78" customFormat="1" ht="46.8" x14ac:dyDescent="0.3">
      <c r="A311" s="61">
        <v>7</v>
      </c>
      <c r="B311" s="62" t="s">
        <v>474</v>
      </c>
      <c r="C311" s="61" t="s">
        <v>607</v>
      </c>
      <c r="D311" s="61" t="s">
        <v>70</v>
      </c>
      <c r="E311" s="62" t="s">
        <v>711</v>
      </c>
      <c r="F311" s="63">
        <v>45369</v>
      </c>
      <c r="G311" s="19">
        <v>1152</v>
      </c>
      <c r="H311" s="61" t="s">
        <v>6</v>
      </c>
      <c r="I311" s="61"/>
    </row>
    <row r="312" spans="1:9" s="69" customFormat="1" ht="64.2" customHeight="1" x14ac:dyDescent="0.3">
      <c r="A312" s="61">
        <v>8</v>
      </c>
      <c r="B312" s="62" t="s">
        <v>146</v>
      </c>
      <c r="C312" s="61" t="s">
        <v>106</v>
      </c>
      <c r="D312" s="61" t="s">
        <v>69</v>
      </c>
      <c r="E312" s="62" t="s">
        <v>140</v>
      </c>
      <c r="F312" s="65" t="s">
        <v>666</v>
      </c>
      <c r="G312" s="19">
        <v>1514.204</v>
      </c>
      <c r="H312" s="61" t="s">
        <v>6</v>
      </c>
      <c r="I312" s="61" t="s">
        <v>329</v>
      </c>
    </row>
    <row r="313" spans="1:9" s="69" customFormat="1" ht="66.599999999999994" customHeight="1" x14ac:dyDescent="0.3">
      <c r="A313" s="61">
        <v>9</v>
      </c>
      <c r="B313" s="62" t="s">
        <v>146</v>
      </c>
      <c r="C313" s="61" t="s">
        <v>78</v>
      </c>
      <c r="D313" s="61" t="s">
        <v>69</v>
      </c>
      <c r="E313" s="62" t="s">
        <v>147</v>
      </c>
      <c r="F313" s="65" t="s">
        <v>217</v>
      </c>
      <c r="G313" s="19">
        <v>210</v>
      </c>
      <c r="H313" s="61" t="s">
        <v>6</v>
      </c>
      <c r="I313" s="61" t="s">
        <v>414</v>
      </c>
    </row>
    <row r="314" spans="1:9" s="69" customFormat="1" ht="66" customHeight="1" x14ac:dyDescent="0.3">
      <c r="A314" s="61">
        <v>10</v>
      </c>
      <c r="B314" s="62" t="s">
        <v>135</v>
      </c>
      <c r="C314" s="61" t="s">
        <v>74</v>
      </c>
      <c r="D314" s="61" t="s">
        <v>69</v>
      </c>
      <c r="E314" s="62" t="s">
        <v>75</v>
      </c>
      <c r="F314" s="63">
        <v>45293</v>
      </c>
      <c r="G314" s="19">
        <v>263.89999999999998</v>
      </c>
      <c r="H314" s="61" t="s">
        <v>6</v>
      </c>
      <c r="I314" s="61" t="s">
        <v>329</v>
      </c>
    </row>
    <row r="315" spans="1:9" s="69" customFormat="1" ht="46.8" x14ac:dyDescent="0.3">
      <c r="A315" s="61">
        <v>11</v>
      </c>
      <c r="B315" s="62" t="s">
        <v>198</v>
      </c>
      <c r="C315" s="61" t="s">
        <v>211</v>
      </c>
      <c r="D315" s="61" t="s">
        <v>70</v>
      </c>
      <c r="E315" s="62" t="s">
        <v>199</v>
      </c>
      <c r="F315" s="63" t="s">
        <v>200</v>
      </c>
      <c r="G315" s="19">
        <v>2500</v>
      </c>
      <c r="H315" s="61" t="s">
        <v>6</v>
      </c>
      <c r="I315" s="61" t="s">
        <v>201</v>
      </c>
    </row>
    <row r="316" spans="1:9" s="69" customFormat="1" ht="46.8" x14ac:dyDescent="0.3">
      <c r="A316" s="61">
        <v>12</v>
      </c>
      <c r="B316" s="62" t="s">
        <v>198</v>
      </c>
      <c r="C316" s="61" t="s">
        <v>211</v>
      </c>
      <c r="D316" s="61" t="s">
        <v>70</v>
      </c>
      <c r="E316" s="62" t="s">
        <v>199</v>
      </c>
      <c r="F316" s="63" t="s">
        <v>200</v>
      </c>
      <c r="G316" s="19">
        <v>500</v>
      </c>
      <c r="H316" s="61" t="s">
        <v>6</v>
      </c>
      <c r="I316" s="61" t="s">
        <v>202</v>
      </c>
    </row>
    <row r="317" spans="1:9" s="69" customFormat="1" ht="46.8" x14ac:dyDescent="0.3">
      <c r="A317" s="61">
        <v>13</v>
      </c>
      <c r="B317" s="62" t="s">
        <v>198</v>
      </c>
      <c r="C317" s="61" t="s">
        <v>73</v>
      </c>
      <c r="D317" s="61" t="s">
        <v>70</v>
      </c>
      <c r="E317" s="62" t="s">
        <v>203</v>
      </c>
      <c r="F317" s="63" t="s">
        <v>204</v>
      </c>
      <c r="G317" s="19">
        <v>265</v>
      </c>
      <c r="H317" s="61" t="s">
        <v>6</v>
      </c>
      <c r="I317" s="61" t="s">
        <v>197</v>
      </c>
    </row>
    <row r="318" spans="1:9" s="69" customFormat="1" ht="46.95" customHeight="1" x14ac:dyDescent="0.3">
      <c r="A318" s="61">
        <v>14</v>
      </c>
      <c r="B318" s="62" t="s">
        <v>198</v>
      </c>
      <c r="C318" s="61" t="s">
        <v>106</v>
      </c>
      <c r="D318" s="61" t="s">
        <v>69</v>
      </c>
      <c r="E318" s="62" t="s">
        <v>418</v>
      </c>
      <c r="F318" s="63">
        <v>45309</v>
      </c>
      <c r="G318" s="19">
        <v>2063.4</v>
      </c>
      <c r="H318" s="61" t="s">
        <v>6</v>
      </c>
      <c r="I318" s="61" t="s">
        <v>326</v>
      </c>
    </row>
    <row r="319" spans="1:9" s="69" customFormat="1" ht="63" customHeight="1" x14ac:dyDescent="0.3">
      <c r="A319" s="61">
        <v>15</v>
      </c>
      <c r="B319" s="62" t="s">
        <v>198</v>
      </c>
      <c r="C319" s="61" t="s">
        <v>295</v>
      </c>
      <c r="D319" s="61" t="s">
        <v>69</v>
      </c>
      <c r="E319" s="62" t="s">
        <v>419</v>
      </c>
      <c r="F319" s="63">
        <v>45313</v>
      </c>
      <c r="G319" s="19">
        <v>237</v>
      </c>
      <c r="H319" s="61" t="s">
        <v>6</v>
      </c>
      <c r="I319" s="61" t="s">
        <v>469</v>
      </c>
    </row>
    <row r="320" spans="1:9" s="69" customFormat="1" ht="63" customHeight="1" x14ac:dyDescent="0.3">
      <c r="A320" s="61">
        <v>16</v>
      </c>
      <c r="B320" s="62" t="s">
        <v>706</v>
      </c>
      <c r="C320" s="61" t="s">
        <v>106</v>
      </c>
      <c r="D320" s="61" t="s">
        <v>70</v>
      </c>
      <c r="E320" s="62" t="s">
        <v>671</v>
      </c>
      <c r="F320" s="63">
        <v>45334</v>
      </c>
      <c r="G320" s="19">
        <v>2324</v>
      </c>
      <c r="H320" s="61" t="s">
        <v>6</v>
      </c>
      <c r="I320" s="61" t="s">
        <v>326</v>
      </c>
    </row>
    <row r="321" spans="1:9" s="69" customFormat="1" ht="62.4" x14ac:dyDescent="0.3">
      <c r="A321" s="61">
        <v>17</v>
      </c>
      <c r="B321" s="62" t="s">
        <v>706</v>
      </c>
      <c r="C321" s="61" t="s">
        <v>127</v>
      </c>
      <c r="D321" s="61" t="s">
        <v>70</v>
      </c>
      <c r="E321" s="62" t="s">
        <v>703</v>
      </c>
      <c r="F321" s="63">
        <v>45341</v>
      </c>
      <c r="G321" s="19">
        <v>420.2</v>
      </c>
      <c r="H321" s="61" t="s">
        <v>707</v>
      </c>
      <c r="I321" s="61" t="s">
        <v>704</v>
      </c>
    </row>
    <row r="322" spans="1:9" s="69" customFormat="1" ht="62.4" x14ac:dyDescent="0.3">
      <c r="A322" s="61">
        <v>18</v>
      </c>
      <c r="B322" s="62" t="s">
        <v>706</v>
      </c>
      <c r="C322" s="61" t="s">
        <v>105</v>
      </c>
      <c r="D322" s="61" t="s">
        <v>70</v>
      </c>
      <c r="E322" s="62" t="s">
        <v>705</v>
      </c>
      <c r="F322" s="63">
        <v>45341</v>
      </c>
      <c r="G322" s="19">
        <v>373.9</v>
      </c>
      <c r="H322" s="61" t="s">
        <v>707</v>
      </c>
      <c r="I322" s="61" t="s">
        <v>704</v>
      </c>
    </row>
    <row r="323" spans="1:9" s="69" customFormat="1" ht="93.6" customHeight="1" x14ac:dyDescent="0.3">
      <c r="A323" s="61">
        <v>19</v>
      </c>
      <c r="B323" s="62" t="s">
        <v>479</v>
      </c>
      <c r="C323" s="61" t="s">
        <v>106</v>
      </c>
      <c r="D323" s="61" t="s">
        <v>69</v>
      </c>
      <c r="E323" s="62" t="s">
        <v>325</v>
      </c>
      <c r="F323" s="63">
        <v>44949</v>
      </c>
      <c r="G323" s="19">
        <v>7090.0559999999996</v>
      </c>
      <c r="H323" s="61" t="s">
        <v>6</v>
      </c>
      <c r="I323" s="61" t="s">
        <v>326</v>
      </c>
    </row>
    <row r="324" spans="1:9" s="69" customFormat="1" ht="91.2" customHeight="1" x14ac:dyDescent="0.3">
      <c r="A324" s="61">
        <v>20</v>
      </c>
      <c r="B324" s="62" t="s">
        <v>479</v>
      </c>
      <c r="C324" s="61" t="s">
        <v>73</v>
      </c>
      <c r="D324" s="61" t="s">
        <v>70</v>
      </c>
      <c r="E324" s="62" t="s">
        <v>595</v>
      </c>
      <c r="F324" s="63">
        <v>45322</v>
      </c>
      <c r="G324" s="19">
        <v>1395.4</v>
      </c>
      <c r="H324" s="61" t="s">
        <v>6</v>
      </c>
      <c r="I324" s="61" t="s">
        <v>596</v>
      </c>
    </row>
    <row r="325" spans="1:9" s="69" customFormat="1" ht="93.6" customHeight="1" x14ac:dyDescent="0.3">
      <c r="A325" s="61">
        <v>21</v>
      </c>
      <c r="B325" s="62" t="s">
        <v>479</v>
      </c>
      <c r="C325" s="61" t="s">
        <v>211</v>
      </c>
      <c r="D325" s="61" t="s">
        <v>69</v>
      </c>
      <c r="E325" s="62" t="s">
        <v>597</v>
      </c>
      <c r="F325" s="63">
        <v>45322</v>
      </c>
      <c r="G325" s="19">
        <v>432</v>
      </c>
      <c r="H325" s="61" t="s">
        <v>6</v>
      </c>
      <c r="I325" s="61" t="s">
        <v>667</v>
      </c>
    </row>
    <row r="326" spans="1:9" s="69" customFormat="1" ht="93" customHeight="1" x14ac:dyDescent="0.3">
      <c r="A326" s="61">
        <v>22</v>
      </c>
      <c r="B326" s="62" t="s">
        <v>479</v>
      </c>
      <c r="C326" s="61" t="s">
        <v>211</v>
      </c>
      <c r="D326" s="61" t="s">
        <v>69</v>
      </c>
      <c r="E326" s="62" t="s">
        <v>598</v>
      </c>
      <c r="F326" s="63">
        <v>45325</v>
      </c>
      <c r="G326" s="19">
        <v>1070</v>
      </c>
      <c r="H326" s="61" t="s">
        <v>6</v>
      </c>
      <c r="I326" s="61" t="s">
        <v>710</v>
      </c>
    </row>
    <row r="327" spans="1:9" s="69" customFormat="1" ht="93" customHeight="1" x14ac:dyDescent="0.3">
      <c r="A327" s="61">
        <v>23</v>
      </c>
      <c r="B327" s="62" t="s">
        <v>479</v>
      </c>
      <c r="C327" s="61" t="s">
        <v>127</v>
      </c>
      <c r="D327" s="61" t="s">
        <v>70</v>
      </c>
      <c r="E327" s="62" t="s">
        <v>739</v>
      </c>
      <c r="F327" s="63">
        <v>45344</v>
      </c>
      <c r="G327" s="19">
        <v>634.5</v>
      </c>
      <c r="H327" s="61" t="s">
        <v>6</v>
      </c>
      <c r="I327" s="61" t="s">
        <v>704</v>
      </c>
    </row>
    <row r="328" spans="1:9" s="69" customFormat="1" ht="93" customHeight="1" x14ac:dyDescent="0.3">
      <c r="A328" s="61">
        <v>24</v>
      </c>
      <c r="B328" s="62" t="s">
        <v>479</v>
      </c>
      <c r="C328" s="61" t="s">
        <v>105</v>
      </c>
      <c r="D328" s="61" t="s">
        <v>70</v>
      </c>
      <c r="E328" s="62" t="s">
        <v>740</v>
      </c>
      <c r="F328" s="63">
        <v>45344</v>
      </c>
      <c r="G328" s="19">
        <v>333.8</v>
      </c>
      <c r="H328" s="61" t="s">
        <v>6</v>
      </c>
      <c r="I328" s="61" t="s">
        <v>704</v>
      </c>
    </row>
    <row r="329" spans="1:9" s="69" customFormat="1" ht="48" customHeight="1" x14ac:dyDescent="0.3">
      <c r="A329" s="61">
        <v>25</v>
      </c>
      <c r="B329" s="62" t="s">
        <v>324</v>
      </c>
      <c r="C329" s="61" t="s">
        <v>106</v>
      </c>
      <c r="D329" s="61" t="s">
        <v>69</v>
      </c>
      <c r="E329" s="62" t="s">
        <v>325</v>
      </c>
      <c r="F329" s="63">
        <v>45302</v>
      </c>
      <c r="G329" s="19">
        <v>1575.6</v>
      </c>
      <c r="H329" s="61" t="s">
        <v>6</v>
      </c>
      <c r="I329" s="61" t="s">
        <v>326</v>
      </c>
    </row>
    <row r="330" spans="1:9" s="69" customFormat="1" ht="46.8" x14ac:dyDescent="0.3">
      <c r="A330" s="61">
        <v>26</v>
      </c>
      <c r="B330" s="62" t="s">
        <v>327</v>
      </c>
      <c r="C330" s="61" t="s">
        <v>106</v>
      </c>
      <c r="D330" s="61" t="s">
        <v>70</v>
      </c>
      <c r="E330" s="62" t="s">
        <v>328</v>
      </c>
      <c r="F330" s="63">
        <v>45301</v>
      </c>
      <c r="G330" s="19">
        <v>741.6</v>
      </c>
      <c r="H330" s="61" t="s">
        <v>6</v>
      </c>
      <c r="I330" s="61" t="s">
        <v>329</v>
      </c>
    </row>
    <row r="331" spans="1:9" s="69" customFormat="1" ht="64.95" customHeight="1" x14ac:dyDescent="0.3">
      <c r="A331" s="61">
        <v>27</v>
      </c>
      <c r="B331" s="62" t="s">
        <v>330</v>
      </c>
      <c r="C331" s="61" t="s">
        <v>106</v>
      </c>
      <c r="D331" s="61" t="s">
        <v>70</v>
      </c>
      <c r="E331" s="62" t="s">
        <v>331</v>
      </c>
      <c r="F331" s="63">
        <v>45303</v>
      </c>
      <c r="G331" s="19">
        <v>22955.452000000001</v>
      </c>
      <c r="H331" s="61" t="s">
        <v>6</v>
      </c>
      <c r="I331" s="61" t="s">
        <v>329</v>
      </c>
    </row>
    <row r="332" spans="1:9" s="69" customFormat="1" ht="108.6" customHeight="1" x14ac:dyDescent="0.3">
      <c r="A332" s="61">
        <v>28</v>
      </c>
      <c r="B332" s="62" t="s">
        <v>330</v>
      </c>
      <c r="C332" s="61" t="s">
        <v>106</v>
      </c>
      <c r="D332" s="61" t="s">
        <v>70</v>
      </c>
      <c r="E332" s="62" t="s">
        <v>332</v>
      </c>
      <c r="F332" s="63">
        <v>45307</v>
      </c>
      <c r="G332" s="19">
        <v>860.99800000000005</v>
      </c>
      <c r="H332" s="61" t="s">
        <v>6</v>
      </c>
      <c r="I332" s="61" t="s">
        <v>333</v>
      </c>
    </row>
    <row r="333" spans="1:9" s="69" customFormat="1" ht="46.8" x14ac:dyDescent="0.3">
      <c r="A333" s="61">
        <v>29</v>
      </c>
      <c r="B333" s="62" t="s">
        <v>330</v>
      </c>
      <c r="C333" s="61" t="s">
        <v>73</v>
      </c>
      <c r="D333" s="61" t="s">
        <v>70</v>
      </c>
      <c r="E333" s="62" t="s">
        <v>334</v>
      </c>
      <c r="F333" s="63">
        <v>45307</v>
      </c>
      <c r="G333" s="19">
        <v>6778.6360000000004</v>
      </c>
      <c r="H333" s="61" t="s">
        <v>6</v>
      </c>
      <c r="I333" s="61" t="s">
        <v>470</v>
      </c>
    </row>
    <row r="334" spans="1:9" s="69" customFormat="1" ht="156.6" customHeight="1" x14ac:dyDescent="0.3">
      <c r="A334" s="61">
        <v>30</v>
      </c>
      <c r="B334" s="62" t="s">
        <v>330</v>
      </c>
      <c r="C334" s="61" t="s">
        <v>221</v>
      </c>
      <c r="D334" s="61" t="s">
        <v>70</v>
      </c>
      <c r="E334" s="62" t="s">
        <v>599</v>
      </c>
      <c r="F334" s="63">
        <v>45327</v>
      </c>
      <c r="G334" s="19">
        <v>201.47499999999999</v>
      </c>
      <c r="H334" s="61" t="s">
        <v>6</v>
      </c>
      <c r="I334" s="61" t="s">
        <v>600</v>
      </c>
    </row>
    <row r="335" spans="1:9" s="69" customFormat="1" ht="63" customHeight="1" x14ac:dyDescent="0.3">
      <c r="A335" s="61">
        <v>31</v>
      </c>
      <c r="B335" s="62" t="s">
        <v>330</v>
      </c>
      <c r="C335" s="61" t="s">
        <v>127</v>
      </c>
      <c r="D335" s="61" t="s">
        <v>70</v>
      </c>
      <c r="E335" s="62" t="s">
        <v>335</v>
      </c>
      <c r="F335" s="63">
        <v>45328</v>
      </c>
      <c r="G335" s="19">
        <v>235.87200000000001</v>
      </c>
      <c r="H335" s="61" t="s">
        <v>6</v>
      </c>
      <c r="I335" s="61" t="s">
        <v>336</v>
      </c>
    </row>
    <row r="336" spans="1:9" s="69" customFormat="1" ht="91.2" customHeight="1" x14ac:dyDescent="0.3">
      <c r="A336" s="61">
        <v>32</v>
      </c>
      <c r="B336" s="62" t="s">
        <v>330</v>
      </c>
      <c r="C336" s="61" t="s">
        <v>73</v>
      </c>
      <c r="D336" s="61" t="s">
        <v>70</v>
      </c>
      <c r="E336" s="62" t="s">
        <v>337</v>
      </c>
      <c r="F336" s="63">
        <v>45320</v>
      </c>
      <c r="G336" s="19">
        <v>1500.17</v>
      </c>
      <c r="H336" s="61" t="s">
        <v>6</v>
      </c>
      <c r="I336" s="61" t="s">
        <v>197</v>
      </c>
    </row>
    <row r="337" spans="1:9" s="69" customFormat="1" ht="91.2" customHeight="1" x14ac:dyDescent="0.3">
      <c r="A337" s="61">
        <v>33</v>
      </c>
      <c r="B337" s="62" t="s">
        <v>330</v>
      </c>
      <c r="C337" s="61" t="s">
        <v>73</v>
      </c>
      <c r="D337" s="61" t="s">
        <v>70</v>
      </c>
      <c r="E337" s="62" t="s">
        <v>337</v>
      </c>
      <c r="F337" s="63">
        <v>45320</v>
      </c>
      <c r="G337" s="19">
        <v>441.786</v>
      </c>
      <c r="H337" s="61" t="s">
        <v>6</v>
      </c>
      <c r="I337" s="61" t="s">
        <v>197</v>
      </c>
    </row>
    <row r="338" spans="1:9" s="69" customFormat="1" ht="96" customHeight="1" x14ac:dyDescent="0.3">
      <c r="A338" s="61">
        <v>34</v>
      </c>
      <c r="B338" s="62" t="s">
        <v>330</v>
      </c>
      <c r="C338" s="61" t="s">
        <v>73</v>
      </c>
      <c r="D338" s="61" t="s">
        <v>70</v>
      </c>
      <c r="E338" s="62" t="s">
        <v>337</v>
      </c>
      <c r="F338" s="63">
        <v>45320</v>
      </c>
      <c r="G338" s="19">
        <v>466.25900000000001</v>
      </c>
      <c r="H338" s="61" t="s">
        <v>6</v>
      </c>
      <c r="I338" s="61" t="s">
        <v>197</v>
      </c>
    </row>
    <row r="339" spans="1:9" s="69" customFormat="1" ht="108.6" customHeight="1" x14ac:dyDescent="0.3">
      <c r="A339" s="61">
        <v>35</v>
      </c>
      <c r="B339" s="62" t="s">
        <v>330</v>
      </c>
      <c r="C339" s="61" t="s">
        <v>106</v>
      </c>
      <c r="D339" s="61" t="s">
        <v>69</v>
      </c>
      <c r="E339" s="62" t="s">
        <v>480</v>
      </c>
      <c r="F339" s="63">
        <v>45338</v>
      </c>
      <c r="G339" s="19">
        <v>394.14100000000002</v>
      </c>
      <c r="H339" s="61" t="s">
        <v>6</v>
      </c>
      <c r="I339" s="61" t="s">
        <v>481</v>
      </c>
    </row>
    <row r="340" spans="1:9" s="69" customFormat="1" ht="62.4" x14ac:dyDescent="0.3">
      <c r="A340" s="61">
        <v>36</v>
      </c>
      <c r="B340" s="62" t="s">
        <v>330</v>
      </c>
      <c r="C340" s="61" t="s">
        <v>670</v>
      </c>
      <c r="D340" s="61" t="s">
        <v>70</v>
      </c>
      <c r="E340" s="62" t="s">
        <v>669</v>
      </c>
      <c r="F340" s="63">
        <v>45359</v>
      </c>
      <c r="G340" s="19">
        <v>411.48599999999999</v>
      </c>
      <c r="H340" s="61" t="s">
        <v>6</v>
      </c>
      <c r="I340" s="61" t="s">
        <v>837</v>
      </c>
    </row>
    <row r="341" spans="1:9" s="78" customFormat="1" ht="139.94999999999999" customHeight="1" x14ac:dyDescent="0.3">
      <c r="A341" s="61">
        <v>37</v>
      </c>
      <c r="B341" s="62" t="s">
        <v>330</v>
      </c>
      <c r="C341" s="61" t="s">
        <v>221</v>
      </c>
      <c r="D341" s="61" t="s">
        <v>227</v>
      </c>
      <c r="E341" s="62" t="s">
        <v>876</v>
      </c>
      <c r="F341" s="63">
        <v>45362</v>
      </c>
      <c r="G341" s="19">
        <v>339.06700000000001</v>
      </c>
      <c r="H341" s="61" t="s">
        <v>6</v>
      </c>
      <c r="I341" s="61" t="s">
        <v>877</v>
      </c>
    </row>
    <row r="342" spans="1:9" s="69" customFormat="1" ht="94.2" customHeight="1" x14ac:dyDescent="0.3">
      <c r="A342" s="61">
        <v>38</v>
      </c>
      <c r="B342" s="62" t="s">
        <v>205</v>
      </c>
      <c r="C342" s="61" t="s">
        <v>210</v>
      </c>
      <c r="D342" s="61" t="s">
        <v>70</v>
      </c>
      <c r="E342" s="62" t="s">
        <v>206</v>
      </c>
      <c r="F342" s="63">
        <v>45295</v>
      </c>
      <c r="G342" s="19">
        <v>799.9</v>
      </c>
      <c r="H342" s="61" t="s">
        <v>6</v>
      </c>
      <c r="I342" s="61" t="s">
        <v>415</v>
      </c>
    </row>
    <row r="343" spans="1:9" s="69" customFormat="1" ht="169.2" customHeight="1" x14ac:dyDescent="0.3">
      <c r="A343" s="61">
        <v>39</v>
      </c>
      <c r="B343" s="62" t="s">
        <v>205</v>
      </c>
      <c r="C343" s="61" t="s">
        <v>210</v>
      </c>
      <c r="D343" s="61" t="s">
        <v>70</v>
      </c>
      <c r="E343" s="62" t="s">
        <v>207</v>
      </c>
      <c r="F343" s="63">
        <v>45296</v>
      </c>
      <c r="G343" s="19">
        <v>2200</v>
      </c>
      <c r="H343" s="61" t="s">
        <v>6</v>
      </c>
      <c r="I343" s="61" t="s">
        <v>384</v>
      </c>
    </row>
    <row r="344" spans="1:9" s="69" customFormat="1" ht="76.2" customHeight="1" x14ac:dyDescent="0.3">
      <c r="A344" s="61">
        <v>40</v>
      </c>
      <c r="B344" s="62" t="s">
        <v>205</v>
      </c>
      <c r="C344" s="61" t="s">
        <v>420</v>
      </c>
      <c r="D344" s="61" t="s">
        <v>70</v>
      </c>
      <c r="E344" s="62" t="s">
        <v>417</v>
      </c>
      <c r="F344" s="63">
        <v>45310</v>
      </c>
      <c r="G344" s="19">
        <v>396.60199999999998</v>
      </c>
      <c r="H344" s="61" t="s">
        <v>6</v>
      </c>
      <c r="I344" s="61" t="s">
        <v>471</v>
      </c>
    </row>
    <row r="345" spans="1:9" s="69" customFormat="1" ht="171" customHeight="1" x14ac:dyDescent="0.3">
      <c r="A345" s="61">
        <v>41</v>
      </c>
      <c r="B345" s="62" t="s">
        <v>205</v>
      </c>
      <c r="C345" s="61" t="s">
        <v>157</v>
      </c>
      <c r="D345" s="61" t="s">
        <v>70</v>
      </c>
      <c r="E345" s="62" t="s">
        <v>207</v>
      </c>
      <c r="F345" s="63">
        <v>45320</v>
      </c>
      <c r="G345" s="19">
        <v>1564.4880000000001</v>
      </c>
      <c r="H345" s="61" t="s">
        <v>6</v>
      </c>
      <c r="I345" s="61" t="s">
        <v>668</v>
      </c>
    </row>
    <row r="346" spans="1:9" s="69" customFormat="1" ht="49.2" customHeight="1" x14ac:dyDescent="0.3">
      <c r="A346" s="61">
        <v>42</v>
      </c>
      <c r="B346" s="62" t="s">
        <v>205</v>
      </c>
      <c r="C346" s="61" t="s">
        <v>73</v>
      </c>
      <c r="D346" s="61" t="s">
        <v>69</v>
      </c>
      <c r="E346" s="62" t="s">
        <v>738</v>
      </c>
      <c r="F346" s="63">
        <v>45348</v>
      </c>
      <c r="G346" s="19">
        <v>1000</v>
      </c>
      <c r="H346" s="61" t="s">
        <v>6</v>
      </c>
      <c r="I346" s="61"/>
    </row>
    <row r="347" spans="1:9" s="69" customFormat="1" ht="48" customHeight="1" x14ac:dyDescent="0.3">
      <c r="A347" s="61">
        <v>43</v>
      </c>
      <c r="B347" s="62" t="s">
        <v>472</v>
      </c>
      <c r="C347" s="61" t="s">
        <v>73</v>
      </c>
      <c r="D347" s="61" t="s">
        <v>70</v>
      </c>
      <c r="E347" s="62" t="s">
        <v>473</v>
      </c>
      <c r="F347" s="63">
        <v>45317</v>
      </c>
      <c r="G347" s="19">
        <v>16927.21</v>
      </c>
      <c r="H347" s="61" t="s">
        <v>6</v>
      </c>
      <c r="I347" s="61" t="s">
        <v>416</v>
      </c>
    </row>
    <row r="348" spans="1:9" s="69" customFormat="1" ht="93.6" x14ac:dyDescent="0.3">
      <c r="A348" s="61">
        <v>44</v>
      </c>
      <c r="B348" s="62" t="s">
        <v>604</v>
      </c>
      <c r="C348" s="61" t="s">
        <v>73</v>
      </c>
      <c r="D348" s="61" t="s">
        <v>70</v>
      </c>
      <c r="E348" s="62" t="s">
        <v>601</v>
      </c>
      <c r="F348" s="65" t="s">
        <v>673</v>
      </c>
      <c r="G348" s="19">
        <v>1600.6110000000001</v>
      </c>
      <c r="H348" s="61" t="s">
        <v>6</v>
      </c>
      <c r="I348" s="61" t="s">
        <v>416</v>
      </c>
    </row>
    <row r="349" spans="1:9" s="69" customFormat="1" ht="95.4" customHeight="1" x14ac:dyDescent="0.3">
      <c r="A349" s="61">
        <v>45</v>
      </c>
      <c r="B349" s="62" t="s">
        <v>604</v>
      </c>
      <c r="C349" s="61" t="s">
        <v>73</v>
      </c>
      <c r="D349" s="61" t="s">
        <v>69</v>
      </c>
      <c r="E349" s="62" t="s">
        <v>602</v>
      </c>
      <c r="F349" s="65" t="s">
        <v>183</v>
      </c>
      <c r="G349" s="19">
        <v>4809.5060000000003</v>
      </c>
      <c r="H349" s="61" t="s">
        <v>6</v>
      </c>
      <c r="I349" s="61" t="s">
        <v>603</v>
      </c>
    </row>
    <row r="350" spans="1:9" s="69" customFormat="1" ht="93.6" x14ac:dyDescent="0.3">
      <c r="A350" s="61">
        <v>46</v>
      </c>
      <c r="B350" s="62" t="s">
        <v>604</v>
      </c>
      <c r="C350" s="61" t="s">
        <v>210</v>
      </c>
      <c r="D350" s="61" t="s">
        <v>70</v>
      </c>
      <c r="E350" s="62" t="s">
        <v>702</v>
      </c>
      <c r="F350" s="65" t="s">
        <v>709</v>
      </c>
      <c r="G350" s="19">
        <v>556.197</v>
      </c>
      <c r="H350" s="61" t="s">
        <v>6</v>
      </c>
      <c r="I350" s="61" t="s">
        <v>838</v>
      </c>
    </row>
    <row r="351" spans="1:9" s="78" customFormat="1" ht="93.6" x14ac:dyDescent="0.3">
      <c r="A351" s="61">
        <v>47</v>
      </c>
      <c r="B351" s="62" t="s">
        <v>604</v>
      </c>
      <c r="C351" s="61" t="s">
        <v>77</v>
      </c>
      <c r="D351" s="61" t="s">
        <v>69</v>
      </c>
      <c r="E351" s="62" t="s">
        <v>608</v>
      </c>
      <c r="F351" s="63">
        <v>45355</v>
      </c>
      <c r="G351" s="19">
        <v>5758</v>
      </c>
      <c r="H351" s="61" t="s">
        <v>6</v>
      </c>
      <c r="I351" s="61" t="s">
        <v>875</v>
      </c>
    </row>
    <row r="352" spans="1:9" s="78" customFormat="1" ht="93.6" x14ac:dyDescent="0.3">
      <c r="A352" s="61">
        <v>48</v>
      </c>
      <c r="B352" s="62" t="s">
        <v>604</v>
      </c>
      <c r="C352" s="61" t="s">
        <v>157</v>
      </c>
      <c r="D352" s="61" t="s">
        <v>70</v>
      </c>
      <c r="E352" s="62" t="s">
        <v>702</v>
      </c>
      <c r="F352" s="63">
        <v>45362</v>
      </c>
      <c r="G352" s="19">
        <v>1170</v>
      </c>
      <c r="H352" s="61" t="s">
        <v>6</v>
      </c>
      <c r="I352" s="61"/>
    </row>
    <row r="353" spans="1:9" s="69" customFormat="1" ht="78" x14ac:dyDescent="0.3">
      <c r="A353" s="61">
        <v>49</v>
      </c>
      <c r="B353" s="62" t="s">
        <v>708</v>
      </c>
      <c r="C353" s="61" t="s">
        <v>136</v>
      </c>
      <c r="D353" s="61" t="s">
        <v>69</v>
      </c>
      <c r="E353" s="62" t="s">
        <v>137</v>
      </c>
      <c r="F353" s="65" t="s">
        <v>839</v>
      </c>
      <c r="G353" s="19">
        <v>350</v>
      </c>
      <c r="H353" s="61" t="s">
        <v>6</v>
      </c>
      <c r="I353" s="61"/>
    </row>
    <row r="354" spans="1:9" s="69" customFormat="1" ht="50.4" customHeight="1" x14ac:dyDescent="0.3">
      <c r="A354" s="61">
        <v>50</v>
      </c>
      <c r="B354" s="62" t="s">
        <v>708</v>
      </c>
      <c r="C354" s="61" t="s">
        <v>136</v>
      </c>
      <c r="D354" s="61" t="s">
        <v>69</v>
      </c>
      <c r="E354" s="62" t="s">
        <v>138</v>
      </c>
      <c r="F354" s="65" t="s">
        <v>139</v>
      </c>
      <c r="G354" s="19">
        <v>450</v>
      </c>
      <c r="H354" s="61" t="s">
        <v>6</v>
      </c>
      <c r="I354" s="61"/>
    </row>
    <row r="355" spans="1:9" ht="19.2" customHeight="1" x14ac:dyDescent="0.3">
      <c r="A355" s="56"/>
      <c r="B355" s="57" t="s">
        <v>9</v>
      </c>
      <c r="C355" s="58" t="s">
        <v>72</v>
      </c>
      <c r="D355" s="58"/>
      <c r="E355" s="59"/>
      <c r="F355" s="56"/>
      <c r="G355" s="60"/>
      <c r="H355" s="56"/>
      <c r="I355" s="56"/>
    </row>
    <row r="356" spans="1:9" ht="16.2" x14ac:dyDescent="0.3">
      <c r="A356" s="56"/>
      <c r="B356" s="57" t="s">
        <v>14</v>
      </c>
      <c r="C356" s="58"/>
      <c r="D356" s="58"/>
      <c r="E356" s="59"/>
      <c r="F356" s="56"/>
      <c r="G356" s="64"/>
      <c r="H356" s="56"/>
      <c r="I356" s="56"/>
    </row>
    <row r="357" spans="1:9" s="66" customFormat="1" ht="46.8" x14ac:dyDescent="0.3">
      <c r="A357" s="61">
        <v>1</v>
      </c>
      <c r="B357" s="70" t="s">
        <v>141</v>
      </c>
      <c r="C357" s="72" t="s">
        <v>73</v>
      </c>
      <c r="D357" s="61" t="s">
        <v>69</v>
      </c>
      <c r="E357" s="70" t="s">
        <v>142</v>
      </c>
      <c r="F357" s="65" t="s">
        <v>102</v>
      </c>
      <c r="G357" s="19">
        <v>580.51300000000003</v>
      </c>
      <c r="H357" s="61" t="s">
        <v>6</v>
      </c>
      <c r="I357" s="61" t="s">
        <v>80</v>
      </c>
    </row>
    <row r="358" spans="1:9" s="66" customFormat="1" ht="82.95" customHeight="1" x14ac:dyDescent="0.3">
      <c r="A358" s="61">
        <v>2</v>
      </c>
      <c r="B358" s="70" t="s">
        <v>141</v>
      </c>
      <c r="C358" s="61" t="s">
        <v>73</v>
      </c>
      <c r="D358" s="61" t="s">
        <v>148</v>
      </c>
      <c r="E358" s="70" t="s">
        <v>149</v>
      </c>
      <c r="F358" s="65" t="s">
        <v>217</v>
      </c>
      <c r="G358" s="19">
        <v>287.98</v>
      </c>
      <c r="H358" s="61" t="s">
        <v>6</v>
      </c>
      <c r="I358" s="61" t="s">
        <v>197</v>
      </c>
    </row>
    <row r="359" spans="1:9" s="66" customFormat="1" ht="46.2" customHeight="1" x14ac:dyDescent="0.3">
      <c r="A359" s="61">
        <v>3</v>
      </c>
      <c r="B359" s="70" t="s">
        <v>141</v>
      </c>
      <c r="C359" s="61" t="s">
        <v>106</v>
      </c>
      <c r="D359" s="61" t="s">
        <v>148</v>
      </c>
      <c r="E359" s="70" t="s">
        <v>250</v>
      </c>
      <c r="F359" s="65" t="s">
        <v>794</v>
      </c>
      <c r="G359" s="19">
        <v>7097.7</v>
      </c>
      <c r="H359" s="61" t="s">
        <v>6</v>
      </c>
      <c r="I359" s="61" t="s">
        <v>251</v>
      </c>
    </row>
    <row r="360" spans="1:9" s="66" customFormat="1" ht="80.400000000000006" customHeight="1" x14ac:dyDescent="0.3">
      <c r="A360" s="61">
        <v>4</v>
      </c>
      <c r="B360" s="70" t="s">
        <v>150</v>
      </c>
      <c r="C360" s="61" t="s">
        <v>73</v>
      </c>
      <c r="D360" s="61" t="s">
        <v>148</v>
      </c>
      <c r="E360" s="70" t="s">
        <v>122</v>
      </c>
      <c r="F360" s="63">
        <v>45299</v>
      </c>
      <c r="G360" s="19">
        <v>316.86599999999999</v>
      </c>
      <c r="H360" s="61" t="s">
        <v>424</v>
      </c>
      <c r="I360" s="61" t="s">
        <v>197</v>
      </c>
    </row>
    <row r="361" spans="1:9" s="66" customFormat="1" ht="79.2" customHeight="1" x14ac:dyDescent="0.3">
      <c r="A361" s="61">
        <v>5</v>
      </c>
      <c r="B361" s="70" t="s">
        <v>150</v>
      </c>
      <c r="C361" s="61" t="s">
        <v>74</v>
      </c>
      <c r="D361" s="61" t="s">
        <v>148</v>
      </c>
      <c r="E361" s="70" t="s">
        <v>252</v>
      </c>
      <c r="F361" s="63">
        <v>45306</v>
      </c>
      <c r="G361" s="19">
        <v>538.803</v>
      </c>
      <c r="H361" s="61" t="s">
        <v>424</v>
      </c>
      <c r="I361" s="61" t="s">
        <v>251</v>
      </c>
    </row>
    <row r="362" spans="1:9" ht="62.4" x14ac:dyDescent="0.3">
      <c r="A362" s="61">
        <v>6</v>
      </c>
      <c r="B362" s="70" t="s">
        <v>513</v>
      </c>
      <c r="C362" s="61" t="s">
        <v>106</v>
      </c>
      <c r="D362" s="61" t="s">
        <v>148</v>
      </c>
      <c r="E362" s="70" t="s">
        <v>252</v>
      </c>
      <c r="F362" s="63">
        <v>45323</v>
      </c>
      <c r="G362" s="19">
        <v>264.84199999999998</v>
      </c>
      <c r="H362" s="61" t="s">
        <v>6</v>
      </c>
      <c r="I362" s="61" t="s">
        <v>514</v>
      </c>
    </row>
    <row r="363" spans="1:9" ht="16.2" x14ac:dyDescent="0.3">
      <c r="A363" s="56"/>
      <c r="B363" s="57" t="s">
        <v>33</v>
      </c>
      <c r="C363" s="58"/>
      <c r="D363" s="58"/>
      <c r="E363" s="59"/>
      <c r="F363" s="56"/>
      <c r="G363" s="64"/>
      <c r="H363" s="56"/>
      <c r="I363" s="56"/>
    </row>
    <row r="364" spans="1:9" s="66" customFormat="1" ht="46.8" x14ac:dyDescent="0.3">
      <c r="A364" s="61">
        <v>1</v>
      </c>
      <c r="B364" s="62" t="s">
        <v>83</v>
      </c>
      <c r="C364" s="61" t="s">
        <v>73</v>
      </c>
      <c r="D364" s="61" t="s">
        <v>69</v>
      </c>
      <c r="E364" s="62" t="s">
        <v>88</v>
      </c>
      <c r="F364" s="63">
        <v>45294</v>
      </c>
      <c r="G364" s="19">
        <v>873.3</v>
      </c>
      <c r="H364" s="61" t="s">
        <v>6</v>
      </c>
      <c r="I364" s="73" t="s">
        <v>425</v>
      </c>
    </row>
    <row r="365" spans="1:9" s="66" customFormat="1" ht="136.94999999999999" customHeight="1" x14ac:dyDescent="0.3">
      <c r="A365" s="61">
        <v>2</v>
      </c>
      <c r="B365" s="62" t="s">
        <v>100</v>
      </c>
      <c r="C365" s="61" t="s">
        <v>73</v>
      </c>
      <c r="D365" s="61" t="s">
        <v>69</v>
      </c>
      <c r="E365" s="62" t="s">
        <v>88</v>
      </c>
      <c r="F365" s="63">
        <v>45293</v>
      </c>
      <c r="G365" s="19">
        <v>314.10000000000002</v>
      </c>
      <c r="H365" s="61" t="s">
        <v>6</v>
      </c>
      <c r="I365" s="73" t="s">
        <v>80</v>
      </c>
    </row>
    <row r="366" spans="1:9" s="66" customFormat="1" ht="99.6" customHeight="1" x14ac:dyDescent="0.3">
      <c r="A366" s="61">
        <v>3</v>
      </c>
      <c r="B366" s="62" t="s">
        <v>101</v>
      </c>
      <c r="C366" s="61" t="s">
        <v>73</v>
      </c>
      <c r="D366" s="61" t="s">
        <v>69</v>
      </c>
      <c r="E366" s="62" t="s">
        <v>88</v>
      </c>
      <c r="F366" s="63">
        <v>45293</v>
      </c>
      <c r="G366" s="19">
        <v>209.7</v>
      </c>
      <c r="H366" s="61" t="s">
        <v>6</v>
      </c>
      <c r="I366" s="73" t="s">
        <v>80</v>
      </c>
    </row>
    <row r="367" spans="1:9" s="66" customFormat="1" ht="99.6" customHeight="1" x14ac:dyDescent="0.3">
      <c r="A367" s="61">
        <v>4</v>
      </c>
      <c r="B367" s="62" t="s">
        <v>361</v>
      </c>
      <c r="C367" s="61" t="s">
        <v>73</v>
      </c>
      <c r="D367" s="61" t="s">
        <v>69</v>
      </c>
      <c r="E367" s="62" t="s">
        <v>88</v>
      </c>
      <c r="F367" s="63">
        <v>45300</v>
      </c>
      <c r="G367" s="19">
        <v>479.1</v>
      </c>
      <c r="H367" s="61" t="s">
        <v>6</v>
      </c>
      <c r="I367" s="73" t="s">
        <v>80</v>
      </c>
    </row>
    <row r="368" spans="1:9" s="66" customFormat="1" ht="116.4" customHeight="1" x14ac:dyDescent="0.3">
      <c r="A368" s="61">
        <v>5</v>
      </c>
      <c r="B368" s="62" t="s">
        <v>249</v>
      </c>
      <c r="C368" s="61" t="s">
        <v>73</v>
      </c>
      <c r="D368" s="61" t="s">
        <v>69</v>
      </c>
      <c r="E368" s="62" t="s">
        <v>88</v>
      </c>
      <c r="F368" s="63">
        <v>45300</v>
      </c>
      <c r="G368" s="19">
        <v>444</v>
      </c>
      <c r="H368" s="61" t="s">
        <v>6</v>
      </c>
      <c r="I368" s="73" t="s">
        <v>80</v>
      </c>
    </row>
    <row r="369" spans="1:9" s="66" customFormat="1" ht="65.400000000000006" customHeight="1" x14ac:dyDescent="0.3">
      <c r="A369" s="61">
        <v>6</v>
      </c>
      <c r="B369" s="62" t="s">
        <v>83</v>
      </c>
      <c r="C369" s="61" t="s">
        <v>106</v>
      </c>
      <c r="D369" s="61" t="s">
        <v>69</v>
      </c>
      <c r="E369" s="62" t="s">
        <v>405</v>
      </c>
      <c r="F369" s="63">
        <v>45316</v>
      </c>
      <c r="G369" s="19">
        <v>383.1</v>
      </c>
      <c r="H369" s="61" t="s">
        <v>6</v>
      </c>
      <c r="I369" s="73" t="s">
        <v>406</v>
      </c>
    </row>
    <row r="370" spans="1:9" ht="75.599999999999994" customHeight="1" x14ac:dyDescent="0.3">
      <c r="A370" s="61">
        <v>7</v>
      </c>
      <c r="B370" s="62" t="s">
        <v>426</v>
      </c>
      <c r="C370" s="61" t="s">
        <v>106</v>
      </c>
      <c r="D370" s="61" t="s">
        <v>70</v>
      </c>
      <c r="E370" s="62" t="s">
        <v>427</v>
      </c>
      <c r="F370" s="63">
        <v>45314</v>
      </c>
      <c r="G370" s="19">
        <v>1683.8</v>
      </c>
      <c r="H370" s="61" t="s">
        <v>6</v>
      </c>
      <c r="I370" s="73" t="s">
        <v>428</v>
      </c>
    </row>
    <row r="371" spans="1:9" s="66" customFormat="1" ht="74.400000000000006" customHeight="1" x14ac:dyDescent="0.3">
      <c r="A371" s="61">
        <v>8</v>
      </c>
      <c r="B371" s="62" t="s">
        <v>426</v>
      </c>
      <c r="C371" s="61" t="s">
        <v>73</v>
      </c>
      <c r="D371" s="61" t="s">
        <v>69</v>
      </c>
      <c r="E371" s="62" t="s">
        <v>88</v>
      </c>
      <c r="F371" s="63">
        <v>45335</v>
      </c>
      <c r="G371" s="19">
        <v>316.60000000000002</v>
      </c>
      <c r="H371" s="61" t="s">
        <v>6</v>
      </c>
      <c r="I371" s="73" t="s">
        <v>80</v>
      </c>
    </row>
    <row r="372" spans="1:9" ht="16.2" x14ac:dyDescent="0.3">
      <c r="A372" s="56"/>
      <c r="B372" s="57" t="s">
        <v>17</v>
      </c>
      <c r="C372" s="58"/>
      <c r="D372" s="58"/>
      <c r="E372" s="59"/>
      <c r="F372" s="56"/>
      <c r="G372" s="64"/>
      <c r="H372" s="56"/>
      <c r="I372" s="56"/>
    </row>
    <row r="373" spans="1:9" s="66" customFormat="1" ht="75.75" customHeight="1" x14ac:dyDescent="0.3">
      <c r="A373" s="61">
        <v>1</v>
      </c>
      <c r="B373" s="62" t="s">
        <v>99</v>
      </c>
      <c r="C373" s="61" t="s">
        <v>73</v>
      </c>
      <c r="D373" s="61" t="s">
        <v>70</v>
      </c>
      <c r="E373" s="62" t="s">
        <v>96</v>
      </c>
      <c r="F373" s="65" t="s">
        <v>102</v>
      </c>
      <c r="G373" s="19">
        <v>370.69600000000003</v>
      </c>
      <c r="H373" s="61" t="s">
        <v>6</v>
      </c>
      <c r="I373" s="61" t="s">
        <v>321</v>
      </c>
    </row>
    <row r="374" spans="1:9" s="66" customFormat="1" ht="75.75" customHeight="1" x14ac:dyDescent="0.3">
      <c r="A374" s="61">
        <v>2</v>
      </c>
      <c r="B374" s="62" t="s">
        <v>99</v>
      </c>
      <c r="C374" s="61" t="s">
        <v>157</v>
      </c>
      <c r="D374" s="61" t="s">
        <v>70</v>
      </c>
      <c r="E374" s="62" t="s">
        <v>96</v>
      </c>
      <c r="F374" s="65" t="s">
        <v>311</v>
      </c>
      <c r="G374" s="19">
        <v>535.91999999999996</v>
      </c>
      <c r="H374" s="61" t="s">
        <v>6</v>
      </c>
      <c r="I374" s="61" t="s">
        <v>253</v>
      </c>
    </row>
    <row r="375" spans="1:9" s="66" customFormat="1" ht="154.94999999999999" customHeight="1" x14ac:dyDescent="0.3">
      <c r="A375" s="61">
        <v>3</v>
      </c>
      <c r="B375" s="62" t="s">
        <v>99</v>
      </c>
      <c r="C375" s="61" t="s">
        <v>105</v>
      </c>
      <c r="D375" s="61" t="s">
        <v>70</v>
      </c>
      <c r="E375" s="62" t="s">
        <v>103</v>
      </c>
      <c r="F375" s="65" t="s">
        <v>617</v>
      </c>
      <c r="G375" s="19">
        <v>968.58799999999997</v>
      </c>
      <c r="H375" s="61" t="s">
        <v>6</v>
      </c>
      <c r="I375" s="61" t="s">
        <v>155</v>
      </c>
    </row>
    <row r="376" spans="1:9" s="66" customFormat="1" ht="80.400000000000006" customHeight="1" x14ac:dyDescent="0.3">
      <c r="A376" s="61">
        <v>4</v>
      </c>
      <c r="B376" s="62" t="s">
        <v>99</v>
      </c>
      <c r="C376" s="61" t="s">
        <v>106</v>
      </c>
      <c r="D376" s="61" t="s">
        <v>70</v>
      </c>
      <c r="E376" s="62" t="s">
        <v>104</v>
      </c>
      <c r="F376" s="65" t="s">
        <v>618</v>
      </c>
      <c r="G376" s="19">
        <v>1256.066</v>
      </c>
      <c r="H376" s="61" t="s">
        <v>6</v>
      </c>
      <c r="I376" s="61" t="s">
        <v>156</v>
      </c>
    </row>
    <row r="377" spans="1:9" s="66" customFormat="1" ht="50.4" customHeight="1" x14ac:dyDescent="0.3">
      <c r="A377" s="61">
        <v>5</v>
      </c>
      <c r="B377" s="62" t="s">
        <v>151</v>
      </c>
      <c r="C377" s="61" t="s">
        <v>158</v>
      </c>
      <c r="D377" s="61" t="s">
        <v>69</v>
      </c>
      <c r="E377" s="62" t="s">
        <v>152</v>
      </c>
      <c r="F377" s="65" t="s">
        <v>217</v>
      </c>
      <c r="G377" s="19">
        <v>5599.8</v>
      </c>
      <c r="H377" s="61" t="s">
        <v>6</v>
      </c>
      <c r="I377" s="61" t="s">
        <v>619</v>
      </c>
    </row>
    <row r="378" spans="1:9" s="66" customFormat="1" ht="47.4" customHeight="1" x14ac:dyDescent="0.3">
      <c r="A378" s="61">
        <v>6</v>
      </c>
      <c r="B378" s="62" t="s">
        <v>151</v>
      </c>
      <c r="C378" s="61" t="s">
        <v>73</v>
      </c>
      <c r="D378" s="61" t="s">
        <v>70</v>
      </c>
      <c r="E378" s="62" t="s">
        <v>96</v>
      </c>
      <c r="F378" s="65" t="s">
        <v>587</v>
      </c>
      <c r="G378" s="19">
        <v>7535.1610000000001</v>
      </c>
      <c r="H378" s="61" t="s">
        <v>6</v>
      </c>
      <c r="I378" s="61" t="s">
        <v>253</v>
      </c>
    </row>
    <row r="379" spans="1:9" s="66" customFormat="1" ht="61.5" customHeight="1" x14ac:dyDescent="0.3">
      <c r="A379" s="61">
        <v>7</v>
      </c>
      <c r="B379" s="62" t="s">
        <v>151</v>
      </c>
      <c r="C379" s="61" t="s">
        <v>106</v>
      </c>
      <c r="D379" s="61" t="s">
        <v>70</v>
      </c>
      <c r="E379" s="62" t="s">
        <v>515</v>
      </c>
      <c r="F379" s="65" t="s">
        <v>615</v>
      </c>
      <c r="G379" s="19">
        <v>11546.293</v>
      </c>
      <c r="H379" s="61" t="s">
        <v>6</v>
      </c>
      <c r="I379" s="61" t="s">
        <v>156</v>
      </c>
    </row>
    <row r="380" spans="1:9" s="66" customFormat="1" ht="46.8" x14ac:dyDescent="0.3">
      <c r="A380" s="61">
        <v>8</v>
      </c>
      <c r="B380" s="62" t="s">
        <v>153</v>
      </c>
      <c r="C380" s="61" t="s">
        <v>157</v>
      </c>
      <c r="D380" s="61" t="s">
        <v>70</v>
      </c>
      <c r="E380" s="62" t="s">
        <v>154</v>
      </c>
      <c r="F380" s="65" t="s">
        <v>618</v>
      </c>
      <c r="G380" s="19">
        <v>3711.386</v>
      </c>
      <c r="H380" s="61" t="s">
        <v>6</v>
      </c>
      <c r="I380" s="61" t="s">
        <v>254</v>
      </c>
    </row>
    <row r="381" spans="1:9" s="66" customFormat="1" ht="62.4" x14ac:dyDescent="0.3">
      <c r="A381" s="61">
        <v>9</v>
      </c>
      <c r="B381" s="62" t="s">
        <v>153</v>
      </c>
      <c r="C381" s="61" t="s">
        <v>77</v>
      </c>
      <c r="D381" s="61" t="s">
        <v>69</v>
      </c>
      <c r="E381" s="62" t="s">
        <v>257</v>
      </c>
      <c r="F381" s="65" t="s">
        <v>741</v>
      </c>
      <c r="G381" s="19">
        <v>2472.922</v>
      </c>
      <c r="H381" s="61" t="s">
        <v>6</v>
      </c>
      <c r="I381" s="61" t="s">
        <v>878</v>
      </c>
    </row>
    <row r="382" spans="1:9" s="66" customFormat="1" ht="61.5" customHeight="1" x14ac:dyDescent="0.3">
      <c r="A382" s="61">
        <v>10</v>
      </c>
      <c r="B382" s="62" t="s">
        <v>255</v>
      </c>
      <c r="C382" s="61" t="s">
        <v>106</v>
      </c>
      <c r="D382" s="61" t="s">
        <v>70</v>
      </c>
      <c r="E382" s="62" t="s">
        <v>104</v>
      </c>
      <c r="F382" s="63">
        <v>45308</v>
      </c>
      <c r="G382" s="19">
        <v>1023.159</v>
      </c>
      <c r="H382" s="61" t="s">
        <v>6</v>
      </c>
      <c r="I382" s="61" t="s">
        <v>156</v>
      </c>
    </row>
    <row r="383" spans="1:9" s="66" customFormat="1" ht="62.4" x14ac:dyDescent="0.3">
      <c r="A383" s="61">
        <v>11</v>
      </c>
      <c r="B383" s="62" t="s">
        <v>255</v>
      </c>
      <c r="C383" s="61" t="s">
        <v>77</v>
      </c>
      <c r="D383" s="61" t="s">
        <v>69</v>
      </c>
      <c r="E383" s="62" t="s">
        <v>257</v>
      </c>
      <c r="F383" s="63">
        <v>45327</v>
      </c>
      <c r="G383" s="19">
        <v>253.51</v>
      </c>
      <c r="H383" s="61" t="s">
        <v>6</v>
      </c>
      <c r="I383" s="61" t="s">
        <v>516</v>
      </c>
    </row>
    <row r="384" spans="1:9" s="66" customFormat="1" ht="61.5" customHeight="1" x14ac:dyDescent="0.3">
      <c r="A384" s="61">
        <v>12</v>
      </c>
      <c r="B384" s="62" t="s">
        <v>255</v>
      </c>
      <c r="C384" s="61" t="s">
        <v>294</v>
      </c>
      <c r="D384" s="61" t="s">
        <v>70</v>
      </c>
      <c r="E384" s="62" t="s">
        <v>800</v>
      </c>
      <c r="F384" s="63">
        <v>45352</v>
      </c>
      <c r="G384" s="19">
        <v>688.35400000000004</v>
      </c>
      <c r="H384" s="61" t="s">
        <v>6</v>
      </c>
      <c r="I384" s="61" t="s">
        <v>153</v>
      </c>
    </row>
    <row r="385" spans="1:9" s="66" customFormat="1" ht="61.5" customHeight="1" x14ac:dyDescent="0.3">
      <c r="A385" s="61">
        <v>13</v>
      </c>
      <c r="B385" s="62" t="s">
        <v>255</v>
      </c>
      <c r="C385" s="61" t="s">
        <v>297</v>
      </c>
      <c r="D385" s="61" t="s">
        <v>70</v>
      </c>
      <c r="E385" s="62" t="s">
        <v>691</v>
      </c>
      <c r="F385" s="63">
        <v>45356</v>
      </c>
      <c r="G385" s="19">
        <v>240.17599999999999</v>
      </c>
      <c r="H385" s="61" t="s">
        <v>6</v>
      </c>
      <c r="I385" s="61"/>
    </row>
    <row r="386" spans="1:9" s="66" customFormat="1" ht="81.599999999999994" customHeight="1" x14ac:dyDescent="0.3">
      <c r="A386" s="61">
        <v>14</v>
      </c>
      <c r="B386" s="62" t="s">
        <v>256</v>
      </c>
      <c r="C386" s="61" t="s">
        <v>77</v>
      </c>
      <c r="D386" s="61" t="s">
        <v>69</v>
      </c>
      <c r="E386" s="62" t="s">
        <v>257</v>
      </c>
      <c r="F386" s="63">
        <v>45314</v>
      </c>
      <c r="G386" s="19">
        <v>723.89800000000002</v>
      </c>
      <c r="H386" s="61" t="s">
        <v>6</v>
      </c>
      <c r="I386" s="61" t="s">
        <v>516</v>
      </c>
    </row>
    <row r="387" spans="1:9" s="66" customFormat="1" ht="49.95" customHeight="1" x14ac:dyDescent="0.3">
      <c r="A387" s="61">
        <v>15</v>
      </c>
      <c r="B387" s="62" t="s">
        <v>258</v>
      </c>
      <c r="C387" s="61" t="s">
        <v>74</v>
      </c>
      <c r="D387" s="61" t="s">
        <v>69</v>
      </c>
      <c r="E387" s="62" t="s">
        <v>259</v>
      </c>
      <c r="F387" s="63">
        <v>45307</v>
      </c>
      <c r="G387" s="19">
        <v>2546.33</v>
      </c>
      <c r="H387" s="61" t="s">
        <v>6</v>
      </c>
      <c r="I387" s="61" t="s">
        <v>260</v>
      </c>
    </row>
    <row r="388" spans="1:9" s="66" customFormat="1" ht="62.4" customHeight="1" x14ac:dyDescent="0.3">
      <c r="A388" s="61">
        <v>16</v>
      </c>
      <c r="B388" s="62" t="s">
        <v>362</v>
      </c>
      <c r="C388" s="61" t="s">
        <v>74</v>
      </c>
      <c r="D388" s="61" t="s">
        <v>70</v>
      </c>
      <c r="E388" s="62" t="s">
        <v>363</v>
      </c>
      <c r="F388" s="63" t="s">
        <v>392</v>
      </c>
      <c r="G388" s="19">
        <v>220.88200000000001</v>
      </c>
      <c r="H388" s="61" t="s">
        <v>6</v>
      </c>
      <c r="I388" s="61" t="s">
        <v>364</v>
      </c>
    </row>
    <row r="389" spans="1:9" s="66" customFormat="1" ht="92.25" customHeight="1" x14ac:dyDescent="0.3">
      <c r="A389" s="61">
        <v>17</v>
      </c>
      <c r="B389" s="62" t="s">
        <v>620</v>
      </c>
      <c r="C389" s="61" t="s">
        <v>211</v>
      </c>
      <c r="D389" s="61" t="s">
        <v>174</v>
      </c>
      <c r="E389" s="62" t="s">
        <v>621</v>
      </c>
      <c r="F389" s="63">
        <v>45331</v>
      </c>
      <c r="G389" s="19">
        <v>737</v>
      </c>
      <c r="H389" s="61" t="s">
        <v>6</v>
      </c>
      <c r="I389" s="61" t="s">
        <v>690</v>
      </c>
    </row>
    <row r="390" spans="1:9" s="66" customFormat="1" ht="61.5" customHeight="1" x14ac:dyDescent="0.3">
      <c r="A390" s="61">
        <v>18</v>
      </c>
      <c r="B390" s="62" t="s">
        <v>622</v>
      </c>
      <c r="C390" s="61" t="s">
        <v>106</v>
      </c>
      <c r="D390" s="61" t="s">
        <v>70</v>
      </c>
      <c r="E390" s="62" t="s">
        <v>623</v>
      </c>
      <c r="F390" s="63">
        <v>45324</v>
      </c>
      <c r="G390" s="19">
        <v>1625.655</v>
      </c>
      <c r="H390" s="61" t="s">
        <v>6</v>
      </c>
      <c r="I390" s="61" t="s">
        <v>364</v>
      </c>
    </row>
    <row r="391" spans="1:9" ht="16.2" x14ac:dyDescent="0.3">
      <c r="A391" s="56"/>
      <c r="B391" s="57" t="s">
        <v>49</v>
      </c>
      <c r="C391" s="58" t="s">
        <v>72</v>
      </c>
      <c r="D391" s="58"/>
      <c r="E391" s="59"/>
      <c r="F391" s="56"/>
      <c r="G391" s="64"/>
      <c r="H391" s="56"/>
      <c r="I391" s="56"/>
    </row>
    <row r="392" spans="1:9" ht="16.2" x14ac:dyDescent="0.3">
      <c r="A392" s="56"/>
      <c r="B392" s="57" t="s">
        <v>21</v>
      </c>
      <c r="C392" s="58"/>
      <c r="D392" s="58"/>
      <c r="E392" s="59"/>
      <c r="F392" s="56"/>
      <c r="G392" s="64"/>
      <c r="H392" s="56"/>
      <c r="I392" s="56"/>
    </row>
    <row r="393" spans="1:9" s="66" customFormat="1" ht="61.2" customHeight="1" x14ac:dyDescent="0.3">
      <c r="A393" s="61">
        <v>1</v>
      </c>
      <c r="B393" s="62" t="s">
        <v>54</v>
      </c>
      <c r="C393" s="61" t="s">
        <v>105</v>
      </c>
      <c r="D393" s="61" t="s">
        <v>69</v>
      </c>
      <c r="E393" s="62" t="s">
        <v>742</v>
      </c>
      <c r="F393" s="65" t="s">
        <v>825</v>
      </c>
      <c r="G393" s="19">
        <v>274</v>
      </c>
      <c r="H393" s="61" t="s">
        <v>6</v>
      </c>
      <c r="I393" s="61" t="s">
        <v>826</v>
      </c>
    </row>
    <row r="394" spans="1:9" s="66" customFormat="1" ht="81.599999999999994" customHeight="1" x14ac:dyDescent="0.3">
      <c r="A394" s="61">
        <v>2</v>
      </c>
      <c r="B394" s="62" t="s">
        <v>54</v>
      </c>
      <c r="C394" s="61" t="s">
        <v>106</v>
      </c>
      <c r="D394" s="61" t="s">
        <v>70</v>
      </c>
      <c r="E394" s="62" t="s">
        <v>298</v>
      </c>
      <c r="F394" s="65" t="s">
        <v>392</v>
      </c>
      <c r="G394" s="19">
        <v>484.71</v>
      </c>
      <c r="H394" s="61" t="s">
        <v>6</v>
      </c>
      <c r="I394" s="61" t="s">
        <v>393</v>
      </c>
    </row>
    <row r="395" spans="1:9" s="66" customFormat="1" ht="93.6" x14ac:dyDescent="0.3">
      <c r="A395" s="61">
        <v>3</v>
      </c>
      <c r="B395" s="62" t="s">
        <v>54</v>
      </c>
      <c r="C395" s="61" t="s">
        <v>305</v>
      </c>
      <c r="D395" s="61" t="s">
        <v>69</v>
      </c>
      <c r="E395" s="62" t="s">
        <v>394</v>
      </c>
      <c r="F395" s="65" t="s">
        <v>390</v>
      </c>
      <c r="G395" s="19">
        <v>1899.98</v>
      </c>
      <c r="H395" s="61" t="s">
        <v>6</v>
      </c>
      <c r="I395" s="61" t="s">
        <v>639</v>
      </c>
    </row>
    <row r="396" spans="1:9" s="66" customFormat="1" ht="109.2" x14ac:dyDescent="0.3">
      <c r="A396" s="61">
        <v>4</v>
      </c>
      <c r="B396" s="62" t="s">
        <v>54</v>
      </c>
      <c r="C396" s="61" t="s">
        <v>305</v>
      </c>
      <c r="D396" s="61" t="s">
        <v>69</v>
      </c>
      <c r="E396" s="62" t="s">
        <v>534</v>
      </c>
      <c r="F396" s="65" t="s">
        <v>535</v>
      </c>
      <c r="G396" s="19">
        <v>10311.35</v>
      </c>
      <c r="H396" s="61" t="s">
        <v>6</v>
      </c>
      <c r="I396" s="61" t="s">
        <v>879</v>
      </c>
    </row>
    <row r="397" spans="1:9" s="66" customFormat="1" ht="168" customHeight="1" x14ac:dyDescent="0.3">
      <c r="A397" s="61">
        <v>5</v>
      </c>
      <c r="B397" s="62" t="s">
        <v>54</v>
      </c>
      <c r="C397" s="61" t="s">
        <v>105</v>
      </c>
      <c r="D397" s="61" t="s">
        <v>227</v>
      </c>
      <c r="E397" s="62" t="s">
        <v>299</v>
      </c>
      <c r="F397" s="65" t="s">
        <v>109</v>
      </c>
      <c r="G397" s="19">
        <v>11632.896000000001</v>
      </c>
      <c r="H397" s="61" t="s">
        <v>6</v>
      </c>
      <c r="I397" s="61"/>
    </row>
    <row r="398" spans="1:9" s="66" customFormat="1" ht="171" customHeight="1" x14ac:dyDescent="0.3">
      <c r="A398" s="61">
        <v>6</v>
      </c>
      <c r="B398" s="62" t="s">
        <v>54</v>
      </c>
      <c r="C398" s="61" t="s">
        <v>105</v>
      </c>
      <c r="D398" s="61" t="s">
        <v>227</v>
      </c>
      <c r="E398" s="62" t="s">
        <v>300</v>
      </c>
      <c r="F398" s="65" t="s">
        <v>109</v>
      </c>
      <c r="G398" s="19">
        <v>3559.223</v>
      </c>
      <c r="H398" s="61" t="s">
        <v>6</v>
      </c>
      <c r="I398" s="61"/>
    </row>
    <row r="399" spans="1:9" s="66" customFormat="1" ht="48.6" customHeight="1" x14ac:dyDescent="0.3">
      <c r="A399" s="61">
        <v>7</v>
      </c>
      <c r="B399" s="62" t="s">
        <v>301</v>
      </c>
      <c r="C399" s="61" t="s">
        <v>158</v>
      </c>
      <c r="D399" s="61" t="s">
        <v>69</v>
      </c>
      <c r="E399" s="62" t="s">
        <v>302</v>
      </c>
      <c r="F399" s="63">
        <v>45307</v>
      </c>
      <c r="G399" s="19">
        <v>258</v>
      </c>
      <c r="H399" s="61" t="s">
        <v>6</v>
      </c>
      <c r="I399" s="61" t="s">
        <v>395</v>
      </c>
    </row>
    <row r="400" spans="1:9" s="66" customFormat="1" ht="61.2" customHeight="1" x14ac:dyDescent="0.3">
      <c r="A400" s="61">
        <v>8</v>
      </c>
      <c r="B400" s="62" t="s">
        <v>303</v>
      </c>
      <c r="C400" s="61" t="s">
        <v>73</v>
      </c>
      <c r="D400" s="61" t="s">
        <v>69</v>
      </c>
      <c r="E400" s="62" t="s">
        <v>304</v>
      </c>
      <c r="F400" s="65" t="s">
        <v>441</v>
      </c>
      <c r="G400" s="19">
        <v>916.74400000000003</v>
      </c>
      <c r="H400" s="61" t="s">
        <v>6</v>
      </c>
      <c r="I400" s="61" t="s">
        <v>442</v>
      </c>
    </row>
    <row r="401" spans="1:9" s="66" customFormat="1" ht="78.599999999999994" customHeight="1" x14ac:dyDescent="0.3">
      <c r="A401" s="61">
        <v>9</v>
      </c>
      <c r="B401" s="62" t="s">
        <v>303</v>
      </c>
      <c r="C401" s="61" t="s">
        <v>73</v>
      </c>
      <c r="D401" s="61" t="s">
        <v>69</v>
      </c>
      <c r="E401" s="62" t="s">
        <v>304</v>
      </c>
      <c r="F401" s="65" t="s">
        <v>441</v>
      </c>
      <c r="G401" s="19">
        <v>2531.4810000000002</v>
      </c>
      <c r="H401" s="61" t="s">
        <v>6</v>
      </c>
      <c r="I401" s="61" t="s">
        <v>443</v>
      </c>
    </row>
    <row r="402" spans="1:9" s="66" customFormat="1" ht="77.400000000000006" customHeight="1" x14ac:dyDescent="0.3">
      <c r="A402" s="61">
        <v>10</v>
      </c>
      <c r="B402" s="62" t="s">
        <v>303</v>
      </c>
      <c r="C402" s="61" t="s">
        <v>297</v>
      </c>
      <c r="D402" s="61" t="s">
        <v>69</v>
      </c>
      <c r="E402" s="62" t="s">
        <v>641</v>
      </c>
      <c r="F402" s="65" t="s">
        <v>640</v>
      </c>
      <c r="G402" s="19">
        <v>540</v>
      </c>
      <c r="H402" s="61" t="s">
        <v>6</v>
      </c>
      <c r="I402" s="61" t="s">
        <v>642</v>
      </c>
    </row>
    <row r="403" spans="1:9" s="66" customFormat="1" ht="124.95" customHeight="1" x14ac:dyDescent="0.3">
      <c r="A403" s="61">
        <v>11</v>
      </c>
      <c r="B403" s="62" t="s">
        <v>303</v>
      </c>
      <c r="C403" s="61" t="s">
        <v>297</v>
      </c>
      <c r="D403" s="61" t="s">
        <v>69</v>
      </c>
      <c r="E403" s="62" t="s">
        <v>396</v>
      </c>
      <c r="F403" s="63">
        <v>45314</v>
      </c>
      <c r="G403" s="19">
        <v>6617.82</v>
      </c>
      <c r="H403" s="61" t="s">
        <v>6</v>
      </c>
      <c r="I403" s="61" t="s">
        <v>688</v>
      </c>
    </row>
    <row r="404" spans="1:9" s="66" customFormat="1" ht="109.2" x14ac:dyDescent="0.3">
      <c r="A404" s="61">
        <v>12</v>
      </c>
      <c r="B404" s="62" t="s">
        <v>54</v>
      </c>
      <c r="C404" s="61" t="s">
        <v>305</v>
      </c>
      <c r="D404" s="61" t="s">
        <v>70</v>
      </c>
      <c r="E404" s="62" t="s">
        <v>537</v>
      </c>
      <c r="F404" s="65" t="s">
        <v>743</v>
      </c>
      <c r="G404" s="19">
        <v>747.6</v>
      </c>
      <c r="H404" s="61" t="s">
        <v>6</v>
      </c>
      <c r="I404" s="61" t="s">
        <v>744</v>
      </c>
    </row>
    <row r="405" spans="1:9" s="66" customFormat="1" ht="64.2" customHeight="1" x14ac:dyDescent="0.3">
      <c r="A405" s="61">
        <v>13</v>
      </c>
      <c r="B405" s="62" t="s">
        <v>301</v>
      </c>
      <c r="C405" s="61" t="s">
        <v>106</v>
      </c>
      <c r="D405" s="61" t="s">
        <v>70</v>
      </c>
      <c r="E405" s="62" t="s">
        <v>643</v>
      </c>
      <c r="F405" s="63">
        <v>45331</v>
      </c>
      <c r="G405" s="19">
        <v>1128.402</v>
      </c>
      <c r="H405" s="61" t="s">
        <v>6</v>
      </c>
      <c r="I405" s="61" t="s">
        <v>538</v>
      </c>
    </row>
    <row r="406" spans="1:9" s="66" customFormat="1" ht="154.94999999999999" customHeight="1" x14ac:dyDescent="0.3">
      <c r="A406" s="61">
        <v>14</v>
      </c>
      <c r="B406" s="62" t="s">
        <v>644</v>
      </c>
      <c r="C406" s="61" t="s">
        <v>645</v>
      </c>
      <c r="D406" s="61" t="s">
        <v>70</v>
      </c>
      <c r="E406" s="62" t="s">
        <v>689</v>
      </c>
      <c r="F406" s="63">
        <v>45341</v>
      </c>
      <c r="G406" s="19">
        <v>200</v>
      </c>
      <c r="H406" s="61" t="s">
        <v>6</v>
      </c>
      <c r="I406" s="61" t="s">
        <v>407</v>
      </c>
    </row>
    <row r="407" spans="1:9" s="18" customFormat="1" ht="124.8" x14ac:dyDescent="0.3">
      <c r="A407" s="61">
        <v>15</v>
      </c>
      <c r="B407" s="62" t="s">
        <v>54</v>
      </c>
      <c r="C407" s="15" t="s">
        <v>105</v>
      </c>
      <c r="D407" s="15" t="s">
        <v>69</v>
      </c>
      <c r="E407" s="62" t="s">
        <v>862</v>
      </c>
      <c r="F407" s="82" t="s">
        <v>858</v>
      </c>
      <c r="G407" s="19">
        <v>281.50200000000001</v>
      </c>
      <c r="H407" s="61" t="s">
        <v>6</v>
      </c>
      <c r="I407" s="61" t="s">
        <v>880</v>
      </c>
    </row>
    <row r="408" spans="1:9" s="18" customFormat="1" ht="76.95" customHeight="1" x14ac:dyDescent="0.3">
      <c r="A408" s="61">
        <v>16</v>
      </c>
      <c r="B408" s="62" t="s">
        <v>303</v>
      </c>
      <c r="C408" s="15" t="s">
        <v>297</v>
      </c>
      <c r="D408" s="15" t="s">
        <v>69</v>
      </c>
      <c r="E408" s="62" t="s">
        <v>641</v>
      </c>
      <c r="F408" s="63">
        <v>45355</v>
      </c>
      <c r="G408" s="19">
        <v>200</v>
      </c>
      <c r="H408" s="61" t="s">
        <v>6</v>
      </c>
      <c r="I408" s="61" t="s">
        <v>827</v>
      </c>
    </row>
    <row r="409" spans="1:9" s="79" customFormat="1" ht="142.19999999999999" customHeight="1" x14ac:dyDescent="0.3">
      <c r="A409" s="61">
        <v>17</v>
      </c>
      <c r="B409" s="62" t="s">
        <v>644</v>
      </c>
      <c r="C409" s="15" t="s">
        <v>645</v>
      </c>
      <c r="D409" s="15" t="s">
        <v>70</v>
      </c>
      <c r="E409" s="62" t="s">
        <v>881</v>
      </c>
      <c r="F409" s="63">
        <v>45359</v>
      </c>
      <c r="G409" s="19">
        <v>200</v>
      </c>
      <c r="H409" s="61" t="s">
        <v>6</v>
      </c>
      <c r="I409" s="61" t="s">
        <v>882</v>
      </c>
    </row>
    <row r="410" spans="1:9" ht="19.95" customHeight="1" x14ac:dyDescent="0.3">
      <c r="A410" s="56"/>
      <c r="B410" s="57" t="s">
        <v>24</v>
      </c>
      <c r="C410" s="58" t="s">
        <v>72</v>
      </c>
      <c r="D410" s="58"/>
      <c r="E410" s="59"/>
      <c r="F410" s="56"/>
      <c r="G410" s="60"/>
      <c r="H410" s="56"/>
      <c r="I410" s="56"/>
    </row>
    <row r="411" spans="1:9" ht="16.2" x14ac:dyDescent="0.3">
      <c r="A411" s="56"/>
      <c r="B411" s="57" t="s">
        <v>25</v>
      </c>
      <c r="C411" s="58"/>
      <c r="D411" s="58"/>
      <c r="E411" s="59"/>
      <c r="F411" s="56"/>
      <c r="G411" s="64"/>
      <c r="H411" s="56"/>
      <c r="I411" s="56"/>
    </row>
    <row r="412" spans="1:9" s="66" customFormat="1" ht="156" x14ac:dyDescent="0.3">
      <c r="A412" s="61">
        <v>1</v>
      </c>
      <c r="B412" s="62" t="s">
        <v>716</v>
      </c>
      <c r="C412" s="61" t="s">
        <v>105</v>
      </c>
      <c r="D412" s="61" t="s">
        <v>70</v>
      </c>
      <c r="E412" s="62" t="s">
        <v>113</v>
      </c>
      <c r="F412" s="65" t="s">
        <v>870</v>
      </c>
      <c r="G412" s="19">
        <v>282.14</v>
      </c>
      <c r="H412" s="61" t="s">
        <v>125</v>
      </c>
      <c r="I412" s="61" t="s">
        <v>883</v>
      </c>
    </row>
    <row r="413" spans="1:9" s="66" customFormat="1" ht="156" x14ac:dyDescent="0.3">
      <c r="A413" s="61">
        <v>2</v>
      </c>
      <c r="B413" s="62" t="s">
        <v>87</v>
      </c>
      <c r="C413" s="61" t="s">
        <v>127</v>
      </c>
      <c r="D413" s="61" t="s">
        <v>70</v>
      </c>
      <c r="E413" s="62" t="s">
        <v>114</v>
      </c>
      <c r="F413" s="65" t="s">
        <v>870</v>
      </c>
      <c r="G413" s="19">
        <v>245.01</v>
      </c>
      <c r="H413" s="61" t="s">
        <v>125</v>
      </c>
      <c r="I413" s="61" t="s">
        <v>883</v>
      </c>
    </row>
    <row r="414" spans="1:9" s="66" customFormat="1" ht="156" x14ac:dyDescent="0.3">
      <c r="A414" s="61">
        <v>3</v>
      </c>
      <c r="B414" s="62" t="s">
        <v>87</v>
      </c>
      <c r="C414" s="61" t="s">
        <v>73</v>
      </c>
      <c r="D414" s="61" t="s">
        <v>70</v>
      </c>
      <c r="E414" s="62" t="s">
        <v>115</v>
      </c>
      <c r="F414" s="65" t="s">
        <v>311</v>
      </c>
      <c r="G414" s="19">
        <v>1609.52</v>
      </c>
      <c r="H414" s="61" t="s">
        <v>125</v>
      </c>
      <c r="I414" s="61" t="s">
        <v>197</v>
      </c>
    </row>
    <row r="415" spans="1:9" s="66" customFormat="1" ht="93" customHeight="1" x14ac:dyDescent="0.3">
      <c r="A415" s="61">
        <v>4</v>
      </c>
      <c r="B415" s="62" t="s">
        <v>87</v>
      </c>
      <c r="C415" s="61" t="s">
        <v>106</v>
      </c>
      <c r="D415" s="61" t="s">
        <v>69</v>
      </c>
      <c r="E415" s="62" t="s">
        <v>116</v>
      </c>
      <c r="F415" s="63">
        <v>45294</v>
      </c>
      <c r="G415" s="19">
        <v>6451.2309999999998</v>
      </c>
      <c r="H415" s="61" t="s">
        <v>125</v>
      </c>
      <c r="I415" s="61" t="s">
        <v>232</v>
      </c>
    </row>
    <row r="416" spans="1:9" s="69" customFormat="1" ht="78" x14ac:dyDescent="0.3">
      <c r="A416" s="61">
        <v>5</v>
      </c>
      <c r="B416" s="62" t="s">
        <v>715</v>
      </c>
      <c r="C416" s="61" t="s">
        <v>77</v>
      </c>
      <c r="D416" s="61" t="s">
        <v>69</v>
      </c>
      <c r="E416" s="62" t="s">
        <v>117</v>
      </c>
      <c r="F416" s="65" t="s">
        <v>441</v>
      </c>
      <c r="G416" s="19">
        <v>5690.12</v>
      </c>
      <c r="H416" s="61" t="s">
        <v>124</v>
      </c>
      <c r="I416" s="61" t="s">
        <v>830</v>
      </c>
    </row>
    <row r="417" spans="1:9" s="69" customFormat="1" ht="78" x14ac:dyDescent="0.3">
      <c r="A417" s="61">
        <v>6</v>
      </c>
      <c r="B417" s="62" t="s">
        <v>715</v>
      </c>
      <c r="C417" s="61" t="s">
        <v>77</v>
      </c>
      <c r="D417" s="61" t="s">
        <v>69</v>
      </c>
      <c r="E417" s="62" t="s">
        <v>118</v>
      </c>
      <c r="F417" s="65" t="s">
        <v>109</v>
      </c>
      <c r="G417" s="19">
        <v>1049.19</v>
      </c>
      <c r="H417" s="61" t="s">
        <v>6</v>
      </c>
      <c r="I417" s="61"/>
    </row>
    <row r="418" spans="1:9" s="66" customFormat="1" ht="78" x14ac:dyDescent="0.3">
      <c r="A418" s="61">
        <v>7</v>
      </c>
      <c r="B418" s="62" t="s">
        <v>715</v>
      </c>
      <c r="C418" s="61" t="s">
        <v>157</v>
      </c>
      <c r="D418" s="61" t="s">
        <v>69</v>
      </c>
      <c r="E418" s="62" t="s">
        <v>482</v>
      </c>
      <c r="F418" s="65" t="s">
        <v>109</v>
      </c>
      <c r="G418" s="19">
        <v>265</v>
      </c>
      <c r="H418" s="61" t="s">
        <v>6</v>
      </c>
      <c r="I418" s="61"/>
    </row>
    <row r="419" spans="1:9" s="66" customFormat="1" ht="78" x14ac:dyDescent="0.3">
      <c r="A419" s="61">
        <v>8</v>
      </c>
      <c r="B419" s="62" t="s">
        <v>715</v>
      </c>
      <c r="C419" s="61" t="s">
        <v>157</v>
      </c>
      <c r="D419" s="61" t="s">
        <v>69</v>
      </c>
      <c r="E419" s="62" t="s">
        <v>483</v>
      </c>
      <c r="F419" s="65" t="s">
        <v>109</v>
      </c>
      <c r="G419" s="19">
        <v>1629.6</v>
      </c>
      <c r="H419" s="61" t="s">
        <v>6</v>
      </c>
      <c r="I419" s="61"/>
    </row>
    <row r="420" spans="1:9" s="69" customFormat="1" ht="46.95" customHeight="1" x14ac:dyDescent="0.3">
      <c r="A420" s="61">
        <v>9</v>
      </c>
      <c r="B420" s="62" t="s">
        <v>56</v>
      </c>
      <c r="C420" s="61" t="s">
        <v>73</v>
      </c>
      <c r="D420" s="61" t="s">
        <v>69</v>
      </c>
      <c r="E420" s="62" t="s">
        <v>119</v>
      </c>
      <c r="F420" s="65" t="s">
        <v>183</v>
      </c>
      <c r="G420" s="19">
        <v>201.72800000000001</v>
      </c>
      <c r="H420" s="61" t="s">
        <v>6</v>
      </c>
      <c r="I420" s="61" t="s">
        <v>321</v>
      </c>
    </row>
    <row r="421" spans="1:9" s="66" customFormat="1" ht="46.8" x14ac:dyDescent="0.3">
      <c r="A421" s="61">
        <v>10</v>
      </c>
      <c r="B421" s="62" t="s">
        <v>56</v>
      </c>
      <c r="C421" s="61" t="s">
        <v>77</v>
      </c>
      <c r="D421" s="61" t="s">
        <v>69</v>
      </c>
      <c r="E421" s="62" t="s">
        <v>312</v>
      </c>
      <c r="F421" s="65" t="s">
        <v>390</v>
      </c>
      <c r="G421" s="19">
        <v>577</v>
      </c>
      <c r="H421" s="61" t="s">
        <v>6</v>
      </c>
      <c r="I421" s="61" t="s">
        <v>313</v>
      </c>
    </row>
    <row r="422" spans="1:9" s="66" customFormat="1" ht="46.8" x14ac:dyDescent="0.3">
      <c r="A422" s="61">
        <v>11</v>
      </c>
      <c r="B422" s="62" t="s">
        <v>56</v>
      </c>
      <c r="C422" s="61" t="s">
        <v>216</v>
      </c>
      <c r="D422" s="61" t="s">
        <v>69</v>
      </c>
      <c r="E422" s="62" t="s">
        <v>314</v>
      </c>
      <c r="F422" s="65" t="s">
        <v>615</v>
      </c>
      <c r="G422" s="19">
        <v>297.065</v>
      </c>
      <c r="H422" s="61" t="s">
        <v>6</v>
      </c>
      <c r="I422" s="61" t="s">
        <v>315</v>
      </c>
    </row>
    <row r="423" spans="1:9" s="66" customFormat="1" ht="109.2" x14ac:dyDescent="0.3">
      <c r="A423" s="61">
        <v>12</v>
      </c>
      <c r="B423" s="62" t="s">
        <v>56</v>
      </c>
      <c r="C423" s="61" t="s">
        <v>216</v>
      </c>
      <c r="D423" s="61" t="s">
        <v>69</v>
      </c>
      <c r="E423" s="62" t="s">
        <v>665</v>
      </c>
      <c r="F423" s="65" t="s">
        <v>615</v>
      </c>
      <c r="G423" s="19">
        <v>847.44</v>
      </c>
      <c r="H423" s="61" t="s">
        <v>6</v>
      </c>
      <c r="I423" s="61" t="s">
        <v>316</v>
      </c>
    </row>
    <row r="424" spans="1:9" s="69" customFormat="1" ht="82.2" customHeight="1" x14ac:dyDescent="0.3">
      <c r="A424" s="61">
        <v>13</v>
      </c>
      <c r="B424" s="62" t="s">
        <v>120</v>
      </c>
      <c r="C424" s="61" t="s">
        <v>126</v>
      </c>
      <c r="D424" s="61" t="s">
        <v>69</v>
      </c>
      <c r="E424" s="62" t="s">
        <v>121</v>
      </c>
      <c r="F424" s="63">
        <v>45300</v>
      </c>
      <c r="G424" s="19">
        <v>398.9</v>
      </c>
      <c r="H424" s="61" t="s">
        <v>52</v>
      </c>
      <c r="I424" s="61" t="s">
        <v>317</v>
      </c>
    </row>
    <row r="425" spans="1:9" s="66" customFormat="1" ht="77.400000000000006" customHeight="1" x14ac:dyDescent="0.3">
      <c r="A425" s="61">
        <v>14</v>
      </c>
      <c r="B425" s="62" t="s">
        <v>120</v>
      </c>
      <c r="C425" s="61" t="s">
        <v>211</v>
      </c>
      <c r="D425" s="61" t="s">
        <v>70</v>
      </c>
      <c r="E425" s="62" t="s">
        <v>320</v>
      </c>
      <c r="F425" s="63">
        <v>45306</v>
      </c>
      <c r="G425" s="19">
        <v>2059</v>
      </c>
      <c r="H425" s="61" t="s">
        <v>6</v>
      </c>
      <c r="I425" s="61" t="s">
        <v>616</v>
      </c>
    </row>
    <row r="426" spans="1:9" s="66" customFormat="1" ht="77.400000000000006" customHeight="1" x14ac:dyDescent="0.3">
      <c r="A426" s="61">
        <v>15</v>
      </c>
      <c r="B426" s="62" t="s">
        <v>120</v>
      </c>
      <c r="C426" s="61" t="s">
        <v>211</v>
      </c>
      <c r="D426" s="61" t="s">
        <v>70</v>
      </c>
      <c r="E426" s="62" t="s">
        <v>320</v>
      </c>
      <c r="F426" s="63">
        <v>45306</v>
      </c>
      <c r="G426" s="19">
        <v>500</v>
      </c>
      <c r="H426" s="61" t="s">
        <v>6</v>
      </c>
      <c r="I426" s="61" t="s">
        <v>833</v>
      </c>
    </row>
    <row r="427" spans="1:9" s="77" customFormat="1" ht="94.2" customHeight="1" x14ac:dyDescent="0.3">
      <c r="A427" s="61">
        <v>16</v>
      </c>
      <c r="B427" s="62" t="s">
        <v>120</v>
      </c>
      <c r="C427" s="61" t="s">
        <v>526</v>
      </c>
      <c r="D427" s="61" t="s">
        <v>70</v>
      </c>
      <c r="E427" s="62" t="s">
        <v>832</v>
      </c>
      <c r="F427" s="63">
        <v>45334</v>
      </c>
      <c r="G427" s="19">
        <v>328.34</v>
      </c>
      <c r="H427" s="61" t="s">
        <v>6</v>
      </c>
      <c r="I427" s="61" t="s">
        <v>87</v>
      </c>
    </row>
    <row r="428" spans="1:9" s="66" customFormat="1" ht="109.2" x14ac:dyDescent="0.3">
      <c r="A428" s="61">
        <v>17</v>
      </c>
      <c r="B428" s="62" t="s">
        <v>484</v>
      </c>
      <c r="C428" s="61" t="s">
        <v>106</v>
      </c>
      <c r="D428" s="61" t="s">
        <v>69</v>
      </c>
      <c r="E428" s="62" t="s">
        <v>319</v>
      </c>
      <c r="F428" s="63">
        <v>45314</v>
      </c>
      <c r="G428" s="19">
        <v>397.2</v>
      </c>
      <c r="H428" s="61" t="s">
        <v>6</v>
      </c>
      <c r="I428" s="61" t="s">
        <v>485</v>
      </c>
    </row>
    <row r="429" spans="1:9" s="66" customFormat="1" ht="64.95" customHeight="1" x14ac:dyDescent="0.3">
      <c r="A429" s="61">
        <v>18</v>
      </c>
      <c r="B429" s="62" t="s">
        <v>484</v>
      </c>
      <c r="C429" s="61" t="s">
        <v>73</v>
      </c>
      <c r="D429" s="61" t="s">
        <v>69</v>
      </c>
      <c r="E429" s="62" t="s">
        <v>119</v>
      </c>
      <c r="F429" s="63">
        <v>45316</v>
      </c>
      <c r="G429" s="19">
        <v>303.50900000000001</v>
      </c>
      <c r="H429" s="61" t="s">
        <v>6</v>
      </c>
      <c r="I429" s="61" t="s">
        <v>486</v>
      </c>
    </row>
    <row r="430" spans="1:9" s="69" customFormat="1" ht="51" customHeight="1" x14ac:dyDescent="0.3">
      <c r="A430" s="61">
        <v>19</v>
      </c>
      <c r="B430" s="62" t="s">
        <v>57</v>
      </c>
      <c r="C430" s="61" t="s">
        <v>73</v>
      </c>
      <c r="D430" s="61" t="s">
        <v>70</v>
      </c>
      <c r="E430" s="62" t="s">
        <v>122</v>
      </c>
      <c r="F430" s="65" t="s">
        <v>184</v>
      </c>
      <c r="G430" s="19">
        <v>221.15299999999999</v>
      </c>
      <c r="H430" s="61" t="s">
        <v>6</v>
      </c>
      <c r="I430" s="61" t="s">
        <v>197</v>
      </c>
    </row>
    <row r="431" spans="1:9" s="66" customFormat="1" ht="64.95" customHeight="1" x14ac:dyDescent="0.3">
      <c r="A431" s="61">
        <v>20</v>
      </c>
      <c r="B431" s="62" t="s">
        <v>318</v>
      </c>
      <c r="C431" s="61" t="s">
        <v>73</v>
      </c>
      <c r="D431" s="61" t="s">
        <v>69</v>
      </c>
      <c r="E431" s="62" t="s">
        <v>487</v>
      </c>
      <c r="F431" s="65" t="s">
        <v>123</v>
      </c>
      <c r="G431" s="19">
        <v>979.98400000000004</v>
      </c>
      <c r="H431" s="61" t="s">
        <v>322</v>
      </c>
      <c r="I431" s="61" t="s">
        <v>488</v>
      </c>
    </row>
    <row r="432" spans="1:9" s="66" customFormat="1" ht="78" x14ac:dyDescent="0.3">
      <c r="A432" s="61">
        <v>21</v>
      </c>
      <c r="B432" s="62" t="s">
        <v>318</v>
      </c>
      <c r="C432" s="61" t="s">
        <v>106</v>
      </c>
      <c r="D432" s="61" t="s">
        <v>70</v>
      </c>
      <c r="E432" s="62" t="s">
        <v>319</v>
      </c>
      <c r="F432" s="65" t="s">
        <v>410</v>
      </c>
      <c r="G432" s="19">
        <v>10906.709000000001</v>
      </c>
      <c r="H432" s="61" t="s">
        <v>322</v>
      </c>
      <c r="I432" s="61" t="s">
        <v>232</v>
      </c>
    </row>
    <row r="433" spans="1:9" s="66" customFormat="1" ht="79.95" customHeight="1" x14ac:dyDescent="0.3">
      <c r="A433" s="61">
        <v>22</v>
      </c>
      <c r="B433" s="62" t="s">
        <v>318</v>
      </c>
      <c r="C433" s="61" t="s">
        <v>73</v>
      </c>
      <c r="D433" s="61" t="s">
        <v>69</v>
      </c>
      <c r="E433" s="62" t="s">
        <v>522</v>
      </c>
      <c r="F433" s="63">
        <v>45350</v>
      </c>
      <c r="G433" s="19">
        <v>1188.3900000000001</v>
      </c>
      <c r="H433" s="61" t="s">
        <v>322</v>
      </c>
      <c r="I433" s="61" t="s">
        <v>253</v>
      </c>
    </row>
    <row r="434" spans="1:9" s="66" customFormat="1" ht="64.95" customHeight="1" x14ac:dyDescent="0.3">
      <c r="A434" s="61">
        <v>23</v>
      </c>
      <c r="B434" s="62" t="s">
        <v>318</v>
      </c>
      <c r="C434" s="61" t="s">
        <v>73</v>
      </c>
      <c r="D434" s="61" t="s">
        <v>70</v>
      </c>
      <c r="E434" s="62" t="s">
        <v>745</v>
      </c>
      <c r="F434" s="63">
        <v>45341</v>
      </c>
      <c r="G434" s="19">
        <v>250.483</v>
      </c>
      <c r="H434" s="61" t="s">
        <v>6</v>
      </c>
      <c r="I434" s="61" t="s">
        <v>476</v>
      </c>
    </row>
    <row r="435" spans="1:9" s="66" customFormat="1" ht="66.599999999999994" customHeight="1" x14ac:dyDescent="0.3">
      <c r="A435" s="61">
        <v>24</v>
      </c>
      <c r="B435" s="62" t="s">
        <v>318</v>
      </c>
      <c r="C435" s="61" t="s">
        <v>73</v>
      </c>
      <c r="D435" s="61" t="s">
        <v>70</v>
      </c>
      <c r="E435" s="62" t="s">
        <v>745</v>
      </c>
      <c r="F435" s="63">
        <v>45335</v>
      </c>
      <c r="G435" s="19">
        <v>204.893</v>
      </c>
      <c r="H435" s="61" t="s">
        <v>6</v>
      </c>
      <c r="I435" s="61" t="s">
        <v>746</v>
      </c>
    </row>
    <row r="436" spans="1:9" s="66" customFormat="1" ht="124.8" x14ac:dyDescent="0.3">
      <c r="A436" s="61">
        <v>25</v>
      </c>
      <c r="B436" s="62" t="s">
        <v>318</v>
      </c>
      <c r="C436" s="61" t="s">
        <v>294</v>
      </c>
      <c r="D436" s="61" t="s">
        <v>70</v>
      </c>
      <c r="E436" s="62" t="s">
        <v>323</v>
      </c>
      <c r="F436" s="63">
        <v>45306</v>
      </c>
      <c r="G436" s="19">
        <v>655.85400000000004</v>
      </c>
      <c r="H436" s="61" t="s">
        <v>322</v>
      </c>
      <c r="I436" s="61" t="s">
        <v>391</v>
      </c>
    </row>
    <row r="437" spans="1:9" s="69" customFormat="1" ht="75.599999999999994" customHeight="1" x14ac:dyDescent="0.3">
      <c r="A437" s="61">
        <v>26</v>
      </c>
      <c r="B437" s="62" t="s">
        <v>318</v>
      </c>
      <c r="C437" s="61" t="s">
        <v>73</v>
      </c>
      <c r="D437" s="61" t="s">
        <v>69</v>
      </c>
      <c r="E437" s="62" t="s">
        <v>522</v>
      </c>
      <c r="F437" s="63">
        <v>45337</v>
      </c>
      <c r="G437" s="19">
        <v>2678.58</v>
      </c>
      <c r="H437" s="61" t="s">
        <v>322</v>
      </c>
      <c r="I437" s="61" t="s">
        <v>712</v>
      </c>
    </row>
    <row r="438" spans="1:9" s="69" customFormat="1" ht="75.599999999999994" customHeight="1" x14ac:dyDescent="0.3">
      <c r="A438" s="61">
        <v>27</v>
      </c>
      <c r="B438" s="62" t="s">
        <v>318</v>
      </c>
      <c r="C438" s="61" t="s">
        <v>73</v>
      </c>
      <c r="D438" s="61" t="s">
        <v>69</v>
      </c>
      <c r="E438" s="62" t="s">
        <v>522</v>
      </c>
      <c r="F438" s="63">
        <v>45337</v>
      </c>
      <c r="G438" s="19">
        <v>1549.133</v>
      </c>
      <c r="H438" s="61" t="s">
        <v>322</v>
      </c>
      <c r="I438" s="61" t="s">
        <v>712</v>
      </c>
    </row>
    <row r="439" spans="1:9" s="77" customFormat="1" ht="139.94999999999999" customHeight="1" x14ac:dyDescent="0.3">
      <c r="A439" s="61">
        <v>28</v>
      </c>
      <c r="B439" s="62" t="s">
        <v>318</v>
      </c>
      <c r="C439" s="61" t="s">
        <v>74</v>
      </c>
      <c r="D439" s="61" t="s">
        <v>227</v>
      </c>
      <c r="E439" s="62" t="s">
        <v>831</v>
      </c>
      <c r="F439" s="65" t="s">
        <v>884</v>
      </c>
      <c r="G439" s="19">
        <v>875.08900000000006</v>
      </c>
      <c r="H439" s="61" t="s">
        <v>6</v>
      </c>
      <c r="I439" s="61" t="s">
        <v>885</v>
      </c>
    </row>
    <row r="440" spans="1:9" s="69" customFormat="1" ht="142.19999999999999" customHeight="1" x14ac:dyDescent="0.3">
      <c r="A440" s="61">
        <v>29</v>
      </c>
      <c r="B440" s="62" t="s">
        <v>318</v>
      </c>
      <c r="C440" s="61" t="s">
        <v>305</v>
      </c>
      <c r="D440" s="61" t="s">
        <v>714</v>
      </c>
      <c r="E440" s="62" t="s">
        <v>713</v>
      </c>
      <c r="F440" s="65" t="s">
        <v>109</v>
      </c>
      <c r="G440" s="19">
        <v>1396.2739999999999</v>
      </c>
      <c r="H440" s="61" t="s">
        <v>6</v>
      </c>
      <c r="I440" s="61"/>
    </row>
    <row r="441" spans="1:9" ht="16.2" x14ac:dyDescent="0.3">
      <c r="A441" s="56"/>
      <c r="B441" s="57" t="s">
        <v>26</v>
      </c>
      <c r="C441" s="58"/>
      <c r="D441" s="58"/>
      <c r="E441" s="59"/>
      <c r="F441" s="56"/>
      <c r="G441" s="64"/>
      <c r="H441" s="56"/>
      <c r="I441" s="56"/>
    </row>
    <row r="442" spans="1:9" s="69" customFormat="1" ht="80.400000000000006" customHeight="1" x14ac:dyDescent="0.3">
      <c r="A442" s="61">
        <v>1</v>
      </c>
      <c r="B442" s="62" t="s">
        <v>185</v>
      </c>
      <c r="C442" s="61" t="s">
        <v>73</v>
      </c>
      <c r="D442" s="61" t="s">
        <v>69</v>
      </c>
      <c r="E442" s="62" t="s">
        <v>186</v>
      </c>
      <c r="F442" s="63">
        <v>45293</v>
      </c>
      <c r="G442" s="19">
        <v>536</v>
      </c>
      <c r="H442" s="61" t="s">
        <v>6</v>
      </c>
      <c r="I442" s="61" t="s">
        <v>187</v>
      </c>
    </row>
    <row r="443" spans="1:9" s="69" customFormat="1" ht="78" x14ac:dyDescent="0.3">
      <c r="A443" s="61">
        <v>2</v>
      </c>
      <c r="B443" s="62" t="s">
        <v>185</v>
      </c>
      <c r="C443" s="61" t="s">
        <v>106</v>
      </c>
      <c r="D443" s="61" t="s">
        <v>70</v>
      </c>
      <c r="E443" s="62" t="s">
        <v>397</v>
      </c>
      <c r="F443" s="63">
        <v>45323</v>
      </c>
      <c r="G443" s="19">
        <v>354</v>
      </c>
      <c r="H443" s="61" t="s">
        <v>6</v>
      </c>
      <c r="I443" s="61" t="s">
        <v>593</v>
      </c>
    </row>
    <row r="444" spans="1:9" s="69" customFormat="1" ht="80.400000000000006" customHeight="1" x14ac:dyDescent="0.3">
      <c r="A444" s="61">
        <v>3</v>
      </c>
      <c r="B444" s="62" t="s">
        <v>188</v>
      </c>
      <c r="C444" s="61" t="s">
        <v>106</v>
      </c>
      <c r="D444" s="61" t="s">
        <v>70</v>
      </c>
      <c r="E444" s="62" t="s">
        <v>189</v>
      </c>
      <c r="F444" s="63">
        <v>45335</v>
      </c>
      <c r="G444" s="19">
        <v>509.3</v>
      </c>
      <c r="H444" s="61" t="s">
        <v>6</v>
      </c>
      <c r="I444" s="61" t="s">
        <v>593</v>
      </c>
    </row>
    <row r="445" spans="1:9" s="69" customFormat="1" ht="78" x14ac:dyDescent="0.3">
      <c r="A445" s="61">
        <v>4</v>
      </c>
      <c r="B445" s="62" t="s">
        <v>190</v>
      </c>
      <c r="C445" s="61" t="s">
        <v>106</v>
      </c>
      <c r="D445" s="61" t="s">
        <v>70</v>
      </c>
      <c r="E445" s="62" t="s">
        <v>191</v>
      </c>
      <c r="F445" s="63">
        <v>45299</v>
      </c>
      <c r="G445" s="19">
        <v>332.8</v>
      </c>
      <c r="H445" s="61" t="s">
        <v>6</v>
      </c>
      <c r="I445" s="61" t="s">
        <v>192</v>
      </c>
    </row>
    <row r="446" spans="1:9" s="74" customFormat="1" ht="121.95" customHeight="1" x14ac:dyDescent="0.3">
      <c r="A446" s="61">
        <v>5</v>
      </c>
      <c r="B446" s="62" t="s">
        <v>190</v>
      </c>
      <c r="C446" s="61" t="s">
        <v>295</v>
      </c>
      <c r="D446" s="61" t="s">
        <v>70</v>
      </c>
      <c r="E446" s="62" t="s">
        <v>747</v>
      </c>
      <c r="F446" s="63">
        <v>45349</v>
      </c>
      <c r="G446" s="19">
        <v>1287</v>
      </c>
      <c r="H446" s="61" t="s">
        <v>6</v>
      </c>
      <c r="I446" s="61" t="s">
        <v>748</v>
      </c>
    </row>
    <row r="447" spans="1:9" s="69" customFormat="1" ht="79.95" customHeight="1" x14ac:dyDescent="0.3">
      <c r="A447" s="61">
        <v>6</v>
      </c>
      <c r="B447" s="62" t="s">
        <v>193</v>
      </c>
      <c r="C447" s="61" t="s">
        <v>73</v>
      </c>
      <c r="D447" s="61" t="s">
        <v>69</v>
      </c>
      <c r="E447" s="62" t="s">
        <v>194</v>
      </c>
      <c r="F447" s="63">
        <v>45300</v>
      </c>
      <c r="G447" s="19">
        <v>1987.5</v>
      </c>
      <c r="H447" s="61" t="s">
        <v>6</v>
      </c>
      <c r="I447" s="61" t="s">
        <v>80</v>
      </c>
    </row>
    <row r="448" spans="1:9" s="69" customFormat="1" ht="77.400000000000006" customHeight="1" x14ac:dyDescent="0.3">
      <c r="A448" s="61">
        <v>7</v>
      </c>
      <c r="B448" s="62" t="s">
        <v>193</v>
      </c>
      <c r="C448" s="61" t="s">
        <v>106</v>
      </c>
      <c r="D448" s="61" t="s">
        <v>70</v>
      </c>
      <c r="E448" s="62" t="s">
        <v>398</v>
      </c>
      <c r="F448" s="63">
        <v>45323</v>
      </c>
      <c r="G448" s="19">
        <v>2637.6</v>
      </c>
      <c r="H448" s="61" t="s">
        <v>6</v>
      </c>
      <c r="I448" s="61" t="s">
        <v>593</v>
      </c>
    </row>
    <row r="449" spans="1:9" s="69" customFormat="1" ht="84" customHeight="1" x14ac:dyDescent="0.3">
      <c r="A449" s="61">
        <v>8</v>
      </c>
      <c r="B449" s="62" t="s">
        <v>193</v>
      </c>
      <c r="C449" s="61" t="s">
        <v>106</v>
      </c>
      <c r="D449" s="61" t="s">
        <v>70</v>
      </c>
      <c r="E449" s="62" t="s">
        <v>398</v>
      </c>
      <c r="F449" s="63">
        <v>45320</v>
      </c>
      <c r="G449" s="19">
        <v>3195.3</v>
      </c>
      <c r="H449" s="61" t="s">
        <v>6</v>
      </c>
      <c r="I449" s="61" t="s">
        <v>192</v>
      </c>
    </row>
    <row r="450" spans="1:9" s="69" customFormat="1" ht="66" customHeight="1" x14ac:dyDescent="0.3">
      <c r="A450" s="61">
        <v>9</v>
      </c>
      <c r="B450" s="62" t="s">
        <v>306</v>
      </c>
      <c r="C450" s="61" t="s">
        <v>106</v>
      </c>
      <c r="D450" s="61" t="s">
        <v>70</v>
      </c>
      <c r="E450" s="62" t="s">
        <v>307</v>
      </c>
      <c r="F450" s="63">
        <v>45329</v>
      </c>
      <c r="G450" s="19">
        <v>1159.0999999999999</v>
      </c>
      <c r="H450" s="61" t="s">
        <v>6</v>
      </c>
      <c r="I450" s="61" t="s">
        <v>593</v>
      </c>
    </row>
    <row r="451" spans="1:9" s="69" customFormat="1" ht="65.400000000000006" customHeight="1" x14ac:dyDescent="0.3">
      <c r="A451" s="61">
        <v>10</v>
      </c>
      <c r="B451" s="62" t="s">
        <v>306</v>
      </c>
      <c r="C451" s="61" t="s">
        <v>106</v>
      </c>
      <c r="D451" s="61" t="s">
        <v>70</v>
      </c>
      <c r="E451" s="62" t="s">
        <v>307</v>
      </c>
      <c r="F451" s="63">
        <v>45310</v>
      </c>
      <c r="G451" s="19">
        <v>757.9</v>
      </c>
      <c r="H451" s="61" t="s">
        <v>6</v>
      </c>
      <c r="I451" s="61" t="s">
        <v>192</v>
      </c>
    </row>
    <row r="452" spans="1:9" s="69" customFormat="1" ht="77.400000000000006" customHeight="1" x14ac:dyDescent="0.3">
      <c r="A452" s="61">
        <v>11</v>
      </c>
      <c r="B452" s="62" t="s">
        <v>308</v>
      </c>
      <c r="C452" s="61" t="s">
        <v>106</v>
      </c>
      <c r="D452" s="61" t="s">
        <v>70</v>
      </c>
      <c r="E452" s="62" t="s">
        <v>309</v>
      </c>
      <c r="F452" s="63">
        <v>45301</v>
      </c>
      <c r="G452" s="19">
        <v>399.4</v>
      </c>
      <c r="H452" s="61" t="s">
        <v>6</v>
      </c>
      <c r="I452" s="61" t="s">
        <v>192</v>
      </c>
    </row>
    <row r="453" spans="1:9" s="69" customFormat="1" ht="63.6" customHeight="1" x14ac:dyDescent="0.3">
      <c r="A453" s="61">
        <v>12</v>
      </c>
      <c r="B453" s="62" t="s">
        <v>308</v>
      </c>
      <c r="C453" s="61" t="s">
        <v>77</v>
      </c>
      <c r="D453" s="61" t="s">
        <v>69</v>
      </c>
      <c r="E453" s="62" t="s">
        <v>594</v>
      </c>
      <c r="F453" s="63">
        <v>45324</v>
      </c>
      <c r="G453" s="19">
        <v>246.95</v>
      </c>
      <c r="H453" s="61" t="s">
        <v>6</v>
      </c>
      <c r="I453" s="61" t="s">
        <v>634</v>
      </c>
    </row>
    <row r="454" spans="1:9" s="69" customFormat="1" ht="79.2" customHeight="1" x14ac:dyDescent="0.3">
      <c r="A454" s="61">
        <v>13</v>
      </c>
      <c r="B454" s="62" t="s">
        <v>308</v>
      </c>
      <c r="C454" s="61" t="s">
        <v>294</v>
      </c>
      <c r="D454" s="61" t="s">
        <v>70</v>
      </c>
      <c r="E454" s="62" t="s">
        <v>635</v>
      </c>
      <c r="F454" s="63">
        <v>45335</v>
      </c>
      <c r="G454" s="19">
        <v>949.8</v>
      </c>
      <c r="H454" s="61" t="s">
        <v>6</v>
      </c>
      <c r="I454" s="61" t="s">
        <v>593</v>
      </c>
    </row>
    <row r="455" spans="1:9" s="33" customFormat="1" ht="67.2" customHeight="1" x14ac:dyDescent="0.3">
      <c r="A455" s="61">
        <v>14</v>
      </c>
      <c r="B455" s="62" t="s">
        <v>308</v>
      </c>
      <c r="C455" s="61" t="s">
        <v>77</v>
      </c>
      <c r="D455" s="61" t="s">
        <v>69</v>
      </c>
      <c r="E455" s="62" t="s">
        <v>829</v>
      </c>
      <c r="F455" s="63">
        <v>45351</v>
      </c>
      <c r="G455" s="19">
        <v>467.91</v>
      </c>
      <c r="H455" s="61" t="s">
        <v>6</v>
      </c>
      <c r="I455" s="15" t="s">
        <v>634</v>
      </c>
    </row>
    <row r="456" spans="1:9" ht="16.2" x14ac:dyDescent="0.3">
      <c r="A456" s="56"/>
      <c r="B456" s="57" t="s">
        <v>11</v>
      </c>
      <c r="C456" s="75"/>
      <c r="D456" s="75"/>
      <c r="E456" s="59"/>
      <c r="F456" s="56"/>
      <c r="G456" s="64"/>
      <c r="H456" s="56"/>
      <c r="I456" s="56"/>
    </row>
    <row r="457" spans="1:9" s="1" customFormat="1" ht="173.4" customHeight="1" x14ac:dyDescent="0.3">
      <c r="A457" s="61">
        <v>1</v>
      </c>
      <c r="B457" s="62" t="s">
        <v>10</v>
      </c>
      <c r="C457" s="61" t="s">
        <v>221</v>
      </c>
      <c r="D457" s="61" t="s">
        <v>70</v>
      </c>
      <c r="E457" s="62" t="s">
        <v>812</v>
      </c>
      <c r="F457" s="63">
        <v>45349</v>
      </c>
      <c r="G457" s="19">
        <v>299.976</v>
      </c>
      <c r="H457" s="61" t="s">
        <v>6</v>
      </c>
      <c r="I457" s="61" t="s">
        <v>813</v>
      </c>
    </row>
    <row r="458" spans="1:9" s="66" customFormat="1" ht="105.6" customHeight="1" x14ac:dyDescent="0.3">
      <c r="A458" s="61">
        <v>2</v>
      </c>
      <c r="B458" s="62" t="s">
        <v>430</v>
      </c>
      <c r="C458" s="61" t="s">
        <v>211</v>
      </c>
      <c r="D458" s="61" t="s">
        <v>69</v>
      </c>
      <c r="E458" s="62" t="s">
        <v>605</v>
      </c>
      <c r="F458" s="63">
        <v>45323</v>
      </c>
      <c r="G458" s="19">
        <v>767.5</v>
      </c>
      <c r="H458" s="61" t="s">
        <v>6</v>
      </c>
      <c r="I458" s="61" t="s">
        <v>636</v>
      </c>
    </row>
    <row r="459" spans="1:9" s="66" customFormat="1" ht="63" customHeight="1" x14ac:dyDescent="0.3">
      <c r="A459" s="61">
        <v>3</v>
      </c>
      <c r="B459" s="62" t="s">
        <v>208</v>
      </c>
      <c r="C459" s="61" t="s">
        <v>77</v>
      </c>
      <c r="D459" s="61" t="s">
        <v>69</v>
      </c>
      <c r="E459" s="62" t="s">
        <v>431</v>
      </c>
      <c r="F459" s="63">
        <v>45331</v>
      </c>
      <c r="G459" s="19">
        <v>995</v>
      </c>
      <c r="H459" s="61" t="s">
        <v>6</v>
      </c>
      <c r="I459" s="61" t="s">
        <v>637</v>
      </c>
    </row>
    <row r="460" spans="1:9" s="66" customFormat="1" ht="66.599999999999994" customHeight="1" x14ac:dyDescent="0.3">
      <c r="A460" s="61">
        <v>4</v>
      </c>
      <c r="B460" s="62" t="s">
        <v>379</v>
      </c>
      <c r="C460" s="61" t="s">
        <v>211</v>
      </c>
      <c r="D460" s="61" t="s">
        <v>69</v>
      </c>
      <c r="E460" s="62" t="s">
        <v>380</v>
      </c>
      <c r="F460" s="63">
        <v>45313</v>
      </c>
      <c r="G460" s="19">
        <v>1018</v>
      </c>
      <c r="H460" s="61" t="s">
        <v>382</v>
      </c>
      <c r="I460" s="61" t="s">
        <v>432</v>
      </c>
    </row>
    <row r="461" spans="1:9" s="66" customFormat="1" ht="123.6" customHeight="1" x14ac:dyDescent="0.3">
      <c r="A461" s="61">
        <v>5</v>
      </c>
      <c r="B461" s="62" t="s">
        <v>379</v>
      </c>
      <c r="C461" s="61" t="s">
        <v>77</v>
      </c>
      <c r="D461" s="61" t="s">
        <v>69</v>
      </c>
      <c r="E461" s="62" t="s">
        <v>381</v>
      </c>
      <c r="F461" s="63">
        <v>45308</v>
      </c>
      <c r="G461" s="19">
        <v>546</v>
      </c>
      <c r="H461" s="61" t="s">
        <v>52</v>
      </c>
      <c r="I461" s="61" t="s">
        <v>433</v>
      </c>
    </row>
    <row r="462" spans="1:9" s="69" customFormat="1" ht="78" x14ac:dyDescent="0.3">
      <c r="A462" s="61">
        <v>6</v>
      </c>
      <c r="B462" s="62" t="s">
        <v>97</v>
      </c>
      <c r="C462" s="61" t="s">
        <v>73</v>
      </c>
      <c r="D462" s="61" t="s">
        <v>69</v>
      </c>
      <c r="E462" s="62" t="s">
        <v>93</v>
      </c>
      <c r="F462" s="63">
        <v>45293</v>
      </c>
      <c r="G462" s="19">
        <v>783.48</v>
      </c>
      <c r="H462" s="61" t="s">
        <v>6</v>
      </c>
      <c r="I462" s="61" t="s">
        <v>143</v>
      </c>
    </row>
    <row r="463" spans="1:9" s="69" customFormat="1" ht="78" x14ac:dyDescent="0.3">
      <c r="A463" s="61">
        <v>7</v>
      </c>
      <c r="B463" s="62" t="s">
        <v>98</v>
      </c>
      <c r="C463" s="61" t="s">
        <v>73</v>
      </c>
      <c r="D463" s="61" t="s">
        <v>69</v>
      </c>
      <c r="E463" s="62" t="s">
        <v>93</v>
      </c>
      <c r="F463" s="63">
        <v>45293</v>
      </c>
      <c r="G463" s="19">
        <v>307.91800000000001</v>
      </c>
      <c r="H463" s="61" t="s">
        <v>6</v>
      </c>
      <c r="I463" s="61" t="s">
        <v>143</v>
      </c>
    </row>
    <row r="464" spans="1:9" s="69" customFormat="1" ht="79.2" customHeight="1" x14ac:dyDescent="0.3">
      <c r="A464" s="61">
        <v>8</v>
      </c>
      <c r="B464" s="62" t="s">
        <v>71</v>
      </c>
      <c r="C464" s="61" t="s">
        <v>73</v>
      </c>
      <c r="D464" s="61" t="s">
        <v>69</v>
      </c>
      <c r="E464" s="62" t="s">
        <v>93</v>
      </c>
      <c r="F464" s="63">
        <v>45293</v>
      </c>
      <c r="G464" s="19">
        <v>600</v>
      </c>
      <c r="H464" s="61" t="s">
        <v>6</v>
      </c>
      <c r="I464" s="61" t="s">
        <v>143</v>
      </c>
    </row>
    <row r="465" spans="1:9" s="69" customFormat="1" ht="84.6" customHeight="1" x14ac:dyDescent="0.3">
      <c r="A465" s="61">
        <v>9</v>
      </c>
      <c r="B465" s="62" t="s">
        <v>10</v>
      </c>
      <c r="C465" s="61" t="s">
        <v>73</v>
      </c>
      <c r="D465" s="61" t="s">
        <v>69</v>
      </c>
      <c r="E465" s="62" t="s">
        <v>93</v>
      </c>
      <c r="F465" s="63">
        <v>45293</v>
      </c>
      <c r="G465" s="19">
        <v>2769</v>
      </c>
      <c r="H465" s="61" t="s">
        <v>6</v>
      </c>
      <c r="I465" s="61" t="s">
        <v>143</v>
      </c>
    </row>
    <row r="466" spans="1:9" s="69" customFormat="1" ht="78" customHeight="1" x14ac:dyDescent="0.3">
      <c r="A466" s="61">
        <v>10</v>
      </c>
      <c r="B466" s="62" t="s">
        <v>81</v>
      </c>
      <c r="C466" s="61" t="s">
        <v>73</v>
      </c>
      <c r="D466" s="61" t="s">
        <v>69</v>
      </c>
      <c r="E466" s="62" t="s">
        <v>93</v>
      </c>
      <c r="F466" s="63">
        <v>45293</v>
      </c>
      <c r="G466" s="19">
        <v>1177.5999999999999</v>
      </c>
      <c r="H466" s="61" t="s">
        <v>6</v>
      </c>
      <c r="I466" s="61" t="s">
        <v>143</v>
      </c>
    </row>
    <row r="467" spans="1:9" s="69" customFormat="1" ht="156.6" customHeight="1" x14ac:dyDescent="0.3">
      <c r="A467" s="61">
        <v>11</v>
      </c>
      <c r="B467" s="62" t="s">
        <v>208</v>
      </c>
      <c r="C467" s="61" t="s">
        <v>157</v>
      </c>
      <c r="D467" s="61" t="s">
        <v>70</v>
      </c>
      <c r="E467" s="62" t="s">
        <v>209</v>
      </c>
      <c r="F467" s="63">
        <v>45306</v>
      </c>
      <c r="G467" s="19">
        <v>392</v>
      </c>
      <c r="H467" s="61" t="s">
        <v>6</v>
      </c>
      <c r="I467" s="61" t="s">
        <v>378</v>
      </c>
    </row>
    <row r="468" spans="1:9" ht="16.2" x14ac:dyDescent="0.3">
      <c r="A468" s="56"/>
      <c r="B468" s="57" t="s">
        <v>40</v>
      </c>
      <c r="C468" s="58"/>
      <c r="D468" s="58"/>
      <c r="E468" s="59"/>
      <c r="F468" s="56"/>
      <c r="G468" s="64"/>
      <c r="H468" s="56"/>
      <c r="I468" s="56"/>
    </row>
    <row r="469" spans="1:9" s="66" customFormat="1" ht="61.2" customHeight="1" x14ac:dyDescent="0.3">
      <c r="A469" s="61">
        <v>1</v>
      </c>
      <c r="B469" s="62" t="s">
        <v>539</v>
      </c>
      <c r="C469" s="61" t="s">
        <v>77</v>
      </c>
      <c r="D469" s="61" t="s">
        <v>69</v>
      </c>
      <c r="E469" s="62" t="s">
        <v>540</v>
      </c>
      <c r="F469" s="65" t="s">
        <v>587</v>
      </c>
      <c r="G469" s="19">
        <v>213.96</v>
      </c>
      <c r="H469" s="61" t="s">
        <v>6</v>
      </c>
      <c r="I469" s="61" t="s">
        <v>541</v>
      </c>
    </row>
    <row r="470" spans="1:9" ht="16.2" x14ac:dyDescent="0.3">
      <c r="A470" s="56"/>
      <c r="B470" s="57" t="s">
        <v>42</v>
      </c>
      <c r="C470" s="58"/>
      <c r="D470" s="58"/>
      <c r="E470" s="59"/>
      <c r="F470" s="56"/>
      <c r="G470" s="64"/>
      <c r="H470" s="56"/>
      <c r="I470" s="56"/>
    </row>
    <row r="471" spans="1:9" s="69" customFormat="1" ht="46.8" x14ac:dyDescent="0.3">
      <c r="A471" s="61">
        <v>1</v>
      </c>
      <c r="B471" s="62" t="s">
        <v>338</v>
      </c>
      <c r="C471" s="61" t="s">
        <v>73</v>
      </c>
      <c r="D471" s="61" t="s">
        <v>70</v>
      </c>
      <c r="E471" s="62" t="s">
        <v>339</v>
      </c>
      <c r="F471" s="63">
        <v>45303</v>
      </c>
      <c r="G471" s="19">
        <v>1020.638</v>
      </c>
      <c r="H471" s="61" t="s">
        <v>6</v>
      </c>
      <c r="I471" s="61" t="s">
        <v>80</v>
      </c>
    </row>
    <row r="472" spans="1:9" s="69" customFormat="1" ht="62.4" x14ac:dyDescent="0.3">
      <c r="A472" s="61">
        <v>2</v>
      </c>
      <c r="B472" s="62" t="s">
        <v>338</v>
      </c>
      <c r="C472" s="61" t="s">
        <v>73</v>
      </c>
      <c r="D472" s="61" t="s">
        <v>70</v>
      </c>
      <c r="E472" s="62" t="s">
        <v>340</v>
      </c>
      <c r="F472" s="63">
        <v>45308</v>
      </c>
      <c r="G472" s="19">
        <v>553.6</v>
      </c>
      <c r="H472" s="61" t="s">
        <v>6</v>
      </c>
      <c r="I472" s="61" t="s">
        <v>80</v>
      </c>
    </row>
    <row r="473" spans="1:9" ht="16.2" x14ac:dyDescent="0.3">
      <c r="A473" s="56"/>
      <c r="B473" s="57" t="s">
        <v>51</v>
      </c>
      <c r="C473" s="58"/>
      <c r="D473" s="58"/>
      <c r="E473" s="59"/>
      <c r="F473" s="56"/>
      <c r="G473" s="64"/>
      <c r="H473" s="56"/>
      <c r="I473" s="56"/>
    </row>
    <row r="474" spans="1:9" ht="62.4" x14ac:dyDescent="0.3">
      <c r="A474" s="61">
        <v>1</v>
      </c>
      <c r="B474" s="62" t="s">
        <v>195</v>
      </c>
      <c r="C474" s="61" t="s">
        <v>73</v>
      </c>
      <c r="D474" s="61" t="s">
        <v>70</v>
      </c>
      <c r="E474" s="62" t="s">
        <v>196</v>
      </c>
      <c r="F474" s="63">
        <v>45295</v>
      </c>
      <c r="G474" s="19">
        <v>746.91600000000005</v>
      </c>
      <c r="H474" s="61" t="s">
        <v>6</v>
      </c>
      <c r="I474" s="61" t="s">
        <v>197</v>
      </c>
    </row>
    <row r="475" spans="1:9" s="69" customFormat="1" ht="120" customHeight="1" x14ac:dyDescent="0.3">
      <c r="A475" s="61">
        <v>2</v>
      </c>
      <c r="B475" s="62" t="s">
        <v>195</v>
      </c>
      <c r="C475" s="61" t="s">
        <v>607</v>
      </c>
      <c r="D475" s="61" t="s">
        <v>70</v>
      </c>
      <c r="E475" s="62" t="s">
        <v>606</v>
      </c>
      <c r="F475" s="63">
        <v>45329</v>
      </c>
      <c r="G475" s="19">
        <v>233</v>
      </c>
      <c r="H475" s="61" t="s">
        <v>6</v>
      </c>
      <c r="I475" s="61" t="s">
        <v>695</v>
      </c>
    </row>
    <row r="476" spans="1:9" s="81" customFormat="1" ht="46.2" customHeight="1" x14ac:dyDescent="0.3">
      <c r="A476" s="61">
        <v>3</v>
      </c>
      <c r="B476" s="62" t="s">
        <v>195</v>
      </c>
      <c r="C476" s="61" t="s">
        <v>77</v>
      </c>
      <c r="D476" s="61" t="s">
        <v>69</v>
      </c>
      <c r="E476" s="62" t="s">
        <v>736</v>
      </c>
      <c r="F476" s="63">
        <v>45363</v>
      </c>
      <c r="G476" s="19">
        <v>977.63</v>
      </c>
      <c r="H476" s="61" t="s">
        <v>6</v>
      </c>
      <c r="I476" s="80"/>
    </row>
    <row r="477" spans="1:9" s="81" customFormat="1" ht="48" customHeight="1" x14ac:dyDescent="0.3">
      <c r="A477" s="61">
        <v>4</v>
      </c>
      <c r="B477" s="62" t="s">
        <v>195</v>
      </c>
      <c r="C477" s="61" t="s">
        <v>77</v>
      </c>
      <c r="D477" s="61" t="s">
        <v>69</v>
      </c>
      <c r="E477" s="62" t="s">
        <v>736</v>
      </c>
      <c r="F477" s="63">
        <v>45363</v>
      </c>
      <c r="G477" s="19">
        <v>385.2</v>
      </c>
      <c r="H477" s="61" t="s">
        <v>6</v>
      </c>
      <c r="I477" s="80"/>
    </row>
    <row r="478" spans="1:9" s="66" customFormat="1" ht="52.95" customHeight="1" x14ac:dyDescent="0.3">
      <c r="A478" s="61">
        <v>5</v>
      </c>
      <c r="B478" s="62" t="s">
        <v>310</v>
      </c>
      <c r="C478" s="61" t="s">
        <v>77</v>
      </c>
      <c r="D478" s="61" t="s">
        <v>69</v>
      </c>
      <c r="E478" s="62" t="s">
        <v>736</v>
      </c>
      <c r="F478" s="63">
        <v>45295</v>
      </c>
      <c r="G478" s="19">
        <v>422.04</v>
      </c>
      <c r="H478" s="61" t="s">
        <v>6</v>
      </c>
      <c r="I478" s="61" t="s">
        <v>737</v>
      </c>
    </row>
    <row r="479" spans="1:9" s="66" customFormat="1" ht="78" x14ac:dyDescent="0.3">
      <c r="A479" s="61">
        <v>6</v>
      </c>
      <c r="B479" s="62" t="s">
        <v>696</v>
      </c>
      <c r="C479" s="61" t="s">
        <v>77</v>
      </c>
      <c r="D479" s="61" t="s">
        <v>69</v>
      </c>
      <c r="E479" s="62" t="s">
        <v>697</v>
      </c>
      <c r="F479" s="63">
        <v>45348</v>
      </c>
      <c r="G479" s="19">
        <v>2659.913</v>
      </c>
      <c r="H479" s="61" t="s">
        <v>6</v>
      </c>
      <c r="I479" s="61" t="s">
        <v>886</v>
      </c>
    </row>
    <row r="480" spans="1:9" s="81" customFormat="1" ht="202.2" customHeight="1" x14ac:dyDescent="0.3">
      <c r="A480" s="61">
        <v>7</v>
      </c>
      <c r="B480" s="62" t="s">
        <v>696</v>
      </c>
      <c r="C480" s="61" t="s">
        <v>305</v>
      </c>
      <c r="D480" s="61" t="s">
        <v>227</v>
      </c>
      <c r="E480" s="62" t="s">
        <v>887</v>
      </c>
      <c r="F480" s="63">
        <v>45363</v>
      </c>
      <c r="G480" s="19">
        <v>462.83199999999999</v>
      </c>
      <c r="H480" s="61" t="s">
        <v>6</v>
      </c>
      <c r="I480" s="61" t="s">
        <v>888</v>
      </c>
    </row>
    <row r="487" spans="6:6" x14ac:dyDescent="0.3">
      <c r="F487" s="38"/>
    </row>
  </sheetData>
  <autoFilter ref="A9:ALT480" xr:uid="{00000000-0009-0000-0000-000000000000}"/>
  <mergeCells count="15">
    <mergeCell ref="L77:M77"/>
    <mergeCell ref="F6:F8"/>
    <mergeCell ref="G6:G7"/>
    <mergeCell ref="H6:H8"/>
    <mergeCell ref="I6:I8"/>
    <mergeCell ref="H1:I1"/>
    <mergeCell ref="H2:I2"/>
    <mergeCell ref="H3:I3"/>
    <mergeCell ref="A4:I4"/>
    <mergeCell ref="H5:I5"/>
    <mergeCell ref="A6:A8"/>
    <mergeCell ref="B6:B8"/>
    <mergeCell ref="C6:C8"/>
    <mergeCell ref="D6:D8"/>
    <mergeCell ref="E6:E7"/>
  </mergeCells>
  <hyperlinks>
    <hyperlink ref="E144" r:id="rId1" display="https://my.zakupivli.pro/cabinet/purchases/state_plan/view/27521279" xr:uid="{00000000-0004-0000-0000-000000000000}"/>
  </hyperlinks>
  <pageMargins left="0.70866141732283472" right="0.70866141732283472" top="0.74803149606299213" bottom="0.74803149606299213" header="0.31496062992125984" footer="0.31496062992125984"/>
  <pageSetup paperSize="9" scale="80" orientation="landscape" r:id="rId2"/>
  <ignoredErrors>
    <ignoredError sqref="J97:XFD98 J84:XFD84 J62:XFD64 J67:XFD67 J57:XFD59 J49:XFD53" evalError="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C64"/>
  <sheetViews>
    <sheetView view="pageBreakPreview" zoomScale="60" zoomScaleNormal="60" workbookViewId="0">
      <selection activeCell="D2" sqref="D2"/>
    </sheetView>
  </sheetViews>
  <sheetFormatPr defaultColWidth="8.88671875" defaultRowHeight="15.6" x14ac:dyDescent="0.3"/>
  <cols>
    <col min="1" max="1" width="5.33203125" style="3" customWidth="1"/>
    <col min="2" max="2" width="49.109375" style="5" customWidth="1"/>
    <col min="3" max="3" width="22.44140625" style="3" customWidth="1"/>
    <col min="4" max="4" width="24.33203125" style="4" customWidth="1"/>
    <col min="5" max="5" width="8.88671875" style="1"/>
    <col min="6" max="6" width="17.5546875" style="1" customWidth="1"/>
    <col min="7" max="7" width="27.5546875" style="1" customWidth="1"/>
    <col min="8" max="16384" width="8.88671875" style="1"/>
  </cols>
  <sheetData>
    <row r="1" spans="1:7" ht="33" customHeight="1" x14ac:dyDescent="0.3">
      <c r="A1" s="91" t="s">
        <v>92</v>
      </c>
      <c r="B1" s="91"/>
      <c r="C1" s="91"/>
      <c r="D1" s="91"/>
    </row>
    <row r="2" spans="1:7" ht="20.399999999999999" customHeight="1" x14ac:dyDescent="0.3">
      <c r="A2" s="6"/>
      <c r="B2" s="7"/>
      <c r="C2" s="6"/>
      <c r="D2" s="27" t="s">
        <v>927</v>
      </c>
    </row>
    <row r="3" spans="1:7" ht="31.95" customHeight="1" x14ac:dyDescent="0.3">
      <c r="A3" s="8" t="s">
        <v>0</v>
      </c>
      <c r="B3" s="8" t="s">
        <v>89</v>
      </c>
      <c r="C3" s="8" t="s">
        <v>90</v>
      </c>
      <c r="D3" s="20" t="s">
        <v>91</v>
      </c>
    </row>
    <row r="4" spans="1:7" x14ac:dyDescent="0.3">
      <c r="A4" s="8">
        <v>1</v>
      </c>
      <c r="B4" s="8">
        <v>2</v>
      </c>
      <c r="C4" s="8">
        <v>3</v>
      </c>
      <c r="D4" s="9">
        <v>4</v>
      </c>
    </row>
    <row r="5" spans="1:7" ht="16.2" x14ac:dyDescent="0.3">
      <c r="A5" s="2"/>
      <c r="B5" s="10" t="s">
        <v>53</v>
      </c>
      <c r="C5" s="25">
        <f>C6+C14+C23+C36+C42</f>
        <v>419</v>
      </c>
      <c r="D5" s="26">
        <f>D6+D14+D23+D36+D42</f>
        <v>898433.0199999999</v>
      </c>
      <c r="F5" s="22"/>
      <c r="G5" s="21"/>
    </row>
    <row r="6" spans="1:7" ht="16.2" x14ac:dyDescent="0.3">
      <c r="A6" s="11"/>
      <c r="B6" s="23" t="s">
        <v>59</v>
      </c>
      <c r="C6" s="24">
        <f>C7+C8+C10+C11+C12+C13</f>
        <v>13</v>
      </c>
      <c r="D6" s="14">
        <f>D7+D8+D10+D11+D12+D13</f>
        <v>14836.72</v>
      </c>
    </row>
    <row r="7" spans="1:7" s="18" customFormat="1" x14ac:dyDescent="0.3">
      <c r="A7" s="15">
        <v>1</v>
      </c>
      <c r="B7" s="16" t="s">
        <v>12</v>
      </c>
      <c r="C7" s="15">
        <v>4</v>
      </c>
      <c r="D7" s="17">
        <f>SUM('ТГ зв'!G13:G16)</f>
        <v>2256</v>
      </c>
    </row>
    <row r="8" spans="1:7" s="18" customFormat="1" x14ac:dyDescent="0.3">
      <c r="A8" s="15">
        <v>2</v>
      </c>
      <c r="B8" s="16" t="s">
        <v>45</v>
      </c>
      <c r="C8" s="15">
        <v>0</v>
      </c>
      <c r="D8" s="19">
        <v>0</v>
      </c>
    </row>
    <row r="9" spans="1:7" s="18" customFormat="1" x14ac:dyDescent="0.3">
      <c r="A9" s="15">
        <v>3</v>
      </c>
      <c r="B9" s="16" t="s">
        <v>7</v>
      </c>
      <c r="C9" s="15">
        <v>0</v>
      </c>
      <c r="D9" s="17">
        <v>0</v>
      </c>
    </row>
    <row r="10" spans="1:7" s="18" customFormat="1" x14ac:dyDescent="0.3">
      <c r="A10" s="15">
        <v>4</v>
      </c>
      <c r="B10" s="16" t="s">
        <v>29</v>
      </c>
      <c r="C10" s="15">
        <v>2</v>
      </c>
      <c r="D10" s="17">
        <f>SUM('ТГ зв'!G20:G21)</f>
        <v>2025</v>
      </c>
    </row>
    <row r="11" spans="1:7" s="18" customFormat="1" x14ac:dyDescent="0.3">
      <c r="A11" s="15">
        <v>5</v>
      </c>
      <c r="B11" s="16" t="s">
        <v>13</v>
      </c>
      <c r="C11" s="15">
        <v>2</v>
      </c>
      <c r="D11" s="17">
        <f>SUM('ТГ зв'!G23:G24)</f>
        <v>1900</v>
      </c>
    </row>
    <row r="12" spans="1:7" s="18" customFormat="1" x14ac:dyDescent="0.3">
      <c r="A12" s="15">
        <v>6</v>
      </c>
      <c r="B12" s="16" t="s">
        <v>31</v>
      </c>
      <c r="C12" s="15">
        <v>4</v>
      </c>
      <c r="D12" s="17">
        <f>SUM('ТГ зв'!G26:G29)</f>
        <v>7768.92</v>
      </c>
    </row>
    <row r="13" spans="1:7" s="18" customFormat="1" x14ac:dyDescent="0.3">
      <c r="A13" s="15">
        <v>7</v>
      </c>
      <c r="B13" s="16" t="s">
        <v>60</v>
      </c>
      <c r="C13" s="15">
        <v>1</v>
      </c>
      <c r="D13" s="17">
        <f>SUM('ТГ зв'!G31)</f>
        <v>886.8</v>
      </c>
    </row>
    <row r="14" spans="1:7" ht="16.2" x14ac:dyDescent="0.3">
      <c r="A14" s="11"/>
      <c r="B14" s="12" t="s">
        <v>61</v>
      </c>
      <c r="C14" s="13">
        <f>C15+C18+C16</f>
        <v>6</v>
      </c>
      <c r="D14" s="14">
        <f>D15+D18+D16+D17+D19+D20+D21+D22</f>
        <v>7874.91</v>
      </c>
    </row>
    <row r="15" spans="1:7" s="18" customFormat="1" x14ac:dyDescent="0.3">
      <c r="A15" s="15">
        <v>8</v>
      </c>
      <c r="B15" s="16" t="s">
        <v>15</v>
      </c>
      <c r="C15" s="15">
        <v>0</v>
      </c>
      <c r="D15" s="17">
        <v>0</v>
      </c>
    </row>
    <row r="16" spans="1:7" s="18" customFormat="1" x14ac:dyDescent="0.3">
      <c r="A16" s="15">
        <v>9</v>
      </c>
      <c r="B16" s="16" t="s">
        <v>32</v>
      </c>
      <c r="C16" s="15">
        <v>4</v>
      </c>
      <c r="D16" s="17">
        <f>SUM('ТГ зв'!G35:G38)</f>
        <v>6824.91</v>
      </c>
    </row>
    <row r="17" spans="1:4" s="18" customFormat="1" x14ac:dyDescent="0.3">
      <c r="A17" s="15">
        <v>10</v>
      </c>
      <c r="B17" s="16" t="s">
        <v>16</v>
      </c>
      <c r="C17" s="15">
        <v>0</v>
      </c>
      <c r="D17" s="19">
        <v>0</v>
      </c>
    </row>
    <row r="18" spans="1:4" s="18" customFormat="1" x14ac:dyDescent="0.3">
      <c r="A18" s="15">
        <v>11</v>
      </c>
      <c r="B18" s="16" t="s">
        <v>48</v>
      </c>
      <c r="C18" s="15">
        <v>2</v>
      </c>
      <c r="D18" s="17">
        <f>SUM('ТГ зв'!G41:G42)</f>
        <v>1050</v>
      </c>
    </row>
    <row r="19" spans="1:4" s="18" customFormat="1" x14ac:dyDescent="0.3">
      <c r="A19" s="15">
        <v>12</v>
      </c>
      <c r="B19" s="16" t="s">
        <v>35</v>
      </c>
      <c r="C19" s="15">
        <v>0</v>
      </c>
      <c r="D19" s="17">
        <v>0</v>
      </c>
    </row>
    <row r="20" spans="1:4" s="18" customFormat="1" x14ac:dyDescent="0.3">
      <c r="A20" s="15">
        <v>13</v>
      </c>
      <c r="B20" s="16" t="s">
        <v>39</v>
      </c>
      <c r="C20" s="15">
        <v>0</v>
      </c>
      <c r="D20" s="17">
        <v>0</v>
      </c>
    </row>
    <row r="21" spans="1:4" s="18" customFormat="1" x14ac:dyDescent="0.3">
      <c r="A21" s="15">
        <v>14</v>
      </c>
      <c r="B21" s="16" t="s">
        <v>82</v>
      </c>
      <c r="C21" s="15">
        <v>0</v>
      </c>
      <c r="D21" s="17">
        <v>0</v>
      </c>
    </row>
    <row r="22" spans="1:4" s="18" customFormat="1" x14ac:dyDescent="0.3">
      <c r="A22" s="15">
        <v>15</v>
      </c>
      <c r="B22" s="16" t="s">
        <v>50</v>
      </c>
      <c r="C22" s="15">
        <v>0</v>
      </c>
      <c r="D22" s="17">
        <v>0</v>
      </c>
    </row>
    <row r="23" spans="1:4" ht="16.2" x14ac:dyDescent="0.3">
      <c r="A23" s="11"/>
      <c r="B23" s="12" t="s">
        <v>62</v>
      </c>
      <c r="C23" s="13">
        <f>C24+C26+C28+C29+C30+C33+C34+C31+C32+C35+C25+C27</f>
        <v>222</v>
      </c>
      <c r="D23" s="14">
        <f>D24+D26+D28+D29+D30+D33+D34+D31+D32+D35+D25+D27</f>
        <v>595111.51799999992</v>
      </c>
    </row>
    <row r="24" spans="1:4" s="18" customFormat="1" x14ac:dyDescent="0.3">
      <c r="A24" s="15">
        <v>16</v>
      </c>
      <c r="B24" s="16" t="s">
        <v>20</v>
      </c>
      <c r="C24" s="15">
        <v>85</v>
      </c>
      <c r="D24" s="17">
        <f>SUM('ТГ зв'!G49:G133)</f>
        <v>412986.02399999998</v>
      </c>
    </row>
    <row r="25" spans="1:4" s="18" customFormat="1" x14ac:dyDescent="0.3">
      <c r="A25" s="15">
        <v>17</v>
      </c>
      <c r="B25" s="16" t="s">
        <v>44</v>
      </c>
      <c r="C25" s="15">
        <v>6</v>
      </c>
      <c r="D25" s="17">
        <f>SUM('ТГ зв'!G135:G140)</f>
        <v>1771.2759999999998</v>
      </c>
    </row>
    <row r="26" spans="1:4" s="18" customFormat="1" x14ac:dyDescent="0.3">
      <c r="A26" s="15">
        <v>18</v>
      </c>
      <c r="B26" s="16" t="s">
        <v>18</v>
      </c>
      <c r="C26" s="15">
        <v>52</v>
      </c>
      <c r="D26" s="17">
        <f>SUM('ТГ зв'!G142:G193)</f>
        <v>61116.09599999999</v>
      </c>
    </row>
    <row r="27" spans="1:4" s="18" customFormat="1" x14ac:dyDescent="0.3">
      <c r="A27" s="15">
        <v>19</v>
      </c>
      <c r="B27" s="16" t="s">
        <v>46</v>
      </c>
      <c r="C27" s="15">
        <v>0</v>
      </c>
      <c r="D27" s="17">
        <v>0</v>
      </c>
    </row>
    <row r="28" spans="1:4" s="18" customFormat="1" x14ac:dyDescent="0.3">
      <c r="A28" s="15">
        <v>20</v>
      </c>
      <c r="B28" s="16" t="s">
        <v>19</v>
      </c>
      <c r="C28" s="15">
        <v>16</v>
      </c>
      <c r="D28" s="17">
        <f>SUM('ТГ зв'!G196:G211)</f>
        <v>53533.881999999998</v>
      </c>
    </row>
    <row r="29" spans="1:4" s="18" customFormat="1" x14ac:dyDescent="0.3">
      <c r="A29" s="15">
        <v>21</v>
      </c>
      <c r="B29" s="16" t="s">
        <v>22</v>
      </c>
      <c r="C29" s="15">
        <v>4</v>
      </c>
      <c r="D29" s="17">
        <f>SUM('ТГ зв'!G213:G216)</f>
        <v>1651.6</v>
      </c>
    </row>
    <row r="30" spans="1:4" s="18" customFormat="1" x14ac:dyDescent="0.3">
      <c r="A30" s="15">
        <v>22</v>
      </c>
      <c r="B30" s="16" t="s">
        <v>8</v>
      </c>
      <c r="C30" s="15">
        <v>0</v>
      </c>
      <c r="D30" s="17">
        <v>0</v>
      </c>
    </row>
    <row r="31" spans="1:4" s="18" customFormat="1" ht="13.95" customHeight="1" x14ac:dyDescent="0.3">
      <c r="A31" s="15">
        <v>23</v>
      </c>
      <c r="B31" s="16" t="s">
        <v>37</v>
      </c>
      <c r="C31" s="15">
        <v>2</v>
      </c>
      <c r="D31" s="17">
        <f>SUM('ТГ зв'!G219:G220)</f>
        <v>3779.3679999999999</v>
      </c>
    </row>
    <row r="32" spans="1:4" s="18" customFormat="1" x14ac:dyDescent="0.3">
      <c r="A32" s="15">
        <v>24</v>
      </c>
      <c r="B32" s="16" t="s">
        <v>38</v>
      </c>
      <c r="C32" s="15">
        <v>3</v>
      </c>
      <c r="D32" s="17">
        <f>SUM('ТГ зв'!G222:G224)</f>
        <v>6274.6370000000006</v>
      </c>
    </row>
    <row r="33" spans="1:4" s="18" customFormat="1" x14ac:dyDescent="0.3">
      <c r="A33" s="15">
        <v>25</v>
      </c>
      <c r="B33" s="16" t="s">
        <v>28</v>
      </c>
      <c r="C33" s="15">
        <v>4</v>
      </c>
      <c r="D33" s="17">
        <f>SUM('ТГ зв'!G226:G229)</f>
        <v>2121.0450000000001</v>
      </c>
    </row>
    <row r="34" spans="1:4" s="18" customFormat="1" x14ac:dyDescent="0.3">
      <c r="A34" s="15">
        <v>26</v>
      </c>
      <c r="B34" s="16" t="s">
        <v>30</v>
      </c>
      <c r="C34" s="15">
        <v>49</v>
      </c>
      <c r="D34" s="17">
        <f>SUM('ТГ зв'!G231:G279)</f>
        <v>51337.589999999989</v>
      </c>
    </row>
    <row r="35" spans="1:4" s="18" customFormat="1" x14ac:dyDescent="0.3">
      <c r="A35" s="15">
        <v>27</v>
      </c>
      <c r="B35" s="16" t="s">
        <v>43</v>
      </c>
      <c r="C35" s="15">
        <v>1</v>
      </c>
      <c r="D35" s="17">
        <f>SUM('ТГ зв'!G281)</f>
        <v>540</v>
      </c>
    </row>
    <row r="36" spans="1:4" ht="16.2" x14ac:dyDescent="0.3">
      <c r="A36" s="11"/>
      <c r="B36" s="12" t="s">
        <v>63</v>
      </c>
      <c r="C36" s="13">
        <f>C37+C40+C41</f>
        <v>15</v>
      </c>
      <c r="D36" s="14">
        <f>D37+D40+D41</f>
        <v>7229.6660000000002</v>
      </c>
    </row>
    <row r="37" spans="1:4" s="18" customFormat="1" x14ac:dyDescent="0.3">
      <c r="A37" s="15">
        <v>28</v>
      </c>
      <c r="B37" s="16" t="s">
        <v>23</v>
      </c>
      <c r="C37" s="15">
        <v>15</v>
      </c>
      <c r="D37" s="17">
        <f>SUM('ТГ зв'!G284:G298)</f>
        <v>7229.6660000000002</v>
      </c>
    </row>
    <row r="38" spans="1:4" s="18" customFormat="1" x14ac:dyDescent="0.3">
      <c r="A38" s="15">
        <v>29</v>
      </c>
      <c r="B38" s="16" t="s">
        <v>47</v>
      </c>
      <c r="C38" s="15">
        <v>0</v>
      </c>
      <c r="D38" s="17">
        <v>0</v>
      </c>
    </row>
    <row r="39" spans="1:4" s="18" customFormat="1" x14ac:dyDescent="0.3">
      <c r="A39" s="15">
        <v>30</v>
      </c>
      <c r="B39" s="16" t="s">
        <v>34</v>
      </c>
      <c r="C39" s="15">
        <v>0</v>
      </c>
      <c r="D39" s="17">
        <v>0</v>
      </c>
    </row>
    <row r="40" spans="1:4" s="18" customFormat="1" x14ac:dyDescent="0.3">
      <c r="A40" s="15">
        <v>31</v>
      </c>
      <c r="B40" s="16" t="s">
        <v>36</v>
      </c>
      <c r="C40" s="15">
        <v>0</v>
      </c>
      <c r="D40" s="17">
        <v>0</v>
      </c>
    </row>
    <row r="41" spans="1:4" s="18" customFormat="1" x14ac:dyDescent="0.3">
      <c r="A41" s="15">
        <v>32</v>
      </c>
      <c r="B41" s="16" t="s">
        <v>41</v>
      </c>
      <c r="C41" s="15">
        <v>0</v>
      </c>
      <c r="D41" s="17">
        <v>0</v>
      </c>
    </row>
    <row r="42" spans="1:4" ht="16.2" x14ac:dyDescent="0.3">
      <c r="A42" s="11"/>
      <c r="B42" s="12" t="s">
        <v>64</v>
      </c>
      <c r="C42" s="28">
        <f>C43+C45+C47+C49+C51+C52+C53+C46+C54+C55+C48+C56</f>
        <v>163</v>
      </c>
      <c r="D42" s="14">
        <f>D43+D45+D47+D49+D51+D52+D53+D46+D54+D55+D48+D56</f>
        <v>273380.20600000001</v>
      </c>
    </row>
    <row r="43" spans="1:4" s="18" customFormat="1" x14ac:dyDescent="0.3">
      <c r="A43" s="15">
        <v>33</v>
      </c>
      <c r="B43" s="16" t="s">
        <v>27</v>
      </c>
      <c r="C43" s="15">
        <v>50</v>
      </c>
      <c r="D43" s="17">
        <f>SUM('ТГ зв'!G305:G354)</f>
        <v>99558.999999999985</v>
      </c>
    </row>
    <row r="44" spans="1:4" s="18" customFormat="1" x14ac:dyDescent="0.3">
      <c r="A44" s="15">
        <v>34</v>
      </c>
      <c r="B44" s="16" t="s">
        <v>9</v>
      </c>
      <c r="C44" s="15">
        <v>0</v>
      </c>
      <c r="D44" s="17">
        <v>0</v>
      </c>
    </row>
    <row r="45" spans="1:4" s="18" customFormat="1" x14ac:dyDescent="0.3">
      <c r="A45" s="15">
        <v>35</v>
      </c>
      <c r="B45" s="16" t="s">
        <v>14</v>
      </c>
      <c r="C45" s="15">
        <v>6</v>
      </c>
      <c r="D45" s="17">
        <f>SUM('ТГ зв'!G357:G362)</f>
        <v>9086.7040000000015</v>
      </c>
    </row>
    <row r="46" spans="1:4" s="18" customFormat="1" x14ac:dyDescent="0.3">
      <c r="A46" s="15">
        <v>36</v>
      </c>
      <c r="B46" s="16" t="s">
        <v>33</v>
      </c>
      <c r="C46" s="15">
        <v>8</v>
      </c>
      <c r="D46" s="17">
        <f>SUM('ТГ зв'!G364:G371)</f>
        <v>4703.7000000000007</v>
      </c>
    </row>
    <row r="47" spans="1:4" s="18" customFormat="1" x14ac:dyDescent="0.3">
      <c r="A47" s="15">
        <v>37</v>
      </c>
      <c r="B47" s="16" t="s">
        <v>17</v>
      </c>
      <c r="C47" s="15">
        <v>18</v>
      </c>
      <c r="D47" s="17">
        <f>SUM('ТГ зв'!G373:G390)</f>
        <v>42055.795999999995</v>
      </c>
    </row>
    <row r="48" spans="1:4" s="18" customFormat="1" x14ac:dyDescent="0.3">
      <c r="A48" s="15">
        <v>38</v>
      </c>
      <c r="B48" s="16" t="s">
        <v>49</v>
      </c>
      <c r="C48" s="15">
        <v>0</v>
      </c>
      <c r="D48" s="17">
        <v>0</v>
      </c>
    </row>
    <row r="49" spans="1:1017" s="18" customFormat="1" x14ac:dyDescent="0.3">
      <c r="A49" s="15">
        <v>39</v>
      </c>
      <c r="B49" s="16" t="s">
        <v>21</v>
      </c>
      <c r="C49" s="15">
        <v>17</v>
      </c>
      <c r="D49" s="17">
        <f>SUM('ТГ зв'!G393:G409)</f>
        <v>41783.707999999999</v>
      </c>
    </row>
    <row r="50" spans="1:1017" s="18" customFormat="1" x14ac:dyDescent="0.3">
      <c r="A50" s="15">
        <v>40</v>
      </c>
      <c r="B50" s="16" t="s">
        <v>24</v>
      </c>
      <c r="C50" s="15">
        <v>0</v>
      </c>
      <c r="D50" s="17">
        <v>0</v>
      </c>
    </row>
    <row r="51" spans="1:1017" s="18" customFormat="1" x14ac:dyDescent="0.3">
      <c r="A51" s="15">
        <v>41</v>
      </c>
      <c r="B51" s="16" t="s">
        <v>25</v>
      </c>
      <c r="C51" s="15">
        <v>29</v>
      </c>
      <c r="D51" s="17">
        <f>SUM('ТГ зв'!G412:G440)</f>
        <v>44038.534999999996</v>
      </c>
    </row>
    <row r="52" spans="1:1017" s="18" customFormat="1" x14ac:dyDescent="0.3">
      <c r="A52" s="15">
        <v>42</v>
      </c>
      <c r="B52" s="16" t="s">
        <v>26</v>
      </c>
      <c r="C52" s="15">
        <v>14</v>
      </c>
      <c r="D52" s="17">
        <f>SUM('ТГ зв'!G442:G455)</f>
        <v>14820.56</v>
      </c>
    </row>
    <row r="53" spans="1:1017" s="18" customFormat="1" x14ac:dyDescent="0.3">
      <c r="A53" s="15">
        <v>43</v>
      </c>
      <c r="B53" s="16" t="s">
        <v>11</v>
      </c>
      <c r="C53" s="15">
        <v>11</v>
      </c>
      <c r="D53" s="17">
        <f>SUM('ТГ зв'!G457:G467)</f>
        <v>9656.4740000000002</v>
      </c>
    </row>
    <row r="54" spans="1:1017" s="18" customFormat="1" x14ac:dyDescent="0.3">
      <c r="A54" s="15">
        <v>44</v>
      </c>
      <c r="B54" s="16" t="s">
        <v>40</v>
      </c>
      <c r="C54" s="15">
        <v>1</v>
      </c>
      <c r="D54" s="17">
        <f>SUM('ТГ зв'!G469)</f>
        <v>213.96</v>
      </c>
    </row>
    <row r="55" spans="1:1017" s="18" customFormat="1" x14ac:dyDescent="0.3">
      <c r="A55" s="15">
        <v>45</v>
      </c>
      <c r="B55" s="16" t="s">
        <v>42</v>
      </c>
      <c r="C55" s="15">
        <v>2</v>
      </c>
      <c r="D55" s="17">
        <f>SUM('ТГ зв'!G471:G472)</f>
        <v>1574.2380000000001</v>
      </c>
    </row>
    <row r="56" spans="1:1017" s="18" customFormat="1" x14ac:dyDescent="0.3">
      <c r="A56" s="15">
        <v>46</v>
      </c>
      <c r="B56" s="16" t="s">
        <v>51</v>
      </c>
      <c r="C56" s="15">
        <v>7</v>
      </c>
      <c r="D56" s="17">
        <f>SUM('ТГ зв'!G474:G480)</f>
        <v>5887.5310000000009</v>
      </c>
    </row>
    <row r="64" spans="1:1017" s="4" customFormat="1" x14ac:dyDescent="0.3">
      <c r="A64" s="3"/>
      <c r="B64" s="5"/>
      <c r="C64" s="3"/>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c r="ALR64" s="1"/>
      <c r="ALS64" s="1"/>
      <c r="ALT64" s="1"/>
      <c r="ALU64" s="1"/>
      <c r="ALV64" s="1"/>
      <c r="ALW64" s="1"/>
      <c r="ALX64" s="1"/>
      <c r="ALY64" s="1"/>
      <c r="ALZ64" s="1"/>
      <c r="AMA64" s="1"/>
      <c r="AMB64" s="1"/>
      <c r="AMC64" s="1"/>
    </row>
  </sheetData>
  <autoFilter ref="A4:D56" xr:uid="{00000000-0009-0000-0000-000001000000}"/>
  <sortState xmlns:xlrd2="http://schemas.microsoft.com/office/spreadsheetml/2017/richdata2" ref="A26:AMH35">
    <sortCondition ref="A26"/>
  </sortState>
  <mergeCells count="1">
    <mergeCell ref="A1:D1"/>
  </mergeCells>
  <pageMargins left="0.78740157480314965" right="0.70866141732283472" top="0.59055118110236227" bottom="0.59055118110236227" header="0.31496062992125984" footer="0.31496062992125984"/>
  <pageSetup paperSize="9" scale="8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4</vt:i4>
      </vt:variant>
    </vt:vector>
  </HeadingPairs>
  <TitlesOfParts>
    <vt:vector size="6" baseType="lpstr">
      <vt:lpstr>ТГ зв</vt:lpstr>
      <vt:lpstr>ТГ (2)</vt:lpstr>
      <vt:lpstr>'ТГ (2)'!Заголовки_для_друку</vt:lpstr>
      <vt:lpstr>'ТГ зв'!Заголовки_для_друку</vt:lpstr>
      <vt:lpstr>'ТГ (2)'!Область_друку</vt:lpstr>
      <vt:lpstr>'ТГ зв'!Область_друку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2024-03-15T15:32:08Z</dcterms:modified>
</cp:coreProperties>
</file>