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0" documentId="8_{0F8751EF-EAB3-4BBB-A8EA-EB07DB7BBF12}" xr6:coauthVersionLast="45" xr6:coauthVersionMax="45" xr10:uidLastSave="{00000000-0000-0000-0000-000000000000}"/>
  <bookViews>
    <workbookView xWindow="-108" yWindow="-108" windowWidth="23256" windowHeight="12576" xr2:uid="{00000000-000D-0000-FFFF-FFFF00000000}"/>
  </bookViews>
  <sheets>
    <sheet name="ТГ зв" sheetId="3" r:id="rId1"/>
    <sheet name="ТГ (2)" sheetId="2" r:id="rId2"/>
  </sheets>
  <definedNames>
    <definedName name="_xlnm._FilterDatabase" localSheetId="1" hidden="1">'ТГ (2)'!$A$4:$D$56</definedName>
    <definedName name="_xlnm._FilterDatabase" localSheetId="0" hidden="1">'ТГ зв'!$A$9:$ALV$392</definedName>
    <definedName name="_xlnm.Print_Titles" localSheetId="1">'ТГ (2)'!$4:$4</definedName>
    <definedName name="_xlnm.Print_Titles" localSheetId="0">'ТГ зв'!$9:$9</definedName>
    <definedName name="_xlnm.Print_Area" localSheetId="1">'ТГ (2)'!$A$1:$D$56</definedName>
    <definedName name="_xlnm.Print_Area" localSheetId="0">'ТГ зв'!$A$1:$I$393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0" i="3" l="1"/>
  <c r="D24" i="2"/>
  <c r="D51" i="2" l="1"/>
  <c r="D56" i="2" l="1"/>
  <c r="D25" i="2" l="1"/>
  <c r="D31" i="2" l="1"/>
  <c r="D49" i="2"/>
  <c r="D34" i="2"/>
  <c r="D52" i="2"/>
  <c r="D28" i="2" l="1"/>
  <c r="D47" i="2"/>
  <c r="D46" i="2" l="1"/>
  <c r="D37" i="2" l="1"/>
  <c r="D11" i="2"/>
  <c r="D16" i="2" l="1"/>
  <c r="D54" i="2"/>
  <c r="D32" i="2" l="1"/>
  <c r="D26" i="2"/>
  <c r="D45" i="2" l="1"/>
  <c r="D12" i="2" l="1"/>
  <c r="D35" i="2" l="1"/>
  <c r="D43" i="2" l="1"/>
  <c r="D29" i="2"/>
  <c r="D53" i="2" l="1"/>
  <c r="D33" i="2"/>
  <c r="D13" i="2" l="1"/>
  <c r="D55" i="2" l="1"/>
  <c r="C42" i="2" l="1"/>
  <c r="C6" i="2" l="1"/>
  <c r="C14" i="2" l="1"/>
  <c r="D14" i="2" l="1"/>
  <c r="D42" i="2" l="1"/>
  <c r="C36" i="2" l="1"/>
  <c r="D36" i="2"/>
  <c r="D23" i="2"/>
  <c r="D6" i="2" s="1"/>
  <c r="C23" i="2"/>
  <c r="C5" i="2" l="1"/>
  <c r="D5" i="2"/>
</calcChain>
</file>

<file path=xl/sharedStrings.xml><?xml version="1.0" encoding="utf-8"?>
<sst xmlns="http://schemas.openxmlformats.org/spreadsheetml/2006/main" count="2174" uniqueCount="760">
  <si>
    <t>№ п/п</t>
  </si>
  <si>
    <t xml:space="preserve">Предмет закупівлі </t>
  </si>
  <si>
    <t>(назва, код)</t>
  </si>
  <si>
    <t>Джерело фінансування закупівлі</t>
  </si>
  <si>
    <t>до листа департаменту економіки облдержадміністрації</t>
  </si>
  <si>
    <t>тис. грн</t>
  </si>
  <si>
    <t>місцевий бюджет</t>
  </si>
  <si>
    <t>Світлодарська</t>
  </si>
  <si>
    <t>Миколаївська</t>
  </si>
  <si>
    <t>Авдіївська</t>
  </si>
  <si>
    <t>Відділ освіти Селидівської міської ради</t>
  </si>
  <si>
    <t xml:space="preserve">Селидівська </t>
  </si>
  <si>
    <t xml:space="preserve">Бахмутська </t>
  </si>
  <si>
    <t>Соледарська</t>
  </si>
  <si>
    <t>Білозерська</t>
  </si>
  <si>
    <t>Волноваська</t>
  </si>
  <si>
    <t>Вугледарська</t>
  </si>
  <si>
    <t>Добропільська</t>
  </si>
  <si>
    <t>Дружківська</t>
  </si>
  <si>
    <t>Костянтинівська</t>
  </si>
  <si>
    <t>Краматорська</t>
  </si>
  <si>
    <t>Курахівська</t>
  </si>
  <si>
    <t>Лиманська</t>
  </si>
  <si>
    <t>Маріупольська</t>
  </si>
  <si>
    <t>Мар'їнська</t>
  </si>
  <si>
    <t>Мирноградська</t>
  </si>
  <si>
    <t>Новогродівська</t>
  </si>
  <si>
    <t>Покровська</t>
  </si>
  <si>
    <t>Святогірська</t>
  </si>
  <si>
    <t>Сіверська</t>
  </si>
  <si>
    <t>Слов'янська</t>
  </si>
  <si>
    <t>Торецька</t>
  </si>
  <si>
    <t>Великоновосілківська</t>
  </si>
  <si>
    <t>Гродівська</t>
  </si>
  <si>
    <t>Мангушська</t>
  </si>
  <si>
    <t xml:space="preserve">Мирненська </t>
  </si>
  <si>
    <t>Нікольська</t>
  </si>
  <si>
    <t>Новодонецька</t>
  </si>
  <si>
    <t>Олександрівська</t>
  </si>
  <si>
    <t>Ольгинська</t>
  </si>
  <si>
    <t>Очеретинська</t>
  </si>
  <si>
    <t>Сартанська</t>
  </si>
  <si>
    <t>Удачненська</t>
  </si>
  <si>
    <t>Черкаська</t>
  </si>
  <si>
    <t>Андріївська</t>
  </si>
  <si>
    <t>Званівська</t>
  </si>
  <si>
    <t>Іллінівська</t>
  </si>
  <si>
    <t>Кальчицька</t>
  </si>
  <si>
    <t>Комарська</t>
  </si>
  <si>
    <t>Криворізька</t>
  </si>
  <si>
    <t>Хлібодарівська</t>
  </si>
  <si>
    <t>Шахівська</t>
  </si>
  <si>
    <t>НСЗУ</t>
  </si>
  <si>
    <t>Донецька область</t>
  </si>
  <si>
    <t>Курахівська міська рада</t>
  </si>
  <si>
    <t xml:space="preserve">Запланована сума закупівлі, </t>
  </si>
  <si>
    <t>Виконавчий комітет Мирноградської міської ради</t>
  </si>
  <si>
    <t>Управління комунальної власності Мирноградської міської ради</t>
  </si>
  <si>
    <t>КНП СМР "Міська лікарня № 1 м. Слов'янська"</t>
  </si>
  <si>
    <t>Бахмутський район</t>
  </si>
  <si>
    <t>Часовоярська</t>
  </si>
  <si>
    <t>Волноваський район</t>
  </si>
  <si>
    <t>Краматорський район</t>
  </si>
  <si>
    <t>Маріупольський район</t>
  </si>
  <si>
    <t>Покровський район</t>
  </si>
  <si>
    <t>Назва району, територіальної громади
Замовник</t>
  </si>
  <si>
    <t>Напрямок використання коштів</t>
  </si>
  <si>
    <t>Дата планового оголошення</t>
  </si>
  <si>
    <t xml:space="preserve">Інформація
про заплановані закупівлі робіт, послуг, товарів 
по територіальним громадам Донецької області                                         </t>
  </si>
  <si>
    <t>товар</t>
  </si>
  <si>
    <t>послуга</t>
  </si>
  <si>
    <t>КП "Комунальник м.Селидове"</t>
  </si>
  <si>
    <t>закупівлі відсутні</t>
  </si>
  <si>
    <t>електроенергія</t>
  </si>
  <si>
    <t>теплопостачання</t>
  </si>
  <si>
    <t>Придбання насосу консольний центробіжний та пристрою керування одним трифазним насосом для забезпечення системою водопостачання м. Гірник (ДК 021:2015: 42120000-6 — Насоси та компресори)</t>
  </si>
  <si>
    <t>Теплопостачання ДК 021:2015:09320000-8: Пара, гаряча вода та пов’язана продукція</t>
  </si>
  <si>
    <t>бюджет громади</t>
  </si>
  <si>
    <t>паливно-мастильні матеріали</t>
  </si>
  <si>
    <t>культура</t>
  </si>
  <si>
    <t>Додаток 2</t>
  </si>
  <si>
    <t>ТОВ "Донецькі енергетичні послуги"</t>
  </si>
  <si>
    <t>Селидівська міська рада</t>
  </si>
  <si>
    <t>Старомлинівська</t>
  </si>
  <si>
    <t>Гродівська селищна рада Покровського району Донецької області</t>
  </si>
  <si>
    <t xml:space="preserve">Відділ освіти Слов'янської міської військової адміністрації Краматорського району Донецької області </t>
  </si>
  <si>
    <t xml:space="preserve">Управління освіти Костянтинівської міської ради </t>
  </si>
  <si>
    <t>Послуги з розподілу електричної енергії код 65310000-9 Розподіл електричної енергії за ДК 021:2015 Єдиного закупівельного словника</t>
  </si>
  <si>
    <t>Комунальне некомерційне підприємство "Мирноградська центральна міська лікарня" Мирноградської міської ради</t>
  </si>
  <si>
    <t>Електрична енергія ДК 021:2015:09310000-5: Електрична енергія</t>
  </si>
  <si>
    <t xml:space="preserve">Назва району, територіальної громади
</t>
  </si>
  <si>
    <t>Кількість закупівель</t>
  </si>
  <si>
    <t>Запланована сума закупівлі, тис. грн</t>
  </si>
  <si>
    <t xml:space="preserve">Інформація
про заплановані закупівлі робіт, послуг, товарів по територіальним громадам Донецької області                                         </t>
  </si>
  <si>
    <t>Електрична енергія, ДК 021:2015: 09310000-5 Електрична енергія</t>
  </si>
  <si>
    <t>79710000-4 — Охоронні послуги</t>
  </si>
  <si>
    <t>72510000-3 - Управлінські послуги, пов’язані з комп’ютерними технологіями</t>
  </si>
  <si>
    <t>ДК021-2015: 09310000-5 — Електрична енергія</t>
  </si>
  <si>
    <t>КЗ ДЮСШ м. Селидове</t>
  </si>
  <si>
    <t>Управління соціального захисту населення Селидівської міської ради</t>
  </si>
  <si>
    <t>КОМУНАЛЬНЕ ПІДПРИЕМСТВО "ДОБРОПІЛЬСЬКА СЛУЖБА ЄДИНОГО ЗАМОВНИКА"</t>
  </si>
  <si>
    <r>
      <t xml:space="preserve">Вид закупівлі 
</t>
    </r>
    <r>
      <rPr>
        <b/>
        <i/>
        <sz val="12"/>
        <rFont val="Times New Roman"/>
        <family val="1"/>
        <charset val="204"/>
      </rPr>
      <t>(робота, послуга, товар)</t>
    </r>
  </si>
  <si>
    <r>
      <t xml:space="preserve">Плануємий постачальник
</t>
    </r>
    <r>
      <rPr>
        <b/>
        <i/>
        <sz val="12"/>
        <rFont val="Times New Roman"/>
        <family val="1"/>
        <charset val="204"/>
      </rPr>
      <t>(за наявності)</t>
    </r>
  </si>
  <si>
    <t>Навчально - виховний комплекс "Новоолександрівська загальноосвітня школа I- III ступенів - дошкільний навчальний заклад " Гродівської селищної ради Покровського району Донецької області</t>
  </si>
  <si>
    <t>Новоекономічний дошкільний навчальний заклад №11 "Сонечко" Гродівської селищної ради Покровського району Донецької області</t>
  </si>
  <si>
    <t>січень 2024</t>
  </si>
  <si>
    <t>Послуги з централізованого водопостачання та водовідведення ДК021-2015: 65110000-7 — Розподіл води</t>
  </si>
  <si>
    <t xml:space="preserve">Послуга з постачання теплової енергії ДК021-2015: 09320000-8 — Пара, гаряча вода та пов’язана продукція
</t>
  </si>
  <si>
    <t>водопостачання</t>
  </si>
  <si>
    <t>теплова енергія</t>
  </si>
  <si>
    <t>Послуги з постачання теплової енергії код 09320000-8 — Пара, гаряча вода та пов’язана продукція за ДК 021:2015 Єдиного закупівельного словника</t>
  </si>
  <si>
    <t>поточна 
операційна діяльність</t>
  </si>
  <si>
    <t>33140000-4 Медичні матеріали
Стоматологічні та медичні матеріали для надання стоматологічної допомоги населенню м.Маріуполя та Маріупольського району (м. Вінниця)</t>
  </si>
  <si>
    <t>березень 2024</t>
  </si>
  <si>
    <t>50112000-3 Послуги з ремонту і технічного обслуговування автомобілів</t>
  </si>
  <si>
    <t>ВИКОНАВЧИЙ КОМІТЕТ МАРІУПОЛЬСЬКОЇ МІСЬКОЇ РАДИ
04052784</t>
  </si>
  <si>
    <t xml:space="preserve"> охорона здоров'я</t>
  </si>
  <si>
    <t xml:space="preserve">послуги з водопостачання </t>
  </si>
  <si>
    <t>послуги з водовідведення</t>
  </si>
  <si>
    <t>Послуги з розподілу електричної енергії для забезпечення потреб електроустановок Споживача/Замовника та послуги із забезпечення перетікань реактивної електричної енергії до електроустановок Споживачів/Замовників</t>
  </si>
  <si>
    <t>Теплова енергія ДК 021:2015 "ЄЗС" – 09320000-8 Пара, гаряча вода та пов`язана продукція</t>
  </si>
  <si>
    <t>Дизельне пальне</t>
  </si>
  <si>
    <t>Бензин А-95</t>
  </si>
  <si>
    <t xml:space="preserve">Електрична енергія ДК 021:2015: 09310000-5 – Електрична енергія . </t>
  </si>
  <si>
    <t>Комунальне некомерційне підприємство "Мирноградський центр первинної медико-санітарної допомоги"</t>
  </si>
  <si>
    <t>ДК 021:2015: 09133000-0 - Нафтовий газ скраплений</t>
  </si>
  <si>
    <t>Послуги з розподілу електричної енергії</t>
  </si>
  <si>
    <t>лютий 2024</t>
  </si>
  <si>
    <t>місцевий бюджет/
власні кошти підприємства</t>
  </si>
  <si>
    <t>місцевий бюджет/
власні кошти, кошти орендарів</t>
  </si>
  <si>
    <t>газ скраплений</t>
  </si>
  <si>
    <t>водовідведення</t>
  </si>
  <si>
    <t> ДК 021:2015:09320000-8: Пара, гаряча вода та пов’язана продукція</t>
  </si>
  <si>
    <t>АТ "Укрзалізниця"</t>
  </si>
  <si>
    <t>ВП ОКП «Донецьктеплокомуненерго»</t>
  </si>
  <si>
    <t>Централізоване водовідведення, ДК 021:2015: 90430000-0 Послуги з відведення стічних вод</t>
  </si>
  <si>
    <t>Послуги з централізованого водопостачання, ДК 021:2015: 65110000-7 Розподіл води</t>
  </si>
  <si>
    <t>КП СЛОВ'ЯНСЬКОЇ МІСЬКОЇ РАДИ "СЛОВМІСЬКВОДОКАНАЛ"</t>
  </si>
  <si>
    <t xml:space="preserve">КП СЛОВ'ЯНСЬКОЇ МІСЬКОЇ РАДИ "СЛОВМІСЬКВОДОКАНАЛ" </t>
  </si>
  <si>
    <t>КП "Покровська міська стоматологічна поліклініка" Покровської міської ради Донецької області</t>
  </si>
  <si>
    <t>безпека руху</t>
  </si>
  <si>
    <t>Дорожні знаки   ДК 021:2015:34990000-3 — Регулювальне, запобіжне, сигнальне та освітлювальне обладнання</t>
  </si>
  <si>
    <t>Фарба для дорожньої розмітки, скляні кульки, розчинник ДК 021:2015: 44811000-8 — Фарби</t>
  </si>
  <si>
    <t>травень 2024</t>
  </si>
  <si>
    <t>Теплова енергія (код ДК 021:2015:09320000-8 (Пара, гаряча вода та пов’язана продукція)</t>
  </si>
  <si>
    <t>Відділ освіти Білозерської міської ради</t>
  </si>
  <si>
    <t>Електрична енергія  ДК 021:2015: 09310000-5 — Електрична енергія</t>
  </si>
  <si>
    <t>ТОВАРИСТВО З ОБМЕЖЕНОЮ ВІДПОВІДАЛЬНІСТЮ «ЕНЕРГО РЕСУРС» РІ ГРУП»</t>
  </si>
  <si>
    <t>Комунальне некомерційне підприємство "Міський стоматологічний центр"
38349184</t>
  </si>
  <si>
    <t>Департамент по роботі з активами</t>
  </si>
  <si>
    <t>Відділ культури, туризму та охорона культурної спадщини Покровської міської ради Донецької обл.</t>
  </si>
  <si>
    <t>Квіткова продукція за ДК:021:2015:03120000-8 (Продукція рослинництва, у тому числі тепличного)</t>
  </si>
  <si>
    <t>станом на 11.01.2024</t>
  </si>
  <si>
    <t xml:space="preserve">послуга </t>
  </si>
  <si>
    <t>Послуги з розподілу електричної енергії та послуги із забезпечення перетікань реактивної електричної енергії м.Білозерське</t>
  </si>
  <si>
    <t>КНП "ЦПМСД Білозерської міської ради"</t>
  </si>
  <si>
    <t>Відділ освіти Добропільської міської ради</t>
  </si>
  <si>
    <t>Тверде паливо (ДК 021:2015 – 09110000-3 тверде паливо)</t>
  </si>
  <si>
    <t>КП "ДОБРОПІЛЬСЬКИЙ МІСЬКИЙ ТРАНСПОРТ"</t>
  </si>
  <si>
    <t>ДК021-2015: 45112730-1 — Благоустрій доріг і шосе</t>
  </si>
  <si>
    <t>ДОБРОПІЛЬСЬКЕ ВИРОБНИЧЕ УПРАВЛІННЯ ВОДОПРОВІДНО-КАНАЛІЗАЦІЙНОГО ГОСПОДАРСТВА КОМУНАЛЬНОГО ПІДПРИЄМСТВА "КОМПАНІЯ "ВОДА ДОНБАСУ"</t>
  </si>
  <si>
    <t>КОМУНАЛЬНЕ ПІДПРИЄМСТВО "ДОБРО" ДОБРОПІЛЬСЬКОЇ МІСЬКОЇ РАДИ</t>
  </si>
  <si>
    <t>благоустрій</t>
  </si>
  <si>
    <t>тверде паливо</t>
  </si>
  <si>
    <t>Теплова енергія код ДК 021:2015 09323000-9 Централізоване опалення</t>
  </si>
  <si>
    <t>Обласне комунальне підприємство "Донецьктеплокомуненерго" ВО "Дружківкатепломережа"</t>
  </si>
  <si>
    <t>Управління соціального захисту населення Дружківської міської ради</t>
  </si>
  <si>
    <t>09320000-8 Пара, гаряча вода та пов'язана продукцiя</t>
  </si>
  <si>
    <t>Виконавчий комітет Дружківської міської ради</t>
  </si>
  <si>
    <t>електроенергія ДК 021:2015:09310000-5: Електрична енергія</t>
  </si>
  <si>
    <t>теплова енергія
09320000-8: Пара, гаряча вода та пов’язана продукція</t>
  </si>
  <si>
    <t>Послуги з поводження з побутовими відходами (вивезення побутових відходів) код 90510000-5 Утилізація/видалення сміття та поводження зі сміттям за ДК 021:2015 Єдиного закупівельного словника</t>
  </si>
  <si>
    <t xml:space="preserve">"МКП "КОМУНТРАНС" КОСТЯНТИНІВСЬКОЇ МІСЬКОЇ РАДИ"
</t>
  </si>
  <si>
    <t>Святогірська міська рада Краматорського району Донецької області</t>
  </si>
  <si>
    <t xml:space="preserve">ДК 021:2015: 09310000-5 Електрична енергія </t>
  </si>
  <si>
    <t>ДК 021:2015: 09130000-9 - Нафта і дистиляти</t>
  </si>
  <si>
    <t>Святогірська міська військова адміністрація Краматорського району Донецької області</t>
  </si>
  <si>
    <t>ДК 021:2015 код 09130000-9 «Нафта і дистиляти» (Бензин А-95 ЄВРО ДК 021:2015: 09132000-3; Дизельне пальне ДП-Л- Євро-5-ВО ДК 021:2015: 09134200-9)</t>
  </si>
  <si>
    <t>АЗС AZIMUT   АЗС «Параллель»</t>
  </si>
  <si>
    <t xml:space="preserve">товар </t>
  </si>
  <si>
    <t>Електрична енергія , з розподілом ДК 021:2015: 09310000-5</t>
  </si>
  <si>
    <t xml:space="preserve">січень 2024  </t>
  </si>
  <si>
    <t xml:space="preserve">Управління житлово-комунального господарства Слов’янської міської військової адміністрації Краматорського району Донецької області </t>
  </si>
  <si>
    <t>Послуги з управління адміністративної будівлі, розташованій за адресою: пл.Соборна,3 м. Слов'янськ код за ДК 021:2015: 70330000-3  Послуги з управління нерухомістю, надавані на платній основі чи на договірних засадах</t>
  </si>
  <si>
    <t>05.01 2024</t>
  </si>
  <si>
    <t>Теплова енергія, код ДК 021-2015: 09320000-8 — Пара, гаряча вода та пов’язана продукція</t>
  </si>
  <si>
    <t>09.01.2024 </t>
  </si>
  <si>
    <t xml:space="preserve">інші </t>
  </si>
  <si>
    <t>04.01.2024</t>
  </si>
  <si>
    <t>10.01.2024</t>
  </si>
  <si>
    <t>Відділ культури, молоді та спорту Новогродівської міської ради</t>
  </si>
  <si>
    <t>Електрична енергія, як товар з оплатою за послугу з розподілу через постачальника. (код ДК 021:2015:09310000-5 Електрична енергія)</t>
  </si>
  <si>
    <t>ТОВ "Торгова електрична компанія"</t>
  </si>
  <si>
    <t>КНП "ЦПМСД Новогродівської міської ради"</t>
  </si>
  <si>
    <t>Послуги з постачання теплової енергії на потреби опалення на 2024 рік (код ДК 021:2015:09320000-8 Пара, гаряча вода та пов’язана продукція)</t>
  </si>
  <si>
    <t>Новогродівське міське управління соціального захисту населення</t>
  </si>
  <si>
    <t>Послуги з постачання теплової енергії на потреби опалення  (код ДК 021:2015-09320000-8 Пара, гаряча вода та пов'язана продукція)</t>
  </si>
  <si>
    <t>ТОВ "Теплосервіс-Новогродівка"</t>
  </si>
  <si>
    <t>Відділ освіти м.Новогродівка</t>
  </si>
  <si>
    <t>Електрична енергія, як товар з оплатою за послугу з розподілу через постачальника (код ДК 021:2015: 09310000-5 Електрична енергія)</t>
  </si>
  <si>
    <t>Шахівська сільська рада</t>
  </si>
  <si>
    <t>Послуги з розподілу електричної енергій (ДК 021:2015: 65310000-9   Розподіл електричної енергії</t>
  </si>
  <si>
    <t>АТ «ДТЕК Донецькі електромережі»</t>
  </si>
  <si>
    <t>КП "ЦПМСД" Покровської міської ради Донецької області</t>
  </si>
  <si>
    <t>ДК 021:2015:85320000-8: Соціальні послуги</t>
  </si>
  <si>
    <t xml:space="preserve"> 05.01.2024</t>
  </si>
  <si>
    <t>Товариство з обмеженою відповідальністю "Вітанія"</t>
  </si>
  <si>
    <t>Донецьке комунальне підприємство "Фармація"</t>
  </si>
  <si>
    <t>ДК 021:2015: 65310000-9 — Розподіл електричної енергії</t>
  </si>
  <si>
    <t xml:space="preserve"> 09.01.2024</t>
  </si>
  <si>
    <t>Житлово-комунальний відділ Покровської міської ради Донецької області</t>
  </si>
  <si>
    <t>Послуги з благоустрою населених пунктів (зимове утримання вулиць і доріг північної частини м. Покровськ Донецької області)  45233141-9
Технічне обслуговування доріг</t>
  </si>
  <si>
    <t>Послуги з благоустрою населених пунктів (зимове утримання вулиць і доріг західної, східної частини м. Покровськ Донецької області та у населених пунктах старостинських округів Покровської міської територіальної громади)   45233141-9
Технічне обслуговування доріг</t>
  </si>
  <si>
    <t>КП "Комунальник 
м. Селидове"</t>
  </si>
  <si>
    <t>Послуги з прибирання снігу
(зимове утримання доріг (очищення доріг, вулиць від снігу у разі настання несприятливих погодних умов в межах населених пунктів Селидівської міської територіальної громади) ДК 021:2015: 90620000-9 Послуги з прибирання снігу</t>
  </si>
  <si>
    <t xml:space="preserve">благоустрій </t>
  </si>
  <si>
    <t>охорона здоров'я</t>
  </si>
  <si>
    <t>Управління житлово-комунального господарства Торецької міської військової адміністрації Бахмутського району Донецької області</t>
  </si>
  <si>
    <t>021:2015:09130000-9: Нафта і дистиляти</t>
  </si>
  <si>
    <t>державний бюджет</t>
  </si>
  <si>
    <t>Товариство з обмеженою відповідальністю "ВЕЙТ-ЛТД",
договір від 10.01.2024 № 1</t>
  </si>
  <si>
    <t xml:space="preserve">поповнення матеріального резерву </t>
  </si>
  <si>
    <t>05.01.2024</t>
  </si>
  <si>
    <t>09320000-8- Пара гаряча вода та пов'язана продукція
(м.Київ, вул. Антоновича 39)</t>
  </si>
  <si>
    <t>Олександрівська селищна рада</t>
  </si>
  <si>
    <t>Код ДК 021:2015 - 09130000-9 Нафта і дистиляти (бензин А-95 Євро 5, дизельне паливо)</t>
  </si>
  <si>
    <t>освіта</t>
  </si>
  <si>
    <t>«Нафта і дистиляти» код ДК 021:2015 – 09130000-9 (бензин)</t>
  </si>
  <si>
    <t xml:space="preserve">Постачання теплової енергії  - 09320000-8 — Пара, гаряча вода та пов’язана продукція </t>
  </si>
  <si>
    <t>ТОВ "Краматорськтеплоенерго", ОКП "ДТКЕ", КВП "Краматорська тепломережа"</t>
  </si>
  <si>
    <t>Код ДК 021:2015 09320000-8 Пара, гаряча вода та пов'язана продукція</t>
  </si>
  <si>
    <t>КВП "Краматорська тепломережа", ТОВ "Краматорськтеплоенерго", ОКП "Донецьктеплокомуненерго"</t>
  </si>
  <si>
    <t>робота</t>
  </si>
  <si>
    <t>Нове будівництво модульної твердопаливної котельної на території закладу освіти ЗОШ №16 за адресою: Донецька область., м. Краматорськ, вул. Л. Бикова,7</t>
  </si>
  <si>
    <t>Нове будівництво модульної твердопаливної котельної на території закладу освіти ЗОШ №10 за адресою: Донецька область, м. Краматорськ, вул. Хабаровська, 40-Ш</t>
  </si>
  <si>
    <t>Нове будівництво модульної твердопаливної котельної на території опорного закладу середньої освіти імені Василя Стуса за адресою: Донецька область., м. Краматорськ, вул. Двірцева, 57а</t>
  </si>
  <si>
    <t>ДК 021-2015 09320000-8 – Пара, гаряча вода та пов’язана продукція (теплова енергія)</t>
  </si>
  <si>
    <t>Обласне комунальне підприємство "Донецьктеплокомуненерго"</t>
  </si>
  <si>
    <t>Дизельне паливо (Євро 5), 1л, 09130000-9 - Нафта і дистиляти</t>
  </si>
  <si>
    <t>Бензин А-92 (Євро 5), 1л, 09130000-9 - Нафта і дистиляти</t>
  </si>
  <si>
    <t>Управління праці та соціального захисту населення Краматорської міської ради</t>
  </si>
  <si>
    <t>ТОВАРИСТВО З ОБМЕЖЕНОЮ ВІДПОВІДАЛЬНІСТЮ "БІС-СОФТ"</t>
  </si>
  <si>
    <t>Поточний ремонт шляхопроводу через залізничні колії по вул. Магістральна (парна сторона) (ДК 021:2015 45230000-8 Будівництво трубопроводів, ліній зв’язку та електропередач, шосе, доріг, аеродромів і залізних доріг, вирівнювання поверхонь)</t>
  </si>
  <si>
    <t>Поточний ремонт Артемівського шляхопроводу (ДК 021:2015 45230000-8 Будівництво трубопроводів, ліній зв’язку та електропередач, шосе, доріг, аеродромів і залізних доріг, вирівнювання поверхонь)</t>
  </si>
  <si>
    <t>КНП «Міська лікарня №2» Краматорської міської ради</t>
  </si>
  <si>
    <t>ДК 021:2015:09320000-8 Пара, гаряча вода та пов’язана продукція</t>
  </si>
  <si>
    <t>ДК 021:2015:65110000-7 Розподіл води</t>
  </si>
  <si>
    <t>КВП "КРАМАТОРСЬКИЙ ВОДОКАНАЛ"</t>
  </si>
  <si>
    <t>ДК 021:2015:90430000-0 Послуги з відведення стічних вод</t>
  </si>
  <si>
    <t>Управління освіти Краматорської міської ради</t>
  </si>
  <si>
    <t>«Пара, гаряча вода та пов’язана продукція» код ДК 021:2015 – 09320000-8 (теплова енергія)</t>
  </si>
  <si>
    <t>дорожнє господарство</t>
  </si>
  <si>
    <t>Управління капітального будівництва та перспективного розвитку міста Краматорської міської ради</t>
  </si>
  <si>
    <t>ВИКОНАВЧИЙ КОМІТЕТ КРАМАТОРСЬКОЇ МІСЬКОЇ РАДИ</t>
  </si>
  <si>
    <t>НОВОЕКОНОМІЧНА ЗАГАЛЬНООСВІТНЯ ШКОЛА І-ІІІ СТУПЕНІВ ГРОДІВСЬКОЇ СЕЛИЩНОЇ РАДИ ПОКРОВСЬКОГО РАЙОНУ ДОНЕЦЬКОЇ ОБЛАСТІ</t>
  </si>
  <si>
    <t>Послуги з постачання теплової енергії</t>
  </si>
  <si>
    <t>КП "Добро" Добропільської міської ради</t>
  </si>
  <si>
    <t>ДК 021:2015-09320000-8 (пара, гаряча вода та пов`язана продукція (послуги з постачання теплової енергії)</t>
  </si>
  <si>
    <t>ТОВАРИСТВО З ОБМЕЖЕНОЮ ВІДПОВІДАЛЬНІСТЮ "ДОНЕЦЬКІ ЕНЕРГЕТИЧНІ ПОСЛУГИ"</t>
  </si>
  <si>
    <t>ФОП "ПЛЯШЕЧНИК ВАЛЕНТИНА ВАЛЕНТИНІВНА"</t>
  </si>
  <si>
    <t>ВИКОНАВЧИЙ КОМІТЕТ ДОБРОПІЛЬСЬКОЇ МІСЬКОЇ РАДИ</t>
  </si>
  <si>
    <t>КОМУНАЛЬНЕ ПІДПРИЄМСТВО "БІЛИЦЬКИЙ МІСЬКИЙ ПАРК КУЛЬТУРИ ТА ВІДПОЧИНКУ"</t>
  </si>
  <si>
    <t>ДК021-2015: 09130000-9 — Нафта і дистиляти</t>
  </si>
  <si>
    <t>КП "Добро"</t>
  </si>
  <si>
    <t xml:space="preserve">Труби сталеві (код ДК 021:2015 44160000-9) </t>
  </si>
  <si>
    <t>ТОВ "ВИРОБНИЧО-КОМЕРЦІЙНА ФІРМА "ПАЙПТРЕЙД"</t>
  </si>
  <si>
    <t>Комунальне підприємство "Спектр" Дружківської міської ради</t>
  </si>
  <si>
    <t>Бензин А-95 Євро5, Дизельне паливо Євро5 (ДК 021:2015: код 09130000-9 Нафта і дистиляти)</t>
  </si>
  <si>
    <t>ТОВ "Вейт-Сервіс" ЄДРПОУ 30853131</t>
  </si>
  <si>
    <t>Комунальне підприємство "Дружківка автоелектротранс</t>
  </si>
  <si>
    <t>Послуги з розподілу електричної енергії (ДК 021:2015: код 65310000-9 "Розподіл електричної енергії")</t>
  </si>
  <si>
    <t>ТОВ "ДТЕК ВИСОКОВОЛЬТНІ МЕРЕЖІ"</t>
  </si>
  <si>
    <t>Управління житлового та комунального господарства Дружківської міської ради</t>
  </si>
  <si>
    <t>комунікаційні послуги</t>
  </si>
  <si>
    <t>НСЗУ, від господарської діяльності</t>
  </si>
  <si>
    <t>Виконавчий комітет Костянтинівської міської ради</t>
  </si>
  <si>
    <t>Послуги з охорони публічного порядку на об'єктах комунальної власності Виконавчого комітету Костянтинівської міської ради код  75240000-0 Послуги із забезпечення громадської безпеки, охорони правопорядку та громадського порядку за ДК 021:2015 Єдиного закупівельного словника</t>
  </si>
  <si>
    <t xml:space="preserve">МАРІУПОЛЬСЬКИЙ МІЖРАЙОННИЙ ВІДДІЛ УПРАВЛІННЯ ПОЛІЦІЇ ОХОРОНИ В ДОНЕЦЬКІЙ ОБЛАСТІ </t>
  </si>
  <si>
    <t>правопорядок</t>
  </si>
  <si>
    <t xml:space="preserve">КП СЛОВ'ЯНСЬКОЇ МІСЬКОЇ РАДИ "КЕРУЮЧА КОМПАНІЯ № 4" </t>
  </si>
  <si>
    <t xml:space="preserve">Послуги з утримання кладовища по вул.Літературна, м.Слов'янськ (ДК 021:2015: 98370000-7 - Поховальні та супутні послуги) (послуги пов'язані, з призначенням та обліком місць поховань на кладовище вул.Літературна) </t>
  </si>
  <si>
    <t>11.01 2024</t>
  </si>
  <si>
    <t xml:space="preserve">Послуги з утримання кладовища по вул.Д. Галицького, м.Слов'янськ (ДК 021:2015: 98370000-7 - Поховальні та супутні послуги ) (послуги пов'язані, з призначенням та обліком місць поховань на кладовище вул.Д. Галицького) </t>
  </si>
  <si>
    <t>КП "АТП 052814"
05448998</t>
  </si>
  <si>
    <t>Послуги з прийому та захоронення відходів на полігоні, 90510000-5 Утилізація сміття та поводження зі сміттям</t>
  </si>
  <si>
    <t>місцевий бюджет (950,6), 
власні кошти підприємства (1895,2)</t>
  </si>
  <si>
    <t>КП "ДОНЕЦЬКИЙ РЕГІОНАЛЬНИЙ ЦЕНТР ПОВОДЖЕННЯ З ВІДХОДАМИ" ЄДРПОУ 34850326</t>
  </si>
  <si>
    <t>Риба заморожена без голів (хек) (ДК 021:2015: 15220000-6 Риба, рибне філе та інше м’ясо риби морожені): риба заморожена без голів (хек) (ДК 021:2015: 15221000-3 Морожена риба)</t>
  </si>
  <si>
    <t>М’ясо (ДК 021:2015: 15110000-2 М’ясо): чверть куряча заморожена (ДК 021:2015: 15112130-6 Курятина)</t>
  </si>
  <si>
    <t>ДК 021:2015: 09310000-5 Електрична енергія</t>
  </si>
  <si>
    <t>ТОВ «ДОНЕЦЬКІ ЕНЕРГЕТИЧНІ ПОСЛУГИ»</t>
  </si>
  <si>
    <t>КНП "МКЛ м.Слов’янська" 
01991197</t>
  </si>
  <si>
    <t>Розподіл питної води    ДК 021:2015:  65111000-4 - Розподіл питної води</t>
  </si>
  <si>
    <t>КП "Словміськводоканал"</t>
  </si>
  <si>
    <t>Пара, гаряча вода та пов’язана продукція. ДК 021:2015: 09323000-9 - Централізоване опалення</t>
  </si>
  <si>
    <t>Стегно куряче, заморожене, ДСТУ 3143, 1 кг, Печінка яловича, заморожена, 1 кг. ДК 021:2015: 15110000-2 - М’ясо</t>
  </si>
  <si>
    <t>Натрію оксибутират, розчин для ін'єкцій, 200мг/мл, по 10 мл в ампулі, №10, Кетамін, розчин для ін'єкцій, 50 мг/мл по 2 мл в ампулі, №10, Промедол розчин для ін'єкцій, 20 мг/мл по 1 мл №10, Морфін, розчин для ін`єкцій, 10 мг/мл; по 1 мл в ампулі, №5, Діазепам, розчин для ін`єкцій, 5 мг/мл по 2 мл в ампулі, №10, Фентаніл, розчин для ін'єкцій, 0,05 мг/мл, по 2 мл в ампулі, №5. ДК 021:2015: 33660000-4 - Лікарські засоби для лікування хвороб нервової системи та захворювань органів чуття</t>
  </si>
  <si>
    <t>Відведення стічних вод холодної та гарячої води. ДК 021:2015: 90430000-0 - Послуги з відведення стічних вод</t>
  </si>
  <si>
    <t>житлово-комунальне господарство</t>
  </si>
  <si>
    <t>поводження з відходами</t>
  </si>
  <si>
    <t>продукти харчування</t>
  </si>
  <si>
    <t>медикаменти</t>
  </si>
  <si>
    <t>18530000-3 "Подарунки та нагороди"</t>
  </si>
  <si>
    <t xml:space="preserve">господарська діяльність </t>
  </si>
  <si>
    <t>послуги з постачання теплової енергії (ДК 021:2015:09320000-8 Пара, гаряча вода та пов’язана продукція)</t>
  </si>
  <si>
    <t>реалізація робочого проєкту "Нове будівництво системи електропостачання комплексу Успенівського водозабору за межами населених пунктів Курахівської міської територіальної громади Покровського району Донецької області" (ДК 021:2015: 71320000-7  Послуги з інженерного проектування)</t>
  </si>
  <si>
    <t>реалізація робочого проєкту "Нове будівництво системи електропостачання установки фільтрації, знесолення шахтної (технічної) води в модульному виконанні за адресою Донецька область, Покровський район, м.Гірник" (ДК 021:2015: 71320000-7  Послуги з інженерного проектування)</t>
  </si>
  <si>
    <t>Управління освіти Курахівської міської ради</t>
  </si>
  <si>
    <t>тверде паливо (ДК 021:2015:09110000-3 Тверде паливо)</t>
  </si>
  <si>
    <t>КП "МСЄЗ"КМР"</t>
  </si>
  <si>
    <t>електрична енергія  (ДК 021:2015: 09310000-5 Електрична енергія)</t>
  </si>
  <si>
    <t>цивільний захист</t>
  </si>
  <si>
    <t>КНП "Центральна міська лікарня Новогродівської міської ради"</t>
  </si>
  <si>
    <t>Послуги з постачання теплової енергії (код ДК 021:2015:09320000-8 Пара, гаряча вода та пов’язана продукція)</t>
  </si>
  <si>
    <t>Новогродівська міська рада</t>
  </si>
  <si>
    <t>Послуги з постачання теплової енергії на потреби опалення (код ДК 021:2015:09320000-8 Пара, гаряча вода та пов’язана продукція)</t>
  </si>
  <si>
    <t>Шахівська сільська військова адміністрація</t>
  </si>
  <si>
    <t>11.01.2024</t>
  </si>
  <si>
    <t xml:space="preserve">ДК 021:2015: 09130000-9 Нафта та дисциляти </t>
  </si>
  <si>
    <t>ТОВ "ВЕЙТ-ЛТД"</t>
  </si>
  <si>
    <t>ДК 021:2015: 142100000-6 Гравй, пісок, щебень і наповнювачі</t>
  </si>
  <si>
    <t>ФОП Ігнатенко Олександр Анатолійович</t>
  </si>
  <si>
    <t>ФОП Єременко Дмитро Васильович</t>
  </si>
  <si>
    <t>торги не відбулись</t>
  </si>
  <si>
    <t>Відділ освіти Мирноградської міської ради</t>
  </si>
  <si>
    <t>постачання теплової енергії</t>
  </si>
  <si>
    <t>ДК 021:2015: 85000000-9- Послуги у сфері охорони здоров’я та соціальної допомоги</t>
  </si>
  <si>
    <t>"ДОНЕЦЬКЕ КОМУНАЛЬНЕ ПІДПРИЄМСТВО "ФАРМАЦІЯ" (01976625)</t>
  </si>
  <si>
    <t>закупівлю відмінено</t>
  </si>
  <si>
    <t>місцевий бюджет, за рахунок відшкодування</t>
  </si>
  <si>
    <t>Послуги із перевезення та захоронення твердих побутових відходів (ТПВ)</t>
  </si>
  <si>
    <t>КНП "Родинська міська лікарня"</t>
  </si>
  <si>
    <t>ДК 021:2015:09320000-8: Пара, гаряча вода та пов’язана продукція</t>
  </si>
  <si>
    <t>Комунальне підприємство "Покровськтепломережа"</t>
  </si>
  <si>
    <t xml:space="preserve">Управління сім'ї, молоді та спорту Покровської міської ради </t>
  </si>
  <si>
    <t xml:space="preserve">Пара, гаряча вода та пов’язана продукція ДК 021:2015-09320000-8 </t>
  </si>
  <si>
    <t>КП «Покровськтепломережа»</t>
  </si>
  <si>
    <t>Відділ освіти Покровської міської ради Донецької області</t>
  </si>
  <si>
    <t>«Пара, гаряча вода та пов’язана продукція за кодом CPV за ДК 021:2015 – 09320000-8 (Послуги з постачання теплової енергії)»</t>
  </si>
  <si>
    <t>«Пара, гаряча вода та пов’язана продукція за кодом CPV за ДК 021:2015 – 09320000-8 (Послуги з постачання теплової енергії приміщень Піщанського ЗЗСО І-ІІІ ступені з дошкільним підрозділом)»</t>
  </si>
  <si>
    <t>ФОП Опенчук Володимир Ілліч</t>
  </si>
  <si>
    <t>Електрична енергія, код 09310000-5 – Електрична енергія </t>
  </si>
  <si>
    <t>«Послуги з відведення стічних вод за ДК 021:2015 – 90430000-0 (Послуги з централізованого водовідведення)»</t>
  </si>
  <si>
    <t>КП "Покровськводоканал"</t>
  </si>
  <si>
    <t>Розподіл електричної енергії за кодом CPV за ДК 021:2015 – 65310000-9 ( Послуги з розподілу електричної енергії та послуги із забезпечення перетікань реактивної електричної енергії)</t>
  </si>
  <si>
    <t>Удачненська селищна рада Покровського району Донецької області</t>
  </si>
  <si>
    <t>Електрична енергія (ДК:021:2015 09310000-5 Електрична енергія</t>
  </si>
  <si>
    <t>Послуги з розподілу електричної енергії (ДК:021:2015 65310000-9 - розподіл електричної енергії</t>
  </si>
  <si>
    <t>ПМ ВВП "Протех"</t>
  </si>
  <si>
    <t>КП "Міст"</t>
  </si>
  <si>
    <t xml:space="preserve">Електрична енергія  (ДК 021:2015  09310000-5 Електрична енергія) 
</t>
  </si>
  <si>
    <t>ТОВ "Краматорськтеплоенерго"</t>
  </si>
  <si>
    <t>ДК 021:2015:09320000-8 Пара, гаряча вода та пов’язана продукція (Постачання теплової енергії)</t>
  </si>
  <si>
    <t>ТОВАРИСТВО З ОБМЕЖЕНОЮ ВІДПОВІДАЛЬНІСТЮ "КРАМАТОРСЬКТЕПЛОЕНЕРГО"</t>
  </si>
  <si>
    <t>ДК 021:2015:09320000-8 Пара, гаряча вода та пов’язана продукція (Теплова енергія в гарячій воді для опалення)</t>
  </si>
  <si>
    <t>Матеріали та комплектуючи для збирання меблів Код ДК 021:2015: 44190000-8 – Конструкційні матеріали різні</t>
  </si>
  <si>
    <t>код ДК 021:2015:44110000-4 Конструкційні матеріали</t>
  </si>
  <si>
    <t>Поточний ремонт асфальтобетонного покриття доріг, в/квартальних доріг, тротуарів гарячим асфальтом (ДК 021:2015 45230000-8 Будівництво трубопроводів, ліній зв’язку та електропередач, шосе, доріг, аеродромів і залізних доріг, вирівнювання поверхонь)</t>
  </si>
  <si>
    <t>Постачання теплової енергії (код ДК 021-2015-09320000-8 - Пара, гаряча вода та пов’язана продукція )</t>
  </si>
  <si>
    <t>Код ДК 021:2015: 09320000-8 — Пара, гаряча вода та пов’язана продукція (теплова енергія)</t>
  </si>
  <si>
    <t>КП «ВІДНОВА» Олександрівської селищної ради Донецької області</t>
  </si>
  <si>
    <t>71320000-7 Послуги з інженерного проектування</t>
  </si>
  <si>
    <t>підтримка ВПО</t>
  </si>
  <si>
    <t>Часовоярська міська рада</t>
  </si>
  <si>
    <t>Дизельне паливо (талони), бензин А-95 (талони) ДК021:2015-09130000-9 "Нафта і дистиляти"</t>
  </si>
  <si>
    <t>Пара, та гаряча вода та пов’язана продукція (постачання теплової енергії) (код по ДК 021-2015-09320000-8)</t>
  </si>
  <si>
    <t>Комунальна установа "Ситуаційний Центр міста Краматорська"</t>
  </si>
  <si>
    <t>Послуги з технічного обслуговування та адміністрування програмного забезпечення у сфері інформатизації, Комп'ютерної програми «Автоматизована аналітично-комунікаційна система управління зверненнями громадян «Електронний Контакт Центр з розширенням з взаємоінтегрованою комп’ютерною програмою «Аналітично-комунікаційна система «Контакт-центр, мобільний додаток», «Автоматизована інформаційно-аналітична система «Контакт-центр. Чат бот» за кодом ДК: 021:2015 72260000-5 «Послуги, пов’язані з програмним забезпеченням»</t>
  </si>
  <si>
    <t>Відділ освіти, медицини, молоді, спорту, культури та туризму Святогірської міської ради Краматорського району Донецької області</t>
  </si>
  <si>
    <t>Комунальний заклад "Центр культури, дозвілля та спорту" Гродівської селищної ради Покровського району Донецької області</t>
  </si>
  <si>
    <t>Управління соціального захисту населення Добропільської міської ради</t>
  </si>
  <si>
    <t>Код по ДК 021:2015 - 09320000-8 «Пара, гаряча вода та пов’язана продукція»</t>
  </si>
  <si>
    <t>Комунальне підприємство «Добро» Добропільської міської ради</t>
  </si>
  <si>
    <t>Централізоване водовідведення ДК 021:2015 : «90430000-0 – Послуги з відведення стічних вод»</t>
  </si>
  <si>
    <t>КП «Компанія «Вода Донбасу»</t>
  </si>
  <si>
    <t>Централізоване водопостачання ДК 021:2015 : «65110000-7 – Розподіл води»</t>
  </si>
  <si>
    <t>Бензин А-95 (Євро 5), талон, 1л, код ДК 021:2015: 09132000-3 Бензин; Дизельне паливо (Євро 5), талон, 1л, 09134200-9 Дизельне паливо, «код за ДК 021:2015 09130000-9 Нафта і дистиляти».</t>
  </si>
  <si>
    <t>Постачання теплової енергії з платою за абонентське обслуговування  код ДК 021:2015 09323000-9 Централізоване опалення</t>
  </si>
  <si>
    <t>КНП "Центр первинної медикосанітарної допомоги" ДМР</t>
  </si>
  <si>
    <t>Теплова енергія  09320000-8 - Пара, гаряча вода та пов’язана продукція</t>
  </si>
  <si>
    <t>Постачання теплової енергії з платою за абонентське обслуговування 09320000-8 - Пара, гаряча вода та пов’язана продукція</t>
  </si>
  <si>
    <t xml:space="preserve">Бензин А-95 Євро, Дизельне пальне Євро. (ДК 021:2015: код 09130000-9 Нафта і дистиляти)
</t>
  </si>
  <si>
    <t>Електрична енергія (ДК 021:2015: код 09310000-5 Електрична енергія)</t>
  </si>
  <si>
    <t>ТОВ "ДОНЕЦЬКІ ЕНЕРГЕТИЧНІ ПОСЛУГИ"</t>
  </si>
  <si>
    <t>Підприємство електричних мереж зовнішнього освітлювання "Міськсвітло"</t>
  </si>
  <si>
    <t xml:space="preserve">Бензин А-95 (Євро 5), талон, 1л; Дизельне паливо (Євро 5), талон, 1л, код ДК 021:2015 – 09130000-9 - «Нафта і дистиляти» </t>
  </si>
  <si>
    <t xml:space="preserve">ТОВ "Параллель-М ЛТД" </t>
  </si>
  <si>
    <t xml:space="preserve">ФОП Щетиніна Оксана Анатоліївна </t>
  </si>
  <si>
    <t>КНП “Селидівська центральна міська лікарня Селидівської міської ради”</t>
  </si>
  <si>
    <t xml:space="preserve">Устаткування для операційних блоків (ДК 021:2015-33160000-9 Устаткування для операційних блоків), UA-2024-01-22-006504-a </t>
  </si>
  <si>
    <t>Паливо для заправки автомобілів (ДК 021:2015 - 09130000-9 - Нафта і дистиляти): дизельне паливо ДК 021:2015 - 09134200-9 (за талонами), бензин А -95 ДК 021:2015 - 09132000-3 (за талонами), UA-2024-01-17-006302-a</t>
  </si>
  <si>
    <t xml:space="preserve">місцевий бюджет/
НСЗУ  </t>
  </si>
  <si>
    <t>заккупівля не відбулась</t>
  </si>
  <si>
    <t>закупівлю скасовано</t>
  </si>
  <si>
    <t>закупівля не відбулась</t>
  </si>
  <si>
    <t>ДКП "Фармація"</t>
  </si>
  <si>
    <t>Четвертина задня куряча, заморожене, ДСТУ 3143, 1 кг, Печінка яловича, заморожена, 1 кг. ДК 021:2015: 15110000-2 - М’ясо</t>
  </si>
  <si>
    <t>КНП СМР "ЦПМСД м.Слов`янська"</t>
  </si>
  <si>
    <t>нсзу</t>
  </si>
  <si>
    <t>23.01.2024</t>
  </si>
  <si>
    <t>КОМУНАЛЬНЕ ПІДПРИЄМСТВО БАГАТОГАЛУЗЕВЕ ОБ'ЄДНАННЯ КОМУНАЛЬНОГО ГОСПОДАРСТВА МИРНОГРАДСЬКОЇ МІСЬКОЇ РАДИ</t>
  </si>
  <si>
    <t>22.01.2024</t>
  </si>
  <si>
    <t>ТОВ "ДТЕК КУРАХІВСЬКА ТЕПЛОВА ЕЛЕКТРИЧНА СТАНЦІЯ", 
договір № 936-КуТЭС-ДЦ/W від 19.01.2024</t>
  </si>
  <si>
    <t>габіони з геотекстилем (ДК 021:2015: 44310000-6 Вироби з дроту)</t>
  </si>
  <si>
    <t>ТОВ "БУДІВЕЛЬНА КОМПАНІЯ СІЧ",
договір № 2 від 23.01.2024</t>
  </si>
  <si>
    <t>машина дорожня комбінована МДКЗ (з піскорозкидальником, поливомийним обладнанням та відвалом) на базі самоскида JAC N200 (або еквівалент) (ДК 021:2015:34140000-0: Великовантажні мототранспортні засоби)</t>
  </si>
  <si>
    <t>Послуги з постачання теплової енергії на потреби опалення (код ДК 021:2015 – 093200008 - Пара, гаряча вода та пов’язана продукція)</t>
  </si>
  <si>
    <t>Послуги з постачання теплової енергії на потреби опалення (код ДК 021:2015 – 09320000-8 Пара, гаряча вода та пов’язана продукція)</t>
  </si>
  <si>
    <t>КП"Лиманська СЄЗ"</t>
  </si>
  <si>
    <t>Придбання ПММ для автотранспорту</t>
  </si>
  <si>
    <t>ПП "Адора",
договір №03/24 від 18.01.24</t>
  </si>
  <si>
    <t>Великоновосілківська селищна територіальна громада  (Великоновосілківська селищна рада)</t>
  </si>
  <si>
    <t>03413000-8 Паливна деревина</t>
  </si>
  <si>
    <t>паливна деревина</t>
  </si>
  <si>
    <t>Послуги з постачання теплової енергії ДК 021:2015:ДК 021:2015: 09320000-8 Пара, гаряча вода та пов’язана продукція</t>
  </si>
  <si>
    <t>КОМУНАЛЬНЕ ПІДПРИЄМСТВО "ПОКРОВСЬКТЕПЛОМЕРЕЖА"</t>
  </si>
  <si>
    <t>закупівлі не відбулись</t>
  </si>
  <si>
    <t>ВИКОНАВЧИЙ КОМІТЕТ МАРІУПОЛЬСЬКОЇ МІСЬКОЇ РАДИ
04052785</t>
  </si>
  <si>
    <t>79710000-4 Послуги охорони</t>
  </si>
  <si>
    <t>ВИКОНАВЧИЙ КОМІТЕТ МАРІУПОЛЬСЬКОЇ МІСЬКОЇ РАДИ</t>
  </si>
  <si>
    <t>72210000-0 «Послуги з розробки пакетів програмного забезпечення»
Послуги з адміністрування (обслуговування) програмного забезпечення 
«IT-Enterprise», включаючи доопрацювання та розвиток функціональності модулів ІС «IT-Enterprise»</t>
  </si>
  <si>
    <t>18.01.2024</t>
  </si>
  <si>
    <t>30210000-4: Машини для обробки
Планшет для здійснення заходів з надання допомоги військовослужбовцям</t>
  </si>
  <si>
    <t>32340000-8: Мікрофони та гучномовці
Навушники для здійснення заходів з надання допомоги військовослужбовцям</t>
  </si>
  <si>
    <t>підтримка 
військовослужбовців</t>
  </si>
  <si>
    <t>ФОП "Пирковець Тамара Олександрівна"</t>
  </si>
  <si>
    <t>ТОВ "ЮНІОТРА­НСБІЛДІНГ"</t>
  </si>
  <si>
    <t>АТ "ДТЕК ДОНЕЦЬКІ ЕЛЕКТРОМЕРЕЖІ"</t>
  </si>
  <si>
    <t>Послуги з диспетчерського обслуговування ліфтів в багатоквартирних житлових будинках в м. Покровськ Донецької області</t>
  </si>
  <si>
    <t xml:space="preserve">ДК 021:2015:09320000-8: Пара, гаряча вода та пов’язана продукція
</t>
  </si>
  <si>
    <t xml:space="preserve"> ДК 021:2015:15880000-0: Спеціальні продукти харчування, збагачені поживними речовинами
</t>
  </si>
  <si>
    <t>житлове господарство</t>
  </si>
  <si>
    <t>Андріївська сільська рада</t>
  </si>
  <si>
    <t>Бензин А-95 та дизельне паливо</t>
  </si>
  <si>
    <t xml:space="preserve">місцевий бюджет/
кошти від господарської діяльності </t>
  </si>
  <si>
    <t>місцевий бюджет/
кошти від господарської діяльності</t>
  </si>
  <si>
    <t>ТОВ "ЗБУТ-ЕНЕРГО ПЛЮС"</t>
  </si>
  <si>
    <t>Гродівська ЗОШ І-ІІІ ступенів Гродівської селищної ради Покровського району Донецької області</t>
  </si>
  <si>
    <t>Постачання теплової енергії, ДК 021:2015: 09320000-8 — Пара, гаряча вода та пов’язана продукція</t>
  </si>
  <si>
    <t>ФОП Опенчук В.І.</t>
  </si>
  <si>
    <t>ТОВ Донецькі енерготичні послуги</t>
  </si>
  <si>
    <t>КНП “Центр ПМСД Селидівської міської ради”</t>
  </si>
  <si>
    <t>Дизельне пальне ДК 021:2015:09130000-9 Нафта і дистиляти</t>
  </si>
  <si>
    <t>ФОП Чикова Катерина Юріївна</t>
  </si>
  <si>
    <t xml:space="preserve">ТОВАРИСТВО З ОБМЕЖЕНОЮ ВІДПОВІДАЛЬНІСТЮ "УКРПЕТРОЛЦЕНТР" </t>
  </si>
  <si>
    <t>КПСМНЗ "Школа мистецтв м.Слов'янська"</t>
  </si>
  <si>
    <t xml:space="preserve">Послуги з утримання кладовища по вул.Літературна, м.Слов'янськ (ДК 021:2015: 98370000-7 - Поховальні та супутні послуги ) (послуги, пов'язані з призначенням та обліком місць поховань на кладовище вул.Літературна ) </t>
  </si>
  <si>
    <t>24.01 2024</t>
  </si>
  <si>
    <t>КП "КОНТОРА ПОХОРОННОГО ОБСЛУГОВУВАННЯ"</t>
  </si>
  <si>
    <t xml:space="preserve">Послуги з утримання кладовища по вул.Д. Галицького, м.Слов'янськ (ДК 021:2015: 98370000-7 - Поховальні та супутні послуги ) (послуги, пов'язані з призначенням та обліком місць поховань на кладовище вул.Д. Галицького) </t>
  </si>
  <si>
    <t>Дизельне паливо, Бензин А-95. ДК 021:2015: 09130000-9 - Нафта і дистиляти</t>
  </si>
  <si>
    <t>інші</t>
  </si>
  <si>
    <t>30.01.2024</t>
  </si>
  <si>
    <t>ТОВ "ДОНЕЦЬКІ ЕНЕРГЕТИЧНІ ПОСЛУГИ", 
договір № 695 від 29.01.2024</t>
  </si>
  <si>
    <t>ТОВ "ДОНЕЦЬКІ ЕНЕРГЕТИЧНІ ПОСЛУГИ", 
договір № 695л від 29.01.2024</t>
  </si>
  <si>
    <t>Східний центр комплексної реабілітації для осіб  з інвалідністю Дружківської міської ради</t>
  </si>
  <si>
    <t>ТОВ "ЛОККАРД"</t>
  </si>
  <si>
    <t>ТОВ "ТД "ІФС"</t>
  </si>
  <si>
    <t>Комунальне підприємство "Управління капітального будівництва" Дружківської міської ради</t>
  </si>
  <si>
    <t>Аварійне відновлення, капітальний ремонт багатоповерхової житлової будівлі за адресою: м. Дружківка, вул. Віталія Пилипенка, 106 (1,2,3 під’їзди) 1 черга (будівля постраждала внаслідок бойових дій) (Код ДК 021:2015: 45453000-7 - Капітальний ремонт і реставрація)</t>
  </si>
  <si>
    <t>Дружківська загальноосвітня школа І-ІІІ ступенів №1</t>
  </si>
  <si>
    <t>ДК 021:2015 09310000-5 «Електрична енергія»</t>
  </si>
  <si>
    <t>Дружківська загальноосвітня школа І-ІІІ ступенів №17</t>
  </si>
  <si>
    <t>Дошкільний навчальний заклад ясла-садок комбінованого типу №2 "Теремок"</t>
  </si>
  <si>
    <t>ДК 021:2015 09320000-8 «Пара, гаряча вода та пов’язана продукція»</t>
  </si>
  <si>
    <t>ОКПО «Донецьктеплокомуненерго»</t>
  </si>
  <si>
    <t>Центр дитячої та юнацької творчості</t>
  </si>
  <si>
    <t>Відділ освіти Дружківської міської ради</t>
  </si>
  <si>
    <t>ДК 021:2015  65310000-9 – «Розподіл електричної енергії»</t>
  </si>
  <si>
    <t>АТ "ДТЕК Донецькі електромережі"</t>
  </si>
  <si>
    <t>ДПЗД "Укрінтеренерго"</t>
  </si>
  <si>
    <t>Ліквідація несанкціонованих сміттєзвалищ, вивіз сміття на території Дружківської міської територіальної громади</t>
  </si>
  <si>
    <t>Благоустрій міста: придбання контейнерів та урн для вивізу сміття</t>
  </si>
  <si>
    <t>Придбання матеріалу, для виконання заходів із запобігання виникнення надхвичайних ситуацій природного характеру (ожеледиця) та ліквідації їх наслідків (виготовлення протиожеледної суміші для зимового експлуатаційного утримання доріг комунальної власності), а саме сіль технічна</t>
  </si>
  <si>
    <t>Оливи та мастила (09210000-4 Мастильні засоби)</t>
  </si>
  <si>
    <t>ТОВ «ЯСНО Енергоефективність»</t>
  </si>
  <si>
    <t>АЗС «Параллель»</t>
  </si>
  <si>
    <t>Виконавчий комітет Лиманської міської ради</t>
  </si>
  <si>
    <t>09310000-5   Електрична енергія ,  Електрична енергія</t>
  </si>
  <si>
    <t>ТОВ "Донецькі енергетичні послуги", 
договір №1680 від 18.01.2024</t>
  </si>
  <si>
    <t>ФОП "УРАКОВА НАТАЛІЯ СЕРГІЇВНА"</t>
  </si>
  <si>
    <t>ТОВ "РТЕ ЮКРЕЙН"</t>
  </si>
  <si>
    <t>ТОВ Донкомплєкт</t>
  </si>
  <si>
    <t>КП "ПОКРОВСЬКТЕПЛОМЕРЕЖА"</t>
  </si>
  <si>
    <t>Розподіл електричної  енергії (код ДК 021:2015 - 65310000-9 Розподіл електричної енергії)</t>
  </si>
  <si>
    <t>Покровська міська рада Донецької області</t>
  </si>
  <si>
    <t>Послуги з розподілу електричної енергії.
ДК 021:2015: 65310000-9 — Розподіл електричної енергії</t>
  </si>
  <si>
    <t>АКЦІОНЕРНЕ ТОВАРИСТВО "ДТЕК ДОНЕЦЬКІ ЕЛЕКТРОМЕРЕЖІ"</t>
  </si>
  <si>
    <t>Поточний ремонт і технічне обслуговування легкових автоДК 021:2015:50110000-9  Послуги з ремонту і технічного обслуговування мототранспортних засобів і супутнього обладнання</t>
  </si>
  <si>
    <t>Послуги з теплопостачанняДК 021:2015: 09320000-8 — Пара, гаряча вода та пов’язана продукція</t>
  </si>
  <si>
    <t>Комунальне некомерційне підприємство "Покровська клінічна лікарня інтенсивного лікування" Покровської міської ради Донецької області</t>
  </si>
  <si>
    <t>«Пара, гаряча вода та пов’язана продукція за кодом CPV за ДК 021:2015 – 09320000-8 (Послуги з постачання теплової енергії в Заклад дошкільної освіти №4 "Берізка" Покровської міської ради Донецької області)»</t>
  </si>
  <si>
    <t>АТ "Українська залізниця"</t>
  </si>
  <si>
    <t xml:space="preserve">Пісок будівельий з доставкою </t>
  </si>
  <si>
    <t>Сіль для промислового перероблення</t>
  </si>
  <si>
    <t>Управління соціального захисту населення Мирноградської міської ради</t>
  </si>
  <si>
    <t>Відокремлений підрозділ Обласного комунального підприємства "Донецьктеплокомуненерго"" Центр продажу послуг та клієнтського обслуговування"</t>
  </si>
  <si>
    <t xml:space="preserve">ТОВАРИСТВО З ОБМЕЖЕНОЮ ВІДПОВІДАЛЬНІСТЮ "ЕНЕРГОЦЕНТР ПЛЮС"
</t>
  </si>
  <si>
    <t>послуги з розподілу електричної енергії</t>
  </si>
  <si>
    <t xml:space="preserve">АКЦІОНЕРНЕ ТОВАРИСТВО «ДТЕК ДОНЕЦЬКІ ЕЛЕКТРОМЕРЕЖІ» </t>
  </si>
  <si>
    <t>ТОВ "БТ "РЕНЕСАНС"</t>
  </si>
  <si>
    <t>ТОВ "КРАМАТОРСЬКТЕПЛОЕНЕРГО"</t>
  </si>
  <si>
    <t>ТОВ "ЛОКАРД"</t>
  </si>
  <si>
    <t>Послуги з відведення стічних вод ((код ДК 021:2015 – 90430000-0), послуги з централізованого водовідведення)</t>
  </si>
  <si>
    <t>КВП "Краматорський водоканал"</t>
  </si>
  <si>
    <t>Розподіл води за кодом ДК 021:2015 – 65110000-7 (послуги з централізованого водопостачання код ДК 021:2015- 65111000-4)</t>
  </si>
  <si>
    <t xml:space="preserve">Комунальне підприємство електромереж зовнішнього освітлення "Міськсвітло" </t>
  </si>
  <si>
    <t>Бензин, дизельне паливо та газ нафтовий скраплений (за кодом ДК 021:2015: 09130000-9 Нафта і дистиляти)</t>
  </si>
  <si>
    <t>КНП "Міська лікарня № 3" Краматорської міської ради</t>
  </si>
  <si>
    <t>ДК 021:2015: 90510000-5 Утилізація сміття та поводження зі сміттям (послуги з управління побутовими відходами – послуги зі збирання, перевезення та розміщення відходів)</t>
  </si>
  <si>
    <t>КОМУНАЛЬНЕ АВТОТРАНСПОРТНЕ ПІДПРИЄМСТВО 052810</t>
  </si>
  <si>
    <t>Реактиви та витратні матеріали для аналізатора серії YUMIZEN код ДК 021:2015 – 33690000-3: «Лікарські засоби різні»</t>
  </si>
  <si>
    <t xml:space="preserve"> ФОП "Растворцев Артем Валерійович"</t>
  </si>
  <si>
    <t>Алюмінієві конструкції міжкімнатні двері (ДК 021:2015: 44220000-2 Столярні вироби; 44221000-5 Вікна, двері та супутні вироби )</t>
  </si>
  <si>
    <t>Капітальний ремонт житлового будинку по просп.Незалежності,58 в м.Краматорськ, пошкодженого внаслідок збройної агресії ДК 021:2015:45453000-7 Капітальний ремонт і реставрація.</t>
  </si>
  <si>
    <t>Поточний ремонт асфальтового покриття на автошляхах територіальної громади, внутрішньоквартальних проїздах та тротуарах, а саме, ліквідація вибоїн пневмоструменевим методом (ДК 021:2015 45230000-8 Будівництво трубопроводів, ліній зв’язку та електропередач, шосе, доріг, аеродромів і залізних доріг, вирівнювання поверхонь)</t>
  </si>
  <si>
    <t>Пара, гаряча вода та пов’язана продукція (постачання теплової енергії)(ДК 021:2015- 09320000-8)</t>
  </si>
  <si>
    <t>Технічне обслуговування та ремонт автмобілів</t>
  </si>
  <si>
    <t>Відділ освіти Черкаської селищної ради</t>
  </si>
  <si>
    <t>Паливні пелети з лушпиння соняшника ДК:021:2015:09110000-3 Тверде паливо</t>
  </si>
  <si>
    <t>45450000-6 Інші завершальні будівельні роботи
Поточний ремонт приміщень будівлі за адресою: Хмельницьке шосе,85, м. Вінниця, Вінницька область для здійснення заходів з надання підтримки внутрішньо переміщеним та/або евакуйованим особам</t>
  </si>
  <si>
    <t>Автотранспортне комунальне підприємство "Комунальник"</t>
  </si>
  <si>
    <t>ПРИВАТНЕ ПІДПРИЄМСТВО "ОККО-СЕРВІС",
договір від 10.01.2024 №40ТЛБЗ-402/24</t>
  </si>
  <si>
    <t>Електрична енергія, ДК 021:2015: 09310000-5</t>
  </si>
  <si>
    <t>Виконавчий комітет Білозерської міської ради</t>
  </si>
  <si>
    <t>КП "Добро" Доброіпльської міської ради</t>
  </si>
  <si>
    <t>ДК021-2015: 09320000-8 — Пара, гаряча вода та пов’язана продукція</t>
  </si>
  <si>
    <t>ТОВАРИСТВО З ОБМЕЖЕНОЮ ВІДПОВІДАЛЬНІСТЮ "ЛОККАРД"</t>
  </si>
  <si>
    <t>Послуги з передавання даних і повідомлень (електронні комунікаційні послуги), а також послуги, пов’язані технологічно з електронними комунікаційними послугами ДК 021:2015 «64211100-9 Послуги міського телефонного зв’язку» «64211200-0 Послуги міжміського телефонного зв’язку» «64216000-3 Послуги систем електронної передачі електронних повідомлень та інформації»</t>
  </si>
  <si>
    <t>АТ "Укртелеком"</t>
  </si>
  <si>
    <t>ТОВ "Ізопрон"</t>
  </si>
  <si>
    <t>Бензин А-95 Євро5, Дизельне паливо Євро5 (або еквівалент) ДК 021:2015 «Єдиний закупівельний словник» - 09130000-9 Нафта і дистиляти (Бензин – 09132000-3; Дизельне паливо – 09134200-9)</t>
  </si>
  <si>
    <t>ТОВ "Автоінтерстрой"</t>
  </si>
  <si>
    <t>Електрична енергія</t>
  </si>
  <si>
    <t>Дружківська загальноосвітня школа І-ІІІ ступенів №17 Дружківської міської ради Донецької області</t>
  </si>
  <si>
    <t>Дружківська загальноосвітня школа І-ІІІ ступенів №12 Дружківської міської ради Донецької області</t>
  </si>
  <si>
    <t>Послуги з відлову, стерилізації, профілактичного щеплення від сказу, кліпсування, перетримці та повернення безпритульних тварин (собак) до місця їх постійного перебування на території Дружківської міської територіальної громади, (ДК 021:2015: код 85200000-1 - ветеринарні послуги)</t>
  </si>
  <si>
    <t>господарська діяльність</t>
  </si>
  <si>
    <t xml:space="preserve">ТОВ "Вейт-Сервіс" </t>
  </si>
  <si>
    <t>електронні комунікаційні послуги</t>
  </si>
  <si>
    <t>Управління соціального захисту населення Костянтинівської міської ради</t>
  </si>
  <si>
    <t>ДК 021:2015 09320000-8, Пара, гаряча вода та пов"язана продукція</t>
  </si>
  <si>
    <t>КПП "БЛІЛ КМР"</t>
  </si>
  <si>
    <t>Фармацевтична продукція(код ДК 021:2015- 33600000-6: Фармацевтична продукція) (Лікарські засоби за кодом ДК 021:2015- 33690000-3 Лікарські засоби різні (АНАЛЬГІН(МНН:Metamizole sodium);АРИТМІЛ(МНН:Amiodarone);БУПІВАКАЇН (МНН:Bupivacaine); ЙОГЕКСОЛ(МНН:Iohexol);ДИКЛОФЕНАК(МНН:Diclofenac);ДІАПРАЗОЛ(МНН:Omeprazole);НОХШАВЕРИН(МНН:Drotaverine);ГЛЮКОЗА(МНН:Glucose);ГЕМОТРАН(МНН:Tranexamic acid);ДИГОКСИН(МНН:Digoxin); ІЗО-МІК(МНН:Isosorbide dinitrate);КАЛЬЦІЮ ГЛЮКОНАТ(МНН:Calcium gluconate);МАНІТ(МНН:Mannitol);МЕЗАТОН(МНН:Phenylephrine);МАГНІЮ СУЛЬФАТ(МНН:Magnesium sulfate);НАТРІЮ ХЛОРИДУ РОЗЧИН (МНН:Sodium chloride);ОКСИТОЦИН(МНН:Oxytocin);ПРОЗЕРИН(МНН:Neostigmine);РОЗЧИН РІНГЕРА(МНН:Electrolytes);ЦЕФТРИАКСОН(МНН:Ceftriaxone);КАНАВІТ(МНН:Phytomenadione);СПИРТ ЕТИЛОВИЙ 70%(МНН:Ethanol);ЕУФІЛІН(МНН:Theophylline);КАРБАМАЗЕПІН(МНН:Carbamazepine); ЦИПРОФАРМ(МНН:Ciprofloxacin); ПРЕДНІЗОЛОН(МНН:Prednisolone);ФУРОСЕМІД(МНН:Furosemide); ЛОРАТАДИН(МНН:Loratadine);ПЕРЕКИС ВОДНЮ(МНН:Hydrogen peroxide)</t>
  </si>
  <si>
    <t>ТОВ "СТМ-Фарм", код ЄДРПОУ 43808856</t>
  </si>
  <si>
    <t xml:space="preserve">ОКП "Донецьктеплокомуненерго", 
договір №162 від 09.01.2024 </t>
  </si>
  <si>
    <t>найпростіше укриття цивільного захисту у вигляді модульної швидкоспоруджуваної споруди (ДК 021:2015:44210000-5 Конструкції та їх частини)</t>
  </si>
  <si>
    <t>05.02.2024</t>
  </si>
  <si>
    <t>ТОВ "Торговий Дім Будшляхмаш"</t>
  </si>
  <si>
    <t>автотранспортні послуги (ДК 021:2015:60130000-8: Послуги спеціалізованих автомобільних перевезень пасажирів)</t>
  </si>
  <si>
    <t>ФОП ОПЕНЧУК ВОЛОДИМИР ІЛЛІЧ, договір №6 від 06.02.2024</t>
  </si>
  <si>
    <t>ОЧЕРЕТИНСЬКА СЕЛИЩНА ВІЙСЬКОВА АДМІНІСТРАЦІЯ</t>
  </si>
  <si>
    <t>Бензин А-95, Паливо Дизельне    код за Єдиним закупівельним словником  ДК 021:2015 09130000-9 Нафта і дистиляти.</t>
  </si>
  <si>
    <t xml:space="preserve">ПП "ОККО-СЕРВІС"           </t>
  </si>
  <si>
    <t>ДК 021:2015: 34140000-0 Великовантажні мототранспортні засоби (Сміттєвоз із системою змінних кузовів ВІВА ВАС-1001/1 на шасі JAC N-120 (або еквівалент)</t>
  </si>
  <si>
    <t xml:space="preserve">ФОП Садиков Казанфар Алімамедович
</t>
  </si>
  <si>
    <t xml:space="preserve">ФОП РОДІН ОЛЕКСАНДР ПЕТРОВИЧ
</t>
  </si>
  <si>
    <t xml:space="preserve">ТОВ "Спарта 2015" 
</t>
  </si>
  <si>
    <t xml:space="preserve">ТОВ "ЛОККАРД"
</t>
  </si>
  <si>
    <t>закупівля запасних частин</t>
  </si>
  <si>
    <t>Механічні запасні частини, крім двигунів і частин двигунів, 34320000-6</t>
  </si>
  <si>
    <t xml:space="preserve">Послуги з поховання та перевезення військовослужбовців, які загинули (померли) під час проходження військової служби (бойових дій), внутрішньо переміщених осіб, невідомих, безрідних громадян у межах України, ДК 021:2015: 98370000-7 Поховальні та супутні послуги </t>
  </si>
  <si>
    <t>09134200-9 - Дизельне паливо</t>
  </si>
  <si>
    <t>39710000-2 - Електричні побутові прилади</t>
  </si>
  <si>
    <t>33120000-7 - Системи реєстрації медичної інформації та дослідне обладнання</t>
  </si>
  <si>
    <t> 09320000-8 - Пара, гаряча вода та пов’язана продукція</t>
  </si>
  <si>
    <t>33750000-2 - Засоби для догляду за малюками</t>
  </si>
  <si>
    <t>33140000-3 Медчні матеріали</t>
  </si>
  <si>
    <t xml:space="preserve">ОКП "ДОНЕЦЬКТЕПЛОКОМУНЕНЕРГО" </t>
  </si>
  <si>
    <t xml:space="preserve">ФОП Єрмоченко Ірина Іванівна
</t>
  </si>
  <si>
    <t xml:space="preserve">ТОВ "БАГАТОПРОФІЛЬНЕ ТОВАРИСТВО «РЕНЕСАНС» </t>
  </si>
  <si>
    <t>Послуги з утримання будинку, прибудинкової території та відшкодування витрат на комунальні послуги</t>
  </si>
  <si>
    <t>ТОВАРИСТВО З ОБМЕЖЕНОЮ ВІДПОВІДАЛЬНІСТЮ "УКРБУД-ПРОЕКТ-РЕКОНСТРУКЦІЯ"</t>
  </si>
  <si>
    <t>ТОВАРИСТВО З ОБМЕЖЕНОЮ ВІДПОВІДАЛЬНІСТЮ "БІЛДГРУП"</t>
  </si>
  <si>
    <t xml:space="preserve"> ТОВ "БАСКО"</t>
  </si>
  <si>
    <t>ДК 021:2015:09130000-9 Нафта і дистиляти ( Бензин А-95 Євро 5 , Дизельне паливо Євро 5)</t>
  </si>
  <si>
    <t>ТОВ "СИНЕРГІЯ СИСТЕМ"</t>
  </si>
  <si>
    <t>«Послуги провайдерів» код ДК 021:2015 – 72410000-7 (послуга з доступу до мережі Інтернет для закладів управління освіти м. Краматорськ)</t>
  </si>
  <si>
    <t xml:space="preserve"> ТОВ "ІНТЕРНЕТ СХІД ГРУП"</t>
  </si>
  <si>
    <t xml:space="preserve">КВП "КРАМАТОРСЬКА ТЕПЛОМЕРЕЖА" </t>
  </si>
  <si>
    <t>"Теплова енергія для закладів управління освіти" код ДК 021:2015: 09323000-9 (Централізоване опалення) </t>
  </si>
  <si>
    <t xml:space="preserve"> ТОВ "КРАМАТОРСЬКТЕПЛОЕНЕРГО"</t>
  </si>
  <si>
    <t xml:space="preserve">"Пара, гаряча вода та пов’язана продукція" код ДК 021:2015 - 09320000-8 (теплова енергія) </t>
  </si>
  <si>
    <t>«Розподіл води» код ДК 021:2015 – 65110000-7 (послуги з централізованого водопостачання)</t>
  </si>
  <si>
    <t>телекомунікаційні послуги</t>
  </si>
  <si>
    <t>ТОВ "УКРПЕТРОЛЦЕНТР"</t>
  </si>
  <si>
    <t>Сіль технічна з антизлежувачем (14410000-8 Кам’яна сіль)</t>
  </si>
  <si>
    <t>Послуги з виготовлення соляного розчину із солі Замовника (14450000-0 Ропа)</t>
  </si>
  <si>
    <t>Асфальтобетон. АБбмп.Др.Щ.Б.НП.БМПА 70/100-55 (44110000-4 Конструкційні матеріали)</t>
  </si>
  <si>
    <t>ТОВ "СЛАВ АБЗ"</t>
  </si>
  <si>
    <t>Бітум нафтовий дорожній 70/100 (44110000-4 - Конструкційні матеріали)</t>
  </si>
  <si>
    <t>ТОВ «ВИРОБНИЧЕ ПІДПРИЄМСТВО «СФЕРАІЗОЛ»</t>
  </si>
  <si>
    <t>Вакуумна підмітально-прибиральна машина TISAN6500D НА ШАСІ  JAC N200 з снігочисним відвалом (2 од) або еквівалент34140000-0 Великовантажні мототранспортні засоби)</t>
  </si>
  <si>
    <t>Автомобіль МДКЗ-26-16 на базі  JAC N200 СБМ зі змінним спеціальним обладненням а саме піскорозкідальне обладнення,MADRATCHERдорожній ремонтер (1од) або еквівалент(34140000-0 Великовантажні мототранспортні засоби)</t>
  </si>
  <si>
    <t>Бензин А-95 (09130000-9 Нафта і дистиляти)</t>
  </si>
  <si>
    <t>Тракторний самоскидний причеп 2ТСП-6 (3 од.) або еквівалент (34220000-5 - Причепи, напівпричепи та пересувні контейнери)</t>
  </si>
  <si>
    <t>КП "Краматорське трамвайно - тролейбусне управління"</t>
  </si>
  <si>
    <t xml:space="preserve">транспорт </t>
  </si>
  <si>
    <t>Кабель АПвЭКП 3х240/70 (44320000-9  - Кабелі та супутня продукція)</t>
  </si>
  <si>
    <t>06.02.2024</t>
  </si>
  <si>
    <t>КП "ДІЛЬНИЦЯ ПО РЕМОНТУ, УТРИМАННЮ АВТОШЛЯХІВ ТА СПОРУДЖЕНЬ НА НИХ"</t>
  </si>
  <si>
    <t>потреба сільської ради</t>
  </si>
  <si>
    <t>Послуги з благоустрою населених пунктів: зимове утримання доріг,  прибирання снігу на території Андріївської сільської ради Краматорського району Донецької області.</t>
  </si>
  <si>
    <t>Послуги з благоустрою населених пунктів Андріївської сільської ради Краматорського району Донецької області: зимове утримання вулично-дорожньої мережі (посипання доріг протиожеледними матеріалами)</t>
  </si>
  <si>
    <t>додаткова дотація з Державного бюджету</t>
  </si>
  <si>
    <t>автотранспорт</t>
  </si>
  <si>
    <t>КП "Комунтех" м.Новогродівка</t>
  </si>
  <si>
    <t>Бензин А-95 (Євро 5), АЗС «WOG», е-талон (код ДК 021:2015:09130000-9 Нафта і дистиляти)</t>
  </si>
  <si>
    <t>ДК 021:2015:65310000-9: Розподіл електричної енергії</t>
  </si>
  <si>
    <t>Акціонерне товариство "ДТЕК ДОНЕЦЬКІ ЕЛЕКТРОМЕРЕЖІ"</t>
  </si>
  <si>
    <t>ДК 021:2015:33180000-5: Апаратура для підтримування фізіологічних функцій організму</t>
  </si>
  <si>
    <t>ДК 021:2015:33750000-2: Засоби для догляду за малюками</t>
  </si>
  <si>
    <t xml:space="preserve"> Послуги з професійної підготовки у сфері підвищення кваліфікації  код ДК 021:2015 80570000-0 (послуги з підвищення кваліфікації педагогічних працівників (295 педагогів) закладів освіти, підпорядкованих Відділу  освіти Покровської міської ради  Донецької області).</t>
  </si>
  <si>
    <t>Донецький обласний інститут післядипломної  педагогічної освіти</t>
  </si>
  <si>
    <t>65310000-9 Розподіл електричної енергії</t>
  </si>
  <si>
    <t>09310000-5 Електрична енергія</t>
  </si>
  <si>
    <t>ТОВ "РТЕ Юкрейн"</t>
  </si>
  <si>
    <t>КП «БАГАТОГАЛУЗЕВЕ КОМУНАЛЬНЕ ПІДПРИЄМСТВО» ПОКРОВСЬКОЇ МІСЬКОЇ РАДИ ДОНЕЦЬКОЇ ОБЛАСТІ"</t>
  </si>
  <si>
    <t>Спеціальні продукти харчування для дітей хворих на фенілкетонурію,  UA-2024-02-01-010149-a  (ДК 021:2015:15880000-0: Спеціальні продукти харчування, збагачені поживними речовинами)</t>
  </si>
  <si>
    <t>Послуги у сфері інформатизації, а саме: послуги з технічного обслуговування, підтримки та адміністрування серверного обладнання, згідно коду ДК 021:2015 72250000-2 Послуги, пов’язані із системами та підтримкою</t>
  </si>
  <si>
    <t>інформатизація</t>
  </si>
  <si>
    <t>09130000-9 Нафта і дистиляти</t>
  </si>
  <si>
    <t>ФОП Карабєдянц  Віктор Ігорович</t>
  </si>
  <si>
    <t>ТОВ "СОФТ ГЕНЕРАЦІЯ"</t>
  </si>
  <si>
    <t>Комунальний заклад  "Маріупольський 
міський соціальний гуртожиток" / 37121913</t>
  </si>
  <si>
    <t>ТОВАРИСТВО З ОБМЕЖЕНОЮ 
ВІДПОВІДАЛЬНІСТЮ "ДНІПРОВСЬКІ ЕНЕРГЕТИЧНІ ПОСЛУГИ"</t>
  </si>
  <si>
    <t xml:space="preserve">09310000-5 Електрична енергія </t>
  </si>
  <si>
    <t>КНП «ДИТЯЧЕ ТЕРИТОРІАЛЬНЕ МЕДИЧНЕ ОБ'ЄДНАННЯ» КРАМАТОРСЬКОЇ МІСЬКОЇ РАДИ</t>
  </si>
  <si>
    <t>25.01.2024</t>
  </si>
  <si>
    <t xml:space="preserve">ПП "Аквавіт Плюс" </t>
  </si>
  <si>
    <t>02.01.2024</t>
  </si>
  <si>
    <t>03.01.2024</t>
  </si>
  <si>
    <t>ТОВ КОАЛЕНЕРЖИ</t>
  </si>
  <si>
    <t>КНП “Добропільський центр первинної медико-санітарної допомоги” Добропільської міської ради</t>
  </si>
  <si>
    <t>Слуховий апарат Xceed 1, BTE UP 675 120 (або еквівалент); Апарат слуховий завушний Oticon More 2 miniRITE T (або еквівалент) (ДК 021:2015: 33180000-5 Апаратура для підтримування фізіологічних функцій організму, НК 024:2019 - 30082 Слуховий апарат придатний для носіння)</t>
  </si>
  <si>
    <t>ВІДДІЛ КУЛЬТУРИ І ТУРИЗМУ ДОБРОПІЛЬСЬКОЇ МІСЬКОЇ РАДИ</t>
  </si>
  <si>
    <t>Постачання теплової енергії ДК 021:2015 09320000-8 Пара, гаряча вода та пов’язана продукція.</t>
  </si>
  <si>
    <t>Дружківське комунальне автотранспортне підприємство 052805 Дружківської міської ради</t>
  </si>
  <si>
    <t>ФОП Григорян Мгер Сосович</t>
  </si>
  <si>
    <t>Швидкоспоруджувана модульна споруда для улаштування найпростішого укриття</t>
  </si>
  <si>
    <t>Лікарські засоби - Альбумін 20% 100 мл (МНН - Albumin; код АТХ - B05AA01), код ДК 021:2015 33620000-2 Лікарські засоби для лікування захворювань крові, органів кровотворення та захворювань серцево-судинної системи; Гідроксіетилкрохмаль 200000, розчин для інфузій 6 % по 200 мл (МНН –Hydroxyethylstarch, код АТХ - B05AA07), Глюкози розчин для інфузій 5 % по 200 мл (МНН –Glucose, код АТХ - B05CX01), Маніт розчин для інфузій 150 мг/мл 200мл (МНН –Mannitol, код АТХ - B05BC01); Натрію хлорид, розчин для інфузій, 9 мг/мл 200 мл, Натрію хлорид, розчин для інфузій, 9 мг/мл 100 мл, Натрію хлорид, розчин для інфузій, 9 мг/мл 1000 мл, Натрію хлорид, розчин для інфузій, 9 мг/мл 500 мл, (МНН -Sodium chloride, код АТХ - B05XA03); Рінгера розчин для інфузій по 200 мл, Рінгера Лактат розчин для інфузій по 200 мл, Рінгера Лактат розчин для інфузій по 400 мл, Рінгера розчин для інфузій по 400 мл, (МНН –Electrolytes, код АТХ - B05BB01); Натрію гідрокарбонат розчин для інфузій 42 мг/мл 100 мл (МНН -Sodium bicarbonate, код АТХ - B05XA02), код ДК 021:2015 33690000-3 Лікарські засоби різні; Флуконазол, розчин для інфузій, 2 мг/мл, по 100 мл (МНН –Fluconazole, код АТХ - J02AC01), Левофлоксацин, розчин для інфузій 500 мг по 100 мл (МНН–Levofloxacin, код АТХ - J01MA02), Лінезолід розчин для інфузій, 2 мг/мл по 300 мл (МНН–Linezolid, код АТХ - J01XX08), Метронідазол, розчин для інфузій, 5 мг/мл по 100 мл (МНН –Metronidazole, код АТХ - J01XD01), Моксифлоксацин розчин для інфузій, 400 мг/250 мл, по 250 мл, (МНН –Moxifloxacin, код АТХ - J01MA14), Офлоксацин, розчин для інфузій, 2 мг/мл, по 100 мл, (МНН- Ofloxacin, код АТХ-01MA01), код ДК 021:2015 33650000-1 Загальні протиінфекційні засоби для системного застосування, вакцини, антинеопластичні засоби та імуномодулятори; Бупівакаїн, розчин для ін'єкцій, 2,5 мг/мл по 200 мл пляшка/флакон, №1, (МНН –Bupivacaine, код АТХ - N01BB01), код ДК 021:2015 33660000-4 Лікарські засоби для лікування хвороб нервової системи та захворювань органів чуття; Парацетамол розчин для інфузій 10мг/мл 100 мл флакон, (МНН -Paracetamol, код АТХ - N02BE01), код ДК 021:2015 33630000-5 Лікарські засоби для лікування дерматологічних захворювань та захворювань опорно-рухового апарату; код ДК 021:2015 33600000-6 Фармацевтична продукція.</t>
  </si>
  <si>
    <t>ТОВ " Медичний центр "М.Т.К."</t>
  </si>
  <si>
    <t>КНП "Центральна міська клінічна лікарня" Дружківської міської ради</t>
  </si>
  <si>
    <t>Надання електронних комунікаційних послуг(ДК 021:2015-64210000-1 Послуги телефонного зв’язку та передачі даних)</t>
  </si>
  <si>
    <t>Бензин А-95 за ДК 021:2015: 09130000-9 — Нафта і дистиляти</t>
  </si>
  <si>
    <t xml:space="preserve">ПАТ "Укртелеком"    </t>
  </si>
  <si>
    <t>ТОВ "Параллель-М ЛТД"</t>
  </si>
  <si>
    <t>ТОВ "ПЕТРОЛ ПАРТНЕР"</t>
  </si>
  <si>
    <t>Вивіз несанкціонованого сміття з території громади (код ДК 021:2015 90510000-5 Утилізація/видалення сміття та поводження зі сміттям)</t>
  </si>
  <si>
    <t xml:space="preserve">ФОП Дубровіна Н.В.
</t>
  </si>
  <si>
    <t xml:space="preserve">ТОВАРИСТВО З ОБМЕЖЕНОЮ ВІДПОВІДАЛЬНІСТЮ "УКРПЕТРОЛЦЕНТР"
</t>
  </si>
  <si>
    <t>Послуги зі збирання, перевезення та оброблення небезпечних відходів. ДК 021:2015: 90524000-6 - Послуги у сфері поводження з медичними відходами</t>
  </si>
  <si>
    <t>ТОВАРИСТВО З ОБМЕЖЕНОЮ ВІДПОВІДАЛЬНІСТЮ "ЛІДЕРБУД КОМПАНІ",
договір № 12/ПТ від 08.02.2024</t>
  </si>
  <si>
    <t>10.02.2024</t>
  </si>
  <si>
    <t>придбання матеріалів для проведення ремонтних робіт господарським способом (Плита OSB)  (ДК 021:2015: 44420000-0 Будівельні товари.)</t>
  </si>
  <si>
    <t>ФОП Грицай О.В., 
договір № 1 від 09.02.2024</t>
  </si>
  <si>
    <t>постачання теплової енергії (ДК 021:2015:09320000-8: Пара, гаряча вода та пов`язана продукція</t>
  </si>
  <si>
    <t>Управління соціального захисту населення Курахівської міської ради</t>
  </si>
  <si>
    <t>соціальний захист</t>
  </si>
  <si>
    <t xml:space="preserve">Відділ освіти, культури, молоді та спорту  Новодонецької селищної ради </t>
  </si>
  <si>
    <t>09320000-8 Пара, гаряча вода та пов'язана продукція</t>
  </si>
  <si>
    <t>ТОВ "Локкард"</t>
  </si>
  <si>
    <t>Комунальне підприємство "Міст"</t>
  </si>
  <si>
    <t>Холодний асфальт 44110000-4 Конструкційні матеріали</t>
  </si>
  <si>
    <t>ДК 021:2015: 90520000-5 Пара, гаряча вода та пов’язана продукція (постачання теплової енергії)</t>
  </si>
  <si>
    <t>ДК 021:015: 65110000-7 Розподіл води (послуги з централізованого водопостачання)</t>
  </si>
  <si>
    <t xml:space="preserve">ДК 021:2015: 90430000-0 Послуги з відведення стічних вод (послуги з централізованого водовідведення)
</t>
  </si>
  <si>
    <t>Електрична енергія» код ДК 21:2015 – 09310000-5 (електрична енергія)</t>
  </si>
  <si>
    <t>Управління житлово-комунального господарства Краматорської міської ради</t>
  </si>
  <si>
    <t>КНП "ЦПМСД № 1" Краматорської міської ради</t>
  </si>
  <si>
    <t>Послуги з поточного ремонту та технічного обслуговування автомобілів, код за ДК 021:2015- 50110000-9 - Послуги з ремонту і технічного обслуговування мототранспортних засобів і супутнього обладнання</t>
  </si>
  <si>
    <t xml:space="preserve">Виконання робіт з розробки  проєктно-кошторисної документації по об’єкту: «Підготовка до опалювального сезону. Нове будівництво модульної газової котельні за адресою: Донецька обл., м. Краматорськ, в районі вул. О. Тихого, 17» 
</t>
  </si>
  <si>
    <t>Приватне акціонерне товариство "Краматорський завод Теплоприлад"</t>
  </si>
  <si>
    <t>Управління фізичної культури та спорту Краматорської міської ради</t>
  </si>
  <si>
    <t>09.02.2024</t>
  </si>
  <si>
    <t>15.01.2024</t>
  </si>
  <si>
    <t>Технічне обслуговування та утримання в належному стані зовнішніх мереж електропостачання в населених пунктах Андріївської сільської ради Краматорського району Донецької області</t>
  </si>
  <si>
    <t>Послуги з технічного обслуговування та утримання в належному стані зовнішніх мереж водопостачання в населених пунктах Андріївської сільської ради Краматорського району Донецької області</t>
  </si>
  <si>
    <t>Придбання матеріалів для поповнення матеріального резерву для запобігання та ліквідації наслідків надзвичайних ситуацій (Шифер восьмихвильовий 175мм/1130 мм/5,8)</t>
  </si>
  <si>
    <t>01.02.2024</t>
  </si>
  <si>
    <t>ФОП Мелещенко Олена Анатоліївна</t>
  </si>
  <si>
    <t xml:space="preserve">ПП "АГРОПРОМБУД" </t>
  </si>
  <si>
    <t>Послуги провайдерів за ДК 021:2015 – 72410000-7 (Послуга з постійного доступу до мережі Інтернет)</t>
  </si>
  <si>
    <t>послуги провайдерів</t>
  </si>
  <si>
    <t>Постачання теплової енергії (код ДК 021:2015- 09320000-8 - Пара, гаряча вода та пов’язана продукція</t>
  </si>
  <si>
    <t>ПП ОККО-Сервіс</t>
  </si>
  <si>
    <t>09.01.2024</t>
  </si>
  <si>
    <t>МАРІУПОЛЬСЬКИЙ МІЖРАЙОННИЙ ВІДДІЛ УПРАВЛІННЯ ПОЛІЦІЇ ОХОРОНИ В ДОНЕЦЬКІЙ ОБЛАСТІ</t>
  </si>
  <si>
    <t>13.02.2024</t>
  </si>
  <si>
    <t>09130000-9 Нафта і дистиляти
Дизельне паливо для забезпечення сталої роботи мережі підтримки Маріупольської громади в евакуації</t>
  </si>
  <si>
    <t>08.02.2024</t>
  </si>
  <si>
    <t>Комунальне підприємство виконавчого органу Київради (Київської державної адміністрації) "Київтеплоенерго" (договір на суму 183,19 тис.грн)</t>
  </si>
  <si>
    <t>Технічний нагляд за поточним ремонтом шляхопроводу через залізничні колії по вул. Магістральна (парна сторона) Краматорської територіальної громади (ДК 021:2015: 71520000-9 — Послуги з нагляду за виконанням будівельних робіт)</t>
  </si>
  <si>
    <t>Гуришкін Андрій Петрович</t>
  </si>
  <si>
    <t>Поточний ремонт шляхопроводу по вул. Конрада Гампера Краматорської територіальної громади (ДК 021:2015 45230000-8 Будівництво трубопроводів, ліній зв’язку та електропередач, шосе, доріг, аеродромів і залізних доріг, вирівнювання поверхонь)</t>
  </si>
  <si>
    <t>Поточний ремонт асфальтового покриття на автошляхах територіальної громади, внутрішньоквартальних проїздах та тротуарах, а саме ремонт покриття гарячим асфальтом» (ДК 021:2015 45230000-8 Будівництво трубопроводів, ліній зв’язку та електропередач, шосе, доріг, аеродромів і залізних доріг, вирівнювання поверхонь)</t>
  </si>
  <si>
    <t>Капітальний ремонт (аварійно-відновлювальні роботи) житлового будинку по вул. Б.Хмельницького, 4 в м. Краматорськ, пошкодженого в результаті воєнних дій» ДК 021:2015: 45453000-7 Капітальний ремонт і реставрація</t>
  </si>
  <si>
    <t>станом на 22.02.2024</t>
  </si>
  <si>
    <t>ТОВ Інструмент Донбасу</t>
  </si>
  <si>
    <t>ФОП "Соколова Наталія Михайлівна"</t>
  </si>
  <si>
    <t>КНП "Центральна міська клінічна лікарня" ДМР</t>
  </si>
  <si>
    <t>Пробірка вакуумна, 2 мл, 13х75 мм, ЕДТА К3, бузкова кришка код НК 024:2023 - 47588 Пробірка вакуумна для відбирання зразків крові IVD (діагностика in vitro ) з К3ЕДТА; Пробірка вакуумна, 3,6 мл, 13х75 мм, Натрію цитрат, блакитна кришка - код НК 024:2023 - 42585 Пробірка вакуумна для взяття зразків крові з цитратом натрію, IVD (діагностика in vitro); Пробірка вакуумна, 9 мл, 16х100 мм, Активатор згортання (кремнезем), червона кришка - код НК 024:2023 - 42386 Пробірка вакуумна для взяття зразків крові з активатором згортання IVD (діагностика in vitro); Пробірка вакуумна, 9 мл, 16х100 мм, без наповнювача, червона кришка, - код НК 024:2023 - 47590 Пробірка вакуумна для відбирання зразків крові IVD (діагностика in vitro ) без добавок; Код ДК 021:2015 «33192500-7 Пробірки» «33190000-8 Медичне обладнання та вироби медичного призначення різні».</t>
  </si>
  <si>
    <t>ТОВ "ЛЕДУМ"</t>
  </si>
  <si>
    <t>Лікарські засоби - Диклофенак розчин для ін`єкцій 25 мг/мл №10 (МНН – Diclofenac; код АТХ - M01AB05); Ібупрофен, суспензія оральна, 100 мг/5 мл, по 100 мл (МНН -Ibuprofen; код АТХ-M01AE01); Ацетилсаліцилова кислота таблетки 75 мг, Ацетилсаліцилова кислота таблетки 150 мг №100, Ацетилсаліцилова кислота таблетки 100 мг (МНН – Acetylsalicylic acid; код АТХ - B01AC06); Ібупрофен таблетки по 400 мг №10, Ібупрофен таблетки по 200 мг №50 (МНН – Ibuprofen; код АТХ - M01AE01), код ДК 021:2015 - 33630000-5 - Лікарські засоби для лікування дерматологічних захворювань та захворювань опорно-рухового апарату; Допамін концентрат для приготування розчину для інфузій 40 мг/мл, по 5 мл в ампулі №10 (МНН – Dopamine; код АТХ - C01CA04); Еноксапарин натрію, розчин для ін'єкцій, 10000 анти-Ха МО/мл, по 0,8 мл, Еноксапарин натрію, розчин для ін'єкцій, 10000 анти-Ха МО/мл, по 0,6 мл, Еноксапарин натрію, розчин для ін'єкцій, 10000 анти-Ха МО/мл, по 0,4 мл, (МНН – Enoxaparin; код АТХ - B01AB05); Еналаприл таблетки по 10 мг (МНН – Enalapril; код АТХ - C09AA02); Ізосорбід динітрат розчин для інфузій 1 мг/мл по 10 мл в ампулі №10 (МНН – Isosorbide dinitrate; код АТХ - C01DA08); Каптоприл/гідрохлортиазид, таблетки 50мг/12,5 №20 (МНН – Captopril and diuretics; код АТХ - C09BA01); Карведидол таблетки по 12,5 мг (МНН – Carvedilol; код АТХ - C07AG02); Лозартан таблетки, вкриті плівковою оболонкою, по 100 мг (МНН – Losartan; код АТХ - C09CA01), код ДК 021:2015 - 33620000-2 - Лікарські засоби для лікування захворювань крові, органів кровотворення та захворювань серцево-судинної системи; Доксициклін капсули по 100 мг №10 (МНН – Doxycycline; код АТХ - J01AA02); Хлорамфеніколу таблетки по 500 мг №10 (МНН – Chloramphenicol; код АТХ - J01BA01), код ДК 021:2015 - 33650000-1 - Загальні протиінфекційні засоби для системного застосування, вакцини, антинеопластичні засоби та імуномодулятори; Дротаверин розчин для ін'єкцій 20 мг/мл, по 2 мл в ампулі (МНН – Drotaverine; код АТХ - A03AD02); Карбамазепін таблетки по 200 мг (МНН – Carbamazepine; код АТХ - N03AF01); Лідокаїн, розчин для ін'єкцій 2 % по 2 мл в ампулі, №10 (МНН – Lidocaine; код АТХ - N01BB02); Бупівакаїн, розчин для ін'єкцій, 5 мг/мл по 5 мл флакон, №5 (МНН – Bupivacaine; код АТХ - N01BB01), код ДК 021:2015 - 33660000-4 - Лікарські засоби для лікування хвороб нервової системи та захворювань органів чуття; Інсулін людини (Короткої тривалості дії), розчин для ін'єкцій, 100 Од/мл, флакон, по 10 мл (МНН – Insulin (human); код АТХ - A10AB01); Кальцію глюконат розчин для ін'єкцій 100 мг/мл по 10 мл №10, Кальцію глюконат розчин для ін'єкцій 100 мг/мл по 5 мл №10 (МНН – Calcium gluconate; код АТХ - A12AA03); Лоперамід таблетки/капсули по 2 мг (МНН – Loperamide; код АТХ - A07DA03), код ДК 021:2015 - 33610000-9 - Лікарські засоби для лікування захворювань шлунково-кишкового тракту та розладів обміну речовин; Клотримазол, супозиторії (таблетки) вагінальні, по 500 мг (МНН – Clotrimazole; код АТХ - G01AF02), код ДК 021:2015 - 33640000-8 - Лікарські засоби для лікування захворювань сечостатевої системи та гормони; Еуфілін розчин для ін'єкцій 2 % по 5 мл 10 ампул (МНН – Theophylline; код АТХ - R03DA04); Ксилометазолін краплі назальні 1 мг/мл по 10 мл (МНН – Xylometazoline; код АТХ - R01AA07); Лоратадин сироп по 1 мг/мл 100 мл, Лоратадин таблетки по 10 мг №10 (МНН – Loratadine; код АТХ - R06AX13), код ДК 021:2015 - 33670000-7 - Лікарські засоби для лікування хвороб дихальної системи; код ДК 021:2015 33600000-6 Фармацевтична продукція.</t>
  </si>
  <si>
    <t xml:space="preserve">ТОВ "ГЛЮДОР" </t>
  </si>
  <si>
    <t>ТОВ "ЗАВОД ЗАЛІЗОБЕТОННИХ ВИРОБІВ "ДОРОЖНІ ТА ЕНЕРГЕТИЧНІ КОНСТРУКЦІЇ"</t>
  </si>
  <si>
    <t>ТОВ "Торговий Дім Будшляхмаш",
договір №8 від 14.02.2024</t>
  </si>
  <si>
    <t>поховальні та супутні послуги (послуги з поховання померлих одиноких громадян, осіб без певного місця проживання, громадян від поховання яких відмовились рідні, знайдених невпізнаних трупів Курахівської міської територіальної громади) (ДК 021:2015:98370000-7: Поховальні та супутні послуги)</t>
  </si>
  <si>
    <t>ФОП Єрмілова Ольга Василівна</t>
  </si>
  <si>
    <t>ДК021-2015: 50110000-9 — Послуги з ремонту і технічного обслуговування мототранспортних засобів і супутнього обладнання</t>
  </si>
  <si>
    <t>ДК 021:2015: 34130000-7-Мототранспортні вантажні засоби (34131000-4-Пікапи)</t>
  </si>
  <si>
    <t>Відділ культури та з питань діяльності засобів масової інформації Соледарської міської ради Бахмутського району Донецької області
41897292</t>
  </si>
  <si>
    <t>Управління соціального захисту населення Соледарської міської ради Бахмутського району Донецької області
43121214</t>
  </si>
  <si>
    <t>ФОП Ковляшенко Надія Вікторівна</t>
  </si>
  <si>
    <t>Відділ освіти та соціально-гуманітарної роботи Шахівської сільської ради</t>
  </si>
  <si>
    <t>Бензин А-95, дизельне паливо за ДК 021:2015 код 09130000-9 Нафта і дистиляти, № оголошення UA-2024-02-12-003958-a</t>
  </si>
  <si>
    <t xml:space="preserve">КП „Покровськтепломережа” </t>
  </si>
  <si>
    <t>ТОВ "АВТОТРЕЙДІНГ-ДНІПРО"</t>
  </si>
  <si>
    <t>Фізична особа - підприємець Мутелиця Аліна Геннадіївна</t>
  </si>
  <si>
    <t>Фізична особа – підприємець Безсонов Микола Станіславович</t>
  </si>
  <si>
    <t>50110000-9 Послуги з ремонту і технічного обслуговування мототранспортних засобів і супутнього обладнання</t>
  </si>
  <si>
    <t>Послуги з централізованого водовідведення код 90430000-0</t>
  </si>
  <si>
    <t>Комунальне підприємство "Покровськводоканал"</t>
  </si>
  <si>
    <t>Вода для технічних потреб код 41120000-6</t>
  </si>
  <si>
    <t>КНП "Покровська міська лікарня" Покровської міської ради Донецької області / 01112422</t>
  </si>
  <si>
    <t>місцевий бюджет, власні кошти</t>
  </si>
  <si>
    <t>КП "Покровськавто" Покровської міської ради</t>
  </si>
  <si>
    <t>19.02.2024</t>
  </si>
  <si>
    <t>торги відмінено</t>
  </si>
  <si>
    <t>ДК 021:2015:72260000-5: Послуги, пов’язані з програмним забезпеченням</t>
  </si>
  <si>
    <t>ТОВАРИСТВО З ОБМЕЖЕНОЮ ВІДПОВІДАЛЬНІСТЮ «ДОНЕЦЬКІ ЕНЕРГЕТИЧНІ ПОСЛУГИ»</t>
  </si>
  <si>
    <t>Капітальний ремонт підвального приміщення з облаштуванням найпростішого укриття Закладу дошкільної освіти №7 "Посмішка" Мирноградської міської ради, розташованого за адресою: Донецька область, Покровський район, м. Мирноград, м-н "Світлий", 28А</t>
  </si>
  <si>
    <t xml:space="preserve">робота </t>
  </si>
  <si>
    <t>КП Багатогалузеве об'єднання комунального господарства Мирноградської міської ради / 21973020</t>
  </si>
  <si>
    <t>Комунальне некомерційне підприємство "Мирноградська центральна міська лікарня" Мирноградської міської ради / 01990855</t>
  </si>
  <si>
    <t>ТОВ "Донецькі енергетичні послуги",
договір 25.01.2024 №992811</t>
  </si>
  <si>
    <t>ВИКОНАВЧИЙ КОМІТЕТ МАРІУПОЛЬСЬКОЇ МІСЬКОЇ РАДИ / 04052784</t>
  </si>
  <si>
    <t>15.02.2024</t>
  </si>
  <si>
    <t>ТОВАРИСТВО З ОБМЕЖЕНОЮ ВІДПОВІДАЛЬНІСТЮ "ПЕТРОЛ ПАРТНЕР"</t>
  </si>
  <si>
    <t>Комунальне підприємство "Міське управління капітального будівництва" / 04011733</t>
  </si>
  <si>
    <t>Житлово-комунальне підприємство Маріупольської
 міської ради «Азовжитлокомплекс»| 32320788</t>
  </si>
  <si>
    <t>ТОВ "Перша будівельна база"</t>
  </si>
  <si>
    <t>ТОВ  "ЗАВОД АГРОФОРМАТ"</t>
  </si>
  <si>
    <t>ПАТ "Одеський кабельний завод "ОДЕСКАБЕЛЬ"</t>
  </si>
  <si>
    <t>Шоломи ДК 021:2015: 35810000-5 Індивідуальне обмундиоуванняя</t>
  </si>
  <si>
    <t>Управління з питань цивільного захисту Краматорської міської ради</t>
  </si>
  <si>
    <t>ТОВ "Талісман-Автостиль"</t>
  </si>
  <si>
    <t>КП "Грінтур"</t>
  </si>
  <si>
    <t>ФОП "ПОГОРІЛЬЧУК ДАНІІЛ СЕРГІЙОВИЧ",
договір від 06.02.2024 №2</t>
  </si>
  <si>
    <t>код ДК 021:2015 – 33690000-3: «Лікарські засоби різні» (Лабораторні реактиви)</t>
  </si>
  <si>
    <t xml:space="preserve">ТОВ "Перша будівельна база" </t>
  </si>
  <si>
    <t>Електроміограф код ДК 021:2015: 33120000-7 — Системи реєстрації медичної інформації та дослідне обладнання (33121300-7 — Електроміографи)</t>
  </si>
  <si>
    <t>«Реконструкція (аварійно-відновлювальні роботи) житлового будинку по вул. Я. Мудрого, 44 в м. Краматорськ, пошкодженого в результаті воєнних дій» ДК 021:2015: 45450000-6 Інші завершальні будівельні роботи</t>
  </si>
  <si>
    <t>ТОВАРИСТВО З ОБМЕЖЕНОЮ ВІДПОВІДАЛЬНІСТЮ "СЛАВДОРСТРОЙ"</t>
  </si>
  <si>
    <t>22.02.2024 переможець очікує рішення</t>
  </si>
  <si>
    <t>Постачання теплової енергії ДК 021:2015 -  09320000-8 - Пара, гаряча вода та пов`язана продукція</t>
  </si>
  <si>
    <t>33120000-7 - Системи реєстрації медичної інформації та дослідне обладнання</t>
  </si>
  <si>
    <t>Бензин А-95, дизельне паливо, згідно коду CPV за ДК 021:2015 код 09130000-9 Нафта і дистиляти</t>
  </si>
  <si>
    <t>Товариство з обмеженою відповідальністю «ЛОККАРД»</t>
  </si>
  <si>
    <t>від 23.02.2024 №1/349/0/41-24/04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</si>
</sst>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_-* #,##0.00_р_._-;\-* #,##0.00_р_._-;_-* &quot;-&quot;??_р_._-;_-@_-"/>
  </numFmts>
  <fonts count="13" x14ac:knownFonts="1">
    <font>
      <sz val="11"/>
      <color theme="1"/>
      <name val="Calibri"/>
      <family val="2"/>
      <scheme val="minor"/>
    </font>
    <font>
      <u/>
      <sz val="11"/>
      <color theme="10"/>
      <name val="Calibri"/>
      <family val="2"/>
    </font>
    <font>
      <sz val="11"/>
      <color theme="1"/>
      <name val="Calibri"/>
      <family val="2"/>
      <scheme val="minor"/>
    </font>
    <font>
      <sz val="11"/>
      <name val="Calibri"/>
      <family val="2"/>
      <charset val="204"/>
    </font>
    <font>
      <sz val="12"/>
      <name val="Times New Roman"/>
      <family val="1"/>
      <charset val="204"/>
    </font>
    <font>
      <sz val="12"/>
      <color theme="1"/>
      <name val="Times New Roman"/>
      <family val="1"/>
      <charset val="204"/>
    </font>
    <font>
      <b/>
      <sz val="12"/>
      <color theme="1"/>
      <name val="Times New Roman"/>
      <family val="1"/>
      <charset val="204"/>
    </font>
    <font>
      <i/>
      <sz val="12"/>
      <color theme="1"/>
      <name val="Times New Roman"/>
      <family val="1"/>
      <charset val="204"/>
    </font>
    <font>
      <b/>
      <i/>
      <sz val="12"/>
      <color theme="1"/>
      <name val="Times New Roman"/>
      <family val="1"/>
      <charset val="204"/>
    </font>
    <font>
      <b/>
      <i/>
      <sz val="12"/>
      <name val="Times New Roman"/>
      <family val="1"/>
      <charset val="204"/>
    </font>
    <font>
      <b/>
      <sz val="12"/>
      <name val="Times New Roman"/>
      <family val="1"/>
      <charset val="204"/>
    </font>
    <font>
      <i/>
      <sz val="12"/>
      <name val="Times New Roman"/>
      <family val="1"/>
      <charset val="204"/>
    </font>
    <font>
      <sz val="11"/>
      <color rgb="FF000000"/>
      <name val="Calibri"/>
      <family val="2"/>
      <charset val="1"/>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7">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0" fontId="3" fillId="0" borderId="0"/>
    <xf numFmtId="0" fontId="12" fillId="0" borderId="0"/>
    <xf numFmtId="165" fontId="2" fillId="0" borderId="0" applyFont="0" applyFill="0" applyBorder="0" applyAlignment="0" applyProtection="0"/>
  </cellStyleXfs>
  <cellXfs count="79">
    <xf numFmtId="0" fontId="0" fillId="0" borderId="0" xfId="0"/>
    <xf numFmtId="0" fontId="5" fillId="0" borderId="0" xfId="0" applyFont="1" applyAlignment="1">
      <alignment vertical="top" wrapText="1"/>
    </xf>
    <xf numFmtId="0" fontId="5" fillId="4" borderId="1" xfId="0" applyFont="1" applyFill="1" applyBorder="1" applyAlignment="1">
      <alignment horizontal="center" vertical="top" wrapText="1"/>
    </xf>
    <xf numFmtId="0" fontId="5" fillId="0" borderId="0" xfId="0" applyFont="1" applyAlignment="1">
      <alignment horizontal="center" vertical="top" wrapText="1"/>
    </xf>
    <xf numFmtId="164" fontId="5" fillId="0" borderId="0" xfId="0" applyNumberFormat="1" applyFont="1" applyAlignment="1">
      <alignment horizontal="center" vertical="top" wrapText="1"/>
    </xf>
    <xf numFmtId="0" fontId="5" fillId="0" borderId="0" xfId="0" applyFont="1" applyAlignment="1">
      <alignment horizontal="left" vertical="top" wrapText="1"/>
    </xf>
    <xf numFmtId="0" fontId="5" fillId="0" borderId="0" xfId="0" applyFont="1" applyBorder="1" applyAlignment="1">
      <alignment horizontal="center" vertical="top" wrapText="1"/>
    </xf>
    <xf numFmtId="0" fontId="5" fillId="0" borderId="0" xfId="0" applyFont="1" applyBorder="1" applyAlignment="1">
      <alignment horizontal="left" vertical="top" wrapText="1"/>
    </xf>
    <xf numFmtId="0" fontId="6" fillId="0" borderId="1" xfId="0" applyFont="1" applyBorder="1" applyAlignment="1">
      <alignment horizontal="center" vertical="top" wrapText="1"/>
    </xf>
    <xf numFmtId="3" fontId="6" fillId="0" borderId="1" xfId="0" applyNumberFormat="1" applyFont="1" applyBorder="1" applyAlignment="1">
      <alignment horizontal="center" vertical="top" wrapText="1"/>
    </xf>
    <xf numFmtId="0" fontId="8" fillId="4" borderId="1" xfId="0" applyFont="1" applyFill="1" applyBorder="1" applyAlignment="1">
      <alignment horizontal="left" vertical="top" wrapText="1"/>
    </xf>
    <xf numFmtId="0" fontId="5" fillId="5" borderId="1" xfId="0" applyFont="1" applyFill="1" applyBorder="1" applyAlignment="1">
      <alignment horizontal="center" vertical="top" wrapText="1"/>
    </xf>
    <xf numFmtId="0" fontId="6" fillId="5" borderId="1" xfId="0" applyFont="1" applyFill="1" applyBorder="1" applyAlignment="1">
      <alignment horizontal="left" vertical="top" wrapText="1"/>
    </xf>
    <xf numFmtId="0" fontId="6" fillId="5" borderId="1" xfId="0" applyFont="1" applyFill="1" applyBorder="1" applyAlignment="1">
      <alignment horizontal="center" vertical="top" wrapText="1"/>
    </xf>
    <xf numFmtId="164" fontId="8" fillId="5" borderId="1" xfId="0" applyNumberFormat="1"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1" xfId="0" applyFont="1" applyFill="1" applyBorder="1" applyAlignment="1">
      <alignment horizontal="left" vertical="top" wrapText="1"/>
    </xf>
    <xf numFmtId="164" fontId="5" fillId="3" borderId="1" xfId="0" applyNumberFormat="1" applyFont="1" applyFill="1" applyBorder="1" applyAlignment="1">
      <alignment horizontal="center" vertical="top" wrapText="1"/>
    </xf>
    <xf numFmtId="0" fontId="5" fillId="3" borderId="0" xfId="0" applyFont="1" applyFill="1" applyAlignment="1">
      <alignment vertical="top" wrapText="1"/>
    </xf>
    <xf numFmtId="0" fontId="4" fillId="3" borderId="1" xfId="0" applyFont="1" applyFill="1" applyBorder="1" applyAlignment="1">
      <alignment horizontal="center" vertical="top" wrapText="1"/>
    </xf>
    <xf numFmtId="164" fontId="4" fillId="3" borderId="1" xfId="0" applyNumberFormat="1" applyFont="1" applyFill="1" applyBorder="1" applyAlignment="1">
      <alignment horizontal="center" vertical="top" wrapText="1"/>
    </xf>
    <xf numFmtId="0" fontId="4" fillId="3" borderId="1" xfId="0" applyFont="1" applyFill="1" applyBorder="1" applyAlignment="1">
      <alignment horizontal="left" vertical="top" wrapText="1"/>
    </xf>
    <xf numFmtId="164" fontId="4" fillId="2" borderId="1" xfId="0" applyNumberFormat="1" applyFont="1" applyFill="1" applyBorder="1" applyAlignment="1">
      <alignment horizontal="center" vertical="top" wrapText="1"/>
    </xf>
    <xf numFmtId="164" fontId="4" fillId="5" borderId="1" xfId="0" applyNumberFormat="1" applyFont="1" applyFill="1" applyBorder="1" applyAlignment="1">
      <alignment horizontal="center" vertical="top" wrapText="1"/>
    </xf>
    <xf numFmtId="49" fontId="4" fillId="3" borderId="1" xfId="0" applyNumberFormat="1" applyFont="1" applyFill="1" applyBorder="1" applyAlignment="1">
      <alignment horizontal="center" vertical="top" wrapText="1"/>
    </xf>
    <xf numFmtId="14" fontId="4" fillId="3" borderId="1" xfId="0" applyNumberFormat="1" applyFont="1" applyFill="1" applyBorder="1" applyAlignment="1">
      <alignment horizontal="center" vertical="top" wrapText="1"/>
    </xf>
    <xf numFmtId="0" fontId="4" fillId="3" borderId="1" xfId="0" applyFont="1" applyFill="1" applyBorder="1" applyAlignment="1">
      <alignment vertical="top" wrapText="1"/>
    </xf>
    <xf numFmtId="0" fontId="4" fillId="3" borderId="1" xfId="2" applyFont="1" applyFill="1" applyBorder="1" applyAlignment="1">
      <alignment horizontal="center" vertical="top" wrapText="1"/>
    </xf>
    <xf numFmtId="0" fontId="9" fillId="3" borderId="1" xfId="0" applyFont="1" applyFill="1" applyBorder="1" applyAlignment="1">
      <alignment horizontal="center" vertical="top" wrapText="1"/>
    </xf>
    <xf numFmtId="164" fontId="6" fillId="0" borderId="1" xfId="0" applyNumberFormat="1" applyFont="1" applyBorder="1" applyAlignment="1">
      <alignment horizontal="center" vertical="top" wrapText="1"/>
    </xf>
    <xf numFmtId="164" fontId="9" fillId="2" borderId="1" xfId="0" applyNumberFormat="1" applyFont="1" applyFill="1" applyBorder="1" applyAlignment="1">
      <alignment horizontal="center" vertical="top" wrapText="1"/>
    </xf>
    <xf numFmtId="164" fontId="5" fillId="0" borderId="0" xfId="0" applyNumberFormat="1" applyFont="1" applyAlignment="1">
      <alignment vertical="top" wrapText="1"/>
    </xf>
    <xf numFmtId="164" fontId="8" fillId="4" borderId="0" xfId="0" applyNumberFormat="1" applyFont="1" applyFill="1" applyBorder="1" applyAlignment="1">
      <alignment horizontal="center" vertical="top" wrapText="1"/>
    </xf>
    <xf numFmtId="0" fontId="8" fillId="5" borderId="1" xfId="0" applyFont="1" applyFill="1" applyBorder="1" applyAlignment="1">
      <alignment horizontal="left" vertical="top" wrapText="1"/>
    </xf>
    <xf numFmtId="0" fontId="8" fillId="5" borderId="1" xfId="0" applyFont="1" applyFill="1" applyBorder="1" applyAlignment="1">
      <alignment horizontal="center" vertical="top" wrapText="1"/>
    </xf>
    <xf numFmtId="3" fontId="6" fillId="4" borderId="1" xfId="0" applyNumberFormat="1" applyFont="1" applyFill="1" applyBorder="1" applyAlignment="1">
      <alignment horizontal="center" vertical="top" wrapText="1"/>
    </xf>
    <xf numFmtId="164" fontId="6" fillId="4" borderId="1" xfId="0" applyNumberFormat="1" applyFont="1" applyFill="1" applyBorder="1" applyAlignment="1">
      <alignment horizontal="center" vertical="top" wrapText="1"/>
    </xf>
    <xf numFmtId="164" fontId="7" fillId="0" borderId="0" xfId="0" applyNumberFormat="1" applyFont="1" applyBorder="1" applyAlignment="1">
      <alignment horizontal="right" wrapText="1"/>
    </xf>
    <xf numFmtId="0" fontId="4" fillId="0" borderId="0" xfId="0" applyFont="1" applyAlignment="1">
      <alignment horizontal="center" vertical="top" wrapText="1"/>
    </xf>
    <xf numFmtId="164" fontId="4" fillId="0" borderId="0" xfId="0" applyNumberFormat="1" applyFont="1" applyAlignment="1">
      <alignment horizontal="center" vertical="top" wrapText="1"/>
    </xf>
    <xf numFmtId="0" fontId="4" fillId="0" borderId="0" xfId="0" applyFont="1" applyAlignment="1">
      <alignment vertical="top" wrapText="1"/>
    </xf>
    <xf numFmtId="0" fontId="4" fillId="0" borderId="0" xfId="0" applyFont="1" applyBorder="1" applyAlignment="1">
      <alignment horizontal="center" vertical="top" wrapText="1"/>
    </xf>
    <xf numFmtId="0" fontId="4" fillId="0" borderId="0" xfId="0" applyFont="1" applyBorder="1" applyAlignment="1">
      <alignment horizontal="left" vertical="top" wrapText="1"/>
    </xf>
    <xf numFmtId="164" fontId="4" fillId="0" borderId="0" xfId="0" applyNumberFormat="1" applyFont="1" applyBorder="1" applyAlignment="1">
      <alignment horizontal="center" vertical="top" wrapText="1"/>
    </xf>
    <xf numFmtId="0" fontId="9" fillId="0" borderId="1" xfId="0" applyFont="1" applyBorder="1" applyAlignment="1">
      <alignment horizontal="center" vertical="top" wrapText="1"/>
    </xf>
    <xf numFmtId="164" fontId="9" fillId="0" borderId="1" xfId="0" applyNumberFormat="1" applyFont="1" applyBorder="1" applyAlignment="1">
      <alignment horizontal="center" vertical="top" wrapText="1"/>
    </xf>
    <xf numFmtId="3" fontId="10" fillId="0" borderId="1" xfId="0" applyNumberFormat="1" applyFont="1" applyBorder="1" applyAlignment="1">
      <alignment horizontal="center" vertical="top" wrapText="1"/>
    </xf>
    <xf numFmtId="0" fontId="4" fillId="4" borderId="1" xfId="0" applyFont="1" applyFill="1" applyBorder="1" applyAlignment="1">
      <alignment horizontal="center" vertical="top" wrapText="1"/>
    </xf>
    <xf numFmtId="0" fontId="9" fillId="4" borderId="1" xfId="0" applyFont="1" applyFill="1" applyBorder="1" applyAlignment="1">
      <alignment horizontal="left" vertical="top" wrapText="1"/>
    </xf>
    <xf numFmtId="0" fontId="9" fillId="4" borderId="1" xfId="0" applyFont="1" applyFill="1" applyBorder="1" applyAlignment="1">
      <alignment horizontal="center" vertical="top" wrapText="1"/>
    </xf>
    <xf numFmtId="0" fontId="4" fillId="4" borderId="1" xfId="0" applyFont="1" applyFill="1" applyBorder="1" applyAlignment="1">
      <alignment horizontal="left" vertical="top" wrapText="1"/>
    </xf>
    <xf numFmtId="164" fontId="9" fillId="4" borderId="1" xfId="0" applyNumberFormat="1" applyFont="1" applyFill="1" applyBorder="1" applyAlignment="1">
      <alignment horizontal="center" vertical="top" wrapText="1"/>
    </xf>
    <xf numFmtId="4" fontId="4" fillId="4" borderId="1" xfId="0" applyNumberFormat="1" applyFont="1" applyFill="1" applyBorder="1" applyAlignment="1">
      <alignment horizontal="center" vertical="top" wrapText="1"/>
    </xf>
    <xf numFmtId="0" fontId="4" fillId="5" borderId="1" xfId="0" applyFont="1" applyFill="1" applyBorder="1" applyAlignment="1">
      <alignment horizontal="center" vertical="top" wrapText="1"/>
    </xf>
    <xf numFmtId="0" fontId="10" fillId="5" borderId="1" xfId="0" applyFont="1" applyFill="1" applyBorder="1" applyAlignment="1">
      <alignment horizontal="left" vertical="top" wrapText="1"/>
    </xf>
    <xf numFmtId="0" fontId="10" fillId="5" borderId="1" xfId="0" applyFont="1" applyFill="1" applyBorder="1" applyAlignment="1">
      <alignment horizontal="center" vertical="top" wrapText="1"/>
    </xf>
    <xf numFmtId="0" fontId="4" fillId="5" borderId="1" xfId="0" applyFont="1" applyFill="1" applyBorder="1" applyAlignment="1">
      <alignment horizontal="left" vertical="top" wrapText="1"/>
    </xf>
    <xf numFmtId="164" fontId="9" fillId="5" borderId="1" xfId="0" applyNumberFormat="1" applyFont="1" applyFill="1" applyBorder="1" applyAlignment="1">
      <alignment horizontal="center" vertical="top" wrapText="1"/>
    </xf>
    <xf numFmtId="4" fontId="4" fillId="5" borderId="1" xfId="0" applyNumberFormat="1" applyFont="1" applyFill="1" applyBorder="1" applyAlignment="1">
      <alignment horizontal="center" vertical="top" wrapText="1"/>
    </xf>
    <xf numFmtId="0" fontId="4" fillId="2" borderId="1" xfId="0" applyFont="1" applyFill="1" applyBorder="1" applyAlignment="1">
      <alignment horizontal="center" vertical="top" wrapText="1"/>
    </xf>
    <xf numFmtId="0" fontId="9" fillId="2" borderId="1" xfId="0" applyFont="1" applyFill="1" applyBorder="1" applyAlignment="1">
      <alignment horizontal="left" vertical="top" wrapText="1"/>
    </xf>
    <xf numFmtId="0" fontId="9" fillId="2" borderId="1" xfId="0" applyFont="1" applyFill="1" applyBorder="1" applyAlignment="1">
      <alignment horizontal="center" vertical="top" wrapText="1"/>
    </xf>
    <xf numFmtId="0" fontId="4" fillId="2" borderId="1" xfId="0" applyFont="1" applyFill="1" applyBorder="1" applyAlignment="1">
      <alignment horizontal="left" vertical="top" wrapText="1"/>
    </xf>
    <xf numFmtId="0" fontId="4" fillId="3" borderId="0" xfId="0" applyFont="1" applyFill="1" applyAlignment="1">
      <alignment vertical="top" wrapText="1"/>
    </xf>
    <xf numFmtId="14" fontId="4" fillId="5" borderId="1" xfId="0" applyNumberFormat="1" applyFont="1" applyFill="1" applyBorder="1" applyAlignment="1">
      <alignment horizontal="center" vertical="top" wrapText="1"/>
    </xf>
    <xf numFmtId="0" fontId="4" fillId="3" borderId="0" xfId="0" applyFont="1" applyFill="1" applyAlignment="1">
      <alignment horizontal="center" vertical="top" wrapText="1"/>
    </xf>
    <xf numFmtId="0" fontId="10" fillId="2" borderId="1" xfId="0" applyFont="1" applyFill="1" applyBorder="1" applyAlignment="1">
      <alignment horizontal="center" vertical="top" wrapText="1"/>
    </xf>
    <xf numFmtId="3" fontId="8" fillId="5" borderId="1" xfId="0" applyNumberFormat="1" applyFont="1" applyFill="1" applyBorder="1" applyAlignment="1">
      <alignment horizontal="center" vertical="top" wrapText="1"/>
    </xf>
    <xf numFmtId="0" fontId="10" fillId="0" borderId="1" xfId="0" applyFont="1" applyBorder="1" applyAlignment="1">
      <alignment horizontal="center" vertical="top" wrapText="1"/>
    </xf>
    <xf numFmtId="0" fontId="4" fillId="0" borderId="0" xfId="0" applyFont="1" applyAlignment="1">
      <alignment horizontal="left" vertical="top" wrapText="1"/>
    </xf>
    <xf numFmtId="0" fontId="4" fillId="0" borderId="1" xfId="0" applyFont="1" applyBorder="1" applyAlignment="1">
      <alignment horizontal="center" vertical="top" wrapText="1"/>
    </xf>
    <xf numFmtId="0" fontId="4" fillId="3" borderId="1" xfId="5" applyFont="1" applyFill="1" applyBorder="1" applyAlignment="1">
      <alignment horizontal="center" vertical="top" wrapText="1"/>
    </xf>
    <xf numFmtId="0" fontId="10" fillId="0" borderId="1" xfId="0" applyFont="1" applyBorder="1" applyAlignment="1">
      <alignment horizontal="center" vertical="top" wrapText="1"/>
    </xf>
    <xf numFmtId="0" fontId="4" fillId="0" borderId="0" xfId="0" applyFont="1" applyAlignment="1">
      <alignment horizontal="left" vertical="top" wrapText="1"/>
    </xf>
    <xf numFmtId="0" fontId="10" fillId="0" borderId="0" xfId="0" applyFont="1" applyBorder="1" applyAlignment="1">
      <alignment horizontal="center" vertical="top" wrapText="1"/>
    </xf>
    <xf numFmtId="0" fontId="11" fillId="0" borderId="2" xfId="0" applyFont="1" applyBorder="1" applyAlignment="1">
      <alignment horizontal="right" vertical="top" wrapText="1"/>
    </xf>
    <xf numFmtId="0" fontId="4" fillId="3" borderId="0" xfId="0" applyFont="1" applyFill="1" applyAlignment="1">
      <alignment horizontal="center" vertical="top" wrapText="1"/>
    </xf>
    <xf numFmtId="164" fontId="10" fillId="0" borderId="1" xfId="0" applyNumberFormat="1" applyFont="1" applyBorder="1" applyAlignment="1">
      <alignment horizontal="center" vertical="top" wrapText="1"/>
    </xf>
    <xf numFmtId="0" fontId="6" fillId="0" borderId="0" xfId="0" applyFont="1" applyBorder="1" applyAlignment="1">
      <alignment horizontal="center" vertical="top" wrapText="1"/>
    </xf>
  </cellXfs>
  <cellStyles count="7">
    <cellStyle name="Гиперссылка 2" xfId="1" xr:uid="{00000000-0005-0000-0000-000000000000}"/>
    <cellStyle name="Звичайний" xfId="0" builtinId="0"/>
    <cellStyle name="Звичайний 2" xfId="3" xr:uid="{00000000-0005-0000-0000-000001000000}"/>
    <cellStyle name="Звичайний 3" xfId="4" xr:uid="{00000000-0005-0000-0000-000002000000}"/>
    <cellStyle name="Обычный 2" xfId="2" xr:uid="{00000000-0005-0000-0000-000004000000}"/>
    <cellStyle name="Обычный 2 4" xfId="5" xr:uid="{00000000-0005-0000-0000-000005000000}"/>
    <cellStyle name="Финансовый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224</xdr:row>
      <xdr:rowOff>0</xdr:rowOff>
    </xdr:from>
    <xdr:to>
      <xdr:col>4</xdr:col>
      <xdr:colOff>304800</xdr:colOff>
      <xdr:row>224</xdr:row>
      <xdr:rowOff>788458</xdr:rowOff>
    </xdr:to>
    <xdr:sp macro="" textlink="">
      <xdr:nvSpPr>
        <xdr:cNvPr id="2" name="AutoShape 1" descr="data:image/png;base64,iVBORw0KGgoAAAANSUhEUgAAAS8AAAC/CAYAAACvz1ovAAAAAXNSR0IArs4c6QAAIABJREFUeF7svWd3JNeRLRqFQhW8B7obbYH2NE1ShpJIaWRmrfvhfbgf3w/Sz5l5T25m5ChpRI1EUiQl0TbZ3vuG977e2jsizjmZVYUqoJtXa71VkLDABrKysjLz7NyxY0dEYXFxsSIiUqnwR9VXoVDg7/zv+e38375d/mfNndov8Y4V0ffN71f3U8Ef+Hc9ivjlv63wLwX+r9aG4fc1DwSv3pGCHYMeiO6PP9L3y/9bz5oUKtgHjtPe3s6XHrF9huTAsF981nrnu9b59HOq5yl7PQqF2tfNDz1//bK/1yvwLF8FO1/19qGHu9v7+Hna31Ho9ff7qCLpuUrvq/zv/TUVP3+5C+6/Dq/LfU6/HbJnz+6F5H62178tIj/u6+vDz9bXczoDBYBXvYWE92gEXvnjeG7glVn4fotGBFHQ8xvff1+oQrk86FUdbwa8gCy2GJIXhhs0/V0CXhmATcArD5wG07qU6zwsap1PnNO4Pf7bAcE+7q4fsvYyI+A3BJZad1n2zRS86n/FP9cCsN2AqxlQxWMjB16Zx5w/GvXxVvUE5KMzbhMeQOHj2BXEiUo+Z/zEmceePsxyD+MWeD0npKqxm8LCwkJd5oUTn33qN3NDRcBrdNgp8/JtA/OI65N/0oWmC85BQB+5zrjy1KjRu+vf4wLW/ee/yJLihra9gY+ikDGLHFTh3AWA0M24UHKgpcwpAd8csNVjTtgNl36hTU9Dcx83sxU+e/bzV++kGmP1WON9sZd3jtvqZStInjjG8+NUNntMOehUlswTkOdAdn395bwe2S9ej8C84j5ScFLMS59a8V+EqvCw0quQhzN7xxbz2sf92eglewIvvUeaC1MavbFeagOGZJf+HMzf1GGxhJvFQKOSPB39TQ0owjHUO2Qu3pTN5e/uBGxspafPeSwYPx3pLZ3e8DHssE9rEaa/bQpeZBG2Qz3Pzo481FSwSYiXgVcjfln7akTwqn+1IsvzN3YGs1/mpu8Vnjnph0muW7gPFCrDAWawIgMqKYDHMF438WOtCV92QNU3ib50N6ap4JW+Mv1XIgG0wKsZQNjjNk2HjXvcb9XmdTWeRC/a7T1S8HLmReZBBpK9wdInMRdBXfDCQmwLayNdR1FvS16ceXrr8oqaW4Kcujz5f9fuQoBki0nXBZ789jo7TJ4nZ3um5ulDw+DeDifyNdP7fJFm13oE1zr4Vq0F5c5lAOg8eOm6rsfcmuVjrjkqgU1CuBB+ZZkeo4H0RgnnL30QptfMTogzqEyYmzKv5sAre4/GsDVc/eQmSsFre3v7x0NDQy3N61mBJHk9wUsXR+3brabQ6SJ67qlU77jqif17+Rx6HKmQrsfbVk9z8YWwG1Pk6gN44SaMLMpDQWdZKfqpdqKQZUfAp29kZBWRnYpUdnZkJ/mu7Gzl/r2j5xxRH0GgzUiChur4bsPPtjb7m/3e2IBug7/F7fE5NFTdAxOr2jbAbAQTAksuIIoELE9ODLqbOQZNmDjQV4WMuN48yZFdu3wQMNqvRQbcmwUve/rZgyaFTr03a+lk+bs2OV91EluFQuHtFnjtZbU3t20IG+OTQy/8bgsgnxHLPAhziyEPXClI1nqP2tkiX5BBDs3I9bVzkUpl0hvSl1OqaVQcvAzs9PiU/fC5yo1NFibdca5lIYWBqvEiAtLO9rZsb23K1uambGxsyvr6mqytrcr6Gn6uycb6umxubMj2zo4UigUpFtukWGyX9mJRisWitLe3S3uppD/xXWyXov+0bbBdG77b8N1GkGsDmLWlWpsuvloZVw/Zs9ieXYhhARuAZJlpki+pea9F6K93K/LdqA/4gyP+DO9tLy4Q5T2CNDaW05iUvBlw5ehZBL3q0DGAZxVFrwfA2UAxv15qEIEWeDWHR3vaqjA/P19pJMo3+ru/Y61MYy3WtRfwi58m++SPYVOtsNEBSCElA675f5F1KY/SLdX+kE3v74js7GTZ1Pa27OxsE4DwTcDaBtsCcG3J1uaGbBK8NhS8ViN4rRt4YVuAF8AHIEUAay8SrNpL+O9qAANoOcDhZ4HgpQBGMDO2hp8OaoHFBSZnDwOP+wpt0gbQI5PLsjkAYszqOnokOmPV+sZ5jI+JKsDLXIy4Jc98XZasoFplh3GbShJ674TrHfVCZ1D6+njA8cHm0kI196q/muJ9tbsdh3togdeeYKm5jQtzc3MZ8EpfthvI7LZdo7Blt/1WZ+OSmy1hUv7stZgryQIaDCUMqi54OWtydmUsJQ0XK5UdqWxvGSBtysYmwGhdVldXCEhgUvgGQJFRbSrj2sZrtrdkB4BmQOc/CXLb21KRHWpeIUwEg7Kwj4BjIWMKLPrfCCcRVip4AXCUhenPIsAQPwmIWbALbA5/a2+XQntRiqWSlACUYHi2PffD73YyOhW9U5CzkDYEzHqWQ3Y2lRpzioQ/GvKssBq8IgjW9PH5NbbozoGSD7bMtU0YaF4j85sjhJ25g/VIoi6wZgE4v+zcKtEKG5sDpL1sRfBqgvY2FUam+2kEYLUOstaTN3vvVGeReOtQ94mLJ5OOS02uyTZcZGBTFdOmKtsEGmpVgVVtyc6WAxeY1AaZFMAqBa/1tVVZW19jKLi5sUmg297ZlsrOdmKlSLmDZjHj/5KkVjChJpKLaVnZLCb+7kwJIAZgUXABE3MQSsHLAY3szsGrBBADeCnzC68LwNeuzI7Alf/W3+O99RoYQ0p0uDyT83/zghGA8VoNCXl5XD8M8kOOdRk7dpZclY1x7HGNNOwzr1/ZhilWZbKdej+lGlvVPcvXwuRc/6sFXnuBo71tG8Cr1stw4vMsyUGpkWWi0WHU0rZqMbKQ08tpsDw2S1NnQxN/rscgQRdFfMRCSN/e2patrU3Z3FiXjY11sinXpAhG0KjApjY2ZAvfWwClTdminrUlW2RV2yI7Fj4S8GJoSXCq7IjwO6yocBgBuPD3jE0puxRSQV4zbcYi/EPlQj3/lDy/Qfg30OHvItNjoiIAjwOQJg+gwwXmV1B9TYGtTYoAM/40wKM2pyyNoa6Fv9TpSiVlgG2m6VG7s/21t0tbsV0KeC8LV5VNJkDosOZMyrTJGOjHQNEMeYEBRvRJw8Wsby8ajJPzzsSqwSOsOAkwx/vaqz8ah74twb4RGuzv71XglQLI8wCvpkPPnKVBwc19VqmKki4+fe7u4Iam3uTgoVqUZ/z0JzQpBZqtrS3ZxPcGhHOEfOsM+Qhe62uyvmoCu7EpApeHgAgjCUgkDvz2MFNBNBGdQ+gaF0Oqj2iGE4vPkwseDGcXkmpWbumIf3OmkmbF1GqRuxkcsBLLhXIG5Q1h88SqQJblTKoNYIZw1ENTBTb8W0NT1+qiRqe/a5cimB0YnW0b2B/CUYBXuyUeArNzDc/CVEtCOEMjDNm2LsfF7Kwy0ZS9eVY2ZYYqfdmViM+VoKmFsDaxH4cwND21VdpolVfW8LOVbdwfPO3+Kgr2gZMkNXd5ZtRM9jF9q2bCxqCPpGvVjib4hwKtUgCjIG2ajz99AUibmxDJwaQ2ZB3fSWYPDAr/JkiBaVn452wKwBStDQj3EDoq4HlYSZCBBcJS+y4f6wKPrM6d9JqtjMmEbNYzwl04B0lqIYCSPdyVRNlrDBxDVtTe2sOoaCp1UK3We5y9BXe688EUvJxtOHuj/hatGKq5WXYzZDg1hNTtFCC8FjNlkBp+Kmhxe3sNATGApDO5JJQ1DQ7srsSEhoGjsTlPenAfAEYLn8P7+Xv5MdaxlBC8VExJrqz+2x8v+pxKYU43zStg9vB+u1KptHxezxnBMuDlFwQnvBnw2i10bAReIQtp3i2LaKyOxt3oChgAEdehCCAM1QAu8E5p+EdQWldNCixqbW1dWZSJ6Q5eZFvIBEKXMtBCaJcCRFhovF9TbSTerATRGp6qlMX47a4gq+wrOsKypswqssSFH+NJsmD8E58fdgxbOLQaeOmRrh592mfXXhDQQtiZKjVWapQeQwpAikO5cNbASQmhsk1d77adgewOj9f+FmwMBnymewVQJJvzpIOFqVUWEQ1NodExJKVmZ0CXSVIo40N4G0Asby1JQCwfnlNPdI9dxlMXQ1wPzcP54U2k4J1+VSqVFng9Z+DiOU+ZV3yaxHeqpU3t5zhqgZkuaGUGymBMyDZgovDN8E7tBs6g1hjWrQi0qfX1VdmgNoUQcJMhoYeHyp7039C4AHhSMWYVWKZqThpJJCFZ0IeSonALEcNiC8kCe529Xj9JUseTRHJRS/Endf5sZm98rnzLgiqWWViKf8BzltZR8XcJeFUZRSK4aHgJW0jWJZfswnbm2k8KthEhC4U08AyW+4y1wc9FNKOEeMwjOMtmZjOaUXMzNucMzXU+Min/TIk5N2RqFUyCjcRtJZaRTYFNs7ARMJHEUKtK/PaEhnrvSjHkTb12yP7acfqVbWle+0GMxq/ZE3ilTCtqWVWP+MRpk4Kg3vzBdb69reK36VEaninIbG8DhDZlG7YDMCkK6sqiVhEOwqJA35SK6gC3ra0NAh11r/CEz7Em06kyp8UBKf8xHIjMlBosGb5WTMhVyhZfHLNTzkCSdkK+Wd2KpRxw2YFGbSspCA/CfTZ08T2kTC1SMT1UB0FcjzY/RZEyxncNJMpKlkII7wQP4KkO+Qxr84A5Ebr9koQsq9OxcH5NhwpJCQ/M8+J9gATaTNJwOSP3BS3SAMwYmGdHNeGgrKwd/23+uvATrK7owBUTEQQwMw/TKOyaXQKMro8hLC6Vy9D73t6ubP94cvJMqzyoMSY1vUVD8MrvKSvAJzet3728oVwZwA1o2k8BiTk1bzKsg08qyeopEKkm5aHd9uaGeqaQ5aNoDrBTS4OyK3iwjK259YC6lAVpXBgRXJRlOJOIHCOGUqiC8eWQYFKywAO8oFyGdM3r4yJYeRgRxPnU4ZGwsyAah5Mc0/nZ85yW/OjBhGNOdZcE+/TMI8TWs5GT5uI72mfzMDQV/zPXPgCXXdsUOKAEOpMNoOTb8STx29le+Jk2pPFKgCTsVG9ZfH36Gfj5wjGkoB+Pz1/r4V0MDRNvHXXU+G8X+PW1WcNuxvYRbCkVzZaa3w6+O5wqhMuljk7pHxiSjq6utyvb2z/+0f/63y3wahqaGm+4q1Wi1surwctXtt40sdQw5tUIYJUdWV1ZlpnpKVmYn5OV5SUCmIaD6j5H+BdZlPqlAHgunGc1NtOc7AYLmnPgAR7auJvcfFYpRYgwkBqt7DMkIJFaGfz1BC8AlxpN9cPHM2Z2U93vLuAVXuF+NO9SkFgCYqZMt44hrqfr7fdhDUfXpgNFVXeE5LOHcNSKrmrq2MnDKcMELdRPwSt75pKQ2kLVULaFMlAYde1DpftN7SVJ6iF3S/qjKI2VE1UxML8g+YUTlUCqwXw8t2kdZ0iARBN+wlxx7beVfDMB4TpbO7Oe3b19MnrgkHT39NFh/3/97/+7BV6NManpLQqzs7NVyzl9dZrlqrVX11xCh89wr/pjUS0LKK958vihXPz8U3l4/z6Ba3Nrkz4ozeS5BWGHQKcr3rxSCSpkACw+ek1Yd86V6FdmYE2d6/hv2iKDuTVDWWwx2RL0MMZWWAjLpE2f/ACvGidGF0e0G2RCbsc6A6wAMCn++d/SnFfK2iLqmV4U2VhWxUqjWmu5k2c5BN4I9lVInAtzFWTCh8g29AvHZfCQgLICfIQ25m4hJdhrnGSljDXWPabvl5QSVdpC6BjaCRnzDnBkhxJMIcl5VKJtsUL4fbXw7rjr0gckD9VXtzQR09YmpVJZOjq7paurW7p6emRwaFgOjh+R3r6+t7el8uPXX/+XFng1DU2NN/xqwcsACGHg8uKi3Lx+Td579y9y+9YNalZgVKjhK5fapaNc1vQ3M07WUSE+HkPXBfVExZS1ZroQDyYhbKbTgt/CSacGl5NdlPfzpClHW5iqZNNZ7sJ8YCvK+gBehK7saibuBrBMMpK6ToJKE7KJ7vMK2pGHaPmCgtz1dMYSUvhuUaiyXTjaxB1qKJX1JWWYT165zDAvt19gvw499jAIx2igEgy6CbOJOMTzF8A/gGo0JaTArqcvhv0aMXu4zn9EIEsgVc9ToMzB48W7yAOHxIISkiKuK3ppFIrmrQzLQ1HAHkJG3Lvlcod0dvVIV3e3dPf0Sv/AoAyPjkl3d8/bUqn8ePLMCy3waoxJTW/RNHj5HqvCxuSBHTwu1qfdMuEME+/cvCmff/qJvPvOX+TmjWuytrpMxtXR0SG9vb0yNDQkPT3dBDIAmLOi6oJh1yfAahICkDA+1zYMcxLIMUaWWVDuSbK/ubvbMqBu1vQMo8FSAl55X4Jn8CKbC5oLF5GrUfrED9iXXDKeUtPuakSkYUtduxaup/TP9b8MJYyLXrUk3U1ghDwn7sqPB5PRnJK6Sz3HChjafSOvO8UOpynrjM4TY8mJRqoQq8cRGL+hS9h78pl4yDsGQLbj+BxJtE+tIiXQql0FYZ4VnFcKCAqon0JHpYF5U79pdEaSp1gkMHV1dklPT4/09vZIX1+f9PT2SVd3j3SDaXV1S0dnJ9kXMpTMVuK/yx2oLiB4jY2Pt8CraWhqvOEzgle8+T27ZUsiiMTFgsj01FO5/OUX8tHf/ybvvvNnuXH9mqyuLBG8Ojs7ZXBgUA4eOigDAwPSiexMsaiLAilvL1NBoJeEgC5282ZXESiAlK5B+3cCcIFUpZYDc16pPpv2xhIyQJS6aMreui5YdwOVssx7lRGZU6YX2UZq3nTWE1vZOZhEFpH30CkbyAaoBC73fyV/U81cgUURKt4IMRPrv0/3W90LLCQ8tII8GFUdhCOAZUNvpXU5f1diy+Dn8dbwuWyCq5mpFc0/QQqRRn0zd3nYFfet0gN0tR1ks62OlRUS/GqTSgUg5q20nRUro/OC9xIZVZd0d/VIL8Crr0/6+/ultxcA1svf4+/YDpUEDoyES+ynIgwbW80IGwPSXraoC161fFnpk7qeFhbb+2ovLLAjgtelL+Tjj/4uf333HTKv5aVFho14og0ODsrhw4dlaHCQYAZq7kZZbfviT3H3sEIrcdvAtoKWMxA9yKob2vEtwzhc706yTSE5KQCvNimXyzyeUPjsJkQuzLSHecx6OnNQIVc9bAw/DWwUCJnLyppj9YM4JVLMMdCqBV5+gtNwNDKlCJx5EPCoVCEuxoMa6to5duRJAMhflz27pk8mIZh+hAzMhOvhBgjF1IoQO3Lb67WyLdPd2AHExxTj9viVbBuiyQLuFS0dQz0qdFZqVfD9UX6wwvQy9KpO6e7uJiCRWfX0IeRjGNjV1SPljg7tvhFKoszlzwecgZZVGziHtA/XMqnuBZWa3HZX5lXTWJoTYKvZgC44ZxVg59NTUwSvTz7+h7z/13eofQG8cAPhaTU0NChHDh+R4eEhglepHeAl7JAAXw2Og8IuO0FUZHunQo+Yerq0qt/T2OmCJylLjKUWjeqyMad6zOwnAZpl+gA2uFFxMHDk47N6fZ+GWLGbgovNDqTeT0u7PLiOp+U0GopaB4gkaaDY5seBnzHUY0Ijd1GdwaW/jun8rAaVWkYcWpgtzYBXysayhthQfxk0Jyd1zvDqgFWGVSlgRySzNtiZISQOujGc528SEHXw0t+bg5/3hzFOXj+78LxEsQQpQDVLzAA+nbwHcd91dXdRqwJw9fcPkFl19/QwJCx3dOq94Cwtx4Sj2pZev6DdtcCrSUDay2YNw8a97CxuqywEIQVCL9gjrhh4/fWv7xp4LbHkh8zLwWsI4NVB8ZMhozXpw823HQyuFdna2pYN9swydzy6ICQ1crhl1E3v7K+gSQBjQc5mqHMYiPlSdJMrjp9P7O0dWVlZkemZGfrQvO8V0uIMJxHWFtE/C2ly/DfeK5akaHdU7dIQSl8S4TfvMfLazZgJzUCTOy88Hksj5kxLaC1QjsJ39Dh5aKz7RUjFL8NKZoZztgB/CKQKvyp3ehgZUM2F0PkHoKU6DI9Uh0rxLIrl9rnTkNdPhQEoH2hWKoZ7YQv+P7YiskIs63MG4AGjAjCBVfXyp+pVYFQdnV3KsEsl7Z7R3s7rDJOq90QLzCpMKzLuaLpfdp04e/aTKhzA0Qob94cm9V5VF7yywvxe37QavK5e/pLM66/vIWy8zuwjgAFUnMxr/AhFe4AXMpBapIv0c4kri0zLRGUaHRBKVkS2tsxiEVagmiFhEqSD3CtWKjsEMLA6Mjlz9+OGV6BVpuEVALj9IeCi5Gh2dlbu3rsvy8vLoeULb2bqcdDlYrsYZVrGrgC+obeWghwAzAuHFeQc7LwXlxUtW+8sDVct7GTdn3VOMHOlV8dkwcmbBppO5WFYpueWB42KDsScYDT1622L0EBQQ7mYssCLPGiMO7HHQLBEKJt05qZ79NROFNW5jUsBDooeMrO+1a6NF8ibZqYE2JmsXhN2sCDwIIONcLBLQau3T3r7oFX1U7fq6e6lVoUHKIDLGT4B2VBZpQFH9/Sn64oAXzuHYZk4eAUAboHXXiGkie0LMzMzuQdnbfpfF/1Ctivdjd6UZF6FgszOTMvVy5cUvN79SwwbtzXbODg0JEfGDxPEOsi8Ssa6tOAWX2Ba+EImp6enl6/B35aXV2R1Dc581TIcfAA8+AJAgE3AAIvkATKaKAeBY5/lSQAvAAG2M/DyEA0m2fWNTXk6NSU3b96SufkFMiywGg/iEAbactVw1HSZkNWyQRqetUwb+mk756Q0xbueFtutawIyVlaIXAIbSPtj4dwUpB3gxxAo6XJKQFSQdmBKNSSCBMPQqKC7Due6V2r38ARIWoyuLWpyo7+SeyE8/MKNE9DAwCuxpKQVAJYYUADBA2QnMG1cYxTV49riM6CUp9xZZmjX19fPcA8/wap6uvukkxlAA6d2ZVaoSUQmkN9eqI0HgmUfXUYwjNUfWU0gWQp8xIWMawrg2dF9hbel0mJeTeDRnjb5isFLDLymFLw++oe8/95fmG1cXlriTajMa0gOO3h14GmJG0sZCsAKd6qDF56kff39cmDsAHWIFdQ4ooPppvfwisI57jksYhhiZ6amWKQ90NcnpVKRZUpaW6lqRR68cBYRngK8njx9KlevXpeZ2Vm6qBmWmh3BinCSyUDWo4vmWxXdACHZha9gAyZYBHilQzXYwtkGb1i3UwAYgSuIxWljQA+JveGgMzwfzJGwNi8YtmhGEwrGFPOdUo2taR9834cGfRraagZWS6TiA88fYbXAK51C4Bocw0QH/dALDdkM685QwEOFzpHQTQPvhnNW6ihTp6LA3t8v/X0D/AlmBbGd4IUMILSqAjLYlgH1ZEuKUCkfzIuL/gTw+DZ8XD4FlCfmnvkZ8CrI21LB6LOxllViT/C0+8ZV4OWb18s2NvveHooV24SaF8NGgte7lm0EeG1JuaMsg4NDcgTZRjAvgFe7MS/coAgbCwXWOAIwEKJ1dXXxNaD8uMnBwKK/xhrfsTunAsfM9LRcuXKZSYLBgT4pE7w2tSg87fgQmJfevXjqAzQfP5mSK1evyvTMLMtAINSblO45M23d4yGNJwNC1iy9ty30oi3DEgrOkGyRUO/LN9ULWSz3uXlGTgGIoZIP4cA5SQqNHfjY6tm7J1irmVIGPL2poO7Lu6lqGKZgS8tH4hML6zknzAcrS/h91B+dBeIe2bIBJs6wyKpEEzVRSO9hqQ08VtSumP3rRs0g7x8UP1OjCgXTWlDNHv3OQBVlDa4ykr9dw9p3di5xHbPaMaJOsgn5feiDsSDQvFrg1Sx2NLvdVwJeUS8D80nB6yN5P9G8IK6WOkq0SoSwkeloaF7qsSqXVYsAC6I/p9AmpXLJMkAd7OeEmxzhpwOYjwpT8KrI7MyMsb1F6evtpu7FzqhmBHWtxe0IesMWCG4BvK4oeEkbnuLOChhUGCOwZoXGENQZnqT8c1m9mCn0MqjEHW7vr4wk+rB4vNY1wxkLAF3BznW2pNupJQa0hUscyIF/M/EAVzhBzgZtBE3OBng4+8VDxNvFpO2hCZrK3DzBQmDyXvfhmAyoA2uzIm1mAaFTKahCR8RXWxuue1nKnV3mVjetqq+PYjszgN3d0oEMIJI7CPnsIRQE/yTUCxaPmGoMRMnhzM9+KE0ymMv5mcPrGN36RKPwAKxB2RS9WppXs4i0h+3qglezDCxvlfDX4fdYUNBlZmdi2EifF8LGxUXZ3tmSEjSvwQE5PD5uPq8IXmAPYF7UmKhzVDIzCqHG77BVhIYxsQuAh1D6rEWIuLqywilAcPDjmChOQ7EgYzKAsDBPoQtJAgOvp2BeCBvnGH74xB5np5r1SlrxeLNALxNSMcQM7J7tU9OACtlpzs6Xk51Js21wUbpo7W2t4V0K7+vWAjO8Br3LxeN0eSrgALQISgY2eEewR4ZltKkosGEbfuNBAde4hbH4d0dJf++sB9v7cA/9b4CmvkfQ3aBlsTSsLN29A9I/OCQjI6PSPzCgdYFdXdLZ2c17o1gqU3j3dtPekkYbDWIACJhwcs6q/CQJR3YUS1mT/c4tNXalgscus5aq5GAYUN2prw+y7JfreoW3K2RerYnZe8Cmhps+M3jFWr3q91LNKQr2n1Kwf0duXLsqSwAvgElnWQZgUj10iAysy60StriwELDQAA4arqgbmsJ8ZUc4QIwmRM1IKZi6LoOfqjdB1PbMo2bvTBC2zKQymRiKKfNSre3p1LRcvXZDZubmpZCAlzIwF5YVXC1tZ+1folXBjauhjXUy7FarCQwyI9ZkjJ4xE6q9+JGcABvdDH636NjiMgpakmXquJ2dI8v20YTbruwW2hDONQ3BAEXuX9sQIfECNszvso1Jw+tKRT4MoCE629UpRBG01NCpYWe5VJKuzk7+G2EirAsHDh2RQ0eOyNFjx2R0dFS6u3sJXmWYldvLqM0xjdENynafBWbl4WCgVcmN6FpUPDdeeRAYVg680vQiqqhBAAAgAElEQVRL3uxcpWtRQ3PwsvfIl7rqcbbAqyEU7X2DZw4bMxfbFo0fhoYyQuZ17cplcfC6DvBaWKDjGeCF8qBDhw6ReWm2EbqV2grw5MZ+PHunMwR9dJiKxcqgfOCGhlHOJlyfIcsxhhXNoPa6IBRH8ILugsW+ubUt09Mzcv3GTZkFeLVptjEaVPWJS2AwBkV5JdzEUV9xLUvFavdw6Nlyq0P+yR21R8+8KahgPiS/rXOshpM5E4IxQAL9tlsNIjsAM+pob5e+3h4ZHh5leRZ0pa2dbdpDZudm+RP+Nk+gBL+aVQy4d46lNMaANYxUk7GXd0H47+vrlfFDh1jLimuB9zx19pxMnjotE5MTMjQ8ouEjs4B2ngkQOTYaYD17Dp3gRoUxGtaqOJE9LPiavLAVLoJnjzM5iXC99LXRBlILPs1r93alVR60d3Rq8IqvDLw89Q6Go+B1ST79+CNaJa5fuyZLiwZeZTCvgQBeLA+CzwvudhueikXAlseWtdNIy9ojsw4S4ro77g288LQ3ZhSYiPu/QjmRerlcN8J2Gsypf4klJVs7zDLeunWHVgksKiKymUCVwem2qV/dF5Jn1RycsH8vE7I4UplisFzEYkxN5EVmQd8Zi4Z18C369XPIrbW4dtbp6X4cT+xcG8HLJDUptRWlo1TiQ+PIkSNyaHxcDh48yCwu+v/Pzs3Jo4cPZWZ2RpaWl2V1RUfCwUISW9tUJdpscSvCRKYpTMhMTk7y/fA1duCgvHjhFTl77rxMnjrJFjJKhKw+IzHLVptdzVebTxQ0uUR8f/VkD99Ns37Hevux92lpXk1el71s1tAqsdvFjYsrRvvp9ho2KnjBKqHg9Q7Fc4AXwkZkivoH+mX80Dhv7s4ulAe1M0QEe4LWok9yfa55eUmwIeANDLwis0qZl7Ig17X8+LBP/LeX/QRwsXla2N4zYHNz83Ln3j1ZWFhKwCs2OdQeT5byT89+Yu4MloNQCB7ZlwNUWIdJCOl/Y1kUwAvDRjix26chRX+bf7YAXonpdtuYFyoV1IOHh0NRukolGRkZluMnTsjJkyfl1JkzcuzYcRkbG+M5e/Dwody6fUuuXLkit27elPv37sviwjw/r2tjakLNMpg0k6q8aYegdfLkJK0xgB6A1wsvX1DwOnkqgFfs/18lMoWz6zWSsSNOLX9DvBj1sucNQKdqLTUCu1qLDz3sWw77vcBSc9s21Lwa7UahI1smEgBC7ToZ8IJVgj6vxUXZ2t6kIA+hlmHj0KB0Abwg0tcBL97O9kT2zBZ+oe1L3Nnv9YOqbIQsordExtIxUyqHx/qYMoabrrEo64L2A8b14OEjWVpa1rAxYV66/0RjwvEla85DRZ9m7YtOs41pC5pURfYwxQDSwj/UggK80H12ZQXdZ9WcCzaWljXpKbJ6UGOkBC9ohMk5KhWL0lkqy+joCMO2s2fPyksvvSznzr8gp0+fphVlanpa7t67S/C6cf2G3Ll9R54+fSKLi4uyvLQsq6vLBFN45lhaFNp+x6Jz7bmm4HXq1EkZHhoigCp4vSJnzr5g4IXfOxDWBy49xXZtg0a4O3hlnimpL61OyLhXsNttnbTAqxGK7O/vhenp6eaveu49PKBpHrw+lg+sthGCPcGrXJK+/gGGK7i5u7o7KexC22J5kDMvz+QwMaeH7ODFpoCmeTkjC0NTkxKT8NQ0awEZG1ulqAXBtTI1oapJFeCwsLgoj588JWAw0+gdBKjWR3DUg3LwitlFfpZkooxm3czc6bNkk4eAfzY/3RTrbWAJ/GlrZF6YAYBxb9Z7yrKxvBZ2RcGO+PlsBmXIrNqOwXC7ymUZJfM6ruD18gWC18lTp1icjM+/uroqyysrsjC/ILOzM/LgwQO5fv06wezGjevy5MljWVle5qyBNEyk7sXToA+V4SGA1ykyL4DZ6IED8uLLr8mZcwCvkzLA34eOXlUJiwwA5cArPVf1lkIaAqbgtB825e/RCORaYeP+gKmZVz0TeKUkwxEwHzaSedGkekk+++Qj+eCv79GkSvDacvDqJ3gx29il4AUGFFLt1IPUToDwKWCErw6fmp3YFTjQ1M+AWQzcMujhrhsUsJDA3Jzt4ScYioLXhiwuLsvUzIysrq6bVaNouldMDUZgtKPzkNE9UOYNc9DSY0h7/uvB5kVfZ42wFnAM3OYW9a6VGuDFYvSwijVUxueiGdezjZZVxZvj/HZ1lAJ4nTlzVl42DerkSYAMNCjN8AJ8wa7W1tbk6dOncvPGDbmO72vX5P79+ywBm5+blYX5eY6lgyQA93loGAnmNTQkp0+f4kMKBdWjYF4XvqbgNTmZgJfzquTjJAxJnw8m4ucIWj0gyt6X1X3L9gtgLfBqBma+mm0KU1NTqt/WET4baV7pYaUUDq/TjJOCFwX7Tz6WDwle12VxcZ6LUZlXBC8UZrPCH+Bl/iLYLUKGsQZ4ud5ChoIFTH+Z1fZZgXbGhxWyot7MT/UtfGFB4wsLHiHjxsYW6yeRaVxf39CyFX67vyjxiLmfOjyWtY201j/Gbg6aAfUMWjxrQTdygElCXu/0CYEejMuZ1/o6JjJtyRYH8Cb7siQCwcuK0LUKwFL6BK826Sy3y+josExMTMiZs+fkxZdUgzo5aeAV9DfUiKo/C8N90WkDheoIH6empuTB/Xty7eoV+eTjj+Xe3duysrJEf11o1wXNC+BFYX6QYIrhFC8aeE0QvAaNeSVND3MZbN5Xyf1KcN/H2mhWsG+06/y6qbVeWmFjo7O4v7/vCl7NPI1CW98aT0AlRnC4q1Xis08+lg/ef09uXlfwAjgAvBCeKPMaYFeJFLzgQ9JMXHSia6sbDctC3yYLD+kHA3jhdRDfgwfMB3x4NwBnSBoi0s9Ec6YyNtgF6KPa3JSVlTWZX1gkC4PvKIKXcaXQMDB7EXiIuQGkoeWNMwc3yPr5Sxz1vjAdlL3LRZZ5qeaF43XwUramhlOAcgpeYbET4Nuks6OdzCuA18uvyNmz5yneowQrFCWHEUmuZanHDWCIsqsnjx/Lxc8/kz/+9x/48+nTx7K6vKRF48aaY9g4yGMaGUO28ety5tx5OTE5SeatbDh2reUZDuiknyttO90Cr/0t/P8/vCqA134/TFhzuR0E5pWA1+efQvN6T24AvBYS8BqI4OWCPTONLA9Sz5e27rU5jHY3WyAZnry8kQFenOSi9ZEV6j3xm6IyGaE6vglclsnDylDBHhqaDsUFMKysrsni0jL1H5awBME+ZkG9bCdzGqw8Jv1d0LtsjqE+IGiPtbDRHff6KgKXMUo1jmrYqLYFZBwVvAJApQkKy5g6+6IPLTAVNFosSgfBa0hOnFDm9dKFV8m8JiYm2bkjaXWayOQW81r2BCEiRtaBef3hd2/J3/72oVy/elnmZmdsmIp+Rgj1p0+dIkgRvEYPyouvfE1On31Bjk+cUPAya4hVgOp5SalVrv1MLbkijSRSnSsTJSS6aa17P/+6Zh7ktfbT0rz2iyyNX1cXvOpd9MxCtCXnyy9/c+AJGXxeVy9zAIcK9gCvBWbO2sm8+pltVObVScc3PFoQ6zFVCOU83nc8tUpwYWtAGRf6zg6BiaI/2+FoKBl8YM7MEB4W1EXPhZ+00IlhozIvtNxB6AjDqov1WGSxQDl19ycrzRMD7FUVkwyGUklpkLFA/yyJvuMMSj1nBl4MGx284PVy8IqlTkEr29ZQzz9/vEYKXmBebpUAaL1s4HViYkIGBmBpiIGfZyOi3mQ8idUQbZQDfvfb37L4/ouLn8n01BMDL2VLw8PDBC9oafgaHYPm9ZqcPH2ODntknYN5NymkdmB3eLdKKz+N4drnHxIO/imY+TaN7u8WeDUGj3/2FoWnT59mNK96T5gqk6DXznntXQ3mBVjRsHGaT+LPPvlEPnzfwGvRwAsOb4CXC/aWbVSPVzu7TDjzUjC08iAP1WzBe2iFRQ7QYlsdL9i1he+6F8PKOuAFrU3BC7YEaF7QmDbYege1jkgEsKtE4uFSdqSdW83wFMuUyPCS0MeJhLcstvPmn4szLBPHvy9AByCErinzcquEM6/U6c9sI7uLosuomng1BtOQGw8HDxuPn5gk43rl1df489jxExzdpYZRN8QkQrrnKgRMV/umKXj9huB16cuLMjP1VMNGilQRvEZHxygNHDx0WM698IqcOHmKBlk0Cgx1iuEZ4O9tEGbZy5Tx8xPlNNtnZErhbs7vp5423GAht3xeXwHS7Ru8IlfQo8qLph4OAbzmZqblWmBemm1cXFgk80LRbn9fn2peQ4PSzc6WCjwEr3KZrZW9V71rUsF0Gro6RDc5bjDtTKEzF521eDaO3iuaW9ULpS2Et9kQE2yEdY0c1hDBa3VtjUXQLFsBo7MT4CwE4EItLmed8PA0hDepL8kZljO05LVh0RhrYxiL49nc5HTxjM/LahDxObTXv9s3VPMC6Mae/5EBArxCtnEighfCR4JXPzQo935EY4xXDajdVTVGNEWEbeKt3/ya0gDafqOHms8NwKuHhofk1MlTcvToURkbOyCHjx6XyVPn5ND4EYao6L/lzMsB3GtZ/d53s3ItueJ5iPDNWCj2AWAt8PoqwSveHEbO62gC6ZMo3s7RpJreQCFsnJ2S61evyGemeWnYOM+QDC1tMuDVrf3EXfNCnaO64ZF2tzbOBkjUcEw09rbOwa9lw0FZF4mBHTZAI4QQlkXTGkYNyfCFVjH40+a2hmjINiLLuLK2RiBog/vf+3nZUFqcE+3uCfCy0l/LigG8Ml0PkjA3lthkzag8xwmwOatU8NqgOTX4vGBStXBStb1YTaDArN1iU/BypkKfVyesEiOCMPHs2XMMGx28BgYGAU0mDigDyi5cc+u3aZYW5uO3fvMrghesMejjFnv0ozxoiJaIc+fPy4ULF2Ty5BkZO3hE+voGpGj947VuVFtCh3AxsCozIecelbsxr3qA1gwA1WJv/rpmXp+s1xZ4/Z8AL79Ba2kCNS+mHVTtdLVqXnMzU3LjGsDrE3kfVonrYF4RvNC+lyZVMK8EvLQdCwR7wKCCl7Zh1h70PB72UbcaRfN5Ybl5u2VoZ9gOTnqAWMhSBtFfC7DJvAhe2ik1Mi+0gt5gOQ6YF9oHqzvfoi9nRmgn7T6rkEGM3S3yzCvQVYKcz21EoiDbw0tLBKzOcluZIJhXsEpYgbaDlIawCmCu9QW7xLYXtOt5QEeIrg6YVBW8AFrweZ0+c1aOn1DNS90XXgDtxxmTC4AvXGMwVlzX3/xawQvWGMgFAbxEyK7g5H/5wgV544035cyZczIwNCYdnd2JhSOvsaWA6V1DlOGS8RsFqxc27he8GsknLfD6CtBoj7ssPHnyJIM7jS5Knnml71cNYHpjz89Osw3OZ599Ih9YeRCsEmRe7UX2HT944ICGjWgyx7DRekmVtBdUCE9M88KCNCqgwUtaHmQMwYddELyMeUFbIl8wz5MuchW6sQ44o5FCvrIxZPOoMa2tU9znoIa2onZNtfdxZsRzY74yzelbEbZpTAmZMIcqnBzuW7LBpwS+qHvp9dBjBABT87KwEcXT2gJbW9ewH38SNtKc6pOgEVJaWOm1jbChMGwcHWV2UcHrgpw+c47g1U/BPnaqYOIvWCZcLkCPNT1vkAN+86tf0g6DzCPkAn4qAxhkE2HJwHt85403+T6DQ6PS2dnDLGM28ZOEqRk9y5IEfrO5ZSZX5tNIA9srqOUf5nsJUVs+rz2iUpObPxN48b7MPQH9fRlCsQtERebmZvhUVquE1jYi24gQCH4sMK8DAK/BAQMvDHrVbp7aH8pLRrRLgRZaJ+BhHSCsyDB0M9AJRDrANoAXBy0IF7K3gXb9jH2/LMzDaxCOIWTUcpx1Ahya8YF5xR72emxanpQYVhMzZbjRXaixKT6MDn0AiJtWg2csrE4FkIoNothYT0yqCl46Bk4FeQdixVFz2LP/l35eAqOBLmobu+mwH1HwYrbxgoaNJyYFYWOc82NgFcDLMrwFTaJo2HjVwOtduX7tCpkXO3tYqIzriwJwBa/vypkz5wleHdS6HLxdP41sVA2+4c5y1Ay/q836m1wBuc3qPbxrgdcekgJvb29v/3hsrNXDfn9XpfarCo8fP85kG/e68wBeyfhS3wefnYWKzM/NyK0b1+TiZ58wE3Xj2jVZWJjnogN49fb1cqAGwaurUzo7AF7auhiN7qgbpTt1wDTnkbINxlbKE7yXlHm5WP6DsBETZ2waEcVttrGxUWkGNu7Mx98IXhsOXmuctYAuGM682LPL9Bn3kqnQrJqVfn7vPhFb3bjbHttoz3YN47jIg0nVdR/lPvg/meDGuoWNa/R5gX3RKmE99B3AOOeSp0QBTPt+ac8vZawIkdukGw57By8LG2kaPTEp/TSNag1TtY/dnfr4jBjxVhL0afvNr/9TPnj/HWaXUQdZbNP2RvjqH+iT48eOsH7yjTe/z4LswWEDr1jMFQ+w5s0YEw7pg3Kv9y1PgWfM61SX6EOj+v3S92rm72BeLfDazxXa/TV1wasZzSs8DGtkG3V96Pgz1LzdvnldLn72Kec2IoREDRzAq1Assjnd2OioDA70M9uoQziscyfbNifg5SvPBPe0MJpeMJvVqPMNHVwUvLCtgpfOgSQ7NP3Kw1CCV+jltSXrmxvGdNYIBgAvGFU1c6mDMlywTztbZIrHDcAIdBZF6fs6qObBy1lOcvEAdJhmtA7mBc1LfV5ghRtbm0Go1yGsKMiO2hdAKwNexKOClIpt0t3RLmMjwzSpUrB/BYI9wGuC7Zk921jNMoDc2iKSk5AKJT6UfvPrXxC8kF1WkyqK7GEvqcjAQJ8cPXpYXn75ZXnzzR/I6bMvysDwqGYZazCg3ZhNPmxrBCK1lkELvJ4/oPyf3GNV2Ljb0yx/M6XJ85wUosBg5UELAK9bN+RzgBfbQF8heIHVQDCBzgWj5EB/v/Sgf7mNP4NlAmZTiMFZOu+jt5J2ND5qLJhQtaYQ4OngoswrNi8EkMD6gJ95k2oIGxGmATAQNu5UAvPSc6Gtd5jNRNhmjQ2defnTPbAv5xTmvNdEwqadqzj6QUlkDIackdUCr9X1NdlAS5xQHuVtsU20ZwUBJownzEspIX1eYF5jwWF/Xi4AvM7BKqGCfWhRU4UuFjbyAQVdEuB1VX79q1/IhwCv6wCvWYIawAv3ApnX8cPy0ksX5M03vy+nz7wg/WBenV2RWNfxa9UL55T5Ng4cG2m5+110+f3W0cJazGu/J3iX15F51bqw+Rui3g3iAKZlHc4YjGpbJmp+flbu3LrJsBHgBT1EwWudWgemwaC+bsCZFwqzMdUGQ0U5HDQyr5jl0xFcsYe+si4FTdQ2YkHFAmhnSil44Wgxh5HgBUHfhtQym+mCvYEXNS8I9sa8vKQHC5Pakg+8tRKllAnsDl4IZzWT6uPCFLw0xAuLgceDouh1TSCsrsrqGr7XlFUlg0RYQM1EhIY9qHskePEXsR4U4NWD8qBhbUYI5nXh1dfIvI4dU5NqLfDyS13xUp1CMYSNv/7Vz8m8bly/InOzcwQvnfEoMjAI8DoSwOsUwGto5JnAyx8Q/ywAaxIUW+D1VYDXo0ePaoJX/r3ytDz8O8RBWX9YhnnNz8rd27cYNr73DtpAA7zmyLwAHhi9fvDAWAgbAVoOQjA/4otaTjKVhwvd+sQTQFNZzHrfc3INw0dNv7uAT3Pqjk5d9mGzgXlZtlE1r03VvOirWiNAQLCny970Ng87Oa3bQlFqcJYNdZNqCuy44XUf0LzgL9OTGEDOjLMK1ArQzBrC57VuDvs1DRsVvHQGJQfomkGVYGaeLxZ0o+kiGxI6/TPNi4L9kBw/doKCPcHrzDmCVx8c9t4cMLkhwnPKWvoAwNvbyryuv/rlz8m8bty4IvOzc9IWwKsiA4P9cvzEUXkZmtcbyrz6Bocz4NXoHs8zm3pZxUbbNXof/3uT4FR3d/b6Fng1e8L3sF0B4OVPr91e1xC83A7g/ikLGxG2LRp4ffG5ghfS6PPzc/QsMdvI8qADbFYHzQsTZwAu+EJ5iVoFons8Ujw28goCvSUirUmhgVXo6mCzBQ14kG2ka9/CDp2SE1vpaEgHxgLBXo2hWPgY1+W6mDIKzTw683LgyjOveuClIGqal4v7OfDyfUbwguYFwX6VIS372EPr8m4SAC0K9dY9FSbVwM5S8CpKT2e7jIB5HT9OxoXyIPw8cvQ4u31kRt1nAEyfHGBm0AAJXlcBXj+TDz54R27duCrzcxG8sCWY14kTx+Tll18heJ06c37f4FXvXk0ZWBpS7heE9vu6HPi1wGsPoNTspkGwr8e08r/PXEzCXtQbqpUHrW0Ey7p3R5kXBnAQvOYi8+rv75NDhw5yEfX19rI8CDchSBfLgXw4hS9u78CA0AoF1VhHYFhmKUD3UOg87v2KmUDym6iBuXXAwk1nZqHjBIbOogEgHOybCCtRzFyy6TY+h7AavHDsVfpgYoUg86IlAz4vHdzhDxCe3yRs9DMcmBd9XuqwB+uC54uCfVIapBYJ9Ya5QVUF+zi7Ee+NgbM9nTCpDsnRY8fl7Llz8sqrX6dV4sjRY+xw64J9dhHblSYpxnWCJ6+D1/WX//VT+RDgdfOaLBC8ysZ8dzRsNPB6MwEvDJd9XgzKz309LarZhfGs26Xv38o2PuvZrP36ZwMv+rx8El6tN1DwWlyYk7u3b0uGec3NWthYJPMaP3SQ2gs8X5ghCMaWBxMV4BU0nI3sbGlNIWsVGWGpBcJHgrlRMxQlswmV+7IAcNGpn7E2WHdWMBYvv4FBEw57hHxuqSiIOfhN8/LFE4Dce48lhtYAXjZz0plXYMA5zct9ZDwWhrFrLBRfW12l/uUm1cC8KNJrGAk/HLQyfGvtowWp5rDv6SrJ6PAQh24gbHz1NbSoOS9HjqTgVaNZZfDIJOB1TcELzOu2gVfRwAsmY4SNZF4XLsibb/yAzKt3YIiTsRuBV72HaNPa7C52iP0srXwksttDvgVe+znDjV9TlW1sRvjk89Z9TMa9fLFmabv6vBbn5+T+3dty8bPPlHlduSxzAK/1dWkroZNqn4wfVObV29ND8EIxNvQqlgOxtlEXkHq+kuES21sEULZ9BqjZEFjVx9Q4qqCgXU0R4ii70d5fBC/zWREQrT0OB7vy24uzVfMCeHFqs9VO1gOv/KlPvWpRwLfKgIS9egcK6FP4oiZn2VD0r4fDXk2z9cDLzo21tgbb8tpGFGg7wOEYUB4UwesYw8VXv/b1muCV+TzpuEQyZDCvsjIvhI3vg3ldlYW5eYaTqjkqeB2fOCYXLrwSwKsH4NXRGXZfK0xrNnRr9t5tvCziFo322ejY7Fq3wsa9nPQmt90XeGUAyt5oN/BaQth4F8zrM9W8AF4YZrqxzkJnZ15oVtfb3SMdHQ5eOjpemZYbLL2uDi75bdncWGfI5KPFXIdJPY/e30vd+taZNQUv93tZhjEFLgAYO5cur5C9tBG8kMlU8yyLtM1A6iwuNYISOOmFyraTceNmeI2dxwBeLBsyK4ZlQ8GwvCUO2jBrM8JazCs2MAR4eVcJZaHWyd+sEgpew8q8zp4jeFHzSphXLSOCEhkDWMs2Xrt2NTAvDxvb2zrUCyc7MhjA61X6vE6dPicAr9Iu4NUIHPL3eSOwaXJdZDbbbZ+Njq8FXvs54829pi54NboJAvNyLafm+8Ww8f7dOwZef5arlxPwKgK8+jhJGeCFic3eBkfHxgO84MNSHQsAAjjA3xBGLS8tMZQK9MotBwALTGwutFFD6+mGf6xDZ0Ky00ScquPhWiq2U2NikmCHTGdxYYnhGbKjyDAqi9N+9gArZA2ZBFDXrBUzG3RZ7y93dmgFgGp0njjwl3jNi85FNPCy8iafks2wsS54eUNC7xCrLXE2k/IhP1e0SiTgxX5er5nmRfAa1A4PybWN4ZL5vALzKlGw/+V//VwF+1vXaIcpBealgv3EBMLGV8m8Tp4+Lz0DgzXBqxEoNHN7+7GmYXkzr9vLNo3CR9vX25VKpVUetJcT28S2Xyl4qcNeZGlhTu7fA3h9Ku/+xcFrRsNG1jb2y/g4ukoMMWxESxwwE+hYaCrItjds6wL9aZu/g5iMxoHQfbydDblAAl4cN08T6Y4OgyiINjdEhjAsZi3wdh0taFZmywAYwSqxgFrMDVQEWG/8EIbGsM4TBGlbZ8X27LQaBy8K85b1TOImLVBmuFsNXvisAC8Mv6jNvGqBF6wSMNFawbd1iciDFzUvMK8z5+SwMa/Ug5KVBFLwQnhfMsH+5/LhB+8SvBbn5xlOehUCmNcJCxvfeNPAq782ePk1aeIerrtJmjjZLxjWe10KjE0cawu8nuVC1nltw7CxEQNrNICjWBAO23hw7w6zjQpel1j3BvCCVQJtoA8eOqjMq7ub4IUFDnbFAbTW5cFHeME8iTl/w8Mj7HMfiqnNs6reD9e5CjI9PSWXL31J7Q0OfvrIbBRYnlWEzKTXGYpwyOv8/KLWYrIlT+xt5Z6v0GY59OHSM27NJUKiQW90E8AJXpYwSGrtvKjaQQ/XwFtAO3iBeUH3gmmVVonE3R+LsjXbyF78WxG86N1C2FhCtrEkI8NDcvToMXZQfe1r32DYePjwUentH4gnMncDaVNANwWjtlGtEr/8r5/Jhx++J7cBXgsLVZqXMq9XGDaePHVOugBe5c4qwb7ZbGGj+zPPjHy/TTKmXYFRr282qK6TeGA/r1Zh9vNFsCqHfbPZGz+MWuAVbgwKzhVZWlyQB/fuknm98+f/0UZ1s9MEL1gPEDaiDTSYV09Pt5TRuYHgpcwLYKGOcWUO6HaAli0jIyMU94Mu5k3s4jBq7mfqyRO5ePFzmZuZkR5M5Ea3VG+hE2bb2LALn/0YsqjOvDA9SMGLPWBM5OdADhPU+bkDeEXTroOV3thxkjSZgcKDQBUAACAASURBVPXYSpNhCj7xQmM76nDWdDCGjTo1m9lGq2lk6OsdJXwAB2sbt7WrhJlnK5gRQPAqy8jwoBw5cpTg9bWvfzOCV5/7vOKx6Gdwq4SCF7tKtIF5QfP6mfztw3fl9u0bNZnXxKSCF3xeBK8+ZV7NCPX1MpL5JVEL0Py1LfB6vgDyz9wbTaq1bpxmnmixttHCteRJpDqDtsQBeD28f4+a17t/+R+5cvlLmZkGeK0xewef14GDBwy8VPPCMbGbakmZjs8bxMIGWKEeDsBnQZne/NS5VIdSTUpZzsbaGjtbIHREDyu023FDftq4z4sF/ILQolCpEGQXOPosal6uo2RqJZOnsC/x+IRPOkwkV9zBX2madUG1T4UfDtg+JARAxQSCa15rqwZeaU8zTAJXr5f6vFTzYlcJ+sqU/mm2sSwjQ0Ny+PARWiW+/s3XOfpsHMyrrz+0xMnfpN6OWZsROngp8/rbh+/JHYBXjnkhbJyYOG7NCL/PFtAOXrUWQTPsq9Z9WotVNQKvegyqHkPLh43V5ydtWyCtsPErQLngsN/XvlPK7MJu6rDnGsFcvwV5+OCefPn55/LOn/8kl3PgpZ1UD3CSck9v1LxSq4SubWMzLIT2SdDKxgK7MfAC8AH01N/KxlnkWOzZxSaBuoDVQ6Ug4WwqBS/sm4L94lIIG6kDWTxYC7z8tmVgFVqq6F6ZfYoFQTwenWyoLCYUZCdmVU8esMwHQ2dTqwTKgzbRVcJtEKp5KXAlJlXOb0zBCxOWitLb3SEjQ4MyPn6EjOsbr7/OCdb4t4KXPh7qgZeeM/RNM83rP38mf/vgXbl756YsLSxI0TQvWCXQ8mhy4ri8dOEV+c4b/yITp85Jd+9ARrBvAALhHIZrlAvb6oFQPfDa132fvKjeQz4HvC3wetYTXeP1hYcPH9bKhGc2zV/4WjdOeBJFymH9rMTA6z7HYRG8LoF5TVEIR2dSbUY4xjbQQbBvU+YFAHOPVBi5lYSQeiyJy99MoWwDbYZWT+trWKcCvRdCa+GxZh/ZgytM94kdrNCQcBFZzc0tM6cqE8R5STUvB1Ff7AwLubgcAnwSNNUiXfT0ncU+Xl6Qzd77XtNphlOaVI15aWG29vSC/8vBi3WQ5vHa8ulBLA/SsFGjRu0tBubV212m1jg+fphhI5hXAK/evqrC7HRR2plTtttelqvQvP7jJ/L3D96T+wCvxQVpQ0scZlYrMkzwOkHw+uYbP5CJU2elu6dPSjQlVwNkM2zMt/GEy15e02g9NYo+Gr3eH1YiLebVzLna6zZNgVdgDDVusDx9jo02tc84XkLm9fA+w0YHr2mEjWvrHMARwGtwUHp7ETbiho+F1D5lOjAaSksOQgoVznJc0/Ee9inwUjvaQV8v7eNF4ZqN9nQH0RTgvd71dMJbhaGzEbxsS4a2xWAiTRmgEoJsP3qb9Bg6iwJcdQRbFrx4LKCG5rRX5qWdXVPwCoXZm9pWxwffKvPaZs99nZht4EV9zXqKMWwsSk93B2tKGTaeNfA6ey5hXlmrRB68mGtlH+iyXLl6WX71i5/KPz58Tx7cVfAqsJ8XHiQGXicAXq/JN9/8vpxw8KLG+WzgtduNv9u+G4WFe11QdZhji3k964ncC/PKX9RG7CvDvFg2pO+GW78WeEHzQvgDARzgNXZgjIvIwcvtBNC3dISZcSzrmqCAinWT7UCKhY5l4OCVfzKn4EV/lnViYIMdOvj1FdH2ICxjWlrC0FkwLzOm8v1VX8NXmB4U1mDaZcPnOcawUc9N7CTh4OsF6c422d7Gdasa4AUAY9iYBy8I/Bg26yE2y4Py4NUuPd0lMi9kFynYfwOCfQJelmSoyWjAy1DcDjuKMa9f/YeC18N7txg2FjAqLgGvkxMTnMr9zTd/IMdPgnn1amvtHHjlhfVm7v10H/XuX99Ps6yq0XZNgm4r29jMBdzjNntiXrvtuypsNKVEBftFeQTmdfEz+cv//Ekuf/mFzMxMM2yMbaA1bOwD8+rQbCMWcB68XBMyO1doMazMQ0XrYAJNF4S59GFNoE5jzAvaGeUrdkUFeCmPU/1J6yQh1C+tqMOeNY0qmGm45ANBEstDzfNk5VTesysF1TAH0ZgWi50NFAN4eT+vJGyEx83By0NUZZc6IbwKvAjUsdSqXNbyIIAXso1gXgSvcwZevf11u0rw+JFpRKEowavEsNGZ1yOA1+KiCNtAR+aVgteJk2el6zmClz7Q0odG/VbPjUCpWZBrgdceEec5br6rYN/sBU6PRyf5KfOyBKAsLwG8HsjFzwFeb8slgNf0lPm8SmwDPTo2KkNDA+wqgU6qzDYWNayi+O5ivYWLLnzz5rEQjcMndtDaxhzsuSQCtCAYNfGlDQ5RB2i2BB8YUoxMzjN8OvoM04N2QkE2fFJkFDnm5cCnJyFqXJnm8bryY/8u46iKB9E0q//2yUHa1iZkG622EezVNS8HMC3KzoWNnB7kA2l1USt4lWV4eFAOj4N5nZOvfQOaV8K8PKyucdNR83LmVSrLlSuX5Zc//wmZ1+P7t2VpaVGkoOCF0z08OCgnJ07Iiy+/Kt/87g/kxMkzqnk1ETY2KYzXBa96a6ZR2NgInJpcI6xtHB8fBwNrfT2nM9Aw29jkxQmHkwGvkG1clMePHpJ5/flPEbzAGmCVwACOMYCXaV4AL9e8YChVwVdBKr3ZyL4UB4wIKHilzCX8OWFS+J22pFF3vOr4Fm4CvFRBD94qHcKxwUygdpNoIyPRMFO7SjhLU/CK7lQvA9oNvFLmRd0sxyDYGcJ0K882ukkVLXHYCDEZ/caWQGRe+KmF2QrE9cBrSA6PHyF4UbCHVWL8iPT0mWBfJ6VTC7z+82f/j3z0wXvy+OFdPrQieBVUsD9xXF688Kq8/t0fqubVrWFjyppq3dt7Aa/8ts+ieT0reKkOqgM4WuD1nFDLdtMwbNyr9kDBPngYmS/jTfz48UP58uLn8uc/adg4Pf2UIY93Uj1A5oVsYzfDRm2HkzAvY1j1npR8W4KItcjxHmD2QdPeXuEUkpmp7cFBQzWtaFjVqdnaURW6ErtSWMiJDUMnVgBISNsrW8K54xzIGk5sX6yeEfW6Rx0ikoQ/NrNR50iaVQLlQXDYr6yEwuyqsDEwryx4sVmF7Z/My6wSEOyheX3j9W8RvA4eHJeevn5TLWvfdApe29rGttQhl69ckv/46b8TvJ48uicrS0sELx3QAebVLyeOH6Ng/+3v/UhOwOfV3UO/Xj3Ny9+5WfDKb99Iq33W5ZQ/7jrH2QKvZz3RtZh/I6vEXsAr/4BGq5oIXo/ky5R5TcEq4eDVq1YJMi8HLy2+puZls//yx191o1hLGxonQxeHRL9K+8u7EO2ufNPKFLxiw0L1Vm3R4wVwSplXWr5DwR4+BHutTueOQ2zTY/X9O3Oj8K9KW+hdr9pbzEJSeDfwgk0CtY346V0lnP3xp2UbtTTIGaR2lKgGr2hSPXf+hQBeBwBevX0a+yc+r8zDA6wC4IVjBXhdviT/8ZN/Z9g49eieLC8beNHEKjI0MGDg9ap8+3v/SqtEZ1ePDvKtI9j7Oah379djRvmHXJMgs+cl1uR+W+C15zPb+AXPzLzSRZmCV7zlkW1clCePk7Dxi4usNwzg1QuflzMvFeyxeHUIh2Yb1cpga8lDvTBdOgkbTZB3/5T29FLh3c2e2rzQ+n9ZRQ/DRs9eJs0OtSxHawMBLgG8rHjSWRVrGy3k8z7yDl5qyTBrR5glqWdLj9OmRVsjxRDWBvDSts5sS039LQte2uLZDKjGIhE6eiscDpxF2FhTsI/lQefOv0jwQjPCAwcO1QSvzC1l4EUmWirLpV3BS8PGCTIvhI1gXmely8DL99soTNsriO22fUgyJQ0jGy+ZfW3RAq99nbbdX/TcwCvcCOYgZ1hknvgVgNeTR9S8/uftP8qlKvAyzcusEq55eWE2wcuK/fKMJA2XCE4EL2HHCXxRpEfdn7XUQbaRVgrTruirZ42hC/mqZQXxOzQl1DmNYaBHwkiwLQRyb3zo2pwmHdSE6llS/7efr9Ac0cJDH9zB90kG4gIYOT1oF/DybrHeiNHLgrSLamqV0M+I0iu2xBnRbKMyr2/L6bPnhMyrp5p5ZcFrh4I9/SWlMpnXL/7ff5OPwLwe3yfzqhSK2qywrSAjQwAvOOxfU83r5BnObMRcgHrgVU8mqHVb7xf4TJf6CpZX2GULvL6Cs9sQvJp5zwBc2TvbvF4VWVlekqmnjwlef/rjf8uXX1xkbSMGSEDzQg8vCPaDSbbR9S4K9t7FIWktExlfFMu9eFkZjS5+BzT22zIQU/BywR4ZR2TiFNTSGZHhte5MN42LTMPBK8xL1DIl6meMdVS34v6s8yuPy8AsgBc+m3nDPPQLIJmCl5lUA3ihttHCRjIva/HjYaOGjtpRYnfwcuYFzesF+SY0r3Pn5cDBw8q8zLpbKzwiX2TYqCbVNGyczoAXwkYwL802Ary+9b0fyvHJM6xRRdKmWeCpF6Y1+/pGDK+ettbMOtgFUFvgtd8TuMvrngt4ca16TWNSHqTViACvZZmeekLwevu//2DgZWFjW5H1jKOYmG0+LzQNLLINtPaKp35ViYZOZ0ae2dPJ07HrAo6F5T/Boa5/Y/sZ66qAfdBcyRmNOoIMIINOC/kMIi0YPIkq0AfR3rKSccBH7CqB04FjQNgLoHPzrPe+j8xLA2wNIt2nphN59HOqVoVvmGQdvEJLnI2N2MM+yTii/FoNqo3BSx32h8m8vvmtb7Mw+8Chw2ReXsRd8x6CTcKZVzvCxi+peYF5TT95wIcWmBfLoCjYA7wm5OVXDLxOnpFyR1Jg34TLPgWpvI641/XRpF61191Wbd/KNj7zKay5gwBe+33i5AV9r+RTsV4X8+qKg9fn8vZ//16+uPi5zMKkuromBQOvsbERGRwclL4+9XllrBLGvNREmq0FdLYSuy4ow4LPLP1bnKuoNYyEIgMvhn1b6g9DKJUHr1CcbL4uhJxpL3xlaDpKzYuVtG5bs40Z8LLCca2jVABVFmcPAHXM6v5D2KsWB8186gCOtBlhLebFz2Tj23ZjXt2dMKlG8Hr9298hA4PmBQ9WQ/ASaIVtUvGw8Sf/Jh9/+NcMeIk4eA0oeL0K8PqRHD95Rjo6uqxHWu3yoL0yqmaXSSOhvxFD8783Wje8xi2rRLOXZU/bEbzyFyD/72ZvoFiCrFOFMuA1/ZTZxj/+wcCLYSPASydmq89rgODFHvZt7rCPYaOCl2YDo69JS3mgOWGuoS5kE69dpDdWxgGv3q/L6yEt28i5jQLwiszLdS+eUWNcABVt/5wM8jA9KgteWniNsJFmWNPiWGhu2UU69d12kYKX+9Dc/mHzGF2wT9tAA8y0n1cU7HXIRsK8wlARLw9yzasoAC+cdxRmn3/hRfnWd94geI0RvHrrdpXQu6wibanmdemS/ALg9TcHr2VjXhhTAuYF8DqhzOtf/lXDRoCXteaud+fWuv/2ooXtEs7Fh0adN29077fAa09481w3Ljx48EAlmjqtRXZLYdd6+nhhttY2IpVekRUwrwS84PfS8qA1LnCA1+josDIvOOw7U+YFq4S63u0pFm44got3XqARMwternG5M50AwkEecYgtrAMOUqp5Rdd8+D27R7SHkWdsQJjYN1wbU1HeAkAyKy1vArFiIgFWCwM/72phvXnCMcSC81QL03yFt8SBPYLTgzCzcWPDBsrms42xJhKgV1uwL0pXRztb1Rw6NE7w+s4b32X4ODZ20MArW5id3n1pVwmUB7nmpeD1kIw7ho0VWiVgUnXwOjGpYSPAq1mms1fNqxmQqwVAjUCr2VXYYl7Nnqm9b1e4b+AVHeD+TPVgKUvnMxeV9cax6Li67ZOCF8PG6acMF//oYeP0tKyurUbwGgF4eXkQmFcsD3KXuh+J60MujKtmhQW6Rfbl4rWPMfNwy+saoXupdWCHWhbNpebLco0tBWaaLG3cGRaagper7Mb8TDD3BwE1L9o9dOAH++zzdyiVsYG1ViKghnzvQOHlQV6KrnCo4GUlQhY6Arjw7Z/F90GNzNvieFcJb3vNch99GIAVErwG0Ib7EMHrjTe/p+B14CDd7/T786PWCuvwVy3MlqIJ9j/9N/nob+/LjIGXAKytrxp9XifUpPqd7/0rs40YewbBvh54NQM+uwFfo9fvxpyeF4B5S5yWw37vALXbKwr3HtyvU/wRX6a3rVcXGri5bsRBibZtaAua7rIiq6vLrGX84ovP5Q+/17BxZmaKI+tx4/d098iog1cPNK8OZqe8n5cWQOt7YFHyaHxBsQ+89niPzEuHyXJRc2isjgxLwYsamDM3M69inz6PMWWjCl5IHqALqzIwNaOq4cw9WN7QUEEkAS8pUDhnIsEmGukTWdmps8c0TNWaSQ+PYfW1CdgcIKvaF3vXO1gH8FMw1vpG/Wbjxq049syvF1hmR7ldBgBeBw4SvL77vX+R8y+AeR2Q7u4eAy/NzEZATx5whW1t8FhUk+ovfqbgNf30oaytLMNcEmob8XA6ekKtEm/C52WCPScy2QVOf2bC9hp38XMEl+SzxXv3Wfafey1b4rTA658AXg5d6bM31O9V2+qTI9Qwam11hWCFPvJ/+P3v+BOCPcALC7Szs5Mh40B/n/T39EpXZ6eU6K4HYChTobXBwcsKr/UX2khQp0LrYsaUIYZy1MA2A3gxo8gMpAIbGVcwpKo/jODFhZq9iXVKdruZZiPzImnjZCMApnZjjeGmal6A/RS80vBX3ye2cNZ9aNG3A6hrWAQlAlHMrIYpSNa7XlmagRezsNnyIN2pXiKc246OdobqmAdw/vwL8r3vf19efPElOXTokPT29IJXsYQq9j9z3st0AnKayjDbOuTK5Uvy85/9m/zj7+/LzNNHBK+2Cs4nwK0gA4MDcoSdVF+T7373RzIxeUbayzFsTBd8mghqxJ6aXRLNgFEzeu8+joctcVrg1eyVam67wv37993kkCxXhauU4SQjU21RKetwjSa+na0MYxXYDW5iaFzoKvH7379FBjY7M8vaPE6hLrZLd1cXu6gO9PVzxiL62JdLJWbrEHq1WxZQYy+bnK3rh+DlVgmdpKMZR4LX5iYZysbGOn9PYLGZjfx8yURqOu8pxmtjZv+guOkVvIoMcaKxVM8RzaDWzdQ5idY2KhgSYy1RkAUubZMdwz2tAlBMjeBF+5gZXfFeHg5zlJm3fwYAGuMjeDFstFbQVtTt+3YWTfAql6Srq5OJEvTx+sEPfyivvPKqHDt2jCPpEK4qvGpWNHb34KeSSgFZWow+65ArlxS8PgJ4TSl4FQ28cE4HhgblGMHrVXnzu/9q4IUBw6p5NcoA1vp7Ptu9223fDHg1s2z2Cl7INrbAq5kzu7dtCF76MI5tj+MuYqio+aIUotyQmUzMSTdIQkgyr+mpCF6Y5DM7Kysrq2QkWJkIx7CI+hPwos3AhW+AlxVNM4wDo/EmhRlbhLIuN57uGCPb3FJtiBOjWTKk4AQgIlsBsNkwCZWiPFuqIWoIHRPw4mJgQ0Pt+eWNBOkvgwfKHPYKcBo25sGLAGCPj2i5wHsn5zuEzM6iYskT0IUJCOtm4Rqeh4zUA42ZIrz2vIweGwbytuuDolyWo8eOyde//g158aWX5PTp03Lg4EGW75QwEMWzq2mdI88YmBdMqB1y+dJl+Tk0r3+8L7MAr9UVKVYsu9pWoAn5KMDrldfkzTd/JCcmTkt7GZpXFOybuX0bgZzvo9529QCvGXBrhpnV+Aw0qR47dqzVEqeZC9zkNhG8cvwrq3DFSsUs0MXsWvX76d8AAmBYDBs/+0x+97u3qHnNz80xY7ZpgjIWIUaeobeXh41gGCsYKru5ZZOB1BcF4EIxL2sfyYhUk9K+9dlupcwnkJkpG/NBFw5eWJSqW8VuFJRfzC1PENNUZywU50L28h0FJhZusx2PhmU0pTLpoJaKDHi5CG795p29hiyoDZwlz9EPZLqYJibC8FgT5qPY7+J+Rdvh0Cri4KWsjhTOWA7Bq9Qe5gSg0mF07IBMTE7KhQsX5OzZc3JiclJGhkdYwkOgT7LSFZvdqEkIMK/L8jMHr+nHsr6yIkVqXmCuYF4DgXm98eYP5fiJfy548VIln2c3Zpe/vxtZJDLPcfN5tcCrSVRqcrPCvXv3grgTL4jno1Km5QAWGRpeGBZ31Rs6czHNy5jXW2+9xdY48/MArzWCF02UW1tkXwAvOuzbirK5scGRY7AGkFlYmNdmBduuiXloqY0LoxfMWzuTV5oeZdgSFrB7rgAg+IRqjlXe4yBGglXQkLIUmJeFdTtmYTAHfwB3a4njPerzzEtZm9ZEEuSTThaqJ1pFQQa81AwbwCsZROK2Ec9MehdVZXMGeowBo+2En4e+Nq3lxIMB7WlGx8bkzJkzcubsWTlz5qwcOXpUhoeGpbe3Tzo6O0MG1ZupoXYR4AXB/mdoifOP92UO4LW6quBl53RwWMPGF1/G9KAfyvGJU8q8LGxsdM82w4wa7cOBOxNFePKphsO/0Xs2k610k2oLvJq5Os1vU7h7925Upt1YWuP1PnYspszNFW5P39pvaYL9yorMzswwbHzrt7+RL764KAsGXrFP1ZYOoDXwwsKCjrS4uMxe9/RsMTyyDqWWgXT/F0uIXJMBWQmL1MK+MCTW5zragA/6rvS1KGHRcWttUqbfK80I7liPMXfXowmhsiy3MFQJ9lZOxLAxGa3moaMypuzINXXqG8hYw0OABMNBMC2Al+lnaQPCoJtZHWUYexaMutomm6ePCAs2pODl/cv4vgWI+B3S199PEX98fFwmJibZ62tiYoJlRPibmoWV6bUBotrUKvHTn/67fAzwmnkiGwAvdFKtAV7f/s4P5NgJgBdKwZoLG3cDkvzfmgEVv2cbaVi7vW+j97Fr3Qobm8ekprc08FJVllqQt5AJ03nUk0RTZlhMMYzU9ZukHDPZxwhec7MAr8/lrd/+loI9wkaYLMM4+s3IvLB4wFjQRwvgBea1XYmju9Qs4QXQNULXNGdgDAo8iX4j6GZ0y/tgWrVk0FeGrFmxIB0lJBDKUqJHS9VAMrNgpfBsIzKdABR8A1wVeNIUfzquTbvo6KJ3pqU3v1ooCHIBvGIb6ZgR9SJ0E+cNmPT9XLcshHmNHjJ6KyC7pFYwr5pXu4GXa4E+qRvnp6OjkwOBx9Go8OxZOXX6tExOTsrBgwelv79furu7qZW1t5cp2F+65MzrA5mbVfBqL7Srr61NZHBYw0YwLwWvk9JeioJ9M3ftfkK7Ruyp0fvmX59qZk0CH60SLebV6Ezv7e+FO3fuqApS0AVIuwEydpub3BNq/cCIIKqy9xTDGNN7zDypin8EEw0n7auyw+4HmFh98fOL8ru3fisXL16U+blZ/p6TnW2YKvbfjU6qFppsbm4reG2sm+kyyahZ3aSyFGVX6XFkNTsLA70Hl3nEtDGEsisFN5FSUaS7s0MGBvqkq7Os42AJSugYal0hfPAGtS200/HjMvAKWpSeAz8XuOk16RBNJw5eEczMj2UArO2q0fnCgCu8V+ymAQB1CKduxnOqWheL1pldTQba2txKZFC9i0YAXUcvE/Rx7bu6u6R/YJANI48ePUoAgx529NhRGR4elt6ePmkvdsrlS5fkJwwbP5B5gNcamFdJipyyJDIwPCDHJ44peL3xAzl+4pQUAV7WvqjZW3evYJRuvxeGVivE3OfrmW1sgVezV7i57Qq3b99GYwUu4I31NY5ox+AEtPAFqCAbVSqVpNReJoAFy4AVJ8NB7YMovO4w1CBaNnB9HeA1J1+Aeb31FhkYwAsOeyy6AF7FIhcKnviwJMCzpcwLLZh3CHRuB0hFao3fqLJbNs3QjJjqFtt4Qhw6iA+WFUUlAMJGgFdvT6eMDA9Jd1cHHeTa2cF742uWk74nM8iyLMhb47gVIwycNQDjlO5q8Er9ZC7Y608bamsDPrRHl/6egJk0WHQ7gz5DdDt0UNWw0powItNomUlcbPVewfphPflTxmjF4X7GPNMKQX9kZJg2CvS7B4gdPXKEpUQD/SNy+/Zt+cUvfiqffvI3mZ+bkg3MKLABHASvIYDXUdO8fiDHjht4mZ2kuVs2ns/89vVY0H7Bqx7javZ9k+0YNk5OTrayjXu5yA22Ldy6daNCRlAoyOLCvNy9e4eTfqafPmGqW5/O7eq5sm+ECjCWAmTKZXx3UCfB7/FNsGM2UE2dmxvrMj83zywjwkaA1xyY1/pq6LigMxGL0tXZxQnKWFToXrq0bOCFrGQAL6UlJF3WJCItU1JQ0k/u4JWehwhnFQrxJGCsOwR4FaSvp1PGRoakp6vTwmhYLGClUMuEhn6WAaT9wMK2ZBCHMkLLVCbzGWObaR5dxgwbdCsHmTAoRJmXgpplTz1kJMurxbycwVlLHWpllvTg5/CWQ+puz4a7Zu6yh5o/nMDSMCyjp6dbBjFl+9AhmZg4IadOnpYzZ1+Uudk5+e1bv5Ivv/hUFudnZGN9XdoMvIDBA0P9cuzEUXnxpQvyLYSNx08q80rAay+sqh4LahZ0Gq2jZvezW+ho+2iBV6OTvY+/F27euk7mVSwUZG5mRq5duyp3bt+UR/fvkYH5E1qtCWoWBVh1dnVKp4FXB8ELwKUARuAyAINHaGdrS5aXluX69Wvy7jt/katXrmi2EcwLrV4wLGJri6CAfTItX2wjeGHQhHqobBHaQvXCZp9DGHQm137AiphlTDxsQY+LQaWm+7Pg1d/bJQcBXt0RvGC1UD1bS2UsWWi+MV3sGq6p0z7e0G7diNnDVDNx5lUdNiqbDKPV0vIf6myqATpGuk/P2Zm36HEWR6HfQNY1N4Tp3tEhr9XF49Lj95kA7oXDwwVlRUcOQ9A/KefOvkS7yD/+8aHcuXNDVpYXZGtjw8ALSQ4FdjLggwAAIABJREFUr6PHHby+b+ClHrLA8nJlQvUE8WZBbjfW5e/ZpG5VdYyNXu/v7dnGFvPaB0Lt8hIFL2ogFYGofvPGdbl7+6Y8vHdPlhbn+VItktYsGz097rOyUhraDYJFwTxQEL8JdNCNhBra9NRTuXb9ujx6+JAsjwMkMNxiY5M3PhYrvF5cUMg2bm3RToG/RVFaFxMyVBqmatbPQ67Qq95LaTy8MqLj+bZM6KgcjWFjuVgQgtfoMMGLYSPd+mYy9aLsMGEITCjWJ1aDl7Jade0rw3FWmGbm04yfiucKXr4AwDqDtsVhHFqb6RKVfgIfvqFZyZTJRTBTf70CEq4lzrXaNvw8GmcN9aRWP25ZQ/Wt4Xe4vtAF+/sHZHRknNdiZvapLC3Ny+b6CkGcmhe1UpGBQQWvF166IN/+joJXG7qo7gG8mgGj/P2egEjNpfBVg5cXZrfA6zmD142b18i8MMEQovqtmzfk3u1b8uDeHQIMuwYkfbT0v7VUhjdxyLDZ4tHJXepWLxYZbnLAK7pL0Gk/IwuLC7LGsV0bssHJPBhwoaU7LIsxgRrZRrZ9Qb8qhj3ah10B1fppBT+paULeedRCONYChrq/6DDX04hPZ0bFHXRf3ZFSm0hfd6ccGBmWXoAXuxpqnSQWt3eUUD+VT+lOwctnKNo7WGbRC62hVRGWkmYNDmLOkgKLNOaFf1N0NwtFpj21fQ7FX21AqNUFpo15by9z+Dt2ckI4NS99UDiF0/FtWtoU2ZAlNPiA8onhHvJuS3uxJB0dfXygVApbUtlB19oNyonFNoAX3kOUqQXw+hc5CvAqArxiNUEeaPLMqxEQNQKuvQjuzYaNedZY4xgo2LfA6zmD1/UbV4x5CUX0O7duyF2C121ZnJ8z8NJF634oBy8yChOdeCtDKLbwDstZdRV1cONGAACsra+RhXERM9QCc1JNhyUt6JhAQNsguGFeIqwS+r0hG+voX4WQCUCmNY264OzLsg/OsPBbnYrtlgfPSiKshK1APViV7U3UCElRtqWns0PGhjVsBBsjeHHxg6FaRwkDTQ3dDDBSET2hRN4VlseS/N4TJc50QumSsSD2smf5krZz1s+pbavDxKAgTzEvGrOSLuwHrcxLo3yauYFXCbWaNrvSjt/ZtptQlZl7+GiWGWsAC/jX2ZNWQtQG4EMrJMgAKNhWZz7OQT/A69gROf/iy/LtbwO8JquYVz3waQRK9UCuCWDZdUXthenVC2U9bDxz5kxLsH+O+FW4du1yyDYuzM0SuPB9/+4tWZyfrQIveqUsdAR40bluiwqgsraxHlmUgRdLeKwpn48Yo97CsFOf/AA6MAoOeF3f0P1YyxefEu3gBSaGxQtWtrAIB/6G++81BDFBXW0QmhWk3cGykZ6bZI8sACetBJtSQZ3lzpZ0dWCW4SAFe7TmgTXWNS/tOKErFx/bGVE6pSjt8qohlmpGrEcwpqq8D+FkvJrBa2Vho7NcHP/WDsabKVLRgIreZe4JMwuIZxpd9/J/x8xkZJ4wuzAZg5mJDBu9HtSZrYesysIIXiHc1DBYAU3PZqWi50QrHJTTsqURmVcEr8NHj8g5dGz99pty5NikFNs77Jqld3VC+/ie1Xd8swxtV/Cyz7QbYO4CSHWXYY3X0OfVAq/niFy4665evcIVgRtxYV7B694d/V5cAHj5zWvDJ8zoqa5oNUS6HgUwmZ+fJ6hgAWnYiO4QZSl3wMiowiwLedvbpYTsVRGDWWEe1QJp7QKxJZvWAcKF7DgJJzYbnJ2bk9u37wp+agM+9aApeBk1gNPeVW1wLSsDclABcodFbx1HO8tlGRyECbOTixHnZwvgRvsCl71qbeZmV+CyVtQc8uGalS541byspY/ZFwheluX11Rl1u+jJ8pmVymjj7EkyQWOvPKnp53BLhYXLfnw01KrD13RDKw9KfWTu7ic4qU6nDFFLxtQGY38Lrdx8G/+blo1pP7Y4RKV/YEA4mfv8eU4pOnLshBTbu6SA0DGDUN7TQwE/y1Dj8fvnSJdEql/VCvsSjk7t0d4hs6qaZVvNAhuYVwu8ni9w8dpfvnyZYSNuToSJ9+4qcN0FeIF5oabPTI1B5AVjgr4hBdYmsqVNdzdBYGlpSR3xNgdRXe1x8rXqWup3aoMYvrVOVzuyl9jWW9poOQ26faqg7BqT1whiIU9NTculS1fkydNp1cQIww5g1r7FyoTYLt5EeUhw3s2U04O837tNpIZOhw4IBC/2EUO/LmQ8cS7cKmG96ZPZkNrNVTs+hCe+DeJw8MowL2NlvghCZtBCb2dn9MIReKwDrIFsCpL42OzxYNYJF/M1NLeayATscHbw2fAA0bGYHnJGcOB1SsBDtVEDMDP4KgtVDU9b8jvoadWAghdArI3C/qHDh2Vy8qS88OILcvjIcekdGJVyZ7eFnlZylslo7A3A6oFXOMeplmfsN8P5ctnOekuuFnDV0+O8JU6LeT1fACtcunRJmZdUZHFhTu7fvUMAQ8ZxYWGOWUjt6Rk1D+pY7e0EC2QLe/v7WPc2NDSkk3d2KppBZLvidepX6AwBYEJXU2TugEZrq8uyODvFEAOvLZVLBD7XcxTkfKK0GTSTqdJPnwK8rsqTJ1MhfAtal/e9t9bLJZTCtBelbIzPR5LpVOkdHt86Qta1NWbRhoYGpKeni7V/UJ5x7FgY0LwK+PbQMYCXJRS21CoRspkGXm550MWlAF4V0rg2594t0/IUgNKmgt6TXjOgnsEMAGTMy0hUGO2mZtpoLcsXZqs2GG8wZ15WGx7CNz7MWPcZGa6zI7Bo/jcfUtpq2jt+oKTo0Pi4HDh4QEZHx2T88DE5NnlWhobHkg62BmBa/mDv2VzomAehmuc4ZEoMpO3zNivO77bdbuAFk+oLL7zQ0ryeI34Vvvjii8C8lgBe9wBetwleADOAl95GOoeQNYHWlE/Ba1P6DLxGRkbp98JNzdBvU/WrzU18a1fTdLrP0sK8PH5wj5mp4eERhpY+UEKLnG2ydeIcj/WDQub15aVrAhDz7WlJSLOjHECrI8jUZIlqATXP4r5FpnNjQ+0aOFbYNwBYw8OD0tOL2j2ExxDINyzbiIEgyro87lCNyaZym88rA17B3KohaK1wR9sfWghOGdH0KXUx1AYvm9LtCYsg2AfwgglXkwRIhGhLHLV2eMsenAcd9WaesXiE2etOlmjAa3WiPNdJ1tc7pmqkDeal5VTOvtDcEL3y8aDq6u6WQ+NH5ewLr8jYwXEtQaOsYDTOQmGex13YkP7JWHYmQxptJpnz/QzgVQ+46oWZye8ZNrbA6zkiF676xYsXA/OCr+v+vbtyH+B1B+A1a0KtahjUPHwYRXuJC2Nze5tg5kW6XiLEQaNJ62QsEo79Cg51kcX5ebl/55asr61IX18fgYVZtWDAtOZ9Bl6pkRLLaGpqhuA19XSGCx8gBfam9Zj2fqFXfDRbEnzbigyx1gham7JJ1rVB4yxeD/Dq6+uRjg7oMcq88AUBGswrmrWix8xnR7IRIf4Xjerq8/LCdmOx3GHy5A/gZZUDit7RyR80LwNIhpEGOnpbmGUjZD/dlW9ZWSYm1LPGjC9qV+HDK7RprzPPZFCA92PTAb44tzz+xEYRHxKq53nfrgheOjHcrzvAa3z8EN35qNA4MH5Ezpy/IGMHxuncdx2Vi96YM7NJ6fmy+9+Jq6lyyfbGqHKvq8eK8uy3GWbV7GtS8IJVogVezxm8PvvsM802SoWm1If3E/Can7PMka7CDPMqArwK7PYQsmu2gAhcbWA68P/AcZ8tG3KP2MrSojx59EDW11Z5M5MNBe3FW8Ok3qxopMR2MzOzcvXabZmZmdMQxdoaA3yK7Talh+ZQt0o45qguhnBxFXYMgNc6QEwtGWjQNzyCMWw9HMOGfTvzKhZLzJBGhhABAgDAXvUQ9pPr5E0FHbwUBCw8stAw1b3IoLT3T0bo17rGKNxTiLeKg/D6APRJhwtrSEiB3+0omDrEHl5oMKj1pWmLHX4+gpk+QFCBwTAy+NO0ftRLpVJm7veTTk+K4IUOFRixhnkFHbCjHDosp8+l4IWHQtK9JLAuf1MHpvgzgJeFmHwWGPDlGdtuANYEewqhfr1tU5DNbcPyoAsXLrTCxueIX4VPP/3UwGvHwOs+PV6qeaXMK2bHODEa2UYbRx9Nlf5YjFReL2IM5cCuQsnL1iZ1L7RgZvhi+lZa5OxFzyE1ZG56LML5+QW5e++hLC4tWWYLviK0urHwzNL4TnAozjNDqGCG8qM1Ay/4x3Qizwb7uo8Y88L0biQu0RgRn7O9CN8SkghRi+PnN1bDPvl4A19ALgrnfVLGDNz3FcJMb+esqzCcqzxwBRuECedhDqTTuRQUzbCrvjFokrCkwCC8KeuYrrSp5Vke6gPE1LtF8SpkRVWsN4OtC/ZOgezhRk8fNXxlbJhQlGpeYF4YxIHKi7GDh+XUuQsyCuaVho2hskBBy5lYZDwesWtCIWpjCS2roSnWAq9mQsFaoJTfVwPwY9jYAq/niFy46p988gkn+SGjtry0II8ePKC7/s7tG7ROULB3j4/R94KFg7xgZv60dg7h6BgC7cTBE94lwTUWXWPaaoaG1vBkt7bHqXvdMpS+cweLxcUlefj4CesfwboCOyB7UzFbn77qpIeVAgZ9fofhFC5+7xCg1tfXuC+0xOntQYcLhInV4OWDZ71yMoAXy4hsAlBYbVbfaEyFni8/d6HeUAFXQUnB1cN0Hn/CuvxhQeeag1cAbQ3tcD3ImNR0RVYFQILehy+2xabXq0RBAIwRFhec05VlVD+sUydzO4GyLoCXCvHKIrEnM6qRxWkG0x8e+JjeohsMjL3BAF4DA5QIRg4cklNnL/Cnd6h1RuueMj+ADIA5gJrW5XaOTHjpGYSAZ9nwsx4La/b39cCrFhh6trEFXs8ZvD7++OMMeD159JDgdfvWDVmYm9GWyAl48QZBSAgGhUes9YUP/QiTeElBJhkFBn+X9ZrXxaveKNd6PKPpAjXBJ2PMSXqOV4S2jEdPHssSptR4yxnTZTiYQg+WixPOja2dimyyz5VaKsD0SmXVx7Co2bl1fp4LGzV7nR0lKXe089kORqbMC8wRInecNahA7f3QtOYwfqmQ5CGjVym4L8s/oxOFtPVNBC+AjwJQpnuqTn7j+tbmihra6YPBtCqyWTXpIsRjSG2ssRfWhfGj0tPXz5csLi3Ko4eP5OHDh/LgwQNZXFi0ki3fv2uf0fvHzKt5zAhuRQM1vr8L9prpRbbxMMGrn/8eHj0kk2df4k9l5Fq9oGCU7XumIaozagsNaeXQ3nIKXJGlBaG/jvblQLcbG8sDUb3XNGJvbW1tDBu/9rWvtcLG54hfhY8++sjaqG7LyvKiPH38iOB16+Z1ZV7Wzz2dHaS+LYRPfKSbwz45KpMo3Lfk7Axg51N/NCGFWjwte3F/ji88dZvrPtObQ8MsPeTl5WV59PSxLBt40fVNrcZBUxlWoa2drVdghlQfGLxNavcod0LYh/UBvfZX2a56k7qXTtYpl6HDINsIqwQWo9Xq2aI1pAgZPNRoMpNnWcKYXfSympj+V++sFYMGzDG/VajhVKNK6gELiYs64OXXipoTB7rGaUbeqgifeXhkTE6ePsefOMdgsE+ePiF43bt7T6anp2RleZmtbVhh4K2sLSRUT1faEcItFHptNfuoYSPCRzCvw+PjnM/J9x89ICdOA7wO6sPQwcu1tABKSWhoYK26GuE9hOj+gFC8MrCLIl217SIAZXOsLAWvRvpZ7u+sbWyB13NELlzhv//972bt3Ingdf+u3L55nYXaKXj5BXGrBEMJLFTvoprq4ZmBEgo4AbysJkYbDJqwnND7yNjih9V0fgxD8d/Ly0vyZOqJrKwuxy6vWOjW652F3eubUu7okpGRA9LXD6G4myPmCb7t0Gcqsr6xJgvz8xzHNjs9LZsba2wFDeDCN7KN9KbR3wTGqV4vXQ1mP4DInhk+S/qjtYweZuUyjmyj4+1zjCEEYPIJQhb2OnjpTxPqLWQMrC5xv6sXSysZNGzEfMVC6LOGvw0Nj8rESfisRmkaZnnW5qasrKzIwsKCPH3yhP3d8BNNKjc2MCRYQSkwvZB48FFv1uvMpoMznGeWuaDgdfgQZ3MinB0aAXi9KEOjB0OjS7Io84/FcNCZqz/MXA2IiQ9nZh7exoee2+hjFUAq6Kcj/fw8+l2X/3cevBqFmMn2ZF6vv/56i3k9R/wqfPjhhwl4LcnUk0fMOJJ5GXhh/ejz33QPal5YxElhtrMkp++s9VVjpbvK1XENn5Q75rVFcQiyPD3uorz9ZDhi4OXjvMACwLieTj2VlbUVFZjdhmFPY4DX8sqadHZ2y5Gjx2V4eFS6umF/gPlUa/p2BA0PF2XqyVOZevpUZqaeysb6qnRwnqGCF45XR6Ph86OrAkJJt+7aXCMDouzkbPNrMXqNCzAwySrwSrKpGfBygqsF4EGsdw0y6FGxdIcPChpzNbwleDH7p34q/G1waESOTZzmzzA6rljke8A6AjC/d++uPH70kEODAWhoUAkW6iE+ciI+49KvU3jIBealx9Xf3ytHxscJYjg+mFOPnXqBIFYsxSSIZhw1HEwBIshY/jBImZknRJJwMwM+rtF5+OkhZhJ21goLU9af7i+yvDSvnI0Sku0p2LfA6zkiF+79Dz74wMLGHVnFIkbYAOZ1y5hXKtiHVsY2OZrxiAnj7gsKpSLW5cAGwGLB4WJC89IeXNob3sEraBRKWJRlWWjp2g/LZKwEBywB4DU9PSPLq6sqcNvoLnR37ezsohVgaWmZ/3306HEZGoSLX/uFQffBvY+wFaHR9NQUwQth8/rqCoGrowMAhrBS2ZyiLBYWXqteL457tdpJHJNaJWxEiHd+TcDLtRm1IiTDOpKwURt1KJBRT7Jz4npYGjaGpJ9pXugXr+Gc6otaXgXdTwV17wjCZoKDw3Lk+KT0Dw4roFm/NrwdPouajFdlcXFRZmem5cnjR3Lv3j12H6EvDEkAY9sKXGrt8OXsYSMfWoUKQQvNC/ET2w8MjcqxyfMyAPBiBtvZbLRLqJ4VWZMR0aAhOsDFJIIDXtQZFUSCKGYWPfet+f5j6FgLpFI2Vit8rMfWDPzIvN54440W83qO+FX461//GpjX6vJSBrxS5oVLy1S5OezxBOfCSsDLAUh/Kpppzytd4ApeVquYtExO3JGhOwTH1YbSF110WMywIjiAwQ0/O7dAu4MOoy2xhXS5s0u6urqZ/p+dnWNa/tix48xycUYhJ2SrPQClS9DOPGQEiG1vrnN6kIv2qL0MjQBZ/G1hY+gSYWzIag/d7Z9hSMa88tcurYP0VtYaGsYtI3ipRubeLneSOuNRM6kJ91YUjSwewcuYhndPRaKir39Ixg4dkd7+wcjIrMMHl7Q1mESyYmlxgeB+/949Tj9fXlniXMb/r70rW24kO65Z2EFw7+keLZYsR9j+CYUi3A/zoM+aT/FPSJq9Z5H1qkdbs0qWZqZneuMKAsTiOCcz771VALtJRIfxkoxgEARqQ1bVqcyTJzPn11PaMnkiDfCiqJm1pJLBaw/gJbJ/eE9+9qt/l4Oj+6mvmBfUc3sJuMqQr8zcOrlfgpsLXA2ckri2BK8CqExXdhOftS6ULHnYlwFdsRw9rwCv14hcOJ1/+tOfzKWA53Uuz56o51WGjZ5tdD4BnouDl0+arp9k9yhyO2QncDWMaWnDPPbR8mXKTp4VBbB0OABgRuC6mFLBCy1xpnJ2Aa+r0nBwiP733ka6w/733333LfmcX/7iF3Kwj6waQqIJvS18fnp2IednZ/y9OD/n4BG0wTk63JW90VCGgy61Y6mHvHY/I+GPRzg8NwdnL5zm90qyB8s2mli2ljxNtYv6LuHevbECvOgJWf+wJJPwxIUp3hW08jg3BQ0dsMGQ2zgwhPuoQsCEpp3dPdk7uCc7oz3p9fs8p/pwMu/NRsQRMOczEvcQFMPz+uHxY3bGPXn+lIkOT7h4hYXfuFDmw3PF34P9XRL2+3u7/L57B8fy01/+m+wfgXPL8zDpraTsYhOYGuDlxe2NENN5xsSBpXDRt600SCmKXQdUrklcF1KuA7EbeDIS9gFerxm8/vjHPyapxPhSwQv96wFeJyfP+cSs9XLC05297NXzQn96krjkmwrAsXDRtUsEL5s4TU/APS90KC14Ly9R0VLxQhph7Z6pYkczwjkKqWdyeTWlJzQa7ZKIh/cFwhf39jkI/R8e8/jefPCAgyMwSAPEM4Dq/OxcTk/P5fziUsaXY5mg5fTkiqHiG/cO5WBvh3IJgpc19wNQAkwVvJQI1w6nSs4r56WhNPkpO1/qSTSUH57ocBBz8CraDHnYqLtwHZi3hFbvFmZnyFeAl8+m5MQn4wI1Swz5R58VDYPhjgx2dqU/3Ek8IIBLe60VMy5TIkCrLMaXF/TCAF7PnjxJLb1nkJMU2hY9LgiHFcAO9lTnhcoF2GK0fyRv/uJfZe/wnoGXacQSb1UP/erho7XWvgG8VsLIdeDlvFqRmax5UqxwKHi3gmOsk/5ZTOti4cSE6X4ZNv7mN7+JsPE14lf12WefLNnvShYC8Hrx9Il89+0/5JuvvjDwMlW1nzjre46nN5vFzK6tCNfByz0oH/iQS1pwEyGEA7/hodt8psM19EcvFPbJsq6jHq7lflg+53Em09mMXS0AKDogtrLuqsqlQXSK1tPYGW5WlAxBV4bQE3wOPAmM50JN42SinhyEmpBIPLh/IPt7OwQyaInmMw3l2C8CF6RrM52fsswivULqsazjww2F2H4OS+AmAN7geTkHRkBk1wkHdhXi0mOi92Wj2aztEBMk1gUEwIXhJuD9MO1JfwcEMwxPQRKjLKRO27ShvK66J7fH6oixoMQLg1se//CYU9Ah8sWDRRX2Cl4ALnT1QP3qT958ILujEQEX4HX/5/8io4Pj1LAwlxwZ75U0cpYySgJZn5tQeGJp2VLvlcPHGuAk0Mv70X3b9uw8e0mUr5vBTQErg5VLM3x9C1P1RD9aigR4vUbgIlp89unHhjZzluq8ePZUvv/27xzEAamEdsY0GaCdcDzNCV4Amhp46dGl0Md7r7NRHxTelTUldK8FrWimCl5FnRyBzdrCpJ717KulSnOf84h20Veo0WMLmkqlCux3r6FcKeq0I+NEIW8JjeXnALEpgAvDPqZyOR6TqH/w4JDg1esgbVrJ/Br7xUtvXGU+lcvczNOC5+X99mmHpsq2oVtzW7nuzSf8aBLAj1pdNucPvXd+ypEYUa5dbvMAFJ23qOAFTxleKQAM4OVj6tC7jK8BajYhCqFmSeBnEFNyW4vztRPFbDKl5/XDDz/I06c/cojLeHzBz9g/zaaQQ5S6t7srbz64r+AlIjt7h3LvZ7+S0YG2UvIQzUet1TOOTuI7WBl4UVlReGjrAMyBqqh5VBDyxpJZe+fkfplNXM9r1cNZjTp8OxlQ9ZlcPRJ4Xg8fhuf1GgGs+jSB10KuLi/k5PkT+f7bf8jXX35OboM6r4L0JDlsrWVIfuOONj6FJ7AQnJIDKkAEn/vTnYlKfH6tgze8aI7FLZZp0xIebF+b2il44amvZDue8tAkoU6PoGkqdz8efU89QPXuNCOpU7+9jfNSrq6u5fx8LOcXY7m8BHh15SdvHsn+3pAhI77T9RS8j4KXzooz6NDNphCSx8Z+81oErQCmgK4keEM5vjZkVKCyC78ALu9pVoh66QXmDCNDRB/Pxvc1i6fDgpE5Vb6S3TfggQG8uuqJ6bxN78ih4t3S+9IJSHZjkphHr3pttzOdTkjk//WvXzMzyYnrywUbTepvm106HtxX8II9hrsHcu+n/0wPTHm2LI9whb0CWlbcr4KKH08zu3gLQGtsN1dCrOfVFIfKbGZ9Of98ZTmRR3NZvv0wwOs1QpdI9ckn8GgpOKJE4MVz87wIXuZ5le60hSOqiEaRbwFePtrL7mZ6SeCE2M3Aau2sVY1mKjFww5r32Vh7V8+7IJUdVW3UGb45vBoAF8Hr6kouLs5IwHtGDvEUtu03nnqCqjB38FKJg3YdRWeJq8lMzs+vqAlD2IhQ8f79Q9ndRQ97BcXZFG1lSHsL2rVLy5X+GbAdWPmdbYpR6YWW4OX8oBYLGGHP01CEjqaty5nXLKHw7C1vJgNE7SvPp00ivH1cnQKcyiGcs0QmUj0v9b7Q/SMDmM7pdDv6tlMJjhVpe7scPMiePX0qn//lv+XHHx/znOCaIllP8GrR83pw/43UdZfg9ZNf0gN7GXgpge9eUuF5+XXJr/sS8GrwYpkPs2aKDW/tpm2V4LYO6JqcXPbEqkfLubz98K3wvF4nelUff/xRA7yeyfff/V2++vJzOX2u4KW9nPIFQuLdRZ6W9VIXvCDY7TUJbc+MFdwMww7UGl5be2UfUGGlP/iS7rnR82JBMTgtANfcOKsrhih8yqcKN32loY16Gx6OpLmGczQgvJYJJhTh7xT/o9MCRrBdS6/blsPDHcolOLXNwEudQHhe8MAAqviSGbw4/ag2QahoS+Ptr2uel8k73fuqtXBOVD/3oWVNfKbrNy1LW4pzYyfKwAt/NAPpAl5mJUHc0wOzuk4DMJ90XrYw8hAyzeY0Mt0TENqrXu0NjwvgBa0guEwU3fv1g/MNj+u+g5csZTjal+M3fyE7uwcKXjb/U7dtQlVvLpn2W2jAHJT+38GrGWZm4Cy9Lg9BPWx8+NZbETa+RvSqHj36MIMX0uDPn8l34LzWeF4abRXKbZMQeAeDWmcJH8pqUggXCTLsTJyJtosGOCSA8ek65i1puKfDUQleNl3bCXeMUgPHpWR1Qb5SoaD7opdnBDfCMXptaAkz1RbV19fwqgCMCpidTiWjEXqRwVNhYSA9L++xxXKbliUZACzFsXrpTrOI2kPAMnXvXqHTW5mUd29MgUoSK1qyAAAar0lEQVSBK4spna9pcixEN6vlM5wzj8RveJdSaCaRNYcGYhouImzUX+/DhpbYWMazkG5PDfHUh9Xe9S15/vypfPGX/5EnTxS8EDY6Z4rwezQayb037slwZ0gHezjak+M3/4nglTy7or106QH5fhXUMlgkSqN4L5Vj2Xtq82K9RIM0w9FmWGh874rtm+fCyfoirC49wZZyXgFerxG5cO199NEHprBfMmwEz6Wc1xda25juh1zT5mUnLvhMYlLrW+4XD94HsOBCxcXvoZKXruBzel5LPL21wBeCx0S2G3+mgKn9w1TFPtPOp9fXFKgCRrqdHjsVsLjXAMr5J3YOtSaB5M1ANDNchUxDPb/5HJ6ghpit9lK6XdFfHPcCLXGwvII3na2WB3vGnXl300J8q5nEwoNK6Xo/iVhXm/5RPkZvVW+M7FnpNCT9PCdOHNASSCk62nrqpKlypbixWCGRC8T5ELERdO6FscNGF78g9ZGdVDDj5+TMMg/GB5G3Ca+EnteXX/xFnhK8Zgm8CGDtFsPF46NjGQ6HPECA19GDn8vO7r6121EPMR1jA3Dy+yXomJi2Bl71ENIfGAnAagR/CYa3CD9t8nnTrlpZkCUTDrDct3WVeCs8r9eKXtWHH75vhMuCsgGku9Hd9JuvviL/le5oTs62Yl/rB6/eUtYeqQfmToJ1QgBosH2y16vpxcameGwI6N0aADoKXvw1EFBuB6UuHZL6XoID1Td0XuOpzjN0boc8HEFReTH9VW2Y9xQjSNLdwTh63GTwuHT4rZbkgKuZC5y9XqdNhej1FFOgybiz0DODl2rANGS0wa4+vLUsWE91LYoqnp3yqlE+JVJhjXM8epNadz/1wAykHOwUn1JTGMUv25LpyA3Tsho9Czg1eeEA5jIJBTAj9Q28mgCmIObdVfXIAF5fEbx+5APGPS+VS7RY9YD+9Ts7Iw45AXjtHz2Q/g6kE/pdc4jr2y6AKnlMCjjJ6yrBqPTKmjyYeeEGKLrPxHfdgjMrAdKzxjZir9Q5Nj1GSiWWy7cDvF4rdkn1wQfvKXhx4s9ELs9PSbj+7ZtvKJsAnwR1NZX0FKPaMAv2hdKxYK5P8o4DfgO5EFUzbXl+oV54yo8BXLTVjPbNwhNbZQJKXIOgx/I+Ao3zG9n185r958dXkEtg1uM1AUS9FyXjdTu5nYw7J0RYeFiylE5rrnq1JVpQq1fGgalthI9C/gtfcTpBWRKQTVW7S61IpsbMExMqkdDsZs4gZC9LX6l3oR1H84zJcpCFw08efaKIxCwnz1aSQHo0msDQdMJNOawBWkOLlMIqGyScxpQpqc9BJQ5eFlKWHpo3HtSebxUfdl98ruCFa4ZyCeNMca04eGF+4+7uHgWy3eEu2xW5kLZ24yewUJBNn1noeCfwSsDl+rCmjux24KXXdsFx2UNZnyGZpshZSb5PhX2A12sGr/fff1dL6nDDsxD3Uk5OXsiP339P/Q7nKFI7hfAKIaBinXIeUHrDI7FBsB42puyZ1TXaKDA+WS185KxAG1uP7enwBYheFbyUpwK4qVQCT2q8pyJTJezHV1OVN4yRJbRJ3T6Bhx5UTr/rUTvpra8BXt226s+WBl7s614tpNtZSreD0LGTwIsT29y1ZLYxg5cr67UPmZUEGUeYbzovTVHSXAuR66GSA1MGLuZIE1mv4Fy/CBo3ihca6UK2cPLNDN1S1rAGYC52NZ1XRwu7tVljDh+TFwY9mAExvCtovDRsLMHLZx/okBaEjRjAcXB4RPCSDtpsa8lY9r4aQLJC2pecV9knrfCk0jq2bBO8PDlwG8+rxpEVwGXeonvSN2cphQr73/72t0HYv0b8qt579x2KVMlbMdyBVzOlDAEKdRCvUFNzfBlJbsxgvCaAQGB6PRmz/xXGhqkXVWTYTIKRmxFq91J/YmJ/aN6HxZDVwl/lSrQDp4MXw058njgvzQpeXCLBcMLCamQNfSBturfJ6eR0eGk3BUhwbdpnbCnwvLRnGGizbnfJhoQYyor3oPPScZOabaTCXpvBakvpItzV/SgQOE/EhoeeaUy8UzndOz/RFXNyiOhcIffnk32KL+Ofp+VMf3XTdeLeWV6+SYDnvvPaTDBnJTNwFdlKgFy7Il/65Zefy7OnCl40js14hC0QLt47vidHx/cIXihLWra0nMtDOCZZSq6LnJEeX/l+IvBvALb0uYOzJwIayzeXWwtAa0WwHtLnOswAr9eITLfYVPXeO39Y1rVIHm5pbZ6OytJhsQQvlNRwUAX+n8j1dKzvTSbkmcj7sETG9V3GYZkeTIWOemNqnSJqIxWs8KMDaZdZlMqOnC3p9HoM19Tz0tYzqLF78ey5XFxcsomeJwdceY7lE3g5L+S6KutDBXKe2ijpymKpNZEAr36vUvDqAryqBF5aHqQ6L7aNAWhe6/dVj8tIXxZva5bUAazypIVxLTpt2knCMtPlUV9OybvjqPm95o9btAbPqy5aDfDKZY0dq2fItFbS2uhwCpB5YHVyH2R+W7qdFjvvfv31l+S+UHnB1tOkCbUrCLON995g/7CDg0MW0i/w0DCZjXswDlI5k+hqeue6GpyXgd0qYGUy/mVgdxOA1d5f430VBO+rdGYRNt4CjO66SAKvdPN58a+NydKUvwGSz1RMbWmQGbQWNTNvVTOjN0Vwo7d2LTOA3WyqQx+sy2na5tLAi9lGyBUUvDQjqTqtLgqJhztU9l9D52W8Egqpz05OWVRN8Er1hCZKLTiImmEM3ZApg0OniQcFL2wb//b7LfJdDBuXItMpBK2IIJH5QxevBYu4L05PZHo1Sb23qKOyvlgpc5ZmVZbZKHPdTNrg3lp6eq+EhurN3fSzCmhr4kuunAWxazBwJWPmMgNKUdDckF6Ynhcn9juwU7slZ2cn8r9/+4bhI8ELDyyXxhC8duUY4HV4JHv7++xwu2BvNMtErwlhM4/kMz89tC1DyzqoldyTT/a+0cMyYe+K1+Tv35AMyKG6PYAK9f0aDyzA667IdIvlq3f/8Ht6Xko0e9EvPC4nn7XMhVwOy138f1vemgqitY0XPc84LRtemo0Tg4d2jbBSvSN2hSDYoah6RjkBip9VWmG9v5YYFd+VwXDIJzQ6RlSdNhsMkqSrKplOruX89FyuxhOCGkNBas+0nTEH0XZ0QETiopwwwvZbIoOuZsKWSwy8xRBadKkQ2Rl2ZTCA8rwjy0Ul4zG8T47wtvrGpUwnl3Lx7Bn7WmmW0lseq5xAvcz6xe0pdmYRTePqmOREsEsialBV0nVrTqz3AssfaRVBHbTXAZctVSg6fJ0UjjovZDe06/TKIm5wXpiB8Pjxd3J28oJ9vgBeBBLqybqyMxoRvOB17e7tCZpGLtGdowija2BpHpt6fxr+lzqzmmdWPKjyMhZu+sOjyYOVCYFCxlIHvzWi2LQsXfAkAXpZ2BiE/S3Q6I6LVO/8/ne8bF1UCY8IAOLtlvP7DlwKYql7gvXl8l5WACQCk8kUSPiD7E+emY4a0yQAwkwFNN2P9oF34ETJyu4entADG/HVIoCh0Bg3BOYNnp2NVetlLXd6/R69J7TDAZiiZg8XFcJehKRlY8Rep5L9QUu6bfBdHRlPZvLi9JQZ1IODHRmNBlx/NlvI6QlC04W00PMKws1eW5azqUyR1Li6Yii7tmSn0Gxl4MqyiCTrMscqEesNMMnBdn2grfpStnD5xzqwplDWLgz/P3NqDmgp2E6Q58uWGJh5Mo149VmAGse5dl09PWF3EnChoA/y1HSA164cHR8TvEa76CE2EPEZmN4Vw/uSeb1m8f568KoDmotd6+JVW+YV4NUUt9Yznw0QcwFkQzTL07gqqQipxB2B6TaLV+/+4XemTFDSOf16qUsCMuewFFy8m6lzWxm8dBvkvRDi8TUykrq+b19Jf3xuIAYdFpfV7c8Wc7Zq2T88knavL1MADyQT1tIFIkp4SqfnAK9rdotA8e8AYLOYy+n5GT2w0XBI3gulQEwoFCDT77Zkv9+WPnpeVT25nEzlxxfP6V0eH6AZ4Y70Bn0Op316csbuExjcQdIaI9Fw7OenMkNyw2o0afSSOzLwUmwyklcXqsu6zM1K3tYa8NK1Msg40L0MvJqpyeR4GugQerw8iX9zIbkmcuyd1IKn3jXEaQV4WZgqjmaFmAGAkFp7veVBIASvI4DXgYLXYCBVqyecA8oCcmvrY4DlbakZsponm8qUXMxaeIOlSj8P4lDCX/m7phflQONhq/OVdUnJSgKhJojNdaSlKFgBzM5zSx4t56Hzug0g3WWZ6r13EDZaHWETvMr/rcleAjc2BNTQkl6a9bFKwEWeLINV8uiYAFBQo4CUnNlMlgAn7GOm25yhI8GgL7uHR1L1enJ17eClPaiGgx1m+U4vL2U8mdDbwuzGQbvD9c+nY51QA0Fkuy1jZE3Rrhi6MdygLe0xtdNuy7DTk0FvIFezmXx//oLg9cbOruwNhtLt92S8mMuPl2dU9A+lIz1kTLsdel7zsxOZXY35XXRQrAvd8zzBUhukJ8cJ8gxivh4/bhJYK1SXCz/yB+vCxsRvNbbJBI2ilkJV8thUX0cIM62dL6v/l9ObLKGTKgrsgQU7k+uc2F/Mu0SZkEoljo6PCF67u7uc5FRhihPGyRmAlQr+ZleLBGAueyjkDylMX3lwmP6qWSJk4OLyjHrTwSZ4rRezOmGf11XAynyYc5zaVeKth1HbeBdwetWy1QfvvUPOKwFRA7BwU2qIaOEeQ8LCQysAysM/B7jsaSmIKYB5J1TVa8FLon4MRD3U+DMFQzBhncFARkeH0h4MZGqNAKEJQilQH3wJxp9NrmSCGwY3iFQyBCeF4RyzCdvZHO/sSq/TlavljGPW2uCQcXOyr3pL+lVbBp2uDHt9mSxm8t3lCWst7w92Za8/lE6vK5eLmTy+OpXp7Fr2pCN9hDqdjixmE7k+fS6z8ZhepHbOMB8rqejzKViVNBiUJQy6mZCvhYfFWc15xoLhWmHvV7kub1NdAqUJ/hrgVfe8PDOdphhZE0Yv6UIZgnvdmrDB5O05HxiDQZ/AhaGzaEwI8Gp1+gzFXeXvXta6v0kyseJBFeLQVA6lIOJhXL1EyKsSCtK/yCb6OmUYWU7P0u2qR5daORVVE6WGzq6GRyLztx8GeL0Kj+70efXh++8lqYTKHJR4rwNUDgEJZtZPi433rPSG/JV5U7Xw08BKu0s4iOGvghTnNrJFKcBLX+v7S+kOBrJ3fCw9tA3u9AS3AHiuxVwV+5A1oPiIDQYrEPDwpLp80p9PxhSfHg13WaM3M4V6lxKJisvj4utWLXpSvXZHxrOpPL48pdfh4AV5wOX8Wh6PT+khHrT69NTgec2vr+TqxTOZorMFgNfEtanGrcgO3gRceqP4Obs7eK0927cALy/rStGj7zp5ZUU4WXpnhbfGLh3uwZmnBm2XawbZ+57XlHKgyFKOdkYk6wFgmkHG8GLt/LGisi81WTdorRxoaF9Tv6/lrppNCr28pyFSbXrJKfzjdG4DO286qPVyNZpAeU0HTj4msSdmG6Of152w6ZULVx998H7ONlpNnntZq2GfeU7mnWnWsPDIPBS0ekJvX+PAlj0zvagR9vkTvLJRWp7ZBHj1hgPZOzqW/mjEKmmU4oB3UjGq8wne2RRhYEdGvT4B8HR8Qeg4GIzIUc0q9UzamL3ISdOq4qeQtNWWXqslV4uZPL06pwd11BvKqIOhFB19f3LOkOqoM5RhtydtAOJ0IhcvnsjkMoMX2wIbn1Wqr24GL0Ma9xJeKodoEvMZpczHuOGE19HMSfaC9sr8W+K/1m8qkfjGjjWTlKUKTZ1QEz/PZ7R1v9dnVwmGjf0hQ0YkX9Zl6hzV02du16ImMXlJORpf3VbqcOqeVr0etEawO/e4Zh+Kj1rmpi5dvXdaeY7LxIbXNgZ4vRKP7rRADbwSuJiXRDK2KZkouiYw1CzCRi+EVo2Xclk+LCOFn2uSAhQz+og06z4Kr6o76Mve4aG0ScIvZWbzHFEH2MVFz6Gx1kIa/fG7PfJUOO6T8zN6AHuDHUohrozzYmsIm0ikj0jVk4G0n1dLOVtMServLFrSB6h1OvTaLhZT5dC6Q9np9aXV6zIkOsP0nMuLpO4vidrsUXkoaSKIRHDVek7USPz1stPXCV4aiCbUKp2+Fc9tNfSth7HmbRReh5rW6lkJOtr2CCG8t91hPSvaVlMXt1pbWLikqZ4wearObXmYWIIXsakg4RvglTwz21iSqCSPKRP3az0xJCFMXAyBbZmgST50QRssl0tmGwO87oRNr1x4xfNKsoVCAsEhGD4NpyZizcM1GAbWPC8XrTo/5kDmJD5kEhZGWi8ayhi8MwNU9r2uDEe70oLnBCC1px3CDAAVwWupJBaEobgxhuTCFnJO7dVCdnoDPonJi8Fj81Fr1s55abV5fcgl2pVcIQhdLKQ3W0h3qQXheH8ic3poB52+DFCP14VUYyrnpy+YYWPfMQsbPXQwds1OQs4+pSxUIXNIYFWAyLr3Ss9HI7YGeX9D5FlEhTye3NDnJQKymlNoJHYNJPLOap6TNa/04bepTTU7uWrJVgoRk35LM7Ep/EtVCI7pHhYW2dwkQ3EMzpCv2yp5L3+AGF/ln3nlRZEd5HdJgFfyY/khxG5m3hK8wW9mwt4cNJseFOD1Sjy60wLVow8/qIeNBWh5+2b+dfCyUM8/K99XjkP5rLIZX5PrKjOP5M1czW/yCh8nhougjXbTmAzEp7TOT9RwD/Q8ghQIIRW82pXeHHAokAjAB11Oxm4pt8YopsjQ4eIzPVEP9Y2tSqYouEbIOheB5p89yyqRa9RBogeVdKRj/bUgjEUPNIhvi3u6aFGTK3RWwkaPPOx0rSYYM9lcntFV4WnCxlR2hfuqptFyLqjR6dYPuhHi5N0VMSFv+SIktttYN5GSFLlHf5l189bUSbJQTNfWcW0ZuEruqmaz4juUnBZOjh5WVsKVvFN5bK6zq/FS7gV7t4hCp1U+hGrf0WUuuUg0JQfUHgXQ6//kvGL02Z2w6ZULVx9/9KFSsJxLmEEqgU/xvoKTpcitL33OWuXR9eWUG+1Y4WCW13WQc+JeuS5NDHg/L96ADD9QV4cCXnhalt7XnCGLfwleNoMvu+3mzrvOyjNE6SK3mkKrtWRDnkpkZlU7nQXAS5X8AK95paPtewvtIIpEgSY2dHRbflJnT4ZHmLyXjFarIeF6bcR6UFmBL8OgBhqqW1Yim75+iQxjXaiaAO6V4GU3rRPYTbGmZwgtSwfAIknfkDasgJeDihHyDpq+nIJXCRZND7cuXaiBmYV+Djj+AKq1vEnfu569LFBbr9E13le+FiuGjQFer8SjOy1QffbJx8nzqqXBSzDzKTiWSSobBZZF3S99bfWIaR/cprbFUe8Nf+vlR7qsD271dssKXr58xeJf527KV4Vbr9BiGiwPG4rOrksW8fBnDvcKYMj6ynzvMzspIh3FU4KXg75iXC3ey15QuoL1xXqAuBlR6gCmotGVn3WhZg2p7OBfAlw3H5sdd3lzJpx07zAv4/xP4oG44ZtLbHwuYg7VivrPIvFRgkMts+hWLWQRpX1qZHwZCiZJRf1h4x6cnvvVUL8M+TUuXQW1NQ+dAK87wdLtFq7+67NPPgI5Dm+HDQD5wPYaRwMPGwzBNLiBjUocVKag6XEbPXbH/3H23Zvi3g3QoIMA/4WwkI0Foaaw0JXeHwFsLi1wXhzwoY36ADL4Qa0kt01UUnBKEMUbUbtYIEoknHETFfktXUM/YKPCAhy06xgKiJbcdmthcJSQzkHK4TBz4npc9R8ft+vv+/++VMpsGRj5LBM7yJWznLZf476Kf5rpwZXDbJBmZlttAaRWzT8FD2V2VgcXy5nxUlVB9o6y0t36yK5Zlxoq+9EOq3U758eNnrf8vYv1aHD1lHWZkt9D7WmKeYt92bXCYn1LZ6zdvu3Rhn/kY9X9a7F/+vnzcrn8z1//+td/Xjlh8cbGFqg+/fSj/8DaWsmh5Rz4o6/0Rfla322831znTv/7sXOr6RDsgFb2ZRUn+n4+8BsM4FCjH6f/OMwj//A/bK7xfl6hsazbwLZa39qaQ3nlAi87f+XK+fzUv9Crzv/tDuCVS60soG/U3s5GTgelZm3YvLD16iqdNdtsvFc7geuPvH5cq8voYW22bn33L7dcq9V6MZ1Ov3n48OGLV52p+Pz2Fmg8Zm+/YiwZFggLhAW2aYEAr21aP/YdFggLbGyBAK+NTRcrhgXCAtu0QIDXNq0f+w4LhAU2tkCA18amixXDAmGBbVogwGub1o99hwXCAhtbIMBrY9PFimGBsMA2LRDgtU3rx77DAmGBjS0Q4LWx6WLFsEBYYJsWCPDapvVj32GBsMDGFgjw2th0sWJYICywTQsEeG3T+rHvsEBYYGMLBHhtbLpYMSwQFtimBQK8tmn92HdYICywsQUCvDY2XawYFggLbNMCAV7btH7sOywQFtjYAgFeG5suVgwLhAW2aYEAr21aP/YdFggLbGyBAK+NTRcrhgXCAtu0QIDXNq0f+w4LhAU2tkCA18amixXDAmGBbVogwGub1o99hwXCAhtbIMBrY9PFimGBsMA2LRDgtU3rx77DAmGBjS0Q4LWx6WLFsEBYYJsWCPDapvVj32GBsMDGFgjw2th0sWJYICywTQsEeG3T+rHvsEBYYGMLBHhtbLpYMSwQFtimBQK8tmn92HdYICywsQUCvDY2XawYFggLbNMCAV7btH7sOywQFtjYAgFeG5suVgwLhAW2aYEAr21aP/YdFggLbGyBAK+NTRcrhgXCAtu0QIDXNq0f+w4LhAU2tkCA18amixXDAmGBbVogwGub1o99hwXCAhtbIMBrY9PFimGBsMA2LRDgtU3rx77DAmGBjS0Q4LWx6WLFsEBYYJsWCPDapvVj32GBsMDGFgjw2th0sWJYICywTQsEeG3T+rHvsEBYYGMLBHhtbLpYMSwQFtimBQK8tmn92HdYICywsQUCvDY2XawYFggLbNMCAV7btH7sOywQFtjYAgFeG5suVgwLhAW2aYEAr21aP/YdFggLbGyBAK+NTRcrhgXCAtu0QIDXNq0f+w4LhAU2tsD/AfBVYsmjp0N2AAAAAElFTkSuQmCC">
          <a:extLst>
            <a:ext uri="{FF2B5EF4-FFF2-40B4-BE49-F238E27FC236}">
              <a16:creationId xmlns:a16="http://schemas.microsoft.com/office/drawing/2014/main" id="{5E295A06-C80A-47F1-89BF-3C1D43B2E74A}"/>
            </a:ext>
          </a:extLst>
        </xdr:cNvPr>
        <xdr:cNvSpPr>
          <a:spLocks noChangeAspect="1" noChangeArrowheads="1"/>
        </xdr:cNvSpPr>
      </xdr:nvSpPr>
      <xdr:spPr bwMode="auto">
        <a:xfrm>
          <a:off x="4312920" y="522564360"/>
          <a:ext cx="304800" cy="136796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224</xdr:row>
      <xdr:rowOff>0</xdr:rowOff>
    </xdr:from>
    <xdr:to>
      <xdr:col>4</xdr:col>
      <xdr:colOff>304800</xdr:colOff>
      <xdr:row>224</xdr:row>
      <xdr:rowOff>785867</xdr:rowOff>
    </xdr:to>
    <xdr:sp macro="" textlink="">
      <xdr:nvSpPr>
        <xdr:cNvPr id="3" name="AutoShape 1" descr="data:image/png;base64,iVBORw0KGgoAAAANSUhEUgAAAS8AAAC/CAYAAACvz1ovAAAAAXNSR0IArs4c6QAAIABJREFUeF7svWd3JNeRLRqFQhW8B7obbYH2NE1ShpJIaWRmrfvhfbgf3w/Sz5l5T25m5ChpRI1EUiQl0TbZ3vuG977e2jsizjmZVYUqoJtXa71VkLDABrKysjLz7NyxY0dEYXFxsSIiUqnwR9VXoVDg7/zv+e38375d/mfNndov8Y4V0ffN71f3U8Ef+Hc9ivjlv63wLwX+r9aG4fc1DwSv3pGCHYMeiO6PP9L3y/9bz5oUKtgHjtPe3s6XHrF9huTAsF981nrnu9b59HOq5yl7PQqF2tfNDz1//bK/1yvwLF8FO1/19qGHu9v7+Hna31Ho9ff7qCLpuUrvq/zv/TUVP3+5C+6/Dq/LfU6/HbJnz+6F5H62178tIj/u6+vDz9bXczoDBYBXvYWE92gEXvnjeG7glVn4fotGBFHQ8xvff1+oQrk86FUdbwa8gCy2GJIXhhs0/V0CXhmATcArD5wG07qU6zwsap1PnNO4Pf7bAcE+7q4fsvYyI+A3BJZad1n2zRS86n/FP9cCsN2AqxlQxWMjB16Zx5w/GvXxVvUE5KMzbhMeQOHj2BXEiUo+Z/zEmceePsxyD+MWeD0npKqxm8LCwkJd5oUTn33qN3NDRcBrdNgp8/JtA/OI65N/0oWmC85BQB+5zrjy1KjRu+vf4wLW/ee/yJLihra9gY+ikDGLHFTh3AWA0M24UHKgpcwpAd8csNVjTtgNl36hTU9Dcx83sxU+e/bzV++kGmP1WON9sZd3jtvqZStInjjG8+NUNntMOehUlswTkOdAdn395bwe2S9ej8C84j5ScFLMS59a8V+EqvCw0quQhzN7xxbz2sf92eglewIvvUeaC1MavbFeagOGZJf+HMzf1GGxhJvFQKOSPB39TQ0owjHUO2Qu3pTN5e/uBGxspafPeSwYPx3pLZ3e8DHssE9rEaa/bQpeZBG2Qz3Pzo481FSwSYiXgVcjfln7akTwqn+1IsvzN3YGs1/mpu8Vnjnph0muW7gPFCrDAWawIgMqKYDHMF438WOtCV92QNU3ib50N6ap4JW+Mv1XIgG0wKsZQNjjNk2HjXvcb9XmdTWeRC/a7T1S8HLmReZBBpK9wdInMRdBXfDCQmwLayNdR1FvS16ceXrr8oqaW4Kcujz5f9fuQoBki0nXBZ789jo7TJ4nZ3um5ulDw+DeDifyNdP7fJFm13oE1zr4Vq0F5c5lAOg8eOm6rsfcmuVjrjkqgU1CuBB+ZZkeo4H0RgnnL30QptfMTogzqEyYmzKv5sAre4/GsDVc/eQmSsFre3v7x0NDQy3N61mBJHk9wUsXR+3brabQ6SJ67qlU77jqif17+Rx6HKmQrsfbVk9z8YWwG1Pk6gN44SaMLMpDQWdZKfqpdqKQZUfAp29kZBWRnYpUdnZkJ/mu7Gzl/r2j5xxRH0GgzUiChur4bsPPtjb7m/3e2IBug7/F7fE5NFTdAxOr2jbAbAQTAksuIIoELE9ODLqbOQZNmDjQV4WMuN48yZFdu3wQMNqvRQbcmwUve/rZgyaFTr03a+lk+bs2OV91EluFQuHtFnjtZbU3t20IG+OTQy/8bgsgnxHLPAhziyEPXClI1nqP2tkiX5BBDs3I9bVzkUpl0hvSl1OqaVQcvAzs9PiU/fC5yo1NFibdca5lIYWBqvEiAtLO9rZsb23K1uambGxsyvr6mqytrcr6Gn6uycb6umxubMj2zo4UigUpFtukWGyX9mJRisWitLe3S3uppD/xXWyXov+0bbBdG77b8N1GkGsDmLWlWpsuvloZVw/Zs9ieXYhhARuAZJlpki+pea9F6K93K/LdqA/4gyP+DO9tLy4Q5T2CNDaW05iUvBlw5ehZBL3q0DGAZxVFrwfA2UAxv15qEIEWeDWHR3vaqjA/P19pJMo3+ru/Y61MYy3WtRfwi58m++SPYVOtsNEBSCElA675f5F1KY/SLdX+kE3v74js7GTZ1Pa27OxsE4DwTcDaBtsCcG3J1uaGbBK8NhS8ViN4rRt4YVuAF8AHIEUAay8SrNpL+O9qAANoOcDhZ4HgpQBGMDO2hp8OaoHFBSZnDwOP+wpt0gbQI5PLsjkAYszqOnokOmPV+sZ5jI+JKsDLXIy4Jc98XZasoFplh3GbShJ674TrHfVCZ1D6+njA8cHm0kI196q/muJ9tbsdh3togdeeYKm5jQtzc3MZ8EpfthvI7LZdo7Blt/1WZ+OSmy1hUv7stZgryQIaDCUMqi54OWtydmUsJQ0XK5UdqWxvGSBtysYmwGhdVldXCEhgUvgGQJFRbSrj2sZrtrdkB4BmQOc/CXLb21KRHWpeIUwEg7Kwj4BjIWMKLPrfCCcRVip4AXCUhenPIsAQPwmIWbALbA5/a2+XQntRiqWSlACUYHi2PffD73YyOhW9U5CzkDYEzHqWQ3Y2lRpzioQ/GvKssBq8IgjW9PH5NbbozoGSD7bMtU0YaF4j85sjhJ25g/VIoi6wZgE4v+zcKtEKG5sDpL1sRfBqgvY2FUam+2kEYLUOstaTN3vvVGeReOtQ94mLJ5OOS02uyTZcZGBTFdOmKtsEGmpVgVVtyc6WAxeY1AaZFMAqBa/1tVVZW19jKLi5sUmg297ZlsrOdmKlSLmDZjHj/5KkVjChJpKLaVnZLCb+7kwJIAZgUXABE3MQSsHLAY3szsGrBBADeCnzC68LwNeuzI7Alf/W3+O99RoYQ0p0uDyT83/zghGA8VoNCXl5XD8M8kOOdRk7dpZclY1x7HGNNOwzr1/ZhilWZbKdej+lGlvVPcvXwuRc/6sFXnuBo71tG8Cr1stw4vMsyUGpkWWi0WHU0rZqMbKQ08tpsDw2S1NnQxN/rscgQRdFfMRCSN/e2patrU3Z3FiXjY11sinXpAhG0KjApjY2ZAvfWwClTdminrUlW2RV2yI7Fj4S8GJoSXCq7IjwO6yocBgBuPD3jE0puxRSQV4zbcYi/EPlQj3/lDy/Qfg30OHvItNjoiIAjwOQJg+gwwXmV1B9TYGtTYoAM/40wKM2pyyNoa6Fv9TpSiVlgG2m6VG7s/21t0tbsV0KeC8LV5VNJkDosOZMyrTJGOjHQNEMeYEBRvRJw8Wsby8ajJPzzsSqwSOsOAkwx/vaqz8ah74twb4RGuzv71XglQLI8wCvpkPPnKVBwc19VqmKki4+fe7u4Iam3uTgoVqUZ/z0JzQpBZqtrS3ZxPcGhHOEfOsM+Qhe62uyvmoCu7EpApeHgAgjCUgkDvz2MFNBNBGdQ+gaF0Oqj2iGE4vPkwseDGcXkmpWbumIf3OmkmbF1GqRuxkcsBLLhXIG5Q1h88SqQJblTKoNYIZw1ENTBTb8W0NT1+qiRqe/a5cimB0YnW0b2B/CUYBXuyUeArNzDc/CVEtCOEMjDNm2LsfF7Kwy0ZS9eVY2ZYYqfdmViM+VoKmFsDaxH4cwND21VdpolVfW8LOVbdwfPO3+Kgr2gZMkNXd5ZtRM9jF9q2bCxqCPpGvVjib4hwKtUgCjIG2ajz99AUibmxDJwaQ2ZB3fSWYPDAr/JkiBaVn452wKwBStDQj3EDoq4HlYSZCBBcJS+y4f6wKPrM6d9JqtjMmEbNYzwl04B0lqIYCSPdyVRNlrDBxDVtTe2sOoaCp1UK3We5y9BXe688EUvJxtOHuj/hatGKq5WXYzZDg1hNTtFCC8FjNlkBp+Kmhxe3sNATGApDO5JJQ1DQ7srsSEhoGjsTlPenAfAEYLn8P7+Xv5MdaxlBC8VExJrqz+2x8v+pxKYU43zStg9vB+u1KptHxezxnBMuDlFwQnvBnw2i10bAReIQtp3i2LaKyOxt3oChgAEdehCCAM1QAu8E5p+EdQWldNCixqbW1dWZSJ6Q5eZFvIBEKXMtBCaJcCRFhovF9TbSTerATRGp6qlMX47a4gq+wrOsKypswqssSFH+NJsmD8E58fdgxbOLQaeOmRrh592mfXXhDQQtiZKjVWapQeQwpAikO5cNbASQmhsk1d77adgewOj9f+FmwMBnymewVQJJvzpIOFqVUWEQ1NodExJKVmZ0CXSVIo40N4G0Asby1JQCwfnlNPdI9dxlMXQ1wPzcP54U2k4J1+VSqVFng9Z+DiOU+ZV3yaxHeqpU3t5zhqgZkuaGUGymBMyDZgovDN8E7tBs6g1hjWrQi0qfX1VdmgNoUQcJMhoYeHyp7039C4AHhSMWYVWKZqThpJJCFZ0IeSonALEcNiC8kCe529Xj9JUseTRHJRS/Endf5sZm98rnzLgiqWWViKf8BzltZR8XcJeFUZRSK4aHgJW0jWJZfswnbm2k8KthEhC4U08AyW+4y1wc9FNKOEeMwjOMtmZjOaUXMzNucMzXU+Min/TIk5N2RqFUyCjcRtJZaRTYFNs7ARMJHEUKtK/PaEhnrvSjHkTb12yP7acfqVbWle+0GMxq/ZE3ilTCtqWVWP+MRpk4Kg3vzBdb69reK36VEaninIbG8DhDZlG7YDMCkK6sqiVhEOwqJA35SK6gC3ra0NAh11r/CEz7Em06kyp8UBKf8xHIjMlBosGb5WTMhVyhZfHLNTzkCSdkK+Wd2KpRxw2YFGbSspCA/CfTZ08T2kTC1SMT1UB0FcjzY/RZEyxncNJMpKlkII7wQP4KkO+Qxr84A5Ebr9koQsq9OxcH5NhwpJCQ/M8+J9gATaTNJwOSP3BS3SAMwYmGdHNeGgrKwd/23+uvATrK7owBUTEQQwMw/TKOyaXQKMro8hLC6Vy9D73t6ubP94cvJMqzyoMSY1vUVD8MrvKSvAJzet3728oVwZwA1o2k8BiTk1bzKsg08qyeopEKkm5aHd9uaGeqaQ5aNoDrBTS4OyK3iwjK259YC6lAVpXBgRXJRlOJOIHCOGUqiC8eWQYFKywAO8oFyGdM3r4yJYeRgRxPnU4ZGwsyAah5Mc0/nZ85yW/OjBhGNOdZcE+/TMI8TWs5GT5uI72mfzMDQV/zPXPgCXXdsUOKAEOpMNoOTb8STx29le+Jk2pPFKgCTsVG9ZfH36Gfj5wjGkoB+Pz1/r4V0MDRNvHXXU+G8X+PW1WcNuxvYRbCkVzZaa3w6+O5wqhMuljk7pHxiSjq6utyvb2z/+0f/63y3wahqaGm+4q1Wi1surwctXtt40sdQw5tUIYJUdWV1ZlpnpKVmYn5OV5SUCmIaD6j5H+BdZlPqlAHgunGc1NtOc7AYLmnPgAR7auJvcfFYpRYgwkBqt7DMkIJFaGfz1BC8AlxpN9cPHM2Z2U93vLuAVXuF+NO9SkFgCYqZMt44hrqfr7fdhDUfXpgNFVXeE5LOHcNSKrmrq2MnDKcMELdRPwSt75pKQ2kLVULaFMlAYde1DpftN7SVJ6iF3S/qjKI2VE1UxML8g+YUTlUCqwXw8t2kdZ0iARBN+wlxx7beVfDMB4TpbO7Oe3b19MnrgkHT39NFh/3/97/+7BV6NManpLQqzs7NVyzl9dZrlqrVX11xCh89wr/pjUS0LKK958vihXPz8U3l4/z6Ba3Nrkz4ozeS5BWGHQKcr3rxSCSpkACw+ek1Yd86V6FdmYE2d6/hv2iKDuTVDWWwx2RL0MMZWWAjLpE2f/ACvGidGF0e0G2RCbsc6A6wAMCn++d/SnFfK2iLqmV4U2VhWxUqjWmu5k2c5BN4I9lVInAtzFWTCh8g29AvHZfCQgLICfIQ25m4hJdhrnGSljDXWPabvl5QSVdpC6BjaCRnzDnBkhxJMIcl5VKJtsUL4fbXw7rjr0gckD9VXtzQR09YmpVJZOjq7paurW7p6emRwaFgOjh+R3r6+t7el8uPXX/+XFng1DU2NN/xqwcsACGHg8uKi3Lx+Td579y9y+9YNalZgVKjhK5fapaNc1vQ3M07WUSE+HkPXBfVExZS1ZroQDyYhbKbTgt/CSacGl5NdlPfzpClHW5iqZNNZ7sJ8YCvK+gBehK7saibuBrBMMpK6ToJKE7KJ7vMK2pGHaPmCgtz1dMYSUvhuUaiyXTjaxB1qKJX1JWWYT165zDAvt19gvw499jAIx2igEgy6CbOJOMTzF8A/gGo0JaTArqcvhv0aMXu4zn9EIEsgVc9ToMzB48W7yAOHxIISkiKuK3ppFIrmrQzLQ1HAHkJG3Lvlcod0dvVIV3e3dPf0Sv/AoAyPjkl3d8/bUqn8ePLMCy3waoxJTW/RNHj5HqvCxuSBHTwu1qfdMuEME+/cvCmff/qJvPvOX+TmjWuytrpMxtXR0SG9vb0yNDQkPT3dBDIAmLOi6oJh1yfAahICkDA+1zYMcxLIMUaWWVDuSbK/ubvbMqBu1vQMo8FSAl55X4Jn8CKbC5oLF5GrUfrED9iXXDKeUtPuakSkYUtduxaup/TP9b8MJYyLXrUk3U1ghDwn7sqPB5PRnJK6Sz3HChjafSOvO8UOpynrjM4TY8mJRqoQq8cRGL+hS9h78pl4yDsGQLbj+BxJtE+tIiXQql0FYZ4VnFcKCAqon0JHpYF5U79pdEaSp1gkMHV1dklPT4/09vZIX1+f9PT2SVd3j3SDaXV1S0dnJ9kXMpTMVuK/yx2oLiB4jY2Pt8CraWhqvOEzgle8+T27ZUsiiMTFgsj01FO5/OUX8tHf/ybvvvNnuXH9mqyuLBG8Ojs7ZXBgUA4eOigDAwPSiexMsaiLAilvL1NBoJeEgC5282ZXESiAlK5B+3cCcIFUpZYDc16pPpv2xhIyQJS6aMreui5YdwOVssx7lRGZU6YX2UZq3nTWE1vZOZhEFpH30CkbyAaoBC73fyV/U81cgUURKt4IMRPrv0/3W90LLCQ8tII8GFUdhCOAZUNvpXU5f1diy+Dn8dbwuWyCq5mpFc0/QQqRRn0zd3nYFfet0gN0tR1ks62OlRUS/GqTSgUg5q20nRUro/OC9xIZVZd0d/VIL8Crr0/6+/ultxcA1svf4+/YDpUEDoyES+ynIgwbW80IGwPSXraoC161fFnpk7qeFhbb+2ovLLAjgtelL+Tjj/4uf333HTKv5aVFho14og0ODsrhw4dlaHCQYAZq7kZZbfviT3H3sEIrcdvAtoKWMxA9yKob2vEtwzhc706yTSE5KQCvNimXyzyeUPjsJkQuzLSHecx6OnNQIVc9bAw/DWwUCJnLyppj9YM4JVLMMdCqBV5+gtNwNDKlCJx5EPCoVCEuxoMa6to5duRJAMhflz27pk8mIZh+hAzMhOvhBgjF1IoQO3Lb67WyLdPd2AHExxTj9viVbBuiyQLuFS0dQz0qdFZqVfD9UX6wwvQy9KpO6e7uJiCRWfX0IeRjGNjV1SPljg7tvhFKoszlzwecgZZVGziHtA/XMqnuBZWa3HZX5lXTWJoTYKvZgC44ZxVg59NTUwSvTz7+h7z/13eofQG8cAPhaTU0NChHDh+R4eEhglepHeAl7JAAXw2Og8IuO0FUZHunQo+Yerq0qt/T2OmCJylLjKUWjeqyMad6zOwnAZpl+gA2uFFxMHDk47N6fZ+GWLGbgovNDqTeT0u7PLiOp+U0GopaB4gkaaDY5seBnzHUY0Ijd1GdwaW/jun8rAaVWkYcWpgtzYBXysayhthQfxk0Jyd1zvDqgFWGVSlgRySzNtiZISQOujGc528SEHXw0t+bg5/3hzFOXj+78LxEsQQpQDVLzAA+nbwHcd91dXdRqwJw9fcPkFl19/QwJCx3dOq94Cwtx4Sj2pZev6DdtcCrSUDay2YNw8a97CxuqywEIQVCL9gjrhh4/fWv7xp4LbHkh8zLwWsI4NVB8ZMhozXpw823HQyuFdna2pYN9swydzy6ICQ1crhl1E3v7K+gSQBjQc5mqHMYiPlSdJMrjp9P7O0dWVlZkemZGfrQvO8V0uIMJxHWFtE/C2ly/DfeK5akaHdU7dIQSl8S4TfvMfLazZgJzUCTOy88Hksj5kxLaC1QjsJ39Dh5aKz7RUjFL8NKZoZztgB/CKQKvyp3ehgZUM2F0PkHoKU6DI9Uh0rxLIrl9rnTkNdPhQEoH2hWKoZ7YQv+P7YiskIs63MG4AGjAjCBVfXyp+pVYFQdnV3KsEsl7Z7R3s7rDJOq90QLzCpMKzLuaLpfdp04e/aTKhzA0Qob94cm9V5VF7yywvxe37QavK5e/pLM66/vIWy8zuwjgAFUnMxr/AhFe4AXMpBapIv0c4kri0zLRGUaHRBKVkS2tsxiEVagmiFhEqSD3CtWKjsEMLA6Mjlz9+OGV6BVpuEVALj9IeCi5Gh2dlbu3rsvy8vLoeULb2bqcdDlYrsYZVrGrgC+obeWghwAzAuHFeQc7LwXlxUtW+8sDVct7GTdn3VOMHOlV8dkwcmbBppO5WFYpueWB42KDsScYDT1622L0EBQQ7mYssCLPGiMO7HHQLBEKJt05qZ79NROFNW5jUsBDooeMrO+1a6NF8ibZqYE2JmsXhN2sCDwIIONcLBLQau3T3r7oFX1U7fq6e6lVoUHKIDLGT4B2VBZpQFH9/Sn64oAXzuHYZk4eAUAboHXXiGkie0LMzMzuQdnbfpfF/1Ctivdjd6UZF6FgszOTMvVy5cUvN79SwwbtzXbODg0JEfGDxPEOsi8Ssa6tOAWX2Ba+EImp6enl6/B35aXV2R1Dc581TIcfAA8+AJAgE3AAIvkATKaKAeBY5/lSQAvAAG2M/DyEA0m2fWNTXk6NSU3b96SufkFMiywGg/iEAbactVw1HSZkNWyQRqetUwb+mk756Q0xbueFtutawIyVlaIXAIbSPtj4dwUpB3gxxAo6XJKQFSQdmBKNSSCBMPQqKC7Due6V2r38ARIWoyuLWpyo7+SeyE8/MKNE9DAwCuxpKQVAJYYUADBA2QnMG1cYxTV49riM6CUp9xZZmjX19fPcA8/wap6uvukkxlAA6d2ZVaoSUQmkN9eqI0HgmUfXUYwjNUfWU0gWQp8xIWMawrg2dF9hbel0mJeTeDRnjb5isFLDLymFLw++oe8/95fmG1cXlriTajMa0gOO3h14GmJG0sZCsAKd6qDF56kff39cmDsAHWIFdQ4ooPppvfwisI57jksYhhiZ6amWKQ90NcnpVKRZUpaW6lqRR68cBYRngK8njx9KlevXpeZ2Vm6qBmWmh3BinCSyUDWo4vmWxXdACHZha9gAyZYBHilQzXYwtkGb1i3UwAYgSuIxWljQA+JveGgMzwfzJGwNi8YtmhGEwrGFPOdUo2taR9834cGfRraagZWS6TiA88fYbXAK51C4Bocw0QH/dALDdkM685QwEOFzpHQTQPvhnNW6ihTp6LA3t8v/X0D/AlmBbGd4IUMILSqAjLYlgH1ZEuKUCkfzIuL/gTw+DZ8XD4FlCfmnvkZ8CrI21LB6LOxllViT/C0+8ZV4OWb18s2NvveHooV24SaF8NGgte7lm0EeG1JuaMsg4NDcgTZRjAvgFe7MS/coAgbCwXWOAIwEKJ1dXXxNaD8uMnBwKK/xhrfsTunAsfM9LRcuXKZSYLBgT4pE7w2tSg87fgQmJfevXjqAzQfP5mSK1evyvTMLMtAINSblO45M23d4yGNJwNC1iy9ty30oi3DEgrOkGyRUO/LN9ULWSz3uXlGTgGIoZIP4cA5SQqNHfjY6tm7J1irmVIGPL2poO7Lu6lqGKZgS8tH4hML6zknzAcrS/h91B+dBeIe2bIBJs6wyKpEEzVRSO9hqQ08VtSumP3rRs0g7x8UP1OjCgXTWlDNHv3OQBVlDa4ykr9dw9p3di5xHbPaMaJOsgn5feiDsSDQvFrg1Sx2NLvdVwJeUS8D80nB6yN5P9G8IK6WOkq0SoSwkeloaF7qsSqXVYsAC6I/p9AmpXLJMkAd7OeEmxzhpwOYjwpT8KrI7MyMsb1F6evtpu7FzqhmBHWtxe0IesMWCG4BvK4oeEkbnuLOChhUGCOwZoXGENQZnqT8c1m9mCn0MqjEHW7vr4wk+rB4vNY1wxkLAF3BznW2pNupJQa0hUscyIF/M/EAVzhBzgZtBE3OBng4+8VDxNvFpO2hCZrK3DzBQmDyXvfhmAyoA2uzIm1mAaFTKahCR8RXWxuue1nKnV3mVjetqq+PYjszgN3d0oEMIJI7CPnsIRQE/yTUCxaPmGoMRMnhzM9+KE0ymMv5mcPrGN36RKPwAKxB2RS9WppXs4i0h+3qglezDCxvlfDX4fdYUNBlZmdi2EifF8LGxUXZ3tmSEjSvwQE5PD5uPq8IXmAPYF7UmKhzVDIzCqHG77BVhIYxsQuAh1D6rEWIuLqywilAcPDjmChOQ7EgYzKAsDBPoQtJAgOvp2BeCBvnGH74xB5np5r1SlrxeLNALxNSMcQM7J7tU9OACtlpzs6Xk51Js21wUbpo7W2t4V0K7+vWAjO8Br3LxeN0eSrgALQISgY2eEewR4ZltKkosGEbfuNBAde4hbH4d0dJf++sB9v7cA/9b4CmvkfQ3aBlsTSsLN29A9I/OCQjI6PSPzCgdYFdXdLZ2c17o1gqU3j3dtPekkYbDWIACJhwcs6q/CQJR3YUS1mT/c4tNXalgscus5aq5GAYUN2prw+y7JfreoW3K2RerYnZe8Cmhps+M3jFWr3q91LNKQr2n1Kwf0duXLsqSwAvgElnWQZgUj10iAysy60StriwELDQAA4arqgbmsJ8ZUc4QIwmRM1IKZi6LoOfqjdB1PbMo2bvTBC2zKQymRiKKfNSre3p1LRcvXZDZubmpZCAlzIwF5YVXC1tZ+1folXBjauhjXUy7FarCQwyI9ZkjJ4xE6q9+JGcABvdDH636NjiMgpakmXquJ2dI8v20YTbruwW2hDONQ3BAEXuX9sQIfECNszvso1Jw+tKRT4MoCE629UpRBG01NCpYWe5VJKuzk7+G2EirAsHDh2RQ0eOyNFjx2R0dFS6u3sJXmWYldvLqM0xjdENynafBWbl4WCgVcmN6FpUPDdeeRAYVg680vQiqqhBAAAgAElEQVRL3uxcpWtRQ3PwsvfIl7rqcbbAqyEU7X2DZw4bMxfbFo0fhoYyQuZ17cplcfC6DvBaWKDjGeCF8qBDhw6ReWm2EbqV2grw5MZ+PHunMwR9dJiKxcqgfOCGhlHOJlyfIcsxhhXNoPa6IBRH8ILugsW+ubUt09Mzcv3GTZkFeLVptjEaVPWJS2AwBkV5JdzEUV9xLUvFavdw6Nlyq0P+yR21R8+8KahgPiS/rXOshpM5E4IxQAL9tlsNIjsAM+pob5e+3h4ZHh5leRZ0pa2dbdpDZudm+RP+Nk+gBL+aVQy4d46lNMaANYxUk7GXd0H47+vrlfFDh1jLimuB9zx19pxMnjotE5MTMjQ8ouEjs4B2ngkQOTYaYD17Dp3gRoUxGtaqOJE9LPiavLAVLoJnjzM5iXC99LXRBlILPs1r93alVR60d3Rq8IqvDLw89Q6Go+B1ST79+CNaJa5fuyZLiwZeZTCvgQBeLA+CzwvudhueikXAlseWtdNIy9ojsw4S4ro77g288LQ3ZhSYiPu/QjmRerlcN8J2Gsypf4klJVs7zDLeunWHVgksKiKymUCVwem2qV/dF5Jn1RycsH8vE7I4UplisFzEYkxN5EVmQd8Zi4Z18C369XPIrbW4dtbp6X4cT+xcG8HLJDUptRWlo1TiQ+PIkSNyaHxcDh48yCwu+v/Pzs3Jo4cPZWZ2RpaWl2V1RUfCwUISW9tUJdpscSvCRKYpTMhMTk7y/fA1duCgvHjhFTl77rxMnjrJFjJKhKw+IzHLVptdzVebTxQ0uUR8f/VkD99Ns37Hevux92lpXk1el71s1tAqsdvFjYsrRvvp9ho2KnjBKqHg9Q7Fc4AXwkZkivoH+mX80Dhv7s4ulAe1M0QEe4LWok9yfa55eUmwIeANDLwis0qZl7Ig17X8+LBP/LeX/QRwsXla2N4zYHNz83Ln3j1ZWFhKwCs2OdQeT5byT89+Yu4MloNQCB7ZlwNUWIdJCOl/Y1kUwAvDRjix26chRX+bf7YAXonpdtuYFyoV1IOHh0NRukolGRkZluMnTsjJkyfl1JkzcuzYcRkbG+M5e/Dwody6fUuuXLkit27elPv37sviwjw/r2tjakLNMpg0k6q8aYegdfLkJK0xgB6A1wsvX1DwOnkqgFfs/18lMoWz6zWSsSNOLX9DvBj1sucNQKdqLTUCu1qLDz3sWw77vcBSc9s21Lwa7UahI1smEgBC7ToZ8IJVgj6vxUXZ2t6kIA+hlmHj0KB0Abwg0tcBL97O9kT2zBZ+oe1L3Nnv9YOqbIQsordExtIxUyqHx/qYMoabrrEo64L2A8b14OEjWVpa1rAxYV66/0RjwvEla85DRZ9m7YtOs41pC5pURfYwxQDSwj/UggK80H12ZQXdZ9WcCzaWljXpKbJ6UGOkBC9ohMk5KhWL0lkqy+joCMO2s2fPyksvvSznzr8gp0+fphVlanpa7t67S/C6cf2G3Ll9R54+fSKLi4uyvLQsq6vLBFN45lhaFNp+x6Jz7bmm4HXq1EkZHhoigCp4vSJnzr5g4IXfOxDWBy49xXZtg0a4O3hlnimpL61OyLhXsNttnbTAqxGK7O/vhenp6eaveu49PKBpHrw+lg+sthGCPcGrXJK+/gGGK7i5u7o7KexC22J5kDMvz+QwMaeH7ODFpoCmeTkjC0NTkxKT8NQ0awEZG1ulqAXBtTI1oapJFeCwsLgoj588JWAw0+gdBKjWR3DUg3LwitlFfpZkooxm3czc6bNkk4eAfzY/3RTrbWAJ/GlrZF6YAYBxb9Z7yrKxvBZ2RcGO+PlsBmXIrNqOwXC7ymUZJfM6ruD18gWC18lTp1icjM+/uroqyysrsjC/ILOzM/LgwQO5fv06wezGjevy5MljWVle5qyBNEyk7sXToA+V4SGA1ykyL4DZ6IED8uLLr8mZcwCvkzLA34eOXlUJiwwA5cArPVf1lkIaAqbgtB825e/RCORaYeP+gKmZVz0TeKUkwxEwHzaSedGkekk+++Qj+eCv79GkSvDacvDqJ3gx29il4AUGFFLt1IPUToDwKWCErw6fmp3YFTjQ1M+AWQzcMujhrhsUsJDA3Jzt4ScYioLXhiwuLsvUzIysrq6bVaNouldMDUZgtKPzkNE9UOYNc9DSY0h7/uvB5kVfZ42wFnAM3OYW9a6VGuDFYvSwijVUxueiGdezjZZVxZvj/HZ1lAJ4nTlzVl42DerkSYAMNCjN8AJ8wa7W1tbk6dOncvPGDbmO72vX5P79+ywBm5+blYX5eY6lgyQA93loGAnmNTQkp0+f4kMKBdWjYF4XvqbgNTmZgJfzquTjJAxJnw8m4ucIWj0gyt6X1X3L9gtgLfBqBma+mm0KU1NTqt/WET4baV7pYaUUDq/TjJOCFwX7Tz6WDwle12VxcZ6LUZlXBC8UZrPCH+Bl/iLYLUKGsQZ4ud5ChoIFTH+Z1fZZgXbGhxWyot7MT/UtfGFB4wsLHiHjxsYW6yeRaVxf39CyFX67vyjxiLmfOjyWtY201j/Gbg6aAfUMWjxrQTdygElCXu/0CYEejMuZ1/o6JjJtyRYH8Cb7siQCwcuK0LUKwFL6BK826Sy3y+josExMTMiZs+fkxZdUgzo5aeAV9DfUiKo/C8N90WkDheoIH6empuTB/Xty7eoV+eTjj+Xe3duysrJEf11o1wXNC+BFYX6QYIrhFC8aeE0QvAaNeSVND3MZbN5Xyf1KcN/H2mhWsG+06/y6qbVeWmFjo7O4v7/vCl7NPI1CW98aT0AlRnC4q1Xis08+lg/ef09uXlfwAjgAvBCeKPMaYFeJFLzgQ9JMXHSia6sbDctC3yYLD+kHA3jhdRDfgwfMB3x4NwBnSBoi0s9Ec6YyNtgF6KPa3JSVlTWZX1gkC4PvKIKXcaXQMDB7EXiIuQGkoeWNMwc3yPr5Sxz1vjAdlL3LRZZ5qeaF43XwUramhlOAcgpeYbET4Nuks6OdzCuA18uvyNmz5yneowQrFCWHEUmuZanHDWCIsqsnjx/Lxc8/kz/+9x/48+nTx7K6vKRF48aaY9g4yGMaGUO28ety5tx5OTE5SeatbDh2reUZDuiknyttO90Cr/0t/P8/vCqA134/TFhzuR0E5pWA1+efQvN6T24AvBYS8BqI4OWCPTONLA9Sz5e27rU5jHY3WyAZnry8kQFenOSi9ZEV6j3xm6IyGaE6vglclsnDylDBHhqaDsUFMKysrsni0jL1H5awBME+ZkG9bCdzGqw8Jv1d0LtsjqE+IGiPtbDRHff6KgKXMUo1jmrYqLYFZBwVvAJApQkKy5g6+6IPLTAVNFosSgfBa0hOnFDm9dKFV8m8JiYm2bkjaXWayOQW81r2BCEiRtaBef3hd2/J3/72oVy/elnmZmdsmIp+Rgj1p0+dIkgRvEYPyouvfE1On31Bjk+cUPAya4hVgOp5SalVrv1MLbkijSRSnSsTJSS6aa17P/+6Zh7ktfbT0rz2iyyNX1cXvOpd9MxCtCXnyy9/c+AJGXxeVy9zAIcK9gCvBWbO2sm8+pltVObVScc3PFoQ6zFVCOU83nc8tUpwYWtAGRf6zg6BiaI/2+FoKBl8YM7MEB4W1EXPhZ+00IlhozIvtNxB6AjDqov1WGSxQDl19ycrzRMD7FUVkwyGUklpkLFA/yyJvuMMSj1nBl4MGx284PVy8IqlTkEr29ZQzz9/vEYKXmBebpUAaL1s4HViYkIGBmBpiIGfZyOi3mQ8idUQbZQDfvfb37L4/ouLn8n01BMDL2VLw8PDBC9oafgaHYPm9ZqcPH2ODntknYN5NymkdmB3eLdKKz+N4drnHxIO/imY+TaN7u8WeDUGj3/2FoWnT59mNK96T5gqk6DXznntXQ3mBVjRsHGaT+LPPvlEPnzfwGvRwAsOb4CXC/aWbVSPVzu7TDjzUjC08iAP1WzBe2iFRQ7QYlsdL9i1he+6F8PKOuAFrU3BC7YEaF7QmDbYege1jkgEsKtE4uFSdqSdW83wFMuUyPCS0MeJhLcstvPmn4szLBPHvy9AByCErinzcquEM6/U6c9sI7uLosuomng1BtOQGw8HDxuPn5gk43rl1df489jxExzdpYZRN8QkQrrnKgRMV/umKXj9huB16cuLMjP1VMNGilQRvEZHxygNHDx0WM698IqcOHmKBlk0Cgx1iuEZ4O9tEGbZy5Tx8xPlNNtnZErhbs7vp5423GAht3xeXwHS7Ru8IlfQo8qLph4OAbzmZqblWmBemm1cXFgk80LRbn9fn2peQ4PSzc6WCjwEr3KZrZW9V71rUsF0Gro6RDc5bjDtTKEzF521eDaO3iuaW9ULpS2Et9kQE2yEdY0c1hDBa3VtjUXQLFsBo7MT4CwE4EItLmed8PA0hDepL8kZljO05LVh0RhrYxiL49nc5HTxjM/LahDxObTXv9s3VPMC6Mae/5EBArxCtnEighfCR4JXPzQo935EY4xXDajdVTVGNEWEbeKt3/ya0gDafqOHms8NwKuHhofk1MlTcvToURkbOyCHjx6XyVPn5ND4EYao6L/lzMsB3GtZ/d53s3ItueJ5iPDNWCj2AWAt8PoqwSveHEbO62gC6ZMo3s7RpJreQCFsnJ2S61evyGemeWnYOM+QDC1tMuDVrf3EXfNCnaO64ZF2tzbOBkjUcEw09rbOwa9lw0FZF4mBHTZAI4QQlkXTGkYNyfCFVjH40+a2hmjINiLLuLK2RiBog/vf+3nZUFqcE+3uCfCy0l/LigG8Ml0PkjA3lthkzag8xwmwOatU8NqgOTX4vGBStXBStb1YTaDArN1iU/BypkKfVyesEiOCMPHs2XMMGx28BgYGAU0mDigDyi5cc+u3aZYW5uO3fvMrghesMejjFnv0ozxoiJaIc+fPy4ULF2Ty5BkZO3hE+voGpGj947VuVFtCh3AxsCozIecelbsxr3qA1gwA1WJv/rpmXp+s1xZ4/Z8AL79Ba2kCNS+mHVTtdLVqXnMzU3LjGsDrE3kfVonrYF4RvNC+lyZVMK8EvLQdCwR7wKCCl7Zh1h70PB72UbcaRfN5Ybl5u2VoZ9gOTnqAWMhSBtFfC7DJvAhe2ik1Mi+0gt5gOQ6YF9oHqzvfoi9nRmgn7T6rkEGM3S3yzCvQVYKcz21EoiDbw0tLBKzOcluZIJhXsEpYgbaDlIawCmCu9QW7xLYXtOt5QEeIrg6YVBW8AFrweZ0+c1aOn1DNS90XXgDtxxmTC4AvXGMwVlzX3/xawQvWGMgFAbxEyK7g5H/5wgV544035cyZczIwNCYdnd2JhSOvsaWA6V1DlOGS8RsFqxc27he8GsknLfD6CtBoj7ssPHnyJIM7jS5Knnml71cNYHpjz89Osw3OZ599Ih9YeRCsEmRe7UX2HT944ICGjWgyx7DRekmVtBdUCE9M88KCNCqgwUtaHmQMwYddELyMeUFbIl8wz5MuchW6sQ44o5FCvrIxZPOoMa2tU9znoIa2onZNtfdxZsRzY74yzelbEbZpTAmZMIcqnBzuW7LBpwS+qHvp9dBjBABT87KwEcXT2gJbW9ewH38SNtKc6pOgEVJaWOm1jbChMGwcHWV2UcHrgpw+c47g1U/BPnaqYOIvWCZcLkCPNT1vkAN+86tf0g6DzCPkAn4qAxhkE2HJwHt85403+T6DQ6PS2dnDLGM28ZOEqRk9y5IEfrO5ZSZX5tNIA9srqOUf5nsJUVs+rz2iUpObPxN48b7MPQH9fRlCsQtERebmZvhUVquE1jYi24gQCH4sMK8DAK/BAQMvDHrVbp7aH8pLRrRLgRZaJ+BhHSCsyDB0M9AJRDrANoAXBy0IF7K3gXb9jH2/LMzDaxCOIWTUcpx1Ahya8YF5xR72emxanpQYVhMzZbjRXaixKT6MDn0AiJtWg2csrE4FkIoNothYT0yqCl46Bk4FeQdixVFz2LP/l35eAqOBLmobu+mwH1HwYrbxgoaNJyYFYWOc82NgFcDLMrwFTaJo2HjVwOtduX7tCpkXO3tYqIzriwJwBa/vypkz5wleHdS6HLxdP41sVA2+4c5y1Ay/q836m1wBuc3qPbxrgdcekgJvb29v/3hsrNXDfn9XpfarCo8fP85kG/e68wBeyfhS3wefnYWKzM/NyK0b1+TiZ58wE3Xj2jVZWJjnogN49fb1cqAGwaurUzo7AF7auhiN7qgbpTt1wDTnkbINxlbKE7yXlHm5WP6DsBETZ2waEcVttrGxUWkGNu7Mx98IXhsOXmuctYAuGM682LPL9Bn3kqnQrJqVfn7vPhFb3bjbHttoz3YN47jIg0nVdR/lPvg/meDGuoWNa/R5gX3RKmE99B3AOOeSp0QBTPt+ac8vZawIkdukGw57By8LG2kaPTEp/TSNag1TtY/dnfr4jBjxVhL0afvNr/9TPnj/HWaXUQdZbNP2RvjqH+iT48eOsH7yjTe/z4LswWEDr1jMFQ+w5s0YEw7pg3Kv9y1PgWfM61SX6EOj+v3S92rm72BeLfDazxXa/TV1wasZzSs8DGtkG3V96Pgz1LzdvnldLn72Kec2IoREDRzAq1Assjnd2OioDA70M9uoQziscyfbNifg5SvPBPe0MJpeMJvVqPMNHVwUvLCtgpfOgSQ7NP3Kw1CCV+jltSXrmxvGdNYIBgAvGFU1c6mDMlywTztbZIrHDcAIdBZF6fs6qObBy1lOcvEAdJhmtA7mBc1LfV5ghRtbm0Go1yGsKMiO2hdAKwNexKOClIpt0t3RLmMjwzSpUrB/BYI9wGuC7Zk921jNMoDc2iKSk5AKJT6UfvPrXxC8kF1WkyqK7GEvqcjAQJ8cPXpYXn75ZXnzzR/I6bMvysDwqGYZazCg3ZhNPmxrBCK1lkELvJ4/oPyf3GNV2Ljb0yx/M6XJ85wUosBg5UELAK9bN+RzgBfbQF8heIHVQDCBzgWj5EB/v/Sgf7mNP4NlAmZTiMFZOu+jt5J2ND5qLJhQtaYQ4OngoswrNi8EkMD6gJ95k2oIGxGmATAQNu5UAvPSc6Gtd5jNRNhmjQ2defnTPbAv5xTmvNdEwqadqzj6QUlkDIackdUCr9X1NdlAS5xQHuVtsU20ZwUBJownzEspIX1eYF5jwWF/Xi4AvM7BKqGCfWhRU4UuFjbyAQVdEuB1VX79q1/IhwCv6wCvWYIawAv3ApnX8cPy0ksX5M03vy+nz7wg/WBenV2RWNfxa9UL55T5Ng4cG2m5+110+f3W0cJazGu/J3iX15F51bqw+Rui3g3iAKZlHc4YjGpbJmp+flbu3LrJsBHgBT1EwWudWgemwaC+bsCZFwqzMdUGQ0U5HDQyr5jl0xFcsYe+si4FTdQ2YkHFAmhnSil44Wgxh5HgBUHfhtQym+mCvYEXNS8I9sa8vKQHC5Pakg+8tRKllAnsDl4IZzWT6uPCFLw0xAuLgceDouh1TSCsrsrqGr7XlFUlg0RYQM1EhIY9qHskePEXsR4U4NWD8qBhbUYI5nXh1dfIvI4dU5NqLfDyS13xUp1CMYSNv/7Vz8m8bly/InOzcwQvnfEoMjAI8DoSwOsUwGto5JnAyx8Q/ywAaxIUW+D1VYDXo0ePaoJX/r3ytDz8O8RBWX9YhnnNz8rd27cYNr73DtpAA7zmyLwAHhi9fvDAWAgbAVoOQjA/4otaTjKVhwvd+sQTQFNZzHrfc3INw0dNv7uAT3Pqjk5d9mGzgXlZtlE1r03VvOirWiNAQLCny970Ng87Oa3bQlFqcJYNdZNqCuy44XUf0LzgL9OTGEDOjLMK1ArQzBrC57VuDvs1DRsVvHQGJQfomkGVYGaeLxZ0o+kiGxI6/TPNi4L9kBw/doKCPcHrzDmCVx8c9t4cMLkhwnPKWvoAwNvbyryuv/rlz8m8bty4IvOzc9IWwKsiA4P9cvzEUXkZmtcbyrz6Bocz4NXoHs8zm3pZxUbbNXof/3uT4FR3d/b6Fng1e8L3sF0B4OVPr91e1xC83A7g/ikLGxG2LRp4ffG5ghfS6PPzc/QsMdvI8qADbFYHzQsTZwAu+EJ5iVoFons8Ujw28goCvSUirUmhgVXo6mCzBQ14kG2ka9/CDp2SE1vpaEgHxgLBXo2hWPgY1+W6mDIKzTw683LgyjOveuClIGqal4v7OfDyfUbwguYFwX6VIS372EPr8m4SAC0K9dY9FSbVwM5S8CpKT2e7jIB5HT9OxoXyIPw8cvQ4u31kRt1nAEyfHGBm0AAJXlcBXj+TDz54R27duCrzcxG8sCWY14kTx+Tll18heJ06c37f4FXvXk0ZWBpS7heE9vu6HPi1wGsPoNTspkGwr8e08r/PXEzCXtQbqpUHrW0Ey7p3R5kXBnAQvOYi8+rv75NDhw5yEfX19rI8CDchSBfLgXw4hS9u78CA0AoF1VhHYFhmKUD3UOg87v2KmUDym6iBuXXAwk1nZqHjBIbOogEgHOybCCtRzFyy6TY+h7AavHDsVfpgYoUg86IlAz4vHdzhDxCe3yRs9DMcmBd9XuqwB+uC54uCfVIapBYJ9Ya5QVUF+zi7Ee+NgbM9nTCpDsnRY8fl7Llz8sqrX6dV4sjRY+xw64J9dhHblSYpxnWCJ6+D1/WX//VT+RDgdfOaLBC8ysZ8dzRsNPB6MwEvDJd9XgzKz309LarZhfGs26Xv38o2PuvZrP36ZwMv+rx8El6tN1DwWlyYk7u3b0uGec3NWthYJPMaP3SQ2gs8X5ghCMaWBxMV4BU0nI3sbGlNIWsVGWGpBcJHgrlRMxQlswmV+7IAcNGpn7E2WHdWMBYvv4FBEw57hHxuqSiIOfhN8/LFE4Dce48lhtYAXjZz0plXYMA5zct9ZDwWhrFrLBRfW12l/uUm1cC8KNJrGAk/HLQyfGvtowWp5rDv6SrJ6PAQh24gbHz1NbSoOS9HjqTgVaNZZfDIJOB1TcELzOu2gVfRwAsmY4SNZF4XLsibb/yAzKt3YIiTsRuBV72HaNPa7C52iP0srXwksttDvgVe+znDjV9TlW1sRvjk89Z9TMa9fLFmabv6vBbn5+T+3dty8bPPlHlduSxzAK/1dWkroZNqn4wfVObV29ND8EIxNvQqlgOxtlEXkHq+kuES21sEULZ9BqjZEFjVx9Q4qqCgXU0R4ii70d5fBC/zWREQrT0OB7vy24uzVfMCeHFqs9VO1gOv/KlPvWpRwLfKgIS9egcK6FP4oiZn2VD0r4fDXk2z9cDLzo21tgbb8tpGFGg7wOEYUB4UwesYw8VXv/b1muCV+TzpuEQyZDCvsjIvhI3vg3ldlYW5eYaTqjkqeB2fOCYXLrwSwKsH4NXRGXZfK0xrNnRr9t5tvCziFo322ejY7Fq3wsa9nPQmt90XeGUAyt5oN/BaQth4F8zrM9W8AF4YZrqxzkJnZ15oVtfb3SMdHQ5eOjpemZYbLL2uDi75bdncWGfI5KPFXIdJPY/e30vd+taZNQUv93tZhjEFLgAYO5cur5C9tBG8kMlU8yyLtM1A6iwuNYISOOmFyraTceNmeI2dxwBeLBsyK4ZlQ8GwvCUO2jBrM8JazCs2MAR4eVcJZaHWyd+sEgpew8q8zp4jeFHzSphXLSOCEhkDWMs2Xrt2NTAvDxvb2zrUCyc7MhjA61X6vE6dPicAr9Iu4NUIHPL3eSOwaXJdZDbbbZ+Njq8FXvs54829pi54NboJAvNyLafm+8Ww8f7dOwZef5arlxPwKgK8+jhJGeCFic3eBkfHxgO84MNSHQsAAjjA3xBGLS8tMZQK9MotBwALTGwutFFD6+mGf6xDZ0Ky00ScquPhWiq2U2NikmCHTGdxYYnhGbKjyDAqi9N+9gArZA2ZBFDXrBUzG3RZ7y93dmgFgGp0njjwl3jNi85FNPCy8iafks2wsS54eUNC7xCrLXE2k/IhP1e0SiTgxX5er5nmRfAa1A4PybWN4ZL5vALzKlGw/+V//VwF+1vXaIcpBealgv3EBMLGV8m8Tp4+Lz0DgzXBqxEoNHN7+7GmYXkzr9vLNo3CR9vX25VKpVUetJcT28S2Xyl4qcNeZGlhTu7fA3h9Ku/+xcFrRsNG1jb2y/g4ukoMMWxESxwwE+hYaCrItjds6wL9aZu/g5iMxoHQfbydDblAAl4cN08T6Y4OgyiINjdEhjAsZi3wdh0taFZmywAYwSqxgFrMDVQEWG/8EIbGsM4TBGlbZ8X27LQaBy8K85b1TOImLVBmuFsNXvisAC8Mv6jNvGqBF6wSMNFawbd1iciDFzUvMK8z5+SwMa/Ug5KVBFLwQnhfMsH+5/LhB+8SvBbn5xlOehUCmNcJCxvfeNPAq782ePk1aeIerrtJmjjZLxjWe10KjE0cawu8nuVC1nltw7CxEQNrNICjWBAO23hw7w6zjQpel1j3BvCCVQJtoA8eOqjMq7ub4IUFDnbFAbTW5cFHeME8iTl/w8Mj7HMfiqnNs6reD9e5CjI9PSWXL31J7Q0OfvrIbBRYnlWEzKTXGYpwyOv8/KLWYrIlT+xt5Z6v0GY59OHSM27NJUKiQW90E8AJXpYwSGrtvKjaQQ/XwFtAO3iBeUH3gmmVVonE3R+LsjXbyF78WxG86N1C2FhCtrEkI8NDcvToMXZQfe1r32DYePjwUentH4gnMncDaVNANwWjtlGtEr/8r5/Jhx++J7cBXgsLVZqXMq9XGDaePHVOugBe5c4qwb7ZbGGj+zPPjHy/TTKmXYFRr282qK6TeGA/r1Zh9vNFsCqHfbPZGz+MWuAVbgwKzhVZWlyQB/fuknm98+f/0UZ1s9MEL1gPEDaiDTSYV09Pt5TRuYHgpcwLYKGOcWUO6HaAli0jIyMU94Mu5k3s4jBq7mfqyRO5ePFzmZuZkR5M5Ea3VG+hE2bb2LALn/0YsqjOvDA9SMGLPWBM5OdADhPU+bkDeEXTroOV3thxkjSZgcKDQBUAACAASURBVPXYSpNhCj7xQmM76nDWdDCGjTo1m9lGq2lk6OsdJXwAB2sbt7WrhJlnK5gRQPAqy8jwoBw5cpTg9bWvfzOCV5/7vOKx6Gdwq4SCF7tKtIF5QfP6mfztw3fl9u0bNZnXxKSCF3xeBK8+ZV7NCPX1MpL5JVEL0Py1LfB6vgDyz9wbTaq1bpxmnmixttHCteRJpDqDtsQBeD28f4+a17t/+R+5cvlLmZkGeK0xewef14GDBwy8VPPCMbGbakmZjs8bxMIGWKEeDsBnQZne/NS5VIdSTUpZzsbaGjtbIHREDyu023FDftq4z4sF/ILQolCpEGQXOPosal6uo2RqJZOnsC/x+IRPOkwkV9zBX2madUG1T4UfDtg+JARAxQSCa15rqwZeaU8zTAJXr5f6vFTzYlcJ+sqU/mm2sSwjQ0Ny+PARWiW+/s3XOfpsHMyrrz+0xMnfpN6OWZsROngp8/rbh+/JHYBXjnkhbJyYOG7NCL/PFtAOXrUWQTPsq9Z9WotVNQKvegyqHkPLh43V5ydtWyCtsPErQLngsN/XvlPK7MJu6rDnGsFcvwV5+OCefPn55/LOn/8kl3PgpZ1UD3CSck9v1LxSq4SubWMzLIT2SdDKxgK7MfAC8AH01N/KxlnkWOzZxSaBuoDVQ6Ug4WwqBS/sm4L94lIIG6kDWTxYC7z8tmVgFVqq6F6ZfYoFQTwenWyoLCYUZCdmVU8esMwHQ2dTqwTKgzbRVcJtEKp5KXAlJlXOb0zBCxOWitLb3SEjQ4MyPn6EjOsbr7/OCdb4t4KXPh7qgZeeM/RNM83rP38mf/vgXbl756YsLSxI0TQvWCXQ8mhy4ri8dOEV+c4b/yITp85Jd+9ARrBvAALhHIZrlAvb6oFQPfDa132fvKjeQz4HvC3wetYTXeP1hYcPH9bKhGc2zV/4WjdOeBJFymH9rMTA6z7HYRG8LoF5TVEIR2dSbUY4xjbQQbBvU+YFAHOPVBi5lYSQeiyJy99MoWwDbYZWT+trWKcCvRdCa+GxZh/ZgytM94kdrNCQcBFZzc0tM6cqE8R5STUvB1Ff7AwLubgcAnwSNNUiXfT0ncU+Xl6Qzd77XtNphlOaVI15aWG29vSC/8vBi3WQ5vHa8ulBLA/SsFGjRu0tBubV212m1jg+fphhI5hXAK/evqrC7HRR2plTtttelqvQvP7jJ/L3D96T+wCvxQVpQ0scZlYrMkzwOkHw+uYbP5CJU2elu6dPSjQlVwNkM2zMt/GEy15e02g9NYo+Gr3eH1YiLebVzLna6zZNgVdgDDVusDx9jo02tc84XkLm9fA+w0YHr2mEjWvrHMARwGtwUHp7ETbiho+F1D5lOjAaSksOQgoVznJc0/Ee9inwUjvaQV8v7eNF4ZqN9nQH0RTgvd71dMJbhaGzEbxsS4a2xWAiTRmgEoJsP3qb9Bg6iwJcdQRbFrx4LKCG5rRX5qWdXVPwCoXZm9pWxwffKvPaZs99nZht4EV9zXqKMWwsSk93B2tKGTaeNfA6ey5hXlmrRB68mGtlH+iyXLl6WX71i5/KPz58Tx7cVfAqsJ8XHiQGXicAXq/JN9/8vpxw8KLG+WzgtduNv9u+G4WFe11QdZhji3k964ncC/PKX9RG7CvDvFg2pO+GW78WeEHzQvgDARzgNXZgjIvIwcvtBNC3dISZcSzrmqCAinWT7UCKhY5l4OCVfzKn4EV/lnViYIMdOvj1FdH2ICxjWlrC0FkwLzOm8v1VX8NXmB4U1mDaZcPnOcawUc9N7CTh4OsF6c422d7Gdasa4AUAY9iYBy8I/Bg26yE2y4Py4NUuPd0lMi9kFynYfwOCfQJelmSoyWjAy1DcDjuKMa9f/YeC18N7txg2FjAqLgGvkxMTnMr9zTd/IMdPgnn1amvtHHjlhfVm7v10H/XuX99Ps6yq0XZNgm4r29jMBdzjNntiXrvtuypsNKVEBftFeQTmdfEz+cv//Ekuf/mFzMxMM2yMbaA1bOwD8+rQbCMWcB68XBMyO1doMazMQ0XrYAJNF4S59GFNoE5jzAvaGeUrdkUFeCmPU/1J6yQh1C+tqMOeNY0qmGm45ANBEstDzfNk5VTesysF1TAH0ZgWi50NFAN4eT+vJGyEx83By0NUZZc6IbwKvAjUsdSqXNbyIIAXso1gXgSvcwZevf11u0rw+JFpRKEowavEsNGZ1yOA1+KiCNtAR+aVgteJk2el6zmClz7Q0odG/VbPjUCpWZBrgdceEec5br6rYN/sBU6PRyf5KfOyBKAsLwG8HsjFzwFeb8slgNf0lPm8SmwDPTo2KkNDA+wqgU6qzDYWNayi+O5ivYWLLnzz5rEQjcMndtDaxhzsuSQCtCAYNfGlDQ5RB2i2BB8YUoxMzjN8OvoM04N2QkE2fFJkFDnm5cCnJyFqXJnm8bryY/8u46iKB9E0q//2yUHa1iZkG622EezVNS8HMC3KzoWNnB7kA2l1USt4lWV4eFAOj4N5nZOvfQOaV8K8PKyucdNR83LmVSrLlSuX5Zc//wmZ1+P7t2VpaVGkoOCF0z08OCgnJ07Iiy+/Kt/87g/kxMkzqnk1ETY2KYzXBa96a6ZR2NgInJpcI6xtHB8fBwNrfT2nM9Aw29jkxQmHkwGvkG1clMePHpJ5/flPEbzAGmCVwACOMYCXaV4AL9e8YChVwVdBKr3ZyL4UB4wIKHilzCX8OWFS+J22pFF3vOr4Fm4CvFRBD94qHcKxwUygdpNoIyPRMFO7SjhLU/CK7lQvA9oNvFLmRd0sxyDYGcJ0K882ukkVLXHYCDEZ/caWQGRe+KmF2QrE9cBrSA6PHyF4UbCHVWL8iPT0mWBfJ6VTC7z+82f/j3z0wXvy+OFdPrQieBVUsD9xXF688Kq8/t0fqubVrWFjyppq3dt7Aa/8ts+ieT0reKkOqgM4WuD1nFDLdtMwbNyr9kDBPngYmS/jTfz48UP58uLn8uc/adg4Pf2UIY93Uj1A5oVsYzfDRm2HkzAvY1j1npR8W4KItcjxHmD2QdPeXuEUkpmp7cFBQzWtaFjVqdnaURW6ErtSWMiJDUMnVgBISNsrW8K54xzIGk5sX6yeEfW6Rx0ikoQ/NrNR50iaVQLlQXDYr6yEwuyqsDEwryx4sVmF7Z/My6wSEOyheX3j9W8RvA4eHJeevn5TLWvfdApe29rGttQhl69ckv/46b8TvJ48uicrS0sELx3QAebVLyeOH6Ng/+3v/UhOwOfV3UO/Xj3Ny9+5WfDKb99Iq33W5ZQ/7jrH2QKvZz3RtZh/I6vEXsAr/4BGq5oIXo/ky5R5TcEq4eDVq1YJMi8HLy2+puZls//yx191o1hLGxonQxeHRL9K+8u7EO2ufNPKFLxiw0L1Vm3R4wVwSplXWr5DwR4+BHutTueOQ2zTY/X9O3Oj8K9KW+hdr9pbzEJSeDfwgk0CtY346V0lnP3xp2UbtTTIGaR2lKgGr2hSPXf+hQBeBwBevX0a+yc+r8zDA6wC4IVjBXhdviT/8ZN/Z9g49eieLC8beNHEKjI0MGDg9ap8+3v/SqtEZ1ePDvKtI9j7Oah379djRvmHXJMgs+cl1uR+W+C15zPb+AXPzLzSRZmCV7zlkW1clCePk7Dxi4usNwzg1QuflzMvFeyxeHUIh2Yb1cpga8lDvTBdOgkbTZB3/5T29FLh3c2e2rzQ+n9ZRQ/DRs9eJs0OtSxHawMBLgG8rHjSWRVrGy3k8z7yDl5qyTBrR5glqWdLj9OmRVsjxRDWBvDSts5sS039LQte2uLZDKjGIhE6eiscDpxF2FhTsI/lQefOv0jwQjPCAwcO1QSvzC1l4EUmWirLpV3BS8PGCTIvhI1gXmely8DL99soTNsriO22fUgyJQ0jGy+ZfW3RAq99nbbdX/TcwCvcCOYgZ1hknvgVgNeTR9S8/uftP8qlKvAyzcusEq55eWE2wcuK/fKMJA2XCE4EL2HHCXxRpEfdn7XUQbaRVgrTruirZ42hC/mqZQXxOzQl1DmNYaBHwkiwLQRyb3zo2pwmHdSE6llS/7efr9Ac0cJDH9zB90kG4gIYOT1oF/DybrHeiNHLgrSLamqV0M+I0iu2xBnRbKMyr2/L6bPnhMyrp5p5ZcFrh4I9/SWlMpnXL/7ff5OPwLwe3yfzqhSK2qywrSAjQwAvOOxfU83r5BnObMRcgHrgVU8mqHVb7xf4TJf6CpZX2GULvL6Cs9sQvJp5zwBc2TvbvF4VWVlekqmnjwlef/rjf8uXX1xkbSMGSEDzQg8vCPaDSbbR9S4K9t7FIWktExlfFMu9eFkZjS5+BzT22zIQU/BywR4ZR2TiFNTSGZHhte5MN42LTMPBK8xL1DIl6meMdVS34v6s8yuPy8AsgBc+m3nDPPQLIJmCl5lUA3ihttHCRjIva/HjYaOGjtpRYnfwcuYFzesF+SY0r3Pn5cDBw8q8zLpbKzwiX2TYqCbVNGyczoAXwkYwL802Ary+9b0fyvHJM6xRRdKmWeCpF6Y1+/pGDK+ettbMOtgFUFvgtd8TuMvrngt4ca16TWNSHqTViACvZZmeekLwevu//2DgZWFjW5H1jKOYmG0+LzQNLLINtPaKp35ViYZOZ0ae2dPJ07HrAo6F5T/Boa5/Y/sZ66qAfdBcyRmNOoIMIINOC/kMIi0YPIkq0AfR3rKSccBH7CqB04FjQNgLoHPzrPe+j8xLA2wNIt2nphN59HOqVoVvmGQdvEJLnI2N2MM+yTii/FoNqo3BSx32h8m8vvmtb7Mw+8Chw2ReXsRd8x6CTcKZVzvCxi+peYF5TT95wIcWmBfLoCjYA7wm5OVXDLxOnpFyR1Jg34TLPgWpvI641/XRpF61191Wbd/KNj7zKay5gwBe+33i5AV9r+RTsV4X8+qKg9fn8vZ//16+uPi5zMKkuromBQOvsbERGRwclL4+9XllrBLGvNREmq0FdLYSuy4ow4LPLP1bnKuoNYyEIgMvhn1b6g9DKJUHr1CcbL4uhJxpL3xlaDpKzYuVtG5bs40Z8LLCca2jVABVFmcPAHXM6v5D2KsWB8186gCOtBlhLebFz2Tj23ZjXt2dMKlG8Hr9298hA4PmBQ9WQ/ASaIVtUvGw8Sf/Jh9/+NcMeIk4eA0oeL0K8PqRHD95Rjo6uqxHWu3yoL0yqmaXSSOhvxFD8783Wje8xi2rRLOXZU/bEbzyFyD/72ZvoFiCrFOFMuA1/ZTZxj/+wcCLYSPASydmq89rgODFHvZt7rCPYaOCl2YDo69JS3mgOWGuoS5kE69dpDdWxgGv3q/L6yEt28i5jQLwiszLdS+eUWNcABVt/5wM8jA9KgteWniNsJFmWNPiWGhu2UU69d12kYKX+9Dc/mHzGF2wT9tAA8y0n1cU7HXIRsK8wlARLw9yzasoAC+cdxRmn3/hRfnWd94geI0RvHrrdpXQu6wibanmdemS/ALg9TcHr2VjXhhTAuYF8DqhzOtf/lXDRoCXteaud+fWuv/2ooXtEs7Fh0adN29077fAa09481w3Ljx48EAlmjqtRXZLYdd6+nhhttY2IpVekRUwrwS84PfS8qA1LnCA1+josDIvOOw7U+YFq4S63u0pFm44got3XqARMwternG5M50AwkEecYgtrAMOUqp5Rdd8+D27R7SHkWdsQJjYN1wbU1HeAkAyKy1vArFiIgFWCwM/72phvXnCMcSC81QL03yFt8SBPYLTgzCzcWPDBsrms42xJhKgV1uwL0pXRztb1Rw6NE7w+s4b32X4ODZ20MArW5id3n1pVwmUB7nmpeD1kIw7ho0VWiVgUnXwOjGpYSPAq1mms1fNqxmQqwVAjUCr2VXYYl7Nnqm9b1e4b+AVHeD+TPVgKUvnMxeV9cax6Li67ZOCF8PG6acMF//oYeP0tKyurUbwGgF4eXkQmFcsD3KXuh+J60MujKtmhQW6Rfbl4rWPMfNwy+saoXupdWCHWhbNpebLco0tBWaaLG3cGRaagper7Mb8TDD3BwE1L9o9dOAH++zzdyiVsYG1ViKghnzvQOHlQV6KrnCo4GUlQhY6Arjw7Z/F90GNzNvieFcJb3vNch99GIAVErwG0Ib7EMHrjTe/p+B14CDd7/T786PWCuvwVy3MlqIJ9j/9N/nob+/LjIGXAKytrxp9XifUpPqd7/0rs40YewbBvh54NQM+uwFfo9fvxpyeF4B5S5yWw37vALXbKwr3HtyvU/wRX6a3rVcXGri5bsRBibZtaAua7rIiq6vLrGX84ovP5Q+/17BxZmaKI+tx4/d098iog1cPNK8OZqe8n5cWQOt7YFHyaHxBsQ+89niPzEuHyXJRc2isjgxLwYsamDM3M69inz6PMWWjCl5IHqALqzIwNaOq4cw9WN7QUEEkAS8pUDhnIsEmGukTWdmps8c0TNWaSQ+PYfW1CdgcIKvaF3vXO1gH8FMw1vpG/Wbjxq049syvF1hmR7ldBgBeBw4SvL77vX+R8y+AeR2Q7u4eAy/NzEZATx5whW1t8FhUk+ovfqbgNf30oaytLMNcEmob8XA6ekKtEm/C52WCPScy2QVOf2bC9hp38XMEl+SzxXv3Wfafey1b4rTA658AXg5d6bM31O9V2+qTI9Qwam11hWCFPvJ/+P3v+BOCPcALC7Szs5Mh40B/n/T39EpXZ6eU6K4HYChTobXBwcsKr/UX2khQp0LrYsaUIYZy1MA2A3gxo8gMpAIbGVcwpKo/jODFhZq9iXVKdruZZiPzImnjZCMApnZjjeGmal6A/RS80vBX3ye2cNZ9aNG3A6hrWAQlAlHMrIYpSNa7XlmagRezsNnyIN2pXiKc246OdobqmAdw/vwL8r3vf19efPElOXTokPT29IJXsYQq9j9z3st0AnKayjDbOuTK5Uvy85/9m/zj7+/LzNNHBK+2Cs4nwK0gA4MDcoSdVF+T7373RzIxeUbayzFsTBd8mghqxJ6aXRLNgFEzeu8+joctcVrg1eyVam67wv37993kkCxXhauU4SQjU21RKetwjSa+na0MYxXYDW5iaFzoKvH7379FBjY7M8vaPE6hLrZLd1cXu6gO9PVzxiL62JdLJWbrEHq1WxZQYy+bnK3rh+DlVgmdpKMZR4LX5iYZysbGOn9PYLGZjfx8yURqOu8pxmtjZv+guOkVvIoMcaKxVM8RzaDWzdQ5idY2KhgSYy1RkAUubZMdwz2tAlBMjeBF+5gZXfFeHg5zlJm3fwYAGuMjeDFstFbQVtTt+3YWTfAql6Srq5OJEvTx+sEPfyivvPKqHDt2jCPpEK4qvGpWNHb34KeSSgFZWow+65ArlxS8PgJ4TSl4FQ28cE4HhgblGMHrVXnzu/9q4IUBw6p5NcoA1vp7Ptu9223fDHg1s2z2Cl7INrbAq5kzu7dtCF76MI5tj+MuYqio+aIUotyQmUzMSTdIQkgyr+mpCF6Y5DM7Kysrq2QkWJkIx7CI+hPwos3AhW+AlxVNM4wDo/EmhRlbhLIuN57uGCPb3FJtiBOjWTKk4AQgIlsBsNkwCZWiPFuqIWoIHRPw4mJgQ0Pt+eWNBOkvgwfKHPYKcBo25sGLAGCPj2i5wHsn5zuEzM6iYskT0IUJCOtm4Rqeh4zUA42ZIrz2vIweGwbytuuDolyWo8eOyde//g158aWX5PTp03Lg4EGW75QwEMWzq2mdI88YmBdMqB1y+dJl+Tk0r3+8L7MAr9UVKVYsu9pWoAn5KMDrldfkzTd/JCcmTkt7GZpXFOybuX0bgZzvo9529QCvGXBrhpnV+Aw0qR47dqzVEqeZC9zkNhG8cvwrq3DFSsUs0MXsWvX76d8AAmBYDBs/+0x+97u3qHnNz80xY7ZpgjIWIUaeobeXh41gGCsYKru5ZZOB1BcF4EIxL2sfyYhUk9K+9dlupcwnkJkpG/NBFw5eWJSqW8VuFJRfzC1PENNUZywU50L28h0FJhZusx2PhmU0pTLpoJaKDHi5CG795p29hiyoDZwlz9EPZLqYJibC8FgT5qPY7+J+Rdvh0Cri4KWsjhTOWA7Bq9Qe5gSg0mF07IBMTE7KhQsX5OzZc3JiclJGhkdYwkOgT7LSFZvdqEkIMK/L8jMHr+nHsr6yIkVqXmCuYF4DgXm98eYP5fiJfy548VIln2c3Zpe/vxtZJDLPcfN5tcCrSVRqcrPCvXv3grgTL4jno1Km5QAWGRpeGBZ31Rs6czHNy5jXW2+9xdY48/MArzWCF02UW1tkXwAvOuzbirK5scGRY7AGkFlYmNdmBduuiXloqY0LoxfMWzuTV5oeZdgSFrB7rgAg+IRqjlXe4yBGglXQkLIUmJeFdTtmYTAHfwB3a4njPerzzEtZm9ZEEuSTThaqJ1pFQQa81AwbwCsZROK2Ec9MehdVZXMGeowBo+2En4e+Nq3lxIMB7WlGx8bkzJkzcubsWTlz5qwcOXpUhoeGpbe3Tzo6O0MG1ZupoXYR4AXB/mdoifOP92UO4LW6quBl53RwWMPGF1/G9KAfyvGJU8q8LGxsdM82w4wa7cOBOxNFePKphsO/0Xs2k610k2oLvJq5Os1vU7h7925Upt1YWuP1PnYspszNFW5P39pvaYL9yorMzswwbHzrt7+RL764KAsGXrFP1ZYOoDXwwsKCjrS4uMxe9/RsMTyyDqWWgXT/F0uIXJMBWQmL1MK+MCTW5zragA/6rvS1KGHRcWttUqbfK80I7liPMXfXowmhsiy3MFQJ9lZOxLAxGa3moaMypuzINXXqG8hYw0OABMNBMC2Al+lnaQPCoJtZHWUYexaMutomm6ePCAs2pODl/cv4vgWI+B3S199PEX98fFwmJibZ62tiYoJlRPibmoWV6bUBotrUKvHTn/67fAzwmnkiGwAvdFKtAV7f/s4P5NgJgBdKwZoLG3cDkvzfmgEVv2cbaVi7vW+j97Fr3Qobm8ekprc08FJVllqQt5AJ03nUk0RTZlhMMYzU9ZukHDPZxwhec7MAr8/lrd/+loI9wkaYLMM4+s3IvLB4wFjQRwvgBea1XYmju9Qs4QXQNULXNGdgDAo8iX4j6GZ0y/tgWrVk0FeGrFmxIB0lJBDKUqJHS9VAMrNgpfBsIzKdABR8A1wVeNIUfzquTbvo6KJ3pqU3v1ooCHIBvGIb6ZgR9SJ0E+cNmPT9XLcshHmNHjJ6KyC7pFYwr5pXu4GXa4E+qRvnp6OjkwOBx9Go8OxZOXX6tExOTsrBgwelv79furu7qZW1t5cp2F+65MzrA5mbVfBqL7Srr61NZHBYw0YwLwWvk9JeioJ9M3ftfkK7Ruyp0fvmX59qZk0CH60SLebV6Ezv7e+FO3fuqApS0AVIuwEydpub3BNq/cCIIKqy9xTDGNN7zDypin8EEw0n7auyw+4HmFh98fOL8ru3fisXL16U+blZ/p6TnW2YKvbfjU6qFppsbm4reG2sm+kyyahZ3aSyFGVX6XFkNTsLA70Hl3nEtDGEsisFN5FSUaS7s0MGBvqkq7Os42AJSugYal0hfPAGtS200/HjMvAKWpSeAz8XuOk16RBNJw5eEczMj2UArO2q0fnCgCu8V+ymAQB1CKduxnOqWheL1pldTQba2txKZFC9i0YAXUcvE/Rx7bu6u6R/YJANI48ePUoAgx529NhRGR4elt6ePmkvdsrlS5fkJwwbP5B5gNcamFdJipyyJDIwPCDHJ44peL3xAzl+4pQUAV7WvqjZW3evYJRuvxeGVivE3OfrmW1sgVezV7i57Qq3b99GYwUu4I31NY5ox+AEtPAFqCAbVSqVpNReJoAFy4AVJ8NB7YMovO4w1CBaNnB9HeA1J1+Aeb31FhkYwAsOeyy6AF7FIhcKnviwJMCzpcwLLZh3CHRuB0hFao3fqLJbNs3QjJjqFtt4Qhw6iA+WFUUlAMJGgFdvT6eMDA9Jd1cHHeTa2cF742uWk74nM8iyLMhb47gVIwycNQDjlO5q8Er9ZC7Y608bamsDPrRHl/6egJk0WHQ7gz5DdDt0UNWw0powItNomUlcbPVewfphPflTxmjF4X7GPNMKQX9kZJg2CvS7B4gdPXKEpUQD/SNy+/Zt+cUvfiqffvI3mZ+bkg3MKLABHASvIYDXUdO8fiDHjht4mZ2kuVs2ns/89vVY0H7Bqx7javZ9k+0YNk5OTrayjXu5yA22Ldy6daNCRlAoyOLCvNy9e4eTfqafPmGqW5/O7eq5sm+ECjCWAmTKZXx3UCfB7/FNsGM2UE2dmxvrMj83zywjwkaA1xyY1/pq6LigMxGL0tXZxQnKWFToXrq0bOCFrGQAL6UlJF3WJCItU1JQ0k/u4JWehwhnFQrxJGCsOwR4FaSvp1PGRoakp6vTwmhYLGClUMuEhn6WAaT9wMK2ZBCHMkLLVCbzGWObaR5dxgwbdCsHmTAoRJmXgpplTz1kJMurxbycwVlLHWpllvTg5/CWQ+puz4a7Zu6yh5o/nMDSMCyjp6dbBjFl+9AhmZg4IadOnpYzZ1+Uudk5+e1bv5Ivv/hUFudnZGN9XdoMvIDBA0P9cuzEUXnxpQvyLYSNx08q80rAay+sqh4LahZ0Gq2jZvezW+ho+2iBV6OTvY+/F27euk7mVSwUZG5mRq5duyp3bt+UR/fvkYH5E1qtCWoWBVh1dnVKp4FXB8ELwKUARuAyAINHaGdrS5aXluX69Wvy7jt/katXrmi2EcwLrV4wLGJri6CAfTItX2wjeGHQhHqobBHaQvXCZp9DGHQm137AiphlTDxsQY+LQaWm+7Pg1d/bJQcBXt0RvGC1UD1bS2UsWWi+MV3sGq6p0z7e0G7diNnDVDNx5lUdNiqbDKPV0vIf6myqATpGuk/P2Zm36HEWR6HfQNY1N4Tp3tEhr9XF49Lj95kA7oXDwwVlRUcOQ9A/KefOvkS7yD/+8aHcuXNDVpYXZGtjw8ALSQ4FdjLggwAAIABJREFUr6PHHby+b+ClHrLA8nJlQvUE8WZBbjfW5e/ZpG5VdYyNXu/v7dnGFvPaB0Lt8hIFL2ogFYGofvPGdbl7+6Y8vHdPlhbn+VItktYsGz097rOyUhraDYJFwTxQEL8JdNCNhBra9NRTuXb9ujx6+JAsjwMkMNxiY5M3PhYrvF5cUMg2bm3RToG/RVFaFxMyVBqmatbPQ67Qq95LaTy8MqLj+bZM6KgcjWFjuVgQgtfoMMGLYSPd+mYy9aLsMGEITCjWJ1aDl7Jade0rw3FWmGbm04yfiucKXr4AwDqDtsVhHFqb6RKVfgIfvqFZyZTJRTBTf70CEq4lzrXaNvw8GmcN9aRWP25ZQ/Wt4Xe4vtAF+/sHZHRknNdiZvapLC3Ny+b6CkGcmhe1UpGBQQWvF166IN/+joJXG7qo7gG8mgGj/P2egEjNpfBVg5cXZrfA6zmD142b18i8MMEQovqtmzfk3u1b8uDeHQIMuwYkfbT0v7VUhjdxyLDZ4tHJXepWLxYZbnLAK7pL0Gk/IwuLC7LGsV0bssHJPBhwoaU7LIsxgRrZRrZ9Qb8qhj3ah10B1fppBT+paULeedRCONYChrq/6DDX04hPZ0bFHXRf3ZFSm0hfd6ccGBmWXoAXuxpqnSQWt3eUUD+VT+lOwctnKNo7WGbRC62hVRGWkmYNDmLOkgKLNOaFf1N0NwtFpj21fQ7FX21AqNUFpo15by9z+Dt2ckI4NS99UDiF0/FtWtoU2ZAlNPiA8onhHvJuS3uxJB0dfXygVApbUtlB19oNyonFNoAX3kOUqQXw+hc5CvAqArxiNUEeaPLMqxEQNQKuvQjuzYaNedZY4xgo2LfA6zmD1/UbV4x5CUX0O7duyF2C121ZnJ8z8NJF634oBy8yChOdeCtDKLbwDstZdRV1cONGAACsra+RhXERM9QCc1JNhyUt6JhAQNsguGFeIqwS+r0hG+voX4WQCUCmNY264OzLsg/OsPBbnYrtlgfPSiKshK1APViV7U3UCElRtqWns0PGhjVsBBsjeHHxg6FaRwkDTQ3dDDBSET2hRN4VlseS/N4TJc50QumSsSD2smf5krZz1s+pbavDxKAgTzEvGrOSLuwHrcxLo3yauYFXCbWaNrvSjt/ZtptQlZl7+GiWGWsAC/jX2ZNWQtQG4EMrJMgAKNhWZz7OQT/A69gROf/iy/LtbwO8JquYVz3waQRK9UCuCWDZdUXthenVC2U9bDxz5kxLsH+O+FW4du1yyDYuzM0SuPB9/+4tWZyfrQIveqUsdAR40bluiwqgsraxHlmUgRdLeKwpn48Yo97CsFOf/AA6MAoOeF3f0P1YyxefEu3gBSaGxQtWtrAIB/6G++81BDFBXW0QmhWk3cGykZ6bZI8sACetBJtSQZ3lzpZ0dWCW4SAFe7TmgTXWNS/tOKErFx/bGVE6pSjt8qohlmpGrEcwpqq8D+FkvJrBa2Vho7NcHP/WDsabKVLRgIreZe4JMwuIZxpd9/J/x8xkZJ4wuzAZg5mJDBu9HtSZrYesysIIXiHc1DBYAU3PZqWi50QrHJTTsqURmVcEr8NHj8g5dGz99pty5NikFNs77Jqld3VC+/ie1Xd8swxtV/Cyz7QbYO4CSHWXYY3X0OfVAq/niFy4665evcIVgRtxYV7B694d/V5cAHj5zWvDJ8zoqa5oNUS6HgUwmZ+fJ6hgAWnYiO4QZSl3wMiowiwLedvbpYTsVRGDWWEe1QJp7QKxJZvWAcKF7DgJJzYbnJ2bk9u37wp+agM+9aApeBk1gNPeVW1wLSsDclABcodFbx1HO8tlGRyECbOTixHnZwvgRvsCl71qbeZmV+CyVtQc8uGalS541byspY/ZFwheluX11Rl1u+jJ8pmVymjj7EkyQWOvPKnp53BLhYXLfnw01KrD13RDKw9KfWTu7ic4qU6nDFFLxtQGY38Lrdx8G/+blo1pP7Y4RKV/YEA4mfv8eU4pOnLshBTbu6SA0DGDUN7TQwE/y1Dj8fvnSJdEql/VCvsSjk7t0d4hs6qaZVvNAhuYVwu8ni9w8dpfvnyZYSNuToSJ9+4qcN0FeIF5oabPTI1B5AVjgr4hBdYmsqVNdzdBYGlpSR3xNgdRXe1x8rXqWup3aoMYvrVOVzuyl9jWW9poOQ26faqg7BqT1whiIU9NTculS1fkydNp1cQIww5g1r7FyoTYLt5EeUhw3s2U04O837tNpIZOhw4IBC/2EUO/LmQ8cS7cKmG96ZPZkNrNVTs+hCe+DeJw8MowL2NlvghCZtBCb2dn9MIReKwDrIFsCpL42OzxYNYJF/M1NLeayATscHbw2fAA0bGYHnJGcOB1SsBDtVEDMDP4KgtVDU9b8jvoadWAghdArI3C/qHDh2Vy8qS88OILcvjIcekdGJVyZ7eFnlZylslo7A3A6oFXOMeplmfsN8P5ctnOekuuFnDV0+O8JU6LeT1fACtcunRJmZdUZHFhTu7fvUMAQ8ZxYWGOWUjt6Rk1D+pY7e0EC2QLe/v7WPc2NDSkk3d2KppBZLvidepX6AwBYEJXU2TugEZrq8uyODvFEAOvLZVLBD7XcxTkfKK0GTSTqdJPnwK8rsqTJ1MhfAtal/e9t9bLJZTCtBelbIzPR5LpVOkdHt86Qta1NWbRhoYGpKeni7V/UJ5x7FgY0LwK+PbQMYCXJRS21CoRspkGXm550MWlAF4V0rg2594t0/IUgNKmgt6TXjOgnsEMAGTMy0hUGO2mZtpoLcsXZqs2GG8wZ15WGx7CNz7MWPcZGa6zI7Bo/jcfUtpq2jt+oKTo0Pi4HDh4QEZHx2T88DE5NnlWhobHkg62BmBa/mDv2VzomAehmuc4ZEoMpO3zNivO77bdbuAFk+oLL7zQ0ryeI34Vvvjii8C8lgBe9wBetwleADOAl95GOoeQNYHWlE/Ba1P6DLxGRkbp98JNzdBvU/WrzU18a1fTdLrP0sK8PH5wj5mp4eERhpY+UEKLnG2ydeIcj/WDQub15aVrAhDz7WlJSLOjHECrI8jUZIlqATXP4r5FpnNjQ+0aOFbYNwBYw8OD0tOL2j2ExxDINyzbiIEgyro87lCNyaZym88rA17B3KohaK1wR9sfWghOGdH0KXUx1AYvm9LtCYsg2AfwgglXkwRIhGhLHLV2eMsenAcd9WaesXiE2etOlmjAa3WiPNdJ1tc7pmqkDeal5VTOvtDcEL3y8aDq6u6WQ+NH5ewLr8jYwXEtQaOsYDTOQmGex13YkP7JWHYmQxptJpnz/QzgVQ+46oWZye8ZNrbA6zkiF676xYsXA/OCr+v+vbtyH+B1B+A1a0KtahjUPHwYRXuJC2Nze5tg5kW6XiLEQaNJ62QsEo79Cg51kcX5ebl/55asr61IX18fgYVZtWDAtOZ9Bl6pkRLLaGpqhuA19XSGCx8gBfam9Zj2fqFXfDRbEnzbigyx1gham7JJ1rVB4yxeD/Dq6+uRjg7oMcq88AUBGswrmrWix8xnR7IRIf4Xjerq8/LCdmOx3GHy5A/gZZUDit7RyR80LwNIhpEGOnpbmGUjZD/dlW9ZWSYm1LPGjC9qV+HDK7RprzPPZFCA92PTAb44tzz+xEYRHxKq53nfrgheOjHcrzvAa3z8EN35qNA4MH5Ezpy/IGMHxuncdx2Vi96YM7NJ6fmy+9+Jq6lyyfbGqHKvq8eK8uy3GWbV7GtS8IJVogVezxm8PvvsM802SoWm1If3E/Can7PMka7CDPMqArwK7PYQsmu2gAhcbWA68P/AcZ8tG3KP2MrSojx59EDW11Z5M5MNBe3FW8Ok3qxopMR2MzOzcvXabZmZmdMQxdoaA3yK7Talh+ZQt0o45qguhnBxFXYMgNc6QEwtGWjQNzyCMWw9HMOGfTvzKhZLzJBGhhABAgDAXvUQ9pPr5E0FHbwUBCw8stAw1b3IoLT3T0bo17rGKNxTiLeKg/D6APRJhwtrSEiB3+0omDrEHl5oMKj1pWmLHX4+gpk+QFCBwTAy+NO0ftRLpVJm7veTTk+K4IUOFRixhnkFHbCjHDosp8+l4IWHQtK9JLAuf1MHpvgzgJeFmHwWGPDlGdtuANYEewqhfr1tU5DNbcPyoAsXLrTCxueIX4VPP/3UwGvHwOs+PV6qeaXMK2bHODEa2UYbRx9Nlf5YjFReL2IM5cCuQsnL1iZ1L7RgZvhi+lZa5OxFzyE1ZG56LML5+QW5e++hLC4tWWYLviK0urHwzNL4TnAozjNDqGCG8qM1Ay/4x3Qizwb7uo8Y88L0biQu0RgRn7O9CN8SkghRi+PnN1bDPvl4A19ALgrnfVLGDNz3FcJMb+esqzCcqzxwBRuECedhDqTTuRQUzbCrvjFokrCkwCC8KeuYrrSp5Vke6gPE1LtF8SpkRVWsN4OtC/ZOgezhRk8fNXxlbJhQlGpeYF4YxIHKi7GDh+XUuQsyCuaVho2hskBBy5lYZDwesWtCIWpjCS2roSnWAq9mQsFaoJTfVwPwY9jYAq/niFy46p988gkn+SGjtry0II8ePKC7/s7tG7ROULB3j4/R94KFg7xgZv60dg7h6BgC7cTBE94lwTUWXWPaaoaG1vBkt7bHqXvdMpS+cweLxcUlefj4CesfwboCOyB7UzFbn77qpIeVAgZ9fofhFC5+7xCg1tfXuC+0xOntQYcLhInV4OWDZ71yMoAXy4hsAlBYbVbfaEyFni8/d6HeUAFXQUnB1cN0Hn/CuvxhQeeag1cAbQ3tcD3ImNR0RVYFQILehy+2xabXq0RBAIwRFhec05VlVD+sUydzO4GyLoCXCvHKIrEnM6qRxWkG0x8e+JjeohsMjL3BAF4DA5QIRg4cklNnL/Cnd6h1RuueMj+ADIA5gJrW5XaOTHjpGYSAZ9nwsx4La/b39cCrFhh6trEFXs8ZvD7++OMMeD159JDgdfvWDVmYm9GWyAl48QZBSAgGhUes9YUP/QiTeElBJhkFBn+X9ZrXxaveKNd6PKPpAjXBJ2PMSXqOV4S2jEdPHssSptR4yxnTZTiYQg+WixPOja2dimyyz5VaKsD0SmXVx7Co2bl1fp4LGzV7nR0lKXe089kORqbMC8wRInecNahA7f3QtOYwfqmQ5CGjVym4L8s/oxOFtPVNBC+AjwJQpnuqTn7j+tbmihra6YPBtCqyWTXpIsRjSG2ssRfWhfGj0tPXz5csLi3Ko4eP5OHDh/LgwQNZXFi0ki3fv2uf0fvHzKt5zAhuRQM1vr8L9prpRbbxMMGrn/8eHj0kk2df4k9l5Fq9oGCU7XumIaozagsNaeXQ3nIKXJGlBaG/jvblQLcbG8sDUb3XNGJvbW1tDBu/9rWvtcLG54hfhY8++sjaqG7LyvKiPH38iOB16+Z1ZV7Wzz2dHaS+LYRPfKSbwz45KpMo3Lfk7Axg51N/NCGFWjwte3F/ji88dZvrPtObQ8MsPeTl5WV59PSxLBt40fVNrcZBUxlWoa2drVdghlQfGLxNavcod0LYh/UBvfZX2a56k7qXTtYpl6HDINsIqwQWo9Xq2aI1pAgZPNRoMpNnWcKYXfSympj+V++sFYMGzDG/VajhVKNK6gELiYs64OXXipoTB7rGaUbeqgifeXhkTE6ePsefOMdgsE+ePiF43bt7T6anp2RleZmtbVhh4K2sLSRUT1faEcItFHptNfuoYSPCRzCvw+PjnM/J9x89ICdOA7wO6sPQwcu1tABKSWhoYK26GuE9hOj+gFC8MrCLIl217SIAZXOsLAWvRvpZ7u+sbWyB13NELlzhv//972bt3Ingdf+u3L55nYXaKXj5BXGrBEMJLFTvoprq4ZmBEgo4AbysJkYbDJqwnND7yNjih9V0fgxD8d/Ly0vyZOqJrKwuxy6vWOjW652F3eubUu7okpGRA9LXD6G4myPmCb7t0Gcqsr6xJgvz8xzHNjs9LZsba2wFDeDCN7KN9KbR3wTGqV4vXQ1mP4DInhk+S/qjtYweZuUyjmyj4+1zjCEEYPIJQhb2OnjpTxPqLWQMrC5xv6sXSysZNGzEfMVC6LOGvw0Nj8rESfisRmkaZnnW5qasrKzIwsKCPH3yhP3d8BNNKjc2MCRYQSkwvZB48FFv1uvMpoMznGeWuaDgdfgQZ3MinB0aAXi9KEOjB0OjS7Io84/FcNCZqz/MXA2IiQ9nZh7exoee2+hjFUAq6Kcj/fw8+l2X/3cevBqFmMn2ZF6vv/56i3k9R/wqfPjhhwl4LcnUk0fMOJJ5GXhh/ejz33QPal5YxElhtrMkp++s9VVjpbvK1XENn5Q75rVFcQiyPD3uorz9ZDhi4OXjvMACwLieTj2VlbUVFZjdhmFPY4DX8sqadHZ2y5Gjx2V4eFS6umF/gPlUa/p2BA0PF2XqyVOZevpUZqaeysb6qnRwnqGCF45XR6Ph86OrAkJJt+7aXCMDouzkbPNrMXqNCzAwySrwSrKpGfBygqsF4EGsdw0y6FGxdIcPChpzNbwleDH7p34q/G1waESOTZzmzzA6rljke8A6AjC/d++uPH70kEODAWhoUAkW6iE+ciI+49KvU3jIBealx9Xf3ytHxscJYjg+mFOPnXqBIFYsxSSIZhw1HEwBIshY/jBImZknRJJwMwM+rtF5+OkhZhJ21goLU9af7i+yvDSvnI0Sku0p2LfA6zkiF+79Dz74wMLGHVnFIkbYAOZ1y5hXKtiHVsY2OZrxiAnj7gsKpSLW5cAGwGLB4WJC89IeXNob3sEraBRKWJRlWWjp2g/LZKwEBywB4DU9PSPLq6sqcNvoLnR37ezsohVgaWmZ/3306HEZGoSLX/uFQffBvY+wFaHR9NQUwQth8/rqCoGrowMAhrBS2ZyiLBYWXqteL457tdpJHJNaJWxEiHd+TcDLtRm1IiTDOpKwURt1KJBRT7Jz4npYGjaGpJ9pXugXr+Gc6otaXgXdTwV17wjCZoKDw3Lk+KT0Dw4roFm/NrwdPouajFdlcXFRZmem5cnjR3Lv3j12H6EvDEkAY9sKXGrt8OXsYSMfWoUKQQvNC/ET2w8MjcqxyfMyAPBiBtvZbLRLqJ4VWZMR0aAhOsDFJIIDXtQZFUSCKGYWPfet+f5j6FgLpFI2Vit8rMfWDPzIvN54440W83qO+FX461//GpjX6vJSBrxS5oVLy1S5OezxBOfCSsDLAUh/Kpppzytd4ApeVquYtExO3JGhOwTH1YbSF110WMywIjiAwQ0/O7dAu4MOoy2xhXS5s0u6urqZ/p+dnWNa/tix48xycUYhJ2SrPQClS9DOPGQEiG1vrnN6kIv2qL0MjQBZ/G1hY+gSYWzIag/d7Z9hSMa88tcurYP0VtYaGsYtI3ipRubeLneSOuNRM6kJ91YUjSwewcuYhndPRaKir39Ixg4dkd7+wcjIrMMHl7Q1mESyYmlxgeB+/949Tj9fXlniXMb/r70rW24kO65Z2EFw7+keLZYsR9j+CYUi3A/zoM+aT/FPSJq9Z5H1qkdbs0qWZqZneuMKAsTiOCcz771VALtJRIfxkoxgEARqQ1bVqcyTJzPn11PaMnkiDfCiqJm1pJLBaw/gJbJ/eE9+9qt/l4Oj+6mvmBfUc3sJuMqQr8zcOrlfgpsLXA2ckri2BK8CqExXdhOftS6ULHnYlwFdsRw9rwCv14hcOJ1/+tOfzKWA53Uuz56o51WGjZ5tdD4BnouDl0+arp9k9yhyO2QncDWMaWnDPPbR8mXKTp4VBbB0OABgRuC6mFLBCy1xpnJ2Aa+r0nBwiP733ka6w/733333LfmcX/7iF3Kwj6waQqIJvS18fnp2IednZ/y9OD/n4BG0wTk63JW90VCGgy61Y6mHvHY/I+GPRzg8NwdnL5zm90qyB8s2mli2ljxNtYv6LuHevbECvOgJWf+wJJPwxIUp3hW08jg3BQ0dsMGQ2zgwhPuoQsCEpp3dPdk7uCc7oz3p9fs8p/pwMu/NRsQRMOczEvcQFMPz+uHxY3bGPXn+lIkOT7h4hYXfuFDmw3PF34P9XRL2+3u7/L57B8fy01/+m+wfgXPL8zDpraTsYhOYGuDlxe2NENN5xsSBpXDRt600SCmKXQdUrklcF1KuA7EbeDIS9gFerxm8/vjHPyapxPhSwQv96wFeJyfP+cSs9XLC05297NXzQn96krjkmwrAsXDRtUsEL5s4TU/APS90KC14Ly9R0VLxQhph7Z6pYkczwjkKqWdyeTWlJzQa7ZKIh/cFwhf39jkI/R8e8/jefPCAgyMwSAPEM4Dq/OxcTk/P5fziUsaXY5mg5fTkiqHiG/cO5WBvh3IJgpc19wNQAkwVvJQI1w6nSs4r56WhNPkpO1/qSTSUH57ocBBz8CraDHnYqLtwHZi3hFbvFmZnyFeAl8+m5MQn4wI1Swz5R58VDYPhjgx2dqU/3Ek8IIBLe60VMy5TIkCrLMaXF/TCAF7PnjxJLb1nkJMU2hY9LgiHFcAO9lTnhcoF2GK0fyRv/uJfZe/wnoGXacQSb1UP/erho7XWvgG8VsLIdeDlvFqRmax5UqxwKHi3gmOsk/5ZTOti4cSE6X4ZNv7mN7+JsPE14lf12WefLNnvShYC8Hrx9Il89+0/5JuvvjDwMlW1nzjre46nN5vFzK6tCNfByz0oH/iQS1pwEyGEA7/hodt8psM19EcvFPbJsq6jHq7lflg+53Em09mMXS0AKDogtrLuqsqlQXSK1tPYGW5WlAxBV4bQE3wOPAmM50JN42SinhyEmpBIPLh/IPt7OwQyaInmMw3l2C8CF6RrM52fsswivULqsazjww2F2H4OS+AmAN7geTkHRkBk1wkHdhXi0mOi92Wj2aztEBMk1gUEwIXhJuD9MO1JfwcEMwxPQRKjLKRO27ShvK66J7fH6oixoMQLg1se//CYU9Ah8sWDRRX2Cl4ALnT1QP3qT958ILujEQEX4HX/5/8io4Pj1LAwlxwZ75U0cpYySgJZn5tQeGJp2VLvlcPHGuAk0Mv70X3b9uw8e0mUr5vBTQErg5VLM3x9C1P1RD9aigR4vUbgIlp89unHhjZzluq8ePZUvv/27xzEAamEdsY0GaCdcDzNCV4Amhp46dGl0Md7r7NRHxTelTUldK8FrWimCl5FnRyBzdrCpJ717KulSnOf84h20Veo0WMLmkqlCux3r6FcKeq0I+NEIW8JjeXnALEpgAvDPqZyOR6TqH/w4JDg1esgbVrJ/Br7xUtvXGU+lcvczNOC5+X99mmHpsq2oVtzW7nuzSf8aBLAj1pdNucPvXd+ypEYUa5dbvMAFJ23qOAFTxleKQAM4OVj6tC7jK8BajYhCqFmSeBnEFNyW4vztRPFbDKl5/XDDz/I06c/cojLeHzBz9g/zaaQQ5S6t7srbz64r+AlIjt7h3LvZ7+S0YG2UvIQzUet1TOOTuI7WBl4UVlReGjrAMyBqqh5VBDyxpJZe+fkfplNXM9r1cNZjTp8OxlQ9ZlcPRJ4Xg8fhuf1GgGs+jSB10KuLi/k5PkT+f7bf8jXX35OboM6r4L0JDlsrWVIfuOONj6FJ7AQnJIDKkAEn/vTnYlKfH6tgze8aI7FLZZp0xIebF+b2il44amvZDue8tAkoU6PoGkqdz8efU89QPXuNCOpU7+9jfNSrq6u5fx8LOcXY7m8BHh15SdvHsn+3pAhI77T9RS8j4KXzooz6NDNphCSx8Z+81oErQCmgK4keEM5vjZkVKCyC78ALu9pVoh66QXmDCNDRB/Pxvc1i6fDgpE5Vb6S3TfggQG8uuqJ6bxN78ih4t3S+9IJSHZjkphHr3pttzOdTkjk//WvXzMzyYnrywUbTepvm106HtxX8II9hrsHcu+n/0wPTHm2LI9whb0CWlbcr4KKH08zu3gLQGtsN1dCrOfVFIfKbGZ9Of98ZTmRR3NZvv0wwOs1QpdI9ckn8GgpOKJE4MVz87wIXuZ5le60hSOqiEaRbwFePtrL7mZ6SeCE2M3Aau2sVY1mKjFww5r32Vh7V8+7IJUdVW3UGb45vBoAF8Hr6kouLs5IwHtGDvEUtu03nnqCqjB38FKJg3YdRWeJq8lMzs+vqAlD2IhQ8f79Q9ndRQ97BcXZFG1lSHsL2rVLy5X+GbAdWPmdbYpR6YWW4OX8oBYLGGHP01CEjqaty5nXLKHw7C1vJgNE7SvPp00ivH1cnQKcyiGcs0QmUj0v9b7Q/SMDmM7pdDv6tlMJjhVpe7scPMiePX0qn//lv+XHHx/znOCaIllP8GrR83pw/43UdZfg9ZNf0gN7GXgpge9eUuF5+XXJr/sS8GrwYpkPs2aKDW/tpm2V4LYO6JqcXPbEqkfLubz98K3wvF4nelUff/xRA7yeyfff/V2++vJzOX2u4KW9nPIFQuLdRZ6W9VIXvCDY7TUJbc+MFdwMww7UGl5be2UfUGGlP/iS7rnR82JBMTgtANfcOKsrhih8yqcKN32loY16Gx6OpLmGczQgvJYJJhTh7xT/o9MCRrBdS6/blsPDHcolOLXNwEudQHhe8MAAqviSGbw4/ag2QahoS+Ptr2uel8k73fuqtXBOVD/3oWVNfKbrNy1LW4pzYyfKwAt/NAPpAl5mJUHc0wOzuk4DMJ90XrYw8hAyzeY0Mt0TENqrXu0NjwvgBa0guEwU3fv1g/MNj+u+g5csZTjal+M3fyE7uwcKXjb/U7dtQlVvLpn2W2jAHJT+38GrGWZm4Cy9Lg9BPWx8+NZbETa+RvSqHj36MIMX0uDPn8l34LzWeF4abRXKbZMQeAeDWmcJH8pqUggXCTLsTJyJtosGOCSA8ek65i1puKfDUQleNl3bCXeMUgPHpWR1Qb5SoaD7opdnBDfCMXptaAkz1RbV19fwqgCMCpidTiWjEXqRwVNhYSA9L++xxXKbliUZACzFsXrpTrOI2kPAMnXvXqHTW5mUd29MgUoSK1qyAAAar0lEQVSBK4spna9pcixEN6vlM5wzj8RveJdSaCaRNYcGYhouImzUX+/DhpbYWMazkG5PDfHUh9Xe9S15/vypfPGX/5EnTxS8EDY6Z4rwezQayb037slwZ0gHezjak+M3/4nglTy7or106QH5fhXUMlgkSqN4L5Vj2Xtq82K9RIM0w9FmWGh874rtm+fCyfoirC49wZZyXgFerxG5cO199NEHprBfMmwEz6Wc1xda25juh1zT5mUnLvhMYlLrW+4XD94HsOBCxcXvoZKXruBzel5LPL21wBeCx0S2G3+mgKn9w1TFPtPOp9fXFKgCRrqdHjsVsLjXAMr5J3YOtSaB5M1ANDNchUxDPb/5HJ6ghpit9lK6XdFfHPcCLXGwvII3na2WB3vGnXl300J8q5nEwoNK6Xo/iVhXm/5RPkZvVW+M7FnpNCT9PCdOHNASSCk62nrqpKlypbixWCGRC8T5ELERdO6FscNGF78g9ZGdVDDj5+TMMg/GB5G3Ca+EnteXX/xFnhK8Zgm8CGDtFsPF46NjGQ6HPECA19GDn8vO7r6121EPMR1jA3Dy+yXomJi2Bl71ENIfGAnAagR/CYa3CD9t8nnTrlpZkCUTDrDct3WVeCs8r9eKXtWHH75vhMuCsgGku9Hd9JuvviL/le5oTs62Yl/rB6/eUtYeqQfmToJ1QgBosH2y16vpxcameGwI6N0aADoKXvw1EFBuB6UuHZL6XoID1Td0XuOpzjN0boc8HEFReTH9VW2Y9xQjSNLdwTh63GTwuHT4rZbkgKuZC5y9XqdNhej1FFOgybiz0DODl2rANGS0wa4+vLUsWE91LYoqnp3yqlE+JVJhjXM8epNadz/1wAykHOwUn1JTGMUv25LpyA3Tsho9Czg1eeEA5jIJBTAj9Q28mgCmIObdVfXIAF5fEbx+5APGPS+VS7RY9YD+9Ts7Iw45AXjtHz2Q/g6kE/pdc4jr2y6AKnlMCjjJ6yrBqPTKmjyYeeEGKLrPxHfdgjMrAdKzxjZir9Q5Nj1GSiWWy7cDvF4rdkn1wQfvKXhx4s9ELs9PSbj+7ZtvKJsAnwR1NZX0FKPaMAv2hdKxYK5P8o4DfgO5EFUzbXl+oV54yo8BXLTVjPbNwhNbZQJKXIOgx/I+Ao3zG9n185r958dXkEtg1uM1AUS9FyXjdTu5nYw7J0RYeFiylE5rrnq1JVpQq1fGgalthI9C/gtfcTpBWRKQTVW7S61IpsbMExMqkdDsZs4gZC9LX6l3oR1H84zJcpCFw08efaKIxCwnz1aSQHo0msDQdMJNOawBWkOLlMIqGyScxpQpqc9BJQ5eFlKWHpo3HtSebxUfdl98ruCFa4ZyCeNMca04eGF+4+7uHgWy3eEu2xW5kLZ24yewUJBNn1noeCfwSsDl+rCmjux24KXXdsFx2UNZnyGZpshZSb5PhX2A12sGr/fff1dL6nDDsxD3Uk5OXsiP339P/Q7nKFI7hfAKIaBinXIeUHrDI7FBsB42puyZ1TXaKDA+WS185KxAG1uP7enwBYheFbyUpwK4qVQCT2q8pyJTJezHV1OVN4yRJbRJ3T6Bhx5UTr/rUTvpra8BXt226s+WBl7s614tpNtZSreD0LGTwIsT29y1ZLYxg5cr67UPmZUEGUeYbzovTVHSXAuR66GSA1MGLuZIE1mv4Fy/CBo3ihca6UK2cPLNDN1S1rAGYC52NZ1XRwu7tVljDh+TFwY9mAExvCtovDRsLMHLZx/okBaEjRjAcXB4RPCSDtpsa8lY9r4aQLJC2pecV9knrfCk0jq2bBO8PDlwG8+rxpEVwGXeonvSN2cphQr73/72t0HYv0b8qt579x2KVMlbMdyBVzOlDAEKdRCvUFNzfBlJbsxgvCaAQGB6PRmz/xXGhqkXVWTYTIKRmxFq91J/YmJ/aN6HxZDVwl/lSrQDp4MXw058njgvzQpeXCLBcMLCamQNfSBturfJ6eR0eGk3BUhwbdpnbCnwvLRnGGizbnfJhoQYyor3oPPScZOabaTCXpvBakvpItzV/SgQOE/EhoeeaUy8UzndOz/RFXNyiOhcIffnk32KL+Ofp+VMf3XTdeLeWV6+SYDnvvPaTDBnJTNwFdlKgFy7Il/65Zefy7OnCl40js14hC0QLt47vidHx/cIXihLWra0nMtDOCZZSq6LnJEeX/l+IvBvALb0uYOzJwIayzeXWwtAa0WwHtLnOswAr9eITLfYVPXeO39Y1rVIHm5pbZ6OytJhsQQvlNRwUAX+n8j1dKzvTSbkmcj7sETG9V3GYZkeTIWOemNqnSJqIxWs8KMDaZdZlMqOnC3p9HoM19Tz0tYzqLF78ey5XFxcsomeJwdceY7lE3g5L+S6KutDBXKe2ijpymKpNZEAr36vUvDqAryqBF5aHqQ6L7aNAWhe6/dVj8tIXxZva5bUAazypIVxLTpt2knCMtPlUV9OybvjqPm95o9btAbPqy5aDfDKZY0dq2fItFbS2uhwCpB5YHVyH2R+W7qdFjvvfv31l+S+UHnB1tOkCbUrCLON995g/7CDg0MW0i/w0DCZjXswDlI5k+hqeue6GpyXgd0qYGUy/mVgdxOA1d5f430VBO+rdGYRNt4CjO66SAKvdPN58a+NydKUvwGSz1RMbWmQGbQWNTNvVTOjN0Vwo7d2LTOA3WyqQx+sy2na5tLAi9lGyBUUvDQjqTqtLgqJhztU9l9D52W8Egqpz05OWVRN8Er1hCZKLTiImmEM3ZApg0OniQcFL2wb//b7LfJdDBuXItMpBK2IIJH5QxevBYu4L05PZHo1Sb23qKOyvlgpc5ZmVZbZKHPdTNrg3lp6eq+EhurN3fSzCmhr4kuunAWxazBwJWPmMgNKUdDckF6Ynhcn9juwU7slZ2cn8r9/+4bhI8ELDyyXxhC8duUY4HV4JHv7++xwu2BvNMtErwlhM4/kMz89tC1DyzqoldyTT/a+0cMyYe+K1+Tv35AMyKG6PYAK9f0aDyzA667IdIvlq3f/8Ht6Xko0e9EvPC4nn7XMhVwOy138f1vemgqitY0XPc84LRtemo0Tg4d2jbBSvSN2hSDYoah6RjkBip9VWmG9v5YYFd+VwXDIJzQ6RlSdNhsMkqSrKplOruX89FyuxhOCGkNBas+0nTEH0XZ0QETiopwwwvZbIoOuZsKWSwy8xRBadKkQ2Rl2ZTCA8rwjy0Ul4zG8T47wtvrGpUwnl3Lx7Bn7WmmW0lseq5xAvcz6xe0pdmYRTePqmOREsEsialBV0nVrTqz3AssfaRVBHbTXAZctVSg6fJ0UjjovZDe06/TKIm5wXpiB8Pjxd3J28oJ9vgBeBBLqybqyMxoRvOB17e7tCZpGLtGdowija2BpHpt6fxr+lzqzmmdWPKjyMhZu+sOjyYOVCYFCxlIHvzWi2LQsXfAkAXpZ2BiE/S3Q6I6LVO/8/ne8bF1UCY8IAOLtlvP7DlwKYql7gvXl8l5WACQCk8kUSPiD7E+emY4a0yQAwkwFNN2P9oF34ETJyu4entADG/HVIoCh0Bg3BOYNnp2NVetlLXd6/R69J7TDAZiiZg8XFcJehKRlY8Rep5L9QUu6bfBdHRlPZvLi9JQZ1IODHRmNBlx/NlvI6QlC04W00PMKws1eW5azqUyR1Li6Yii7tmSn0Gxl4MqyiCTrMscqEesNMMnBdn2grfpStnD5xzqwplDWLgz/P3NqDmgp2E6Q58uWGJh5Mo149VmAGse5dl09PWF3EnChoA/y1HSA164cHR8TvEa76CE2EPEZmN4Vw/uSeb1m8f568KoDmotd6+JVW+YV4NUUt9Yznw0QcwFkQzTL07gqqQipxB2B6TaLV+/+4XemTFDSOf16qUsCMuewFFy8m6lzWxm8dBvkvRDi8TUykrq+b19Jf3xuIAYdFpfV7c8Wc7Zq2T88knavL1MADyQT1tIFIkp4SqfnAK9rdotA8e8AYLOYy+n5GT2w0XBI3gulQEwoFCDT77Zkv9+WPnpeVT25nEzlxxfP6V0eH6AZ4Y70Bn0Op316csbuExjcQdIaI9Fw7OenMkNyw2o0afSSOzLwUmwyklcXqsu6zM1K3tYa8NK1Msg40L0MvJqpyeR4GugQerw8iX9zIbkmcuyd1IKn3jXEaQV4WZgqjmaFmAGAkFp7veVBIASvI4DXgYLXYCBVqyecA8oCcmvrY4DlbakZsponm8qUXMxaeIOlSj8P4lDCX/m7phflQONhq/OVdUnJSgKhJojNdaSlKFgBzM5zSx4t56Hzug0g3WWZ6r13EDZaHWETvMr/rcleAjc2BNTQkl6a9bFKwEWeLINV8uiYAFBQo4CUnNlMlgAn7GOm25yhI8GgL7uHR1L1enJ17eClPaiGgx1m+U4vL2U8mdDbwuzGQbvD9c+nY51QA0Fkuy1jZE3Rrhi6MdygLe0xtdNuy7DTk0FvIFezmXx//oLg9cbOruwNhtLt92S8mMuPl2dU9A+lIz1kTLsdel7zsxOZXY35XXRQrAvd8zzBUhukJ8cJ8gxivh4/bhJYK1SXCz/yB+vCxsRvNbbJBI2ilkJV8thUX0cIM62dL6v/l9ObLKGTKgrsgQU7k+uc2F/Mu0SZkEoljo6PCF67u7uc5FRhihPGyRmAlQr+ZleLBGAueyjkDylMX3lwmP6qWSJk4OLyjHrTwSZ4rRezOmGf11XAynyYc5zaVeKth1HbeBdwetWy1QfvvUPOKwFRA7BwU2qIaOEeQ8LCQysAysM/B7jsaSmIKYB5J1TVa8FLon4MRD3U+DMFQzBhncFARkeH0h4MZGqNAKEJQilQH3wJxp9NrmSCGwY3iFQyBCeF4RyzCdvZHO/sSq/TlavljGPW2uCQcXOyr3pL+lVbBp2uDHt9mSxm8t3lCWst7w92Za8/lE6vK5eLmTy+OpXp7Fr2pCN9hDqdjixmE7k+fS6z8ZhepHbOMB8rqejzKViVNBiUJQy6mZCvhYfFWc15xoLhWmHvV7kub1NdAqUJ/hrgVfe8PDOdphhZE0Yv6UIZgnvdmrDB5O05HxiDQZ/AhaGzaEwI8Gp1+gzFXeXvXta6v0kyseJBFeLQVA6lIOJhXL1EyKsSCtK/yCb6OmUYWU7P0u2qR5daORVVE6WGzq6GRyLztx8GeL0Kj+70efXh++8lqYTKHJR4rwNUDgEJZtZPi433rPSG/JV5U7Xw08BKu0s4iOGvghTnNrJFKcBLX+v7S+kOBrJ3fCw9tA3u9AS3AHiuxVwV+5A1oPiIDQYrEPDwpLp80p9PxhSfHg13WaM3M4V6lxKJisvj4utWLXpSvXZHxrOpPL48pdfh4AV5wOX8Wh6PT+khHrT69NTgec2vr+TqxTOZorMFgNfEtanGrcgO3gRceqP4Obs7eK0927cALy/rStGj7zp5ZUU4WXpnhbfGLh3uwZmnBm2XawbZ+57XlHKgyFKOdkYk6wFgmkHG8GLt/LGisi81WTdorRxoaF9Tv6/lrppNCr28pyFSbXrJKfzjdG4DO286qPVyNZpAeU0HTj4msSdmG6Of152w6ZULVx998H7ONlpNnntZq2GfeU7mnWnWsPDIPBS0ekJvX+PAlj0zvagR9vkTvLJRWp7ZBHj1hgPZOzqW/mjEKmmU4oB3UjGq8wne2RRhYEdGvT4B8HR8Qeg4GIzIUc0q9UzamL3ISdOq4qeQtNWWXqslV4uZPL06pwd11BvKqIOhFB19f3LOkOqoM5RhtydtAOJ0IhcvnsjkMoMX2wIbn1Wqr24GL0Ma9xJeKodoEvMZpczHuOGE19HMSfaC9sr8W+K/1m8qkfjGjjWTlKUKTZ1QEz/PZ7R1v9dnVwmGjf0hQ0YkX9Zl6hzV02du16ImMXlJORpf3VbqcOqeVr0etEawO/e4Zh+Kj1rmpi5dvXdaeY7LxIbXNgZ4vRKP7rRADbwSuJiXRDK2KZkouiYw1CzCRi+EVo2Xclk+LCOFn2uSAhQz+og06z4Kr6o76Mve4aG0ScIvZWbzHFEH2MVFz6Gx1kIa/fG7PfJUOO6T8zN6AHuDHUohrozzYmsIm0ikj0jVk4G0n1dLOVtMServLFrSB6h1OvTaLhZT5dC6Q9np9aXV6zIkOsP0nMuLpO4vidrsUXkoaSKIRHDVek7USPz1stPXCV4aiCbUKp2+Fc9tNfSth7HmbRReh5rW6lkJOtr2CCG8t91hPSvaVlMXt1pbWLikqZ4wearObXmYWIIXsakg4RvglTwz21iSqCSPKRP3az0xJCFMXAyBbZmgST50QRssl0tmGwO87oRNr1x4xfNKsoVCAsEhGD4NpyZizcM1GAbWPC8XrTo/5kDmJD5kEhZGWi8ayhi8MwNU9r2uDEe70oLnBCC1px3CDAAVwWupJBaEobgxhuTCFnJO7dVCdnoDPonJi8Fj81Fr1s55abV5fcgl2pVcIQhdLKQ3W0h3qQXheH8ic3poB52+DFCP14VUYyrnpy+YYWPfMQsbPXQwds1OQs4+pSxUIXNIYFWAyLr3Ss9HI7YGeX9D5FlEhTye3NDnJQKymlNoJHYNJPLOap6TNa/04bepTTU7uWrJVgoRk35LM7Ep/EtVCI7pHhYW2dwkQ3EMzpCv2yp5L3+AGF/ln3nlRZEd5HdJgFfyY/khxG5m3hK8wW9mwt4cNJseFOD1Sjy60wLVow8/qIeNBWh5+2b+dfCyUM8/K99XjkP5rLIZX5PrKjOP5M1czW/yCh8nhougjXbTmAzEp7TOT9RwD/Q8ghQIIRW82pXeHHAokAjAB11Oxm4pt8YopsjQ4eIzPVEP9Y2tSqYouEbIOheB5p89yyqRa9RBogeVdKRj/bUgjEUPNIhvi3u6aFGTK3RWwkaPPOx0rSYYM9lcntFV4WnCxlR2hfuqptFyLqjR6dYPuhHi5N0VMSFv+SIktttYN5GSFLlHf5l189bUSbJQTNfWcW0ZuEruqmaz4juUnBZOjh5WVsKVvFN5bK6zq/FS7gV7t4hCp1U+hGrf0WUuuUg0JQfUHgXQ6//kvGL02Z2w6ZULVx9/9KFSsJxLmEEqgU/xvoKTpcitL33OWuXR9eWUG+1Y4WCW13WQc+JeuS5NDHg/L96ADD9QV4cCXnhalt7XnCGLfwleNoMvu+3mzrvOyjNE6SK3mkKrtWRDnkpkZlU7nQXAS5X8AK95paPtewvtIIpEgSY2dHRbflJnT4ZHmLyXjFarIeF6bcR6UFmBL8OgBhqqW1Yim75+iQxjXaiaAO6V4GU3rRPYTbGmZwgtSwfAIknfkDasgJeDihHyDpq+nIJXCRZND7cuXaiBmYV+Djj+AKq1vEnfu569LFBbr9E13le+FiuGjQFer8SjOy1QffbJx8nzqqXBSzDzKTiWSSobBZZF3S99bfWIaR/cprbFUe8Nf+vlR7qsD271dssKXr58xeJf527KV4Vbr9BiGiwPG4rOrksW8fBnDvcKYMj6ynzvMzspIh3FU4KXg75iXC3ey15QuoL1xXqAuBlR6gCmotGVn3WhZg2p7OBfAlw3H5sdd3lzJpx07zAv4/xP4oG44ZtLbHwuYg7VivrPIvFRgkMts+hWLWQRpX1qZHwZCiZJRf1h4x6cnvvVUL8M+TUuXQW1NQ+dAK87wdLtFq7+67NPPgI5Dm+HDQD5wPYaRwMPGwzBNLiBjUocVKag6XEbPXbH/3H23Zvi3g3QoIMA/4WwkI0Foaaw0JXeHwFsLi1wXhzwoY36ADL4Qa0kt01UUnBKEMUbUbtYIEoknHETFfktXUM/YKPCAhy06xgKiJbcdmthcJSQzkHK4TBz4npc9R8ft+vv+/++VMpsGRj5LBM7yJWznLZf476Kf5rpwZXDbJBmZlttAaRWzT8FD2V2VgcXy5nxUlVB9o6y0t36yK5Zlxoq+9EOq3U758eNnrf8vYv1aHD1lHWZkt9D7WmKeYt92bXCYn1LZ6zdvu3Rhn/kY9X9a7F/+vnzcrn8z1//+td/Xjlh8cbGFqg+/fSj/8DaWsmh5Rz4o6/0Rfla322831znTv/7sXOr6RDsgFb2ZRUn+n4+8BsM4FCjH6f/OMwj//A/bK7xfl6hsazbwLZa39qaQ3nlAi87f+XK+fzUv9Crzv/tDuCVS60soG/U3s5GTgelZm3YvLD16iqdNdtsvFc7geuPvH5cq8voYW22bn33L7dcq9V6MZ1Ov3n48OGLV52p+Pz2Fmg8Zm+/YiwZFggLhAW2aYEAr21aP/YdFggLbGyBAK+NTRcrhgXCAtu0QIDXNq0f+w4LhAU2tkCA18amixXDAmGBbVogwGub1o99hwXCAhtbIMBrY9PFimGBsMA2LRDgtU3rx77DAmGBjS0Q4LWx6WLFsEBYYJsWCPDapvVj32GBsMDGFgjw2th0sWJYICywTQsEeG3T+rHvsEBYYGMLBHhtbLpYMSwQFtimBQK8tmn92HdYICywsQUCvDY2XawYFggLbNMCAV7btH7sOywQFtjYAgFeG5suVgwLhAW2aYEAr21aP/YdFggLbGyBAK+NTRcrhgXCAtu0QIDXNq0f+w4LhAU2tkCA18amixXDAmGBbVogwGub1o99hwXCAhtbIMBrY9PFimGBsMA2LRDgtU3rx77DAmGBjS0Q4LWx6WLFsEBYYJsWCPDapvVj32GBsMDGFgjw2th0sWJYICywTQsEeG3T+rHvsEBYYGMLBHhtbLpYMSwQFtimBQK8tmn92HdYICywsQUCvDY2XawYFggLbNMCAV7btH7sOywQFtjYAgFeG5suVgwLhAW2aYEAr21aP/YdFggLbGyBAK+NTRcrhgXCAtu0QIDXNq0f+w4LhAU2tkCA18amixXDAmGBbVogwGub1o99hwXCAhtbIMBrY9PFimGBsMA2LRDgtU3rx77DAmGBjS0Q4LWx6WLFsEBYYJsWCPDapvVj32GBsMDGFgjw2th0sWJYICywTQsEeG3T+rHvsEBYYGMLBHhtbLpYMSwQFtimBQK8tmn92HdYICywsQUCvDY2XawYFggLbNMCAV7btH7sOywQFtjYAgFeG5suVgwLhAW2aYEAr21aP/YdFggLbGyBAK+NTRcrhgXCAtu0QIDXNq0f+w4LhAU2tsD/AfBVYsmjp0N2AAAAAElFTkSuQmCC">
          <a:extLst>
            <a:ext uri="{FF2B5EF4-FFF2-40B4-BE49-F238E27FC236}">
              <a16:creationId xmlns:a16="http://schemas.microsoft.com/office/drawing/2014/main" id="{92E0D0F1-5619-4E71-8B10-832D38D481A0}"/>
            </a:ext>
          </a:extLst>
        </xdr:cNvPr>
        <xdr:cNvSpPr>
          <a:spLocks noChangeAspect="1" noChangeArrowheads="1"/>
        </xdr:cNvSpPr>
      </xdr:nvSpPr>
      <xdr:spPr bwMode="auto">
        <a:xfrm>
          <a:off x="4312920" y="522564360"/>
          <a:ext cx="304800" cy="155811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y.zakupivli.pro/cabinet/purchases/state_plan/view/2752127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401"/>
  <sheetViews>
    <sheetView tabSelected="1" view="pageBreakPreview" zoomScale="60" zoomScaleNormal="60" workbookViewId="0">
      <selection activeCell="H3" sqref="H3:I3"/>
    </sheetView>
  </sheetViews>
  <sheetFormatPr defaultColWidth="8.88671875" defaultRowHeight="15.6" x14ac:dyDescent="0.3"/>
  <cols>
    <col min="1" max="1" width="5.33203125" style="38" customWidth="1"/>
    <col min="2" max="2" width="26.88671875" style="69" customWidth="1"/>
    <col min="3" max="3" width="19.6640625" style="38" customWidth="1"/>
    <col min="4" max="4" width="11" style="38" customWidth="1"/>
    <col min="5" max="5" width="31" style="69" customWidth="1"/>
    <col min="6" max="6" width="14" style="38" customWidth="1"/>
    <col min="7" max="7" width="15" style="39" customWidth="1"/>
    <col min="8" max="8" width="14" style="38" customWidth="1"/>
    <col min="9" max="9" width="26.44140625" style="38" customWidth="1"/>
    <col min="10" max="16384" width="8.88671875" style="40"/>
  </cols>
  <sheetData>
    <row r="1" spans="1:9" x14ac:dyDescent="0.3">
      <c r="H1" s="73" t="s">
        <v>80</v>
      </c>
      <c r="I1" s="73"/>
    </row>
    <row r="2" spans="1:9" ht="31.95" customHeight="1" x14ac:dyDescent="0.3">
      <c r="H2" s="73" t="s">
        <v>4</v>
      </c>
      <c r="I2" s="73"/>
    </row>
    <row r="3" spans="1:9" x14ac:dyDescent="0.3">
      <c r="H3" s="73" t="s">
        <v>759</v>
      </c>
      <c r="I3" s="73"/>
    </row>
    <row r="4" spans="1:9" ht="52.2" customHeight="1" x14ac:dyDescent="0.3">
      <c r="A4" s="74" t="s">
        <v>68</v>
      </c>
      <c r="B4" s="74"/>
      <c r="C4" s="74"/>
      <c r="D4" s="74"/>
      <c r="E4" s="74"/>
      <c r="F4" s="74"/>
      <c r="G4" s="74"/>
      <c r="H4" s="74"/>
      <c r="I4" s="74"/>
    </row>
    <row r="5" spans="1:9" x14ac:dyDescent="0.3">
      <c r="A5" s="41"/>
      <c r="B5" s="42"/>
      <c r="C5" s="41"/>
      <c r="D5" s="41"/>
      <c r="E5" s="42"/>
      <c r="F5" s="41"/>
      <c r="G5" s="43"/>
      <c r="H5" s="75" t="s">
        <v>697</v>
      </c>
      <c r="I5" s="75"/>
    </row>
    <row r="6" spans="1:9" ht="34.950000000000003" customHeight="1" x14ac:dyDescent="0.3">
      <c r="A6" s="72" t="s">
        <v>0</v>
      </c>
      <c r="B6" s="72" t="s">
        <v>65</v>
      </c>
      <c r="C6" s="72" t="s">
        <v>66</v>
      </c>
      <c r="D6" s="72" t="s">
        <v>101</v>
      </c>
      <c r="E6" s="72" t="s">
        <v>1</v>
      </c>
      <c r="F6" s="72" t="s">
        <v>67</v>
      </c>
      <c r="G6" s="77" t="s">
        <v>55</v>
      </c>
      <c r="H6" s="72" t="s">
        <v>3</v>
      </c>
      <c r="I6" s="72" t="s">
        <v>102</v>
      </c>
    </row>
    <row r="7" spans="1:9" x14ac:dyDescent="0.3">
      <c r="A7" s="72"/>
      <c r="B7" s="72"/>
      <c r="C7" s="72"/>
      <c r="D7" s="72"/>
      <c r="E7" s="72"/>
      <c r="F7" s="72"/>
      <c r="G7" s="77"/>
      <c r="H7" s="72"/>
      <c r="I7" s="72"/>
    </row>
    <row r="8" spans="1:9" ht="30" customHeight="1" x14ac:dyDescent="0.3">
      <c r="A8" s="72"/>
      <c r="B8" s="72"/>
      <c r="C8" s="72"/>
      <c r="D8" s="72"/>
      <c r="E8" s="44" t="s">
        <v>2</v>
      </c>
      <c r="F8" s="72"/>
      <c r="G8" s="45" t="s">
        <v>5</v>
      </c>
      <c r="H8" s="72"/>
      <c r="I8" s="72"/>
    </row>
    <row r="9" spans="1:9" x14ac:dyDescent="0.3">
      <c r="A9" s="68">
        <v>1</v>
      </c>
      <c r="B9" s="68">
        <v>2</v>
      </c>
      <c r="C9" s="68">
        <v>3</v>
      </c>
      <c r="D9" s="68">
        <v>4</v>
      </c>
      <c r="E9" s="68">
        <v>5</v>
      </c>
      <c r="F9" s="68">
        <v>6</v>
      </c>
      <c r="G9" s="46">
        <v>7</v>
      </c>
      <c r="H9" s="68">
        <v>8</v>
      </c>
      <c r="I9" s="68">
        <v>9</v>
      </c>
    </row>
    <row r="10" spans="1:9" ht="19.95" customHeight="1" x14ac:dyDescent="0.3">
      <c r="A10" s="47"/>
      <c r="B10" s="48" t="s">
        <v>53</v>
      </c>
      <c r="C10" s="49"/>
      <c r="D10" s="49"/>
      <c r="E10" s="50"/>
      <c r="F10" s="47"/>
      <c r="G10" s="51">
        <f>SUM(G13:G393)</f>
        <v>649001.94299999985</v>
      </c>
      <c r="H10" s="52"/>
      <c r="I10" s="52"/>
    </row>
    <row r="11" spans="1:9" ht="21.6" customHeight="1" x14ac:dyDescent="0.3">
      <c r="A11" s="53"/>
      <c r="B11" s="54" t="s">
        <v>59</v>
      </c>
      <c r="C11" s="55"/>
      <c r="D11" s="55"/>
      <c r="E11" s="56"/>
      <c r="F11" s="53"/>
      <c r="G11" s="57"/>
      <c r="H11" s="58"/>
      <c r="I11" s="58"/>
    </row>
    <row r="12" spans="1:9" ht="21.6" customHeight="1" x14ac:dyDescent="0.3">
      <c r="A12" s="59"/>
      <c r="B12" s="60" t="s">
        <v>12</v>
      </c>
      <c r="C12" s="61" t="s">
        <v>72</v>
      </c>
      <c r="D12" s="61"/>
      <c r="E12" s="62"/>
      <c r="F12" s="59"/>
      <c r="G12" s="22"/>
      <c r="H12" s="59"/>
      <c r="I12" s="59"/>
    </row>
    <row r="13" spans="1:9" ht="21.6" customHeight="1" x14ac:dyDescent="0.3">
      <c r="A13" s="59"/>
      <c r="B13" s="60" t="s">
        <v>45</v>
      </c>
      <c r="C13" s="61" t="s">
        <v>72</v>
      </c>
      <c r="D13" s="61"/>
      <c r="E13" s="62"/>
      <c r="F13" s="59"/>
      <c r="G13" s="30"/>
      <c r="H13" s="59"/>
      <c r="I13" s="59"/>
    </row>
    <row r="14" spans="1:9" ht="21.6" customHeight="1" x14ac:dyDescent="0.3">
      <c r="A14" s="59"/>
      <c r="B14" s="60" t="s">
        <v>7</v>
      </c>
      <c r="C14" s="61" t="s">
        <v>72</v>
      </c>
      <c r="D14" s="61"/>
      <c r="E14" s="62"/>
      <c r="F14" s="59"/>
      <c r="G14" s="22"/>
      <c r="H14" s="59"/>
      <c r="I14" s="59"/>
    </row>
    <row r="15" spans="1:9" ht="21.6" customHeight="1" x14ac:dyDescent="0.3">
      <c r="A15" s="59"/>
      <c r="B15" s="60" t="s">
        <v>29</v>
      </c>
      <c r="C15" s="61" t="s">
        <v>72</v>
      </c>
      <c r="D15" s="61"/>
      <c r="E15" s="62"/>
      <c r="F15" s="59"/>
      <c r="G15" s="30"/>
      <c r="H15" s="59"/>
      <c r="I15" s="59"/>
    </row>
    <row r="16" spans="1:9" ht="21.6" customHeight="1" x14ac:dyDescent="0.3">
      <c r="A16" s="61"/>
      <c r="B16" s="60" t="s">
        <v>13</v>
      </c>
      <c r="C16" s="61"/>
      <c r="D16" s="61"/>
      <c r="E16" s="60"/>
      <c r="F16" s="61"/>
      <c r="G16" s="30"/>
      <c r="H16" s="61"/>
      <c r="I16" s="61"/>
    </row>
    <row r="17" spans="1:9" ht="102.6" customHeight="1" x14ac:dyDescent="0.3">
      <c r="A17" s="19">
        <v>1</v>
      </c>
      <c r="B17" s="21" t="s">
        <v>711</v>
      </c>
      <c r="C17" s="70" t="s">
        <v>187</v>
      </c>
      <c r="D17" s="19" t="s">
        <v>69</v>
      </c>
      <c r="E17" s="21" t="s">
        <v>302</v>
      </c>
      <c r="F17" s="24" t="s">
        <v>127</v>
      </c>
      <c r="G17" s="20">
        <v>300</v>
      </c>
      <c r="H17" s="19" t="s">
        <v>6</v>
      </c>
      <c r="I17" s="19"/>
    </row>
    <row r="18" spans="1:9" s="63" customFormat="1" ht="114" customHeight="1" x14ac:dyDescent="0.3">
      <c r="A18" s="19">
        <v>2</v>
      </c>
      <c r="B18" s="21" t="s">
        <v>712</v>
      </c>
      <c r="C18" s="19" t="s">
        <v>605</v>
      </c>
      <c r="D18" s="19" t="s">
        <v>69</v>
      </c>
      <c r="E18" s="21" t="s">
        <v>710</v>
      </c>
      <c r="F18" s="25" t="s">
        <v>547</v>
      </c>
      <c r="G18" s="20">
        <v>1600</v>
      </c>
      <c r="H18" s="19" t="s">
        <v>604</v>
      </c>
      <c r="I18" s="19"/>
    </row>
    <row r="19" spans="1:9" ht="16.95" customHeight="1" x14ac:dyDescent="0.3">
      <c r="A19" s="59"/>
      <c r="B19" s="60" t="s">
        <v>31</v>
      </c>
      <c r="C19" s="61"/>
      <c r="D19" s="61"/>
      <c r="E19" s="62"/>
      <c r="F19" s="59"/>
      <c r="G19" s="30"/>
      <c r="H19" s="59"/>
      <c r="I19" s="59"/>
    </row>
    <row r="20" spans="1:9" s="63" customFormat="1" ht="95.4" customHeight="1" x14ac:dyDescent="0.3">
      <c r="A20" s="19">
        <v>1</v>
      </c>
      <c r="B20" s="21" t="s">
        <v>217</v>
      </c>
      <c r="C20" s="19" t="s">
        <v>221</v>
      </c>
      <c r="D20" s="19" t="s">
        <v>69</v>
      </c>
      <c r="E20" s="21" t="s">
        <v>218</v>
      </c>
      <c r="F20" s="25">
        <v>45301</v>
      </c>
      <c r="G20" s="20">
        <v>3550.62</v>
      </c>
      <c r="H20" s="19" t="s">
        <v>219</v>
      </c>
      <c r="I20" s="19" t="s">
        <v>220</v>
      </c>
    </row>
    <row r="21" spans="1:9" s="63" customFormat="1" ht="79.2" customHeight="1" x14ac:dyDescent="0.3">
      <c r="A21" s="19">
        <v>2</v>
      </c>
      <c r="B21" s="21" t="s">
        <v>521</v>
      </c>
      <c r="C21" s="19" t="s">
        <v>78</v>
      </c>
      <c r="D21" s="19" t="s">
        <v>69</v>
      </c>
      <c r="E21" s="21" t="s">
        <v>218</v>
      </c>
      <c r="F21" s="25">
        <v>45301</v>
      </c>
      <c r="G21" s="20">
        <v>255</v>
      </c>
      <c r="H21" s="19" t="s">
        <v>6</v>
      </c>
      <c r="I21" s="19" t="s">
        <v>522</v>
      </c>
    </row>
    <row r="22" spans="1:9" ht="16.2" x14ac:dyDescent="0.3">
      <c r="A22" s="59"/>
      <c r="B22" s="60" t="s">
        <v>60</v>
      </c>
      <c r="C22" s="61"/>
      <c r="D22" s="61"/>
      <c r="E22" s="62"/>
      <c r="F22" s="59"/>
      <c r="G22" s="30"/>
      <c r="H22" s="59"/>
      <c r="I22" s="59"/>
    </row>
    <row r="23" spans="1:9" s="63" customFormat="1" ht="48" customHeight="1" x14ac:dyDescent="0.3">
      <c r="A23" s="19">
        <v>1</v>
      </c>
      <c r="B23" s="21" t="s">
        <v>363</v>
      </c>
      <c r="C23" s="19" t="s">
        <v>78</v>
      </c>
      <c r="D23" s="19" t="s">
        <v>69</v>
      </c>
      <c r="E23" s="21" t="s">
        <v>364</v>
      </c>
      <c r="F23" s="25">
        <v>45309</v>
      </c>
      <c r="G23" s="20">
        <v>886.8</v>
      </c>
      <c r="H23" s="19" t="s">
        <v>6</v>
      </c>
      <c r="I23" s="19" t="s">
        <v>685</v>
      </c>
    </row>
    <row r="24" spans="1:9" ht="17.399999999999999" customHeight="1" x14ac:dyDescent="0.3">
      <c r="A24" s="53"/>
      <c r="B24" s="54" t="s">
        <v>61</v>
      </c>
      <c r="C24" s="55"/>
      <c r="D24" s="55"/>
      <c r="E24" s="56"/>
      <c r="F24" s="53"/>
      <c r="G24" s="23"/>
      <c r="H24" s="53"/>
      <c r="I24" s="53"/>
    </row>
    <row r="25" spans="1:9" ht="16.2" x14ac:dyDescent="0.3">
      <c r="A25" s="59"/>
      <c r="B25" s="60" t="s">
        <v>15</v>
      </c>
      <c r="C25" s="61" t="s">
        <v>72</v>
      </c>
      <c r="D25" s="61"/>
      <c r="E25" s="62"/>
      <c r="F25" s="59"/>
      <c r="G25" s="22"/>
      <c r="H25" s="59"/>
      <c r="I25" s="59"/>
    </row>
    <row r="26" spans="1:9" ht="16.2" x14ac:dyDescent="0.3">
      <c r="A26" s="59"/>
      <c r="B26" s="60" t="s">
        <v>32</v>
      </c>
      <c r="C26" s="61" t="s">
        <v>72</v>
      </c>
      <c r="D26" s="61"/>
      <c r="E26" s="62"/>
      <c r="F26" s="59"/>
      <c r="G26" s="22"/>
      <c r="H26" s="59"/>
      <c r="I26" s="59"/>
    </row>
    <row r="27" spans="1:9" s="63" customFormat="1" ht="78" x14ac:dyDescent="0.3">
      <c r="A27" s="19">
        <v>1</v>
      </c>
      <c r="B27" s="21" t="s">
        <v>411</v>
      </c>
      <c r="C27" s="19" t="s">
        <v>413</v>
      </c>
      <c r="D27" s="19" t="s">
        <v>69</v>
      </c>
      <c r="E27" s="21" t="s">
        <v>412</v>
      </c>
      <c r="F27" s="25">
        <v>45303</v>
      </c>
      <c r="G27" s="20">
        <v>3150</v>
      </c>
      <c r="H27" s="19" t="s">
        <v>6</v>
      </c>
      <c r="I27" s="19" t="s">
        <v>328</v>
      </c>
    </row>
    <row r="28" spans="1:9" s="63" customFormat="1" ht="78" x14ac:dyDescent="0.3">
      <c r="A28" s="19">
        <v>2</v>
      </c>
      <c r="B28" s="21" t="s">
        <v>411</v>
      </c>
      <c r="C28" s="19" t="s">
        <v>78</v>
      </c>
      <c r="D28" s="19" t="s">
        <v>69</v>
      </c>
      <c r="E28" s="19" t="s">
        <v>621</v>
      </c>
      <c r="F28" s="25">
        <v>45323</v>
      </c>
      <c r="G28" s="20">
        <v>494.91</v>
      </c>
      <c r="H28" s="19" t="s">
        <v>6</v>
      </c>
      <c r="I28" s="19" t="s">
        <v>647</v>
      </c>
    </row>
    <row r="29" spans="1:9" ht="19.95" customHeight="1" x14ac:dyDescent="0.3">
      <c r="A29" s="59"/>
      <c r="B29" s="60" t="s">
        <v>16</v>
      </c>
      <c r="C29" s="61" t="s">
        <v>72</v>
      </c>
      <c r="D29" s="61"/>
      <c r="E29" s="62"/>
      <c r="F29" s="59"/>
      <c r="G29" s="22"/>
      <c r="H29" s="59"/>
      <c r="I29" s="59"/>
    </row>
    <row r="30" spans="1:9" ht="19.95" customHeight="1" x14ac:dyDescent="0.3">
      <c r="A30" s="59"/>
      <c r="B30" s="60" t="s">
        <v>48</v>
      </c>
      <c r="C30" s="61" t="s">
        <v>72</v>
      </c>
      <c r="D30" s="61"/>
      <c r="E30" s="62"/>
      <c r="F30" s="59"/>
      <c r="G30" s="30"/>
      <c r="H30" s="59"/>
      <c r="I30" s="59"/>
    </row>
    <row r="31" spans="1:9" ht="19.95" customHeight="1" x14ac:dyDescent="0.3">
      <c r="A31" s="59"/>
      <c r="B31" s="60" t="s">
        <v>35</v>
      </c>
      <c r="C31" s="61" t="s">
        <v>72</v>
      </c>
      <c r="D31" s="61"/>
      <c r="E31" s="62"/>
      <c r="F31" s="59"/>
      <c r="G31" s="22"/>
      <c r="H31" s="59"/>
      <c r="I31" s="59"/>
    </row>
    <row r="32" spans="1:9" ht="19.95" customHeight="1" x14ac:dyDescent="0.3">
      <c r="A32" s="59"/>
      <c r="B32" s="60" t="s">
        <v>39</v>
      </c>
      <c r="C32" s="61" t="s">
        <v>72</v>
      </c>
      <c r="D32" s="61"/>
      <c r="E32" s="62"/>
      <c r="F32" s="59"/>
      <c r="G32" s="22"/>
      <c r="H32" s="59"/>
      <c r="I32" s="59"/>
    </row>
    <row r="33" spans="1:9" ht="19.95" customHeight="1" x14ac:dyDescent="0.3">
      <c r="A33" s="59"/>
      <c r="B33" s="60" t="s">
        <v>83</v>
      </c>
      <c r="C33" s="61" t="s">
        <v>72</v>
      </c>
      <c r="D33" s="61"/>
      <c r="E33" s="62"/>
      <c r="F33" s="59"/>
      <c r="G33" s="22"/>
      <c r="H33" s="59"/>
      <c r="I33" s="59"/>
    </row>
    <row r="34" spans="1:9" ht="19.95" customHeight="1" x14ac:dyDescent="0.3">
      <c r="A34" s="59"/>
      <c r="B34" s="60" t="s">
        <v>50</v>
      </c>
      <c r="C34" s="61" t="s">
        <v>72</v>
      </c>
      <c r="D34" s="61"/>
      <c r="E34" s="62"/>
      <c r="F34" s="59"/>
      <c r="G34" s="22"/>
      <c r="H34" s="59"/>
      <c r="I34" s="59"/>
    </row>
    <row r="35" spans="1:9" x14ac:dyDescent="0.3">
      <c r="A35" s="53"/>
      <c r="B35" s="54" t="s">
        <v>62</v>
      </c>
      <c r="C35" s="55"/>
      <c r="D35" s="55"/>
      <c r="E35" s="56"/>
      <c r="F35" s="64"/>
      <c r="G35" s="23"/>
      <c r="H35" s="53"/>
      <c r="I35" s="53"/>
    </row>
    <row r="36" spans="1:9" ht="16.2" x14ac:dyDescent="0.3">
      <c r="A36" s="59"/>
      <c r="B36" s="60" t="s">
        <v>20</v>
      </c>
      <c r="C36" s="61"/>
      <c r="D36" s="61"/>
      <c r="E36" s="62"/>
      <c r="F36" s="59"/>
      <c r="G36" s="30"/>
      <c r="H36" s="59"/>
      <c r="I36" s="59"/>
    </row>
    <row r="37" spans="1:9" s="63" customFormat="1" ht="80.400000000000006" customHeight="1" x14ac:dyDescent="0.3">
      <c r="A37" s="19">
        <v>1</v>
      </c>
      <c r="B37" s="21" t="s">
        <v>253</v>
      </c>
      <c r="C37" s="19" t="s">
        <v>109</v>
      </c>
      <c r="D37" s="19" t="s">
        <v>69</v>
      </c>
      <c r="E37" s="21" t="s">
        <v>228</v>
      </c>
      <c r="F37" s="25" t="s">
        <v>181</v>
      </c>
      <c r="G37" s="20">
        <v>834.8</v>
      </c>
      <c r="H37" s="19" t="s">
        <v>6</v>
      </c>
      <c r="I37" s="19" t="s">
        <v>229</v>
      </c>
    </row>
    <row r="38" spans="1:9" s="63" customFormat="1" ht="90" customHeight="1" x14ac:dyDescent="0.3">
      <c r="A38" s="19">
        <v>2</v>
      </c>
      <c r="B38" s="21" t="s">
        <v>673</v>
      </c>
      <c r="C38" s="19" t="s">
        <v>109</v>
      </c>
      <c r="D38" s="19" t="s">
        <v>69</v>
      </c>
      <c r="E38" s="21" t="s">
        <v>230</v>
      </c>
      <c r="F38" s="25" t="s">
        <v>181</v>
      </c>
      <c r="G38" s="20">
        <v>1215.0419999999999</v>
      </c>
      <c r="H38" s="19" t="s">
        <v>6</v>
      </c>
      <c r="I38" s="19" t="s">
        <v>231</v>
      </c>
    </row>
    <row r="39" spans="1:9" s="63" customFormat="1" ht="93.6" x14ac:dyDescent="0.3">
      <c r="A39" s="19">
        <v>3</v>
      </c>
      <c r="B39" s="21" t="s">
        <v>252</v>
      </c>
      <c r="C39" s="19" t="s">
        <v>226</v>
      </c>
      <c r="D39" s="19" t="s">
        <v>232</v>
      </c>
      <c r="E39" s="21" t="s">
        <v>233</v>
      </c>
      <c r="F39" s="25">
        <v>45296</v>
      </c>
      <c r="G39" s="20">
        <v>8568.5110000000004</v>
      </c>
      <c r="H39" s="19" t="s">
        <v>6</v>
      </c>
      <c r="I39" s="19" t="s">
        <v>570</v>
      </c>
    </row>
    <row r="40" spans="1:9" s="63" customFormat="1" ht="95.25" customHeight="1" x14ac:dyDescent="0.3">
      <c r="A40" s="19">
        <v>4</v>
      </c>
      <c r="B40" s="21" t="s">
        <v>252</v>
      </c>
      <c r="C40" s="19" t="s">
        <v>226</v>
      </c>
      <c r="D40" s="19" t="s">
        <v>232</v>
      </c>
      <c r="E40" s="21" t="s">
        <v>234</v>
      </c>
      <c r="F40" s="25">
        <v>45296</v>
      </c>
      <c r="G40" s="20">
        <v>8033.4719999999998</v>
      </c>
      <c r="H40" s="19" t="s">
        <v>6</v>
      </c>
      <c r="I40" s="19" t="s">
        <v>500</v>
      </c>
    </row>
    <row r="41" spans="1:9" s="63" customFormat="1" ht="109.2" x14ac:dyDescent="0.3">
      <c r="A41" s="19">
        <v>5</v>
      </c>
      <c r="B41" s="21" t="s">
        <v>252</v>
      </c>
      <c r="C41" s="19" t="s">
        <v>226</v>
      </c>
      <c r="D41" s="19" t="s">
        <v>232</v>
      </c>
      <c r="E41" s="21" t="s">
        <v>235</v>
      </c>
      <c r="F41" s="25">
        <v>45295</v>
      </c>
      <c r="G41" s="20">
        <v>7208.9830000000002</v>
      </c>
      <c r="H41" s="19" t="s">
        <v>6</v>
      </c>
      <c r="I41" s="19" t="s">
        <v>500</v>
      </c>
    </row>
    <row r="42" spans="1:9" s="63" customFormat="1" ht="79.2" customHeight="1" x14ac:dyDescent="0.3">
      <c r="A42" s="19">
        <v>6</v>
      </c>
      <c r="B42" s="21" t="s">
        <v>252</v>
      </c>
      <c r="C42" s="19" t="s">
        <v>451</v>
      </c>
      <c r="D42" s="19" t="s">
        <v>70</v>
      </c>
      <c r="E42" s="21" t="s">
        <v>571</v>
      </c>
      <c r="F42" s="25">
        <v>45335</v>
      </c>
      <c r="G42" s="20">
        <v>213.916</v>
      </c>
      <c r="H42" s="19" t="s">
        <v>6</v>
      </c>
      <c r="I42" s="19" t="s">
        <v>662</v>
      </c>
    </row>
    <row r="43" spans="1:9" s="63" customFormat="1" ht="79.2" customHeight="1" x14ac:dyDescent="0.3">
      <c r="A43" s="19">
        <v>7</v>
      </c>
      <c r="B43" s="21" t="s">
        <v>252</v>
      </c>
      <c r="C43" s="19" t="s">
        <v>216</v>
      </c>
      <c r="D43" s="19" t="s">
        <v>232</v>
      </c>
      <c r="E43" s="21" t="s">
        <v>671</v>
      </c>
      <c r="F43" s="24" t="s">
        <v>127</v>
      </c>
      <c r="G43" s="20">
        <v>1157.4459999999999</v>
      </c>
      <c r="H43" s="19" t="s">
        <v>6</v>
      </c>
      <c r="I43" s="19" t="s">
        <v>672</v>
      </c>
    </row>
    <row r="44" spans="1:9" s="63" customFormat="1" ht="65.25" customHeight="1" x14ac:dyDescent="0.3">
      <c r="A44" s="19">
        <v>8</v>
      </c>
      <c r="B44" s="21" t="s">
        <v>669</v>
      </c>
      <c r="C44" s="19" t="s">
        <v>109</v>
      </c>
      <c r="D44" s="19" t="s">
        <v>69</v>
      </c>
      <c r="E44" s="21" t="s">
        <v>236</v>
      </c>
      <c r="F44" s="25">
        <v>45295</v>
      </c>
      <c r="G44" s="20">
        <v>1128.979</v>
      </c>
      <c r="H44" s="19" t="s">
        <v>6</v>
      </c>
      <c r="I44" s="19" t="s">
        <v>237</v>
      </c>
    </row>
    <row r="45" spans="1:9" s="63" customFormat="1" ht="32.25" customHeight="1" x14ac:dyDescent="0.3">
      <c r="A45" s="19">
        <v>9</v>
      </c>
      <c r="B45" s="21" t="s">
        <v>669</v>
      </c>
      <c r="C45" s="19" t="s">
        <v>78</v>
      </c>
      <c r="D45" s="19" t="s">
        <v>69</v>
      </c>
      <c r="E45" s="21" t="s">
        <v>238</v>
      </c>
      <c r="F45" s="25">
        <v>45300</v>
      </c>
      <c r="G45" s="20">
        <v>215</v>
      </c>
      <c r="H45" s="19" t="s">
        <v>52</v>
      </c>
      <c r="I45" s="19" t="s">
        <v>348</v>
      </c>
    </row>
    <row r="46" spans="1:9" s="63" customFormat="1" ht="33.75" customHeight="1" x14ac:dyDescent="0.3">
      <c r="A46" s="19">
        <v>10</v>
      </c>
      <c r="B46" s="21" t="s">
        <v>669</v>
      </c>
      <c r="C46" s="19" t="s">
        <v>78</v>
      </c>
      <c r="D46" s="19" t="s">
        <v>69</v>
      </c>
      <c r="E46" s="21" t="s">
        <v>239</v>
      </c>
      <c r="F46" s="25">
        <v>45300</v>
      </c>
      <c r="G46" s="20">
        <v>1125</v>
      </c>
      <c r="H46" s="19" t="s">
        <v>52</v>
      </c>
      <c r="I46" s="19" t="s">
        <v>348</v>
      </c>
    </row>
    <row r="47" spans="1:9" s="63" customFormat="1" ht="33.75" customHeight="1" x14ac:dyDescent="0.3">
      <c r="A47" s="19">
        <v>11</v>
      </c>
      <c r="B47" s="21" t="s">
        <v>669</v>
      </c>
      <c r="C47" s="19" t="s">
        <v>109</v>
      </c>
      <c r="D47" s="19" t="s">
        <v>69</v>
      </c>
      <c r="E47" s="21" t="s">
        <v>516</v>
      </c>
      <c r="F47" s="25">
        <v>45309</v>
      </c>
      <c r="G47" s="20">
        <v>2586.9299999999998</v>
      </c>
      <c r="H47" s="19" t="s">
        <v>6</v>
      </c>
      <c r="I47" s="19" t="s">
        <v>351</v>
      </c>
    </row>
    <row r="48" spans="1:9" s="63" customFormat="1" ht="110.4" customHeight="1" x14ac:dyDescent="0.3">
      <c r="A48" s="19">
        <v>12</v>
      </c>
      <c r="B48" s="21" t="s">
        <v>669</v>
      </c>
      <c r="C48" s="19" t="s">
        <v>597</v>
      </c>
      <c r="D48" s="19" t="s">
        <v>70</v>
      </c>
      <c r="E48" s="21" t="s">
        <v>670</v>
      </c>
      <c r="F48" s="25">
        <v>45331</v>
      </c>
      <c r="G48" s="20">
        <v>400</v>
      </c>
      <c r="H48" s="19" t="s">
        <v>52</v>
      </c>
      <c r="I48" s="19"/>
    </row>
    <row r="49" spans="1:16" s="63" customFormat="1" ht="65.400000000000006" customHeight="1" x14ac:dyDescent="0.3">
      <c r="A49" s="19">
        <v>13</v>
      </c>
      <c r="B49" s="21" t="s">
        <v>240</v>
      </c>
      <c r="C49" s="19" t="s">
        <v>109</v>
      </c>
      <c r="D49" s="19" t="s">
        <v>69</v>
      </c>
      <c r="E49" s="21" t="s">
        <v>755</v>
      </c>
      <c r="F49" s="25">
        <v>45308</v>
      </c>
      <c r="G49" s="20">
        <v>573.20000000000005</v>
      </c>
      <c r="H49" s="19" t="s">
        <v>6</v>
      </c>
      <c r="I49" s="19" t="s">
        <v>237</v>
      </c>
    </row>
    <row r="50" spans="1:16" s="63" customFormat="1" ht="338.4" customHeight="1" x14ac:dyDescent="0.3">
      <c r="A50" s="19">
        <v>14</v>
      </c>
      <c r="B50" s="21" t="s">
        <v>366</v>
      </c>
      <c r="C50" s="19" t="s">
        <v>111</v>
      </c>
      <c r="D50" s="19" t="s">
        <v>70</v>
      </c>
      <c r="E50" s="21" t="s">
        <v>367</v>
      </c>
      <c r="F50" s="25">
        <v>45308</v>
      </c>
      <c r="G50" s="20">
        <v>360</v>
      </c>
      <c r="H50" s="19" t="s">
        <v>6</v>
      </c>
      <c r="I50" s="19" t="s">
        <v>241</v>
      </c>
    </row>
    <row r="51" spans="1:16" s="63" customFormat="1" ht="122.25" customHeight="1" x14ac:dyDescent="0.3">
      <c r="A51" s="19">
        <v>15</v>
      </c>
      <c r="B51" s="21" t="s">
        <v>668</v>
      </c>
      <c r="C51" s="19" t="s">
        <v>251</v>
      </c>
      <c r="D51" s="19" t="s">
        <v>70</v>
      </c>
      <c r="E51" s="21" t="s">
        <v>242</v>
      </c>
      <c r="F51" s="25">
        <v>45308</v>
      </c>
      <c r="G51" s="20">
        <v>21000</v>
      </c>
      <c r="H51" s="19" t="s">
        <v>6</v>
      </c>
      <c r="I51" s="19" t="s">
        <v>572</v>
      </c>
    </row>
    <row r="52" spans="1:16" s="63" customFormat="1" ht="156.6" customHeight="1" x14ac:dyDescent="0.3">
      <c r="A52" s="19">
        <v>16</v>
      </c>
      <c r="B52" s="21" t="s">
        <v>668</v>
      </c>
      <c r="C52" s="19" t="s">
        <v>251</v>
      </c>
      <c r="D52" s="19" t="s">
        <v>70</v>
      </c>
      <c r="E52" s="21" t="s">
        <v>357</v>
      </c>
      <c r="F52" s="25">
        <v>45322</v>
      </c>
      <c r="G52" s="20">
        <v>20000</v>
      </c>
      <c r="H52" s="19" t="s">
        <v>6</v>
      </c>
      <c r="I52" s="19" t="s">
        <v>753</v>
      </c>
    </row>
    <row r="53" spans="1:16" s="63" customFormat="1" ht="67.2" customHeight="1" x14ac:dyDescent="0.3">
      <c r="A53" s="19">
        <v>17</v>
      </c>
      <c r="B53" s="21" t="s">
        <v>668</v>
      </c>
      <c r="C53" s="19" t="s">
        <v>109</v>
      </c>
      <c r="D53" s="19" t="s">
        <v>69</v>
      </c>
      <c r="E53" s="21" t="s">
        <v>358</v>
      </c>
      <c r="F53" s="25">
        <v>45310</v>
      </c>
      <c r="G53" s="20">
        <v>228.3</v>
      </c>
      <c r="H53" s="19" t="s">
        <v>6</v>
      </c>
      <c r="I53" s="19" t="s">
        <v>501</v>
      </c>
    </row>
    <row r="54" spans="1:16" s="63" customFormat="1" ht="124.95" customHeight="1" x14ac:dyDescent="0.3">
      <c r="A54" s="19">
        <v>18</v>
      </c>
      <c r="B54" s="21" t="s">
        <v>668</v>
      </c>
      <c r="C54" s="19" t="s">
        <v>251</v>
      </c>
      <c r="D54" s="19" t="s">
        <v>232</v>
      </c>
      <c r="E54" s="21" t="s">
        <v>243</v>
      </c>
      <c r="F54" s="24" t="s">
        <v>127</v>
      </c>
      <c r="G54" s="20">
        <v>5000</v>
      </c>
      <c r="H54" s="19" t="s">
        <v>6</v>
      </c>
      <c r="I54" s="19"/>
    </row>
    <row r="55" spans="1:16" s="63" customFormat="1" ht="111.6" customHeight="1" x14ac:dyDescent="0.3">
      <c r="A55" s="19">
        <v>19</v>
      </c>
      <c r="B55" s="21" t="s">
        <v>668</v>
      </c>
      <c r="C55" s="19" t="s">
        <v>431</v>
      </c>
      <c r="D55" s="19" t="s">
        <v>232</v>
      </c>
      <c r="E55" s="21" t="s">
        <v>514</v>
      </c>
      <c r="F55" s="24" t="s">
        <v>674</v>
      </c>
      <c r="G55" s="20">
        <v>567.90599999999995</v>
      </c>
      <c r="H55" s="19" t="s">
        <v>6</v>
      </c>
      <c r="I55" s="19" t="s">
        <v>693</v>
      </c>
    </row>
    <row r="56" spans="1:16" s="63" customFormat="1" ht="183.6" customHeight="1" x14ac:dyDescent="0.3">
      <c r="A56" s="19">
        <v>20</v>
      </c>
      <c r="B56" s="21" t="s">
        <v>668</v>
      </c>
      <c r="C56" s="19" t="s">
        <v>251</v>
      </c>
      <c r="D56" s="19" t="s">
        <v>70</v>
      </c>
      <c r="E56" s="21" t="s">
        <v>515</v>
      </c>
      <c r="F56" s="25">
        <v>45320</v>
      </c>
      <c r="G56" s="20">
        <v>3000</v>
      </c>
      <c r="H56" s="19" t="s">
        <v>6</v>
      </c>
      <c r="I56" s="19" t="s">
        <v>573</v>
      </c>
    </row>
    <row r="57" spans="1:16" s="63" customFormat="1" ht="123" customHeight="1" x14ac:dyDescent="0.3">
      <c r="A57" s="19">
        <v>21</v>
      </c>
      <c r="B57" s="21" t="s">
        <v>668</v>
      </c>
      <c r="C57" s="19" t="s">
        <v>251</v>
      </c>
      <c r="D57" s="19" t="s">
        <v>70</v>
      </c>
      <c r="E57" s="21" t="s">
        <v>692</v>
      </c>
      <c r="F57" s="25">
        <v>45329</v>
      </c>
      <c r="G57" s="20">
        <v>238.87</v>
      </c>
      <c r="H57" s="19" t="s">
        <v>6</v>
      </c>
      <c r="I57" s="19" t="s">
        <v>252</v>
      </c>
    </row>
    <row r="58" spans="1:16" s="63" customFormat="1" ht="141.6" customHeight="1" x14ac:dyDescent="0.3">
      <c r="A58" s="19">
        <v>22</v>
      </c>
      <c r="B58" s="21" t="s">
        <v>668</v>
      </c>
      <c r="C58" s="19" t="s">
        <v>251</v>
      </c>
      <c r="D58" s="19" t="s">
        <v>70</v>
      </c>
      <c r="E58" s="21" t="s">
        <v>694</v>
      </c>
      <c r="F58" s="25">
        <v>45330</v>
      </c>
      <c r="G58" s="20">
        <v>2500</v>
      </c>
      <c r="H58" s="19" t="s">
        <v>6</v>
      </c>
      <c r="I58" s="19"/>
    </row>
    <row r="59" spans="1:16" s="63" customFormat="1" ht="189.6" customHeight="1" x14ac:dyDescent="0.3">
      <c r="A59" s="19">
        <v>23</v>
      </c>
      <c r="B59" s="21" t="s">
        <v>668</v>
      </c>
      <c r="C59" s="19" t="s">
        <v>251</v>
      </c>
      <c r="D59" s="19" t="s">
        <v>70</v>
      </c>
      <c r="E59" s="21" t="s">
        <v>695</v>
      </c>
      <c r="F59" s="25">
        <v>45330</v>
      </c>
      <c r="G59" s="20">
        <v>20000</v>
      </c>
      <c r="H59" s="19" t="s">
        <v>6</v>
      </c>
      <c r="I59" s="19"/>
    </row>
    <row r="60" spans="1:16" s="63" customFormat="1" ht="124.95" customHeight="1" x14ac:dyDescent="0.3">
      <c r="A60" s="19">
        <v>24</v>
      </c>
      <c r="B60" s="21" t="s">
        <v>668</v>
      </c>
      <c r="C60" s="19" t="s">
        <v>431</v>
      </c>
      <c r="D60" s="19" t="s">
        <v>232</v>
      </c>
      <c r="E60" s="21" t="s">
        <v>696</v>
      </c>
      <c r="F60" s="25">
        <v>45336</v>
      </c>
      <c r="G60" s="20">
        <v>24335</v>
      </c>
      <c r="H60" s="19" t="s">
        <v>6</v>
      </c>
      <c r="I60" s="19"/>
      <c r="N60" s="76"/>
      <c r="O60" s="76"/>
    </row>
    <row r="61" spans="1:16" s="63" customFormat="1" ht="126" customHeight="1" x14ac:dyDescent="0.3">
      <c r="A61" s="19">
        <v>25</v>
      </c>
      <c r="B61" s="21" t="s">
        <v>668</v>
      </c>
      <c r="C61" s="19" t="s">
        <v>431</v>
      </c>
      <c r="D61" s="19" t="s">
        <v>232</v>
      </c>
      <c r="E61" s="21" t="s">
        <v>752</v>
      </c>
      <c r="F61" s="25">
        <v>45343</v>
      </c>
      <c r="G61" s="20">
        <v>37668.857000000004</v>
      </c>
      <c r="H61" s="19" t="s">
        <v>6</v>
      </c>
      <c r="I61" s="19"/>
      <c r="O61" s="65"/>
      <c r="P61" s="65"/>
    </row>
    <row r="62" spans="1:16" s="63" customFormat="1" ht="50.4" customHeight="1" x14ac:dyDescent="0.3">
      <c r="A62" s="19">
        <v>26</v>
      </c>
      <c r="B62" s="21" t="s">
        <v>244</v>
      </c>
      <c r="C62" s="19" t="s">
        <v>109</v>
      </c>
      <c r="D62" s="19" t="s">
        <v>69</v>
      </c>
      <c r="E62" s="21" t="s">
        <v>245</v>
      </c>
      <c r="F62" s="25">
        <v>45302</v>
      </c>
      <c r="G62" s="20">
        <v>282.70100000000002</v>
      </c>
      <c r="H62" s="19" t="s">
        <v>6</v>
      </c>
      <c r="I62" s="19" t="s">
        <v>237</v>
      </c>
    </row>
    <row r="63" spans="1:16" s="63" customFormat="1" ht="63.75" customHeight="1" x14ac:dyDescent="0.3">
      <c r="A63" s="19">
        <v>27</v>
      </c>
      <c r="B63" s="21" t="s">
        <v>244</v>
      </c>
      <c r="C63" s="19" t="s">
        <v>109</v>
      </c>
      <c r="D63" s="19" t="s">
        <v>70</v>
      </c>
      <c r="E63" s="21" t="s">
        <v>352</v>
      </c>
      <c r="F63" s="25">
        <v>45307</v>
      </c>
      <c r="G63" s="20">
        <v>522.79999999999995</v>
      </c>
      <c r="H63" s="19" t="s">
        <v>6</v>
      </c>
      <c r="I63" s="19" t="s">
        <v>353</v>
      </c>
    </row>
    <row r="64" spans="1:16" s="63" customFormat="1" ht="63.75" customHeight="1" x14ac:dyDescent="0.3">
      <c r="A64" s="19">
        <v>28</v>
      </c>
      <c r="B64" s="21" t="s">
        <v>244</v>
      </c>
      <c r="C64" s="19" t="s">
        <v>109</v>
      </c>
      <c r="D64" s="19" t="s">
        <v>69</v>
      </c>
      <c r="E64" s="21" t="s">
        <v>354</v>
      </c>
      <c r="F64" s="25">
        <v>45307</v>
      </c>
      <c r="G64" s="20">
        <v>6965.7550000000001</v>
      </c>
      <c r="H64" s="19" t="s">
        <v>6</v>
      </c>
      <c r="I64" s="19" t="s">
        <v>353</v>
      </c>
    </row>
    <row r="65" spans="1:9" s="63" customFormat="1" ht="33.6" customHeight="1" x14ac:dyDescent="0.3">
      <c r="A65" s="19">
        <v>29</v>
      </c>
      <c r="B65" s="21" t="s">
        <v>244</v>
      </c>
      <c r="C65" s="19" t="s">
        <v>216</v>
      </c>
      <c r="D65" s="19" t="s">
        <v>69</v>
      </c>
      <c r="E65" s="21" t="s">
        <v>356</v>
      </c>
      <c r="F65" s="25">
        <v>45301</v>
      </c>
      <c r="G65" s="20">
        <v>300</v>
      </c>
      <c r="H65" s="19" t="s">
        <v>52</v>
      </c>
      <c r="I65" s="19" t="s">
        <v>741</v>
      </c>
    </row>
    <row r="66" spans="1:9" s="63" customFormat="1" ht="61.2" customHeight="1" x14ac:dyDescent="0.3">
      <c r="A66" s="19">
        <v>30</v>
      </c>
      <c r="B66" s="21" t="s">
        <v>244</v>
      </c>
      <c r="C66" s="19" t="s">
        <v>216</v>
      </c>
      <c r="D66" s="19" t="s">
        <v>69</v>
      </c>
      <c r="E66" s="21" t="s">
        <v>511</v>
      </c>
      <c r="F66" s="25">
        <v>45309</v>
      </c>
      <c r="G66" s="20">
        <v>365</v>
      </c>
      <c r="H66" s="19" t="s">
        <v>52</v>
      </c>
      <c r="I66" s="19" t="s">
        <v>512</v>
      </c>
    </row>
    <row r="67" spans="1:9" s="63" customFormat="1" ht="78.599999999999994" customHeight="1" x14ac:dyDescent="0.3">
      <c r="A67" s="19">
        <v>31</v>
      </c>
      <c r="B67" s="21" t="s">
        <v>244</v>
      </c>
      <c r="C67" s="19" t="s">
        <v>216</v>
      </c>
      <c r="D67" s="19" t="s">
        <v>69</v>
      </c>
      <c r="E67" s="21" t="s">
        <v>513</v>
      </c>
      <c r="F67" s="25">
        <v>45314</v>
      </c>
      <c r="G67" s="20">
        <v>260</v>
      </c>
      <c r="H67" s="19" t="s">
        <v>52</v>
      </c>
      <c r="I67" s="19" t="s">
        <v>574</v>
      </c>
    </row>
    <row r="68" spans="1:9" s="63" customFormat="1" ht="33.6" customHeight="1" x14ac:dyDescent="0.3">
      <c r="A68" s="19">
        <v>32</v>
      </c>
      <c r="B68" s="21" t="s">
        <v>244</v>
      </c>
      <c r="C68" s="19" t="s">
        <v>108</v>
      </c>
      <c r="D68" s="19" t="s">
        <v>70</v>
      </c>
      <c r="E68" s="21" t="s">
        <v>246</v>
      </c>
      <c r="F68" s="25">
        <v>45317</v>
      </c>
      <c r="G68" s="20">
        <v>372.226</v>
      </c>
      <c r="H68" s="19" t="s">
        <v>6</v>
      </c>
      <c r="I68" s="19" t="s">
        <v>247</v>
      </c>
    </row>
    <row r="69" spans="1:9" s="63" customFormat="1" ht="34.950000000000003" customHeight="1" x14ac:dyDescent="0.3">
      <c r="A69" s="19">
        <v>33</v>
      </c>
      <c r="B69" s="21" t="s">
        <v>244</v>
      </c>
      <c r="C69" s="19" t="s">
        <v>131</v>
      </c>
      <c r="D69" s="19" t="s">
        <v>70</v>
      </c>
      <c r="E69" s="21" t="s">
        <v>248</v>
      </c>
      <c r="F69" s="25">
        <v>45317</v>
      </c>
      <c r="G69" s="20">
        <v>264.86399999999998</v>
      </c>
      <c r="H69" s="19" t="s">
        <v>6</v>
      </c>
      <c r="I69" s="19" t="s">
        <v>247</v>
      </c>
    </row>
    <row r="70" spans="1:9" s="63" customFormat="1" ht="46.2" customHeight="1" x14ac:dyDescent="0.3">
      <c r="A70" s="19">
        <v>34</v>
      </c>
      <c r="B70" s="21" t="s">
        <v>244</v>
      </c>
      <c r="C70" s="19" t="s">
        <v>78</v>
      </c>
      <c r="D70" s="19" t="s">
        <v>69</v>
      </c>
      <c r="E70" s="21" t="s">
        <v>575</v>
      </c>
      <c r="F70" s="25">
        <v>45323</v>
      </c>
      <c r="G70" s="20">
        <v>298.5</v>
      </c>
      <c r="H70" s="19" t="s">
        <v>52</v>
      </c>
      <c r="I70" s="19" t="s">
        <v>576</v>
      </c>
    </row>
    <row r="71" spans="1:9" s="63" customFormat="1" ht="61.95" customHeight="1" x14ac:dyDescent="0.3">
      <c r="A71" s="19">
        <v>35</v>
      </c>
      <c r="B71" s="21" t="s">
        <v>244</v>
      </c>
      <c r="C71" s="19" t="s">
        <v>216</v>
      </c>
      <c r="D71" s="19" t="s">
        <v>69</v>
      </c>
      <c r="E71" s="21" t="s">
        <v>355</v>
      </c>
      <c r="F71" s="25">
        <v>45324</v>
      </c>
      <c r="G71" s="20">
        <v>310</v>
      </c>
      <c r="H71" s="19" t="s">
        <v>52</v>
      </c>
      <c r="I71" s="19" t="s">
        <v>741</v>
      </c>
    </row>
    <row r="72" spans="1:9" s="63" customFormat="1" ht="46.2" customHeight="1" x14ac:dyDescent="0.3">
      <c r="A72" s="19">
        <v>36</v>
      </c>
      <c r="B72" s="21" t="s">
        <v>244</v>
      </c>
      <c r="C72" s="19" t="s">
        <v>216</v>
      </c>
      <c r="D72" s="19" t="s">
        <v>69</v>
      </c>
      <c r="E72" s="21" t="s">
        <v>749</v>
      </c>
      <c r="F72" s="25">
        <v>45336</v>
      </c>
      <c r="G72" s="20">
        <v>770</v>
      </c>
      <c r="H72" s="19" t="s">
        <v>52</v>
      </c>
      <c r="I72" s="19" t="s">
        <v>750</v>
      </c>
    </row>
    <row r="73" spans="1:9" s="63" customFormat="1" ht="81" customHeight="1" x14ac:dyDescent="0.3">
      <c r="A73" s="19">
        <v>37</v>
      </c>
      <c r="B73" s="21" t="s">
        <v>244</v>
      </c>
      <c r="C73" s="19" t="s">
        <v>216</v>
      </c>
      <c r="D73" s="19" t="s">
        <v>69</v>
      </c>
      <c r="E73" s="21" t="s">
        <v>751</v>
      </c>
      <c r="F73" s="25">
        <v>45344</v>
      </c>
      <c r="G73" s="20">
        <v>560</v>
      </c>
      <c r="H73" s="19" t="s">
        <v>6</v>
      </c>
      <c r="I73" s="71"/>
    </row>
    <row r="74" spans="1:9" s="63" customFormat="1" ht="46.95" customHeight="1" x14ac:dyDescent="0.3">
      <c r="A74" s="19">
        <v>38</v>
      </c>
      <c r="B74" s="21" t="s">
        <v>249</v>
      </c>
      <c r="C74" s="19" t="s">
        <v>109</v>
      </c>
      <c r="D74" s="19" t="s">
        <v>69</v>
      </c>
      <c r="E74" s="21" t="s">
        <v>250</v>
      </c>
      <c r="F74" s="25">
        <v>45295</v>
      </c>
      <c r="G74" s="20">
        <v>11142.26</v>
      </c>
      <c r="H74" s="19" t="s">
        <v>6</v>
      </c>
      <c r="I74" s="19" t="s">
        <v>237</v>
      </c>
    </row>
    <row r="75" spans="1:9" s="63" customFormat="1" ht="36" customHeight="1" x14ac:dyDescent="0.3">
      <c r="A75" s="19">
        <v>39</v>
      </c>
      <c r="B75" s="21" t="s">
        <v>249</v>
      </c>
      <c r="C75" s="19" t="s">
        <v>78</v>
      </c>
      <c r="D75" s="19" t="s">
        <v>69</v>
      </c>
      <c r="E75" s="21" t="s">
        <v>227</v>
      </c>
      <c r="F75" s="25">
        <v>45310</v>
      </c>
      <c r="G75" s="20">
        <v>313.2</v>
      </c>
      <c r="H75" s="19" t="s">
        <v>6</v>
      </c>
      <c r="I75" s="19" t="s">
        <v>502</v>
      </c>
    </row>
    <row r="76" spans="1:9" s="63" customFormat="1" ht="76.95" customHeight="1" x14ac:dyDescent="0.3">
      <c r="A76" s="19">
        <v>40</v>
      </c>
      <c r="B76" s="21" t="s">
        <v>249</v>
      </c>
      <c r="C76" s="19" t="s">
        <v>584</v>
      </c>
      <c r="D76" s="19" t="s">
        <v>70</v>
      </c>
      <c r="E76" s="21" t="s">
        <v>577</v>
      </c>
      <c r="F76" s="25">
        <v>45292</v>
      </c>
      <c r="G76" s="20">
        <v>546.48</v>
      </c>
      <c r="H76" s="19" t="s">
        <v>6</v>
      </c>
      <c r="I76" s="19" t="s">
        <v>578</v>
      </c>
    </row>
    <row r="77" spans="1:9" s="63" customFormat="1" ht="49.2" customHeight="1" x14ac:dyDescent="0.3">
      <c r="A77" s="19">
        <v>41</v>
      </c>
      <c r="B77" s="21" t="s">
        <v>249</v>
      </c>
      <c r="C77" s="19" t="s">
        <v>109</v>
      </c>
      <c r="D77" s="19" t="s">
        <v>69</v>
      </c>
      <c r="E77" s="21" t="s">
        <v>250</v>
      </c>
      <c r="F77" s="25">
        <v>45316</v>
      </c>
      <c r="G77" s="20">
        <v>7630.75</v>
      </c>
      <c r="H77" s="19" t="s">
        <v>6</v>
      </c>
      <c r="I77" s="19" t="s">
        <v>579</v>
      </c>
    </row>
    <row r="78" spans="1:9" s="63" customFormat="1" ht="62.4" x14ac:dyDescent="0.3">
      <c r="A78" s="19">
        <v>42</v>
      </c>
      <c r="B78" s="21" t="s">
        <v>249</v>
      </c>
      <c r="C78" s="19" t="s">
        <v>109</v>
      </c>
      <c r="D78" s="19" t="s">
        <v>69</v>
      </c>
      <c r="E78" s="21" t="s">
        <v>580</v>
      </c>
      <c r="F78" s="25">
        <v>45322</v>
      </c>
      <c r="G78" s="20">
        <v>11084.119000000001</v>
      </c>
      <c r="H78" s="19" t="s">
        <v>6</v>
      </c>
      <c r="I78" s="19" t="s">
        <v>581</v>
      </c>
    </row>
    <row r="79" spans="1:9" s="63" customFormat="1" ht="46.2" customHeight="1" x14ac:dyDescent="0.3">
      <c r="A79" s="19">
        <v>43</v>
      </c>
      <c r="B79" s="21" t="s">
        <v>249</v>
      </c>
      <c r="C79" s="19" t="s">
        <v>109</v>
      </c>
      <c r="D79" s="19" t="s">
        <v>69</v>
      </c>
      <c r="E79" s="21" t="s">
        <v>582</v>
      </c>
      <c r="F79" s="25">
        <v>45322</v>
      </c>
      <c r="G79" s="20">
        <v>4354.8440000000001</v>
      </c>
      <c r="H79" s="19" t="s">
        <v>6</v>
      </c>
      <c r="I79" s="19" t="s">
        <v>501</v>
      </c>
    </row>
    <row r="80" spans="1:9" s="63" customFormat="1" ht="62.4" x14ac:dyDescent="0.3">
      <c r="A80" s="19">
        <v>44</v>
      </c>
      <c r="B80" s="21" t="s">
        <v>249</v>
      </c>
      <c r="C80" s="19" t="s">
        <v>108</v>
      </c>
      <c r="D80" s="19" t="s">
        <v>69</v>
      </c>
      <c r="E80" s="21" t="s">
        <v>583</v>
      </c>
      <c r="F80" s="25">
        <v>45324</v>
      </c>
      <c r="G80" s="20">
        <v>204.09700000000001</v>
      </c>
      <c r="H80" s="19" t="s">
        <v>6</v>
      </c>
      <c r="I80" s="19" t="s">
        <v>247</v>
      </c>
    </row>
    <row r="81" spans="1:9" s="63" customFormat="1" ht="46.8" x14ac:dyDescent="0.3">
      <c r="A81" s="19">
        <v>45</v>
      </c>
      <c r="B81" s="21" t="s">
        <v>249</v>
      </c>
      <c r="C81" s="19" t="s">
        <v>73</v>
      </c>
      <c r="D81" s="19" t="s">
        <v>69</v>
      </c>
      <c r="E81" s="21" t="s">
        <v>667</v>
      </c>
      <c r="F81" s="25">
        <v>45332</v>
      </c>
      <c r="G81" s="20">
        <v>6796.7539999999999</v>
      </c>
      <c r="H81" s="19" t="s">
        <v>6</v>
      </c>
      <c r="I81" s="19" t="s">
        <v>81</v>
      </c>
    </row>
    <row r="82" spans="1:9" s="63" customFormat="1" ht="33.6" customHeight="1" x14ac:dyDescent="0.3">
      <c r="A82" s="19">
        <v>46</v>
      </c>
      <c r="B82" s="21" t="s">
        <v>349</v>
      </c>
      <c r="C82" s="19" t="s">
        <v>109</v>
      </c>
      <c r="D82" s="19" t="s">
        <v>69</v>
      </c>
      <c r="E82" s="21" t="s">
        <v>350</v>
      </c>
      <c r="F82" s="25">
        <v>45304</v>
      </c>
      <c r="G82" s="20">
        <v>212.5</v>
      </c>
      <c r="H82" s="19" t="s">
        <v>6</v>
      </c>
      <c r="I82" s="19" t="s">
        <v>81</v>
      </c>
    </row>
    <row r="83" spans="1:9" s="63" customFormat="1" ht="60.6" customHeight="1" x14ac:dyDescent="0.3">
      <c r="A83" s="19">
        <v>47</v>
      </c>
      <c r="B83" s="21" t="s">
        <v>627</v>
      </c>
      <c r="C83" s="19" t="s">
        <v>109</v>
      </c>
      <c r="D83" s="19" t="s">
        <v>69</v>
      </c>
      <c r="E83" s="21" t="s">
        <v>365</v>
      </c>
      <c r="F83" s="25">
        <v>45309</v>
      </c>
      <c r="G83" s="20">
        <v>2187.4270000000001</v>
      </c>
      <c r="H83" s="19" t="s">
        <v>6</v>
      </c>
      <c r="I83" s="19" t="s">
        <v>351</v>
      </c>
    </row>
    <row r="84" spans="1:9" s="63" customFormat="1" ht="60.6" customHeight="1" x14ac:dyDescent="0.3">
      <c r="A84" s="19">
        <v>48</v>
      </c>
      <c r="B84" s="21" t="s">
        <v>627</v>
      </c>
      <c r="C84" s="19" t="s">
        <v>131</v>
      </c>
      <c r="D84" s="19" t="s">
        <v>70</v>
      </c>
      <c r="E84" s="21" t="s">
        <v>503</v>
      </c>
      <c r="F84" s="25">
        <v>45315</v>
      </c>
      <c r="G84" s="20">
        <v>276.85300000000001</v>
      </c>
      <c r="H84" s="19" t="s">
        <v>6</v>
      </c>
      <c r="I84" s="19" t="s">
        <v>504</v>
      </c>
    </row>
    <row r="85" spans="1:9" s="63" customFormat="1" ht="60.6" customHeight="1" x14ac:dyDescent="0.3">
      <c r="A85" s="19">
        <v>49</v>
      </c>
      <c r="B85" s="21" t="s">
        <v>627</v>
      </c>
      <c r="C85" s="19" t="s">
        <v>108</v>
      </c>
      <c r="D85" s="19" t="s">
        <v>70</v>
      </c>
      <c r="E85" s="21" t="s">
        <v>505</v>
      </c>
      <c r="F85" s="25">
        <v>45315</v>
      </c>
      <c r="G85" s="20">
        <v>389.13600000000002</v>
      </c>
      <c r="H85" s="19" t="s">
        <v>6</v>
      </c>
      <c r="I85" s="19" t="s">
        <v>504</v>
      </c>
    </row>
    <row r="86" spans="1:9" s="63" customFormat="1" ht="61.95" customHeight="1" x14ac:dyDescent="0.3">
      <c r="A86" s="19">
        <v>50</v>
      </c>
      <c r="B86" s="21" t="s">
        <v>506</v>
      </c>
      <c r="C86" s="19" t="s">
        <v>78</v>
      </c>
      <c r="D86" s="19" t="s">
        <v>69</v>
      </c>
      <c r="E86" s="21" t="s">
        <v>507</v>
      </c>
      <c r="F86" s="25">
        <v>45317</v>
      </c>
      <c r="G86" s="20">
        <v>2207.5</v>
      </c>
      <c r="H86" s="19" t="s">
        <v>6</v>
      </c>
      <c r="I86" s="19" t="s">
        <v>585</v>
      </c>
    </row>
    <row r="87" spans="1:9" s="63" customFormat="1" ht="107.4" customHeight="1" x14ac:dyDescent="0.3">
      <c r="A87" s="19">
        <v>51</v>
      </c>
      <c r="B87" s="21" t="s">
        <v>508</v>
      </c>
      <c r="C87" s="19" t="s">
        <v>299</v>
      </c>
      <c r="D87" s="19" t="s">
        <v>70</v>
      </c>
      <c r="E87" s="21" t="s">
        <v>509</v>
      </c>
      <c r="F87" s="25">
        <v>45320</v>
      </c>
      <c r="G87" s="20">
        <v>223.464</v>
      </c>
      <c r="H87" s="19" t="s">
        <v>6</v>
      </c>
      <c r="I87" s="19" t="s">
        <v>510</v>
      </c>
    </row>
    <row r="88" spans="1:9" s="63" customFormat="1" ht="62.4" customHeight="1" x14ac:dyDescent="0.3">
      <c r="A88" s="19">
        <v>52</v>
      </c>
      <c r="B88" s="21" t="s">
        <v>508</v>
      </c>
      <c r="C88" s="19" t="s">
        <v>109</v>
      </c>
      <c r="D88" s="19" t="s">
        <v>69</v>
      </c>
      <c r="E88" s="21" t="s">
        <v>664</v>
      </c>
      <c r="F88" s="25">
        <v>45320</v>
      </c>
      <c r="G88" s="20">
        <v>4063.357</v>
      </c>
      <c r="H88" s="19" t="s">
        <v>6</v>
      </c>
      <c r="I88" s="19" t="s">
        <v>501</v>
      </c>
    </row>
    <row r="89" spans="1:9" s="63" customFormat="1" ht="67.2" customHeight="1" x14ac:dyDescent="0.3">
      <c r="A89" s="19">
        <v>53</v>
      </c>
      <c r="B89" s="21" t="s">
        <v>508</v>
      </c>
      <c r="C89" s="19" t="s">
        <v>108</v>
      </c>
      <c r="D89" s="19" t="s">
        <v>70</v>
      </c>
      <c r="E89" s="21" t="s">
        <v>665</v>
      </c>
      <c r="F89" s="25">
        <v>45330</v>
      </c>
      <c r="G89" s="20">
        <v>1042.17</v>
      </c>
      <c r="H89" s="19" t="s">
        <v>6</v>
      </c>
      <c r="I89" s="19" t="s">
        <v>247</v>
      </c>
    </row>
    <row r="90" spans="1:9" s="63" customFormat="1" ht="66" customHeight="1" x14ac:dyDescent="0.3">
      <c r="A90" s="19">
        <v>54</v>
      </c>
      <c r="B90" s="21" t="s">
        <v>508</v>
      </c>
      <c r="C90" s="19" t="s">
        <v>131</v>
      </c>
      <c r="D90" s="19" t="s">
        <v>70</v>
      </c>
      <c r="E90" s="21" t="s">
        <v>666</v>
      </c>
      <c r="F90" s="25">
        <v>45330</v>
      </c>
      <c r="G90" s="20">
        <v>741.46299999999997</v>
      </c>
      <c r="H90" s="19" t="s">
        <v>6</v>
      </c>
      <c r="I90" s="19" t="s">
        <v>247</v>
      </c>
    </row>
    <row r="91" spans="1:9" s="63" customFormat="1" ht="64.2" customHeight="1" x14ac:dyDescent="0.3">
      <c r="A91" s="19">
        <v>55</v>
      </c>
      <c r="B91" s="21" t="s">
        <v>600</v>
      </c>
      <c r="C91" s="19" t="s">
        <v>251</v>
      </c>
      <c r="D91" s="19" t="s">
        <v>69</v>
      </c>
      <c r="E91" s="21" t="s">
        <v>586</v>
      </c>
      <c r="F91" s="25">
        <v>45307</v>
      </c>
      <c r="G91" s="20">
        <v>2460</v>
      </c>
      <c r="H91" s="19" t="s">
        <v>6</v>
      </c>
      <c r="I91" s="19" t="s">
        <v>754</v>
      </c>
    </row>
    <row r="92" spans="1:9" s="63" customFormat="1" ht="60.6" customHeight="1" x14ac:dyDescent="0.3">
      <c r="A92" s="19">
        <v>56</v>
      </c>
      <c r="B92" s="21" t="s">
        <v>600</v>
      </c>
      <c r="C92" s="19" t="s">
        <v>251</v>
      </c>
      <c r="D92" s="19" t="s">
        <v>70</v>
      </c>
      <c r="E92" s="21" t="s">
        <v>587</v>
      </c>
      <c r="F92" s="25">
        <v>45307</v>
      </c>
      <c r="G92" s="20">
        <v>325.524</v>
      </c>
      <c r="H92" s="19" t="s">
        <v>6</v>
      </c>
      <c r="I92" s="19" t="s">
        <v>247</v>
      </c>
    </row>
    <row r="93" spans="1:9" s="63" customFormat="1" ht="64.95" customHeight="1" x14ac:dyDescent="0.3">
      <c r="A93" s="19">
        <v>57</v>
      </c>
      <c r="B93" s="21" t="s">
        <v>600</v>
      </c>
      <c r="C93" s="19" t="s">
        <v>251</v>
      </c>
      <c r="D93" s="19" t="s">
        <v>69</v>
      </c>
      <c r="E93" s="21" t="s">
        <v>588</v>
      </c>
      <c r="F93" s="25">
        <v>45316</v>
      </c>
      <c r="G93" s="20">
        <v>530</v>
      </c>
      <c r="H93" s="19" t="s">
        <v>6</v>
      </c>
      <c r="I93" s="19" t="s">
        <v>589</v>
      </c>
    </row>
    <row r="94" spans="1:9" s="63" customFormat="1" ht="65.400000000000006" customHeight="1" x14ac:dyDescent="0.3">
      <c r="A94" s="19">
        <v>58</v>
      </c>
      <c r="B94" s="21" t="s">
        <v>600</v>
      </c>
      <c r="C94" s="19" t="s">
        <v>251</v>
      </c>
      <c r="D94" s="19" t="s">
        <v>69</v>
      </c>
      <c r="E94" s="21" t="s">
        <v>590</v>
      </c>
      <c r="F94" s="25">
        <v>45316</v>
      </c>
      <c r="G94" s="20">
        <v>370</v>
      </c>
      <c r="H94" s="19" t="s">
        <v>6</v>
      </c>
      <c r="I94" s="19" t="s">
        <v>591</v>
      </c>
    </row>
    <row r="95" spans="1:9" s="63" customFormat="1" ht="109.95" customHeight="1" x14ac:dyDescent="0.3">
      <c r="A95" s="19">
        <v>59</v>
      </c>
      <c r="B95" s="21" t="s">
        <v>600</v>
      </c>
      <c r="C95" s="19" t="s">
        <v>251</v>
      </c>
      <c r="D95" s="19" t="s">
        <v>69</v>
      </c>
      <c r="E95" s="21" t="s">
        <v>592</v>
      </c>
      <c r="F95" s="25">
        <v>45321</v>
      </c>
      <c r="G95" s="20">
        <v>14350</v>
      </c>
      <c r="H95" s="19" t="s">
        <v>6</v>
      </c>
      <c r="I95" s="19" t="s">
        <v>548</v>
      </c>
    </row>
    <row r="96" spans="1:9" s="63" customFormat="1" ht="141" customHeight="1" x14ac:dyDescent="0.3">
      <c r="A96" s="19">
        <v>60</v>
      </c>
      <c r="B96" s="21" t="s">
        <v>600</v>
      </c>
      <c r="C96" s="19" t="s">
        <v>251</v>
      </c>
      <c r="D96" s="19" t="s">
        <v>69</v>
      </c>
      <c r="E96" s="21" t="s">
        <v>593</v>
      </c>
      <c r="F96" s="25">
        <v>45322</v>
      </c>
      <c r="G96" s="20">
        <v>8359.2999999999993</v>
      </c>
      <c r="H96" s="19" t="s">
        <v>6</v>
      </c>
      <c r="I96" s="19" t="s">
        <v>548</v>
      </c>
    </row>
    <row r="97" spans="1:9" s="63" customFormat="1" ht="46.5" customHeight="1" x14ac:dyDescent="0.3">
      <c r="A97" s="19">
        <v>61</v>
      </c>
      <c r="B97" s="21" t="s">
        <v>600</v>
      </c>
      <c r="C97" s="19" t="s">
        <v>78</v>
      </c>
      <c r="D97" s="19" t="s">
        <v>69</v>
      </c>
      <c r="E97" s="21" t="s">
        <v>594</v>
      </c>
      <c r="F97" s="25">
        <v>45322</v>
      </c>
      <c r="G97" s="20">
        <v>829.56</v>
      </c>
      <c r="H97" s="19" t="s">
        <v>6</v>
      </c>
      <c r="I97" s="19" t="s">
        <v>646</v>
      </c>
    </row>
    <row r="98" spans="1:9" s="63" customFormat="1" ht="78" customHeight="1" x14ac:dyDescent="0.3">
      <c r="A98" s="19">
        <v>62</v>
      </c>
      <c r="B98" s="21" t="s">
        <v>600</v>
      </c>
      <c r="C98" s="19" t="s">
        <v>162</v>
      </c>
      <c r="D98" s="19" t="s">
        <v>69</v>
      </c>
      <c r="E98" s="21" t="s">
        <v>595</v>
      </c>
      <c r="F98" s="25">
        <v>45327</v>
      </c>
      <c r="G98" s="20">
        <v>860</v>
      </c>
      <c r="H98" s="19" t="s">
        <v>6</v>
      </c>
      <c r="I98" s="19" t="s">
        <v>742</v>
      </c>
    </row>
    <row r="99" spans="1:9" s="63" customFormat="1" ht="63.6" customHeight="1" x14ac:dyDescent="0.3">
      <c r="A99" s="19">
        <v>63</v>
      </c>
      <c r="B99" s="21" t="s">
        <v>600</v>
      </c>
      <c r="C99" s="19" t="s">
        <v>162</v>
      </c>
      <c r="D99" s="19" t="s">
        <v>69</v>
      </c>
      <c r="E99" s="21" t="s">
        <v>588</v>
      </c>
      <c r="F99" s="25">
        <v>45334</v>
      </c>
      <c r="G99" s="20">
        <v>530</v>
      </c>
      <c r="H99" s="19" t="s">
        <v>6</v>
      </c>
      <c r="I99" s="19" t="s">
        <v>323</v>
      </c>
    </row>
    <row r="100" spans="1:9" s="63" customFormat="1" ht="61.95" customHeight="1" x14ac:dyDescent="0.3">
      <c r="A100" s="19">
        <v>64</v>
      </c>
      <c r="B100" s="21" t="s">
        <v>600</v>
      </c>
      <c r="C100" s="19" t="s">
        <v>162</v>
      </c>
      <c r="D100" s="19" t="s">
        <v>69</v>
      </c>
      <c r="E100" s="21" t="s">
        <v>663</v>
      </c>
      <c r="F100" s="25">
        <v>45335</v>
      </c>
      <c r="G100" s="20">
        <v>400</v>
      </c>
      <c r="H100" s="19" t="s">
        <v>6</v>
      </c>
      <c r="I100" s="19" t="s">
        <v>741</v>
      </c>
    </row>
    <row r="101" spans="1:9" s="63" customFormat="1" ht="49.95" customHeight="1" x14ac:dyDescent="0.3">
      <c r="A101" s="19">
        <v>65</v>
      </c>
      <c r="B101" s="21" t="s">
        <v>596</v>
      </c>
      <c r="C101" s="19" t="s">
        <v>597</v>
      </c>
      <c r="D101" s="19" t="s">
        <v>69</v>
      </c>
      <c r="E101" s="21" t="s">
        <v>598</v>
      </c>
      <c r="F101" s="25" t="s">
        <v>599</v>
      </c>
      <c r="G101" s="20">
        <v>4180</v>
      </c>
      <c r="H101" s="19" t="s">
        <v>6</v>
      </c>
      <c r="I101" s="19" t="s">
        <v>743</v>
      </c>
    </row>
    <row r="102" spans="1:9" s="63" customFormat="1" ht="49.2" customHeight="1" x14ac:dyDescent="0.3">
      <c r="A102" s="19">
        <v>66</v>
      </c>
      <c r="B102" s="21" t="s">
        <v>745</v>
      </c>
      <c r="C102" s="19" t="s">
        <v>311</v>
      </c>
      <c r="D102" s="19" t="s">
        <v>69</v>
      </c>
      <c r="E102" s="21" t="s">
        <v>744</v>
      </c>
      <c r="F102" s="25">
        <v>45335</v>
      </c>
      <c r="G102" s="20">
        <v>210</v>
      </c>
      <c r="H102" s="19" t="s">
        <v>6</v>
      </c>
      <c r="I102" s="19"/>
    </row>
    <row r="103" spans="1:9" ht="17.399999999999999" customHeight="1" x14ac:dyDescent="0.3">
      <c r="A103" s="59"/>
      <c r="B103" s="60" t="s">
        <v>44</v>
      </c>
      <c r="C103" s="61"/>
      <c r="D103" s="61"/>
      <c r="E103" s="62"/>
      <c r="F103" s="59"/>
      <c r="G103" s="30"/>
      <c r="H103" s="59"/>
      <c r="I103" s="59"/>
    </row>
    <row r="104" spans="1:9" s="63" customFormat="1" ht="34.200000000000003" customHeight="1" x14ac:dyDescent="0.3">
      <c r="A104" s="19">
        <v>1</v>
      </c>
      <c r="B104" s="21" t="s">
        <v>432</v>
      </c>
      <c r="C104" s="19" t="s">
        <v>78</v>
      </c>
      <c r="D104" s="19" t="s">
        <v>69</v>
      </c>
      <c r="E104" s="21" t="s">
        <v>433</v>
      </c>
      <c r="F104" s="25">
        <v>45309</v>
      </c>
      <c r="G104" s="20">
        <v>324</v>
      </c>
      <c r="H104" s="19" t="s">
        <v>6</v>
      </c>
      <c r="I104" s="19" t="s">
        <v>348</v>
      </c>
    </row>
    <row r="105" spans="1:9" s="63" customFormat="1" ht="34.200000000000003" customHeight="1" x14ac:dyDescent="0.3">
      <c r="A105" s="19">
        <v>2</v>
      </c>
      <c r="B105" s="21" t="s">
        <v>432</v>
      </c>
      <c r="C105" s="19" t="s">
        <v>451</v>
      </c>
      <c r="D105" s="19" t="s">
        <v>70</v>
      </c>
      <c r="E105" s="21" t="s">
        <v>517</v>
      </c>
      <c r="F105" s="25">
        <v>45316</v>
      </c>
      <c r="G105" s="20">
        <v>300</v>
      </c>
      <c r="H105" s="19" t="s">
        <v>6</v>
      </c>
      <c r="I105" s="19" t="s">
        <v>746</v>
      </c>
    </row>
    <row r="106" spans="1:9" s="63" customFormat="1" ht="92.4" customHeight="1" x14ac:dyDescent="0.3">
      <c r="A106" s="19">
        <v>3</v>
      </c>
      <c r="B106" s="21" t="s">
        <v>432</v>
      </c>
      <c r="C106" s="19" t="s">
        <v>162</v>
      </c>
      <c r="D106" s="19" t="s">
        <v>70</v>
      </c>
      <c r="E106" s="21" t="s">
        <v>602</v>
      </c>
      <c r="F106" s="25">
        <v>45327</v>
      </c>
      <c r="G106" s="20">
        <v>281.99299999999999</v>
      </c>
      <c r="H106" s="19" t="s">
        <v>6</v>
      </c>
      <c r="I106" s="19" t="s">
        <v>747</v>
      </c>
    </row>
    <row r="107" spans="1:9" s="63" customFormat="1" ht="125.4" customHeight="1" x14ac:dyDescent="0.3">
      <c r="A107" s="19">
        <v>4</v>
      </c>
      <c r="B107" s="21" t="s">
        <v>432</v>
      </c>
      <c r="C107" s="19" t="s">
        <v>162</v>
      </c>
      <c r="D107" s="19" t="s">
        <v>70</v>
      </c>
      <c r="E107" s="21" t="s">
        <v>603</v>
      </c>
      <c r="F107" s="25">
        <v>45327</v>
      </c>
      <c r="G107" s="20">
        <v>299.37799999999999</v>
      </c>
      <c r="H107" s="19" t="s">
        <v>6</v>
      </c>
      <c r="I107" s="19" t="s">
        <v>747</v>
      </c>
    </row>
    <row r="108" spans="1:9" s="63" customFormat="1" ht="106.95" customHeight="1" x14ac:dyDescent="0.3">
      <c r="A108" s="19">
        <v>5</v>
      </c>
      <c r="B108" s="21" t="s">
        <v>432</v>
      </c>
      <c r="C108" s="19" t="s">
        <v>601</v>
      </c>
      <c r="D108" s="19" t="s">
        <v>70</v>
      </c>
      <c r="E108" s="21" t="s">
        <v>676</v>
      </c>
      <c r="F108" s="25">
        <v>45335</v>
      </c>
      <c r="G108" s="20">
        <v>296.411</v>
      </c>
      <c r="H108" s="19" t="s">
        <v>6</v>
      </c>
      <c r="I108" s="19" t="s">
        <v>747</v>
      </c>
    </row>
    <row r="109" spans="1:9" s="63" customFormat="1" ht="108.6" customHeight="1" x14ac:dyDescent="0.3">
      <c r="A109" s="19">
        <v>6</v>
      </c>
      <c r="B109" s="21" t="s">
        <v>432</v>
      </c>
      <c r="C109" s="19" t="s">
        <v>601</v>
      </c>
      <c r="D109" s="19" t="s">
        <v>70</v>
      </c>
      <c r="E109" s="21" t="s">
        <v>677</v>
      </c>
      <c r="F109" s="25">
        <v>45335</v>
      </c>
      <c r="G109" s="20">
        <v>269.49400000000003</v>
      </c>
      <c r="H109" s="19" t="s">
        <v>6</v>
      </c>
      <c r="I109" s="19" t="s">
        <v>747</v>
      </c>
    </row>
    <row r="110" spans="1:9" ht="16.2" x14ac:dyDescent="0.3">
      <c r="A110" s="59"/>
      <c r="B110" s="60" t="s">
        <v>18</v>
      </c>
      <c r="C110" s="61"/>
      <c r="D110" s="61"/>
      <c r="E110" s="62"/>
      <c r="F110" s="59"/>
      <c r="G110" s="30"/>
      <c r="H110" s="59"/>
      <c r="I110" s="59"/>
    </row>
    <row r="111" spans="1:9" s="63" customFormat="1" ht="76.95" customHeight="1" x14ac:dyDescent="0.3">
      <c r="A111" s="19">
        <v>1</v>
      </c>
      <c r="B111" s="21" t="s">
        <v>642</v>
      </c>
      <c r="C111" s="19" t="s">
        <v>109</v>
      </c>
      <c r="D111" s="19" t="s">
        <v>69</v>
      </c>
      <c r="E111" s="21" t="s">
        <v>164</v>
      </c>
      <c r="F111" s="25">
        <v>45301</v>
      </c>
      <c r="G111" s="20">
        <v>6527.14</v>
      </c>
      <c r="H111" s="19" t="s">
        <v>6</v>
      </c>
      <c r="I111" s="19" t="s">
        <v>165</v>
      </c>
    </row>
    <row r="112" spans="1:9" s="63" customFormat="1" ht="78" x14ac:dyDescent="0.3">
      <c r="A112" s="19">
        <v>2</v>
      </c>
      <c r="B112" s="21" t="s">
        <v>642</v>
      </c>
      <c r="C112" s="19" t="s">
        <v>131</v>
      </c>
      <c r="D112" s="19" t="s">
        <v>70</v>
      </c>
      <c r="E112" s="21" t="s">
        <v>373</v>
      </c>
      <c r="F112" s="25">
        <v>45309</v>
      </c>
      <c r="G112" s="20">
        <v>201.29499999999999</v>
      </c>
      <c r="H112" s="19" t="s">
        <v>434</v>
      </c>
      <c r="I112" s="19" t="s">
        <v>374</v>
      </c>
    </row>
    <row r="113" spans="1:9" s="63" customFormat="1" ht="78" x14ac:dyDescent="0.3">
      <c r="A113" s="19">
        <v>3</v>
      </c>
      <c r="B113" s="21" t="s">
        <v>642</v>
      </c>
      <c r="C113" s="19" t="s">
        <v>108</v>
      </c>
      <c r="D113" s="19" t="s">
        <v>70</v>
      </c>
      <c r="E113" s="21" t="s">
        <v>375</v>
      </c>
      <c r="F113" s="25">
        <v>45309</v>
      </c>
      <c r="G113" s="20">
        <v>217.81</v>
      </c>
      <c r="H113" s="19" t="s">
        <v>435</v>
      </c>
      <c r="I113" s="19" t="s">
        <v>374</v>
      </c>
    </row>
    <row r="114" spans="1:9" s="63" customFormat="1" ht="109.2" customHeight="1" x14ac:dyDescent="0.3">
      <c r="A114" s="19">
        <v>4</v>
      </c>
      <c r="B114" s="21" t="s">
        <v>642</v>
      </c>
      <c r="C114" s="19" t="s">
        <v>78</v>
      </c>
      <c r="D114" s="19" t="s">
        <v>69</v>
      </c>
      <c r="E114" s="21" t="s">
        <v>376</v>
      </c>
      <c r="F114" s="25">
        <v>45313</v>
      </c>
      <c r="G114" s="20">
        <v>312</v>
      </c>
      <c r="H114" s="19" t="s">
        <v>52</v>
      </c>
      <c r="I114" s="19" t="s">
        <v>456</v>
      </c>
    </row>
    <row r="115" spans="1:9" s="63" customFormat="1" ht="78" x14ac:dyDescent="0.3">
      <c r="A115" s="19">
        <v>5</v>
      </c>
      <c r="B115" s="21" t="s">
        <v>642</v>
      </c>
      <c r="C115" s="19" t="s">
        <v>109</v>
      </c>
      <c r="D115" s="19" t="s">
        <v>69</v>
      </c>
      <c r="E115" s="21" t="s">
        <v>164</v>
      </c>
      <c r="F115" s="25">
        <v>45313</v>
      </c>
      <c r="G115" s="20">
        <v>10430.393</v>
      </c>
      <c r="H115" s="19" t="s">
        <v>435</v>
      </c>
      <c r="I115" s="19" t="s">
        <v>165</v>
      </c>
    </row>
    <row r="116" spans="1:9" s="63" customFormat="1" ht="79.2" customHeight="1" x14ac:dyDescent="0.3">
      <c r="A116" s="19">
        <v>6</v>
      </c>
      <c r="B116" s="21" t="s">
        <v>642</v>
      </c>
      <c r="C116" s="19" t="s">
        <v>109</v>
      </c>
      <c r="D116" s="19" t="s">
        <v>70</v>
      </c>
      <c r="E116" s="21" t="s">
        <v>377</v>
      </c>
      <c r="F116" s="25">
        <v>45313</v>
      </c>
      <c r="G116" s="20">
        <v>411.27100000000002</v>
      </c>
      <c r="H116" s="19" t="s">
        <v>6</v>
      </c>
      <c r="I116" s="19" t="s">
        <v>165</v>
      </c>
    </row>
    <row r="117" spans="1:9" s="63" customFormat="1" ht="195.75" customHeight="1" x14ac:dyDescent="0.3">
      <c r="A117" s="19">
        <v>7</v>
      </c>
      <c r="B117" s="21" t="s">
        <v>642</v>
      </c>
      <c r="C117" s="19" t="s">
        <v>539</v>
      </c>
      <c r="D117" s="19" t="s">
        <v>70</v>
      </c>
      <c r="E117" s="21" t="s">
        <v>528</v>
      </c>
      <c r="F117" s="25">
        <v>45324</v>
      </c>
      <c r="G117" s="20">
        <v>314.084</v>
      </c>
      <c r="H117" s="19" t="s">
        <v>274</v>
      </c>
      <c r="I117" s="19" t="s">
        <v>529</v>
      </c>
    </row>
    <row r="118" spans="1:9" s="63" customFormat="1" ht="409.6" customHeight="1" x14ac:dyDescent="0.3">
      <c r="A118" s="19">
        <v>8</v>
      </c>
      <c r="B118" s="21" t="s">
        <v>642</v>
      </c>
      <c r="C118" s="19" t="s">
        <v>216</v>
      </c>
      <c r="D118" s="19" t="s">
        <v>69</v>
      </c>
      <c r="E118" s="21" t="s">
        <v>640</v>
      </c>
      <c r="F118" s="25">
        <v>45329</v>
      </c>
      <c r="G118" s="20">
        <v>2331.2399999999998</v>
      </c>
      <c r="H118" s="19" t="s">
        <v>52</v>
      </c>
      <c r="I118" s="19" t="s">
        <v>641</v>
      </c>
    </row>
    <row r="119" spans="1:9" ht="409.6" x14ac:dyDescent="0.3">
      <c r="A119" s="19">
        <v>9</v>
      </c>
      <c r="B119" s="21" t="s">
        <v>700</v>
      </c>
      <c r="C119" s="19" t="s">
        <v>216</v>
      </c>
      <c r="D119" s="19" t="s">
        <v>69</v>
      </c>
      <c r="E119" s="21" t="s">
        <v>703</v>
      </c>
      <c r="F119" s="25">
        <v>45337</v>
      </c>
      <c r="G119" s="20">
        <v>698.26</v>
      </c>
      <c r="H119" s="19" t="s">
        <v>52</v>
      </c>
      <c r="I119" s="70"/>
    </row>
    <row r="120" spans="1:9" s="63" customFormat="1" ht="95.25" customHeight="1" x14ac:dyDescent="0.3">
      <c r="A120" s="19">
        <v>10</v>
      </c>
      <c r="B120" s="21" t="s">
        <v>700</v>
      </c>
      <c r="C120" s="19" t="s">
        <v>216</v>
      </c>
      <c r="D120" s="19" t="s">
        <v>69</v>
      </c>
      <c r="E120" s="21" t="s">
        <v>701</v>
      </c>
      <c r="F120" s="25">
        <v>45334</v>
      </c>
      <c r="G120" s="20">
        <v>255.5</v>
      </c>
      <c r="H120" s="19" t="s">
        <v>52</v>
      </c>
      <c r="I120" s="19" t="s">
        <v>702</v>
      </c>
    </row>
    <row r="121" spans="1:9" s="63" customFormat="1" ht="74.400000000000006" customHeight="1" x14ac:dyDescent="0.3">
      <c r="A121" s="19">
        <v>11</v>
      </c>
      <c r="B121" s="21" t="s">
        <v>378</v>
      </c>
      <c r="C121" s="19" t="s">
        <v>109</v>
      </c>
      <c r="D121" s="19" t="s">
        <v>69</v>
      </c>
      <c r="E121" s="21" t="s">
        <v>379</v>
      </c>
      <c r="F121" s="25">
        <v>45308</v>
      </c>
      <c r="G121" s="20">
        <v>1544.979</v>
      </c>
      <c r="H121" s="19" t="s">
        <v>6</v>
      </c>
      <c r="I121" s="19" t="s">
        <v>165</v>
      </c>
    </row>
    <row r="122" spans="1:9" s="63" customFormat="1" ht="79.5" customHeight="1" x14ac:dyDescent="0.3">
      <c r="A122" s="19">
        <v>12</v>
      </c>
      <c r="B122" s="21" t="s">
        <v>378</v>
      </c>
      <c r="C122" s="19" t="s">
        <v>109</v>
      </c>
      <c r="D122" s="19" t="s">
        <v>69</v>
      </c>
      <c r="E122" s="21" t="s">
        <v>380</v>
      </c>
      <c r="F122" s="25">
        <v>45308</v>
      </c>
      <c r="G122" s="20">
        <v>324.92099999999999</v>
      </c>
      <c r="H122" s="19" t="s">
        <v>6</v>
      </c>
      <c r="I122" s="19" t="s">
        <v>165</v>
      </c>
    </row>
    <row r="123" spans="1:9" s="63" customFormat="1" ht="80.400000000000006" customHeight="1" x14ac:dyDescent="0.3">
      <c r="A123" s="19">
        <v>13</v>
      </c>
      <c r="B123" s="21" t="s">
        <v>166</v>
      </c>
      <c r="C123" s="19" t="s">
        <v>109</v>
      </c>
      <c r="D123" s="19" t="s">
        <v>69</v>
      </c>
      <c r="E123" s="21" t="s">
        <v>167</v>
      </c>
      <c r="F123" s="25">
        <v>45299</v>
      </c>
      <c r="G123" s="20">
        <v>570</v>
      </c>
      <c r="H123" s="19" t="s">
        <v>6</v>
      </c>
      <c r="I123" s="19" t="s">
        <v>165</v>
      </c>
    </row>
    <row r="124" spans="1:9" s="63" customFormat="1" ht="76.95" customHeight="1" x14ac:dyDescent="0.3">
      <c r="A124" s="19">
        <v>14</v>
      </c>
      <c r="B124" s="21" t="s">
        <v>455</v>
      </c>
      <c r="C124" s="19" t="s">
        <v>109</v>
      </c>
      <c r="D124" s="19" t="s">
        <v>69</v>
      </c>
      <c r="E124" s="21" t="s">
        <v>167</v>
      </c>
      <c r="F124" s="25">
        <v>45306</v>
      </c>
      <c r="G124" s="20">
        <v>463.69</v>
      </c>
      <c r="H124" s="19" t="s">
        <v>6</v>
      </c>
      <c r="I124" s="19" t="s">
        <v>165</v>
      </c>
    </row>
    <row r="125" spans="1:9" s="63" customFormat="1" ht="44.4" customHeight="1" x14ac:dyDescent="0.3">
      <c r="A125" s="19">
        <v>15</v>
      </c>
      <c r="B125" s="21" t="s">
        <v>168</v>
      </c>
      <c r="C125" s="19" t="s">
        <v>73</v>
      </c>
      <c r="D125" s="19" t="s">
        <v>69</v>
      </c>
      <c r="E125" s="21" t="s">
        <v>169</v>
      </c>
      <c r="F125" s="25">
        <v>45300</v>
      </c>
      <c r="G125" s="20">
        <v>406.07</v>
      </c>
      <c r="H125" s="19" t="s">
        <v>6</v>
      </c>
      <c r="I125" s="19" t="s">
        <v>81</v>
      </c>
    </row>
    <row r="126" spans="1:9" s="63" customFormat="1" ht="78.599999999999994" customHeight="1" x14ac:dyDescent="0.3">
      <c r="A126" s="19">
        <v>16</v>
      </c>
      <c r="B126" s="21" t="s">
        <v>168</v>
      </c>
      <c r="C126" s="19" t="s">
        <v>109</v>
      </c>
      <c r="D126" s="19" t="s">
        <v>69</v>
      </c>
      <c r="E126" s="21" t="s">
        <v>170</v>
      </c>
      <c r="F126" s="25">
        <v>45300</v>
      </c>
      <c r="G126" s="20">
        <v>201.6</v>
      </c>
      <c r="H126" s="19" t="s">
        <v>6</v>
      </c>
      <c r="I126" s="19" t="s">
        <v>165</v>
      </c>
    </row>
    <row r="127" spans="1:9" s="63" customFormat="1" ht="49.2" customHeight="1" x14ac:dyDescent="0.3">
      <c r="A127" s="19">
        <v>17</v>
      </c>
      <c r="B127" s="21" t="s">
        <v>266</v>
      </c>
      <c r="C127" s="19" t="s">
        <v>78</v>
      </c>
      <c r="D127" s="19" t="s">
        <v>69</v>
      </c>
      <c r="E127" s="21" t="s">
        <v>267</v>
      </c>
      <c r="F127" s="25">
        <v>45301</v>
      </c>
      <c r="G127" s="20">
        <v>213.8</v>
      </c>
      <c r="H127" s="19" t="s">
        <v>6</v>
      </c>
      <c r="I127" s="19" t="s">
        <v>268</v>
      </c>
    </row>
    <row r="128" spans="1:9" s="63" customFormat="1" ht="153" customHeight="1" x14ac:dyDescent="0.3">
      <c r="A128" s="19">
        <v>18</v>
      </c>
      <c r="B128" s="21" t="s">
        <v>266</v>
      </c>
      <c r="C128" s="19" t="s">
        <v>303</v>
      </c>
      <c r="D128" s="19" t="s">
        <v>69</v>
      </c>
      <c r="E128" s="21" t="s">
        <v>473</v>
      </c>
      <c r="F128" s="25">
        <v>45309</v>
      </c>
      <c r="G128" s="20">
        <v>355</v>
      </c>
      <c r="H128" s="19" t="s">
        <v>6</v>
      </c>
      <c r="I128" s="19" t="s">
        <v>530</v>
      </c>
    </row>
    <row r="129" spans="1:9" s="63" customFormat="1" ht="44.4" customHeight="1" x14ac:dyDescent="0.3">
      <c r="A129" s="19">
        <v>19</v>
      </c>
      <c r="B129" s="21" t="s">
        <v>266</v>
      </c>
      <c r="C129" s="19" t="s">
        <v>451</v>
      </c>
      <c r="D129" s="19" t="s">
        <v>69</v>
      </c>
      <c r="E129" s="21" t="s">
        <v>474</v>
      </c>
      <c r="F129" s="25">
        <v>45314</v>
      </c>
      <c r="G129" s="20">
        <v>395</v>
      </c>
      <c r="H129" s="19" t="s">
        <v>6</v>
      </c>
      <c r="I129" s="19" t="s">
        <v>698</v>
      </c>
    </row>
    <row r="130" spans="1:9" s="63" customFormat="1" ht="105" customHeight="1" x14ac:dyDescent="0.3">
      <c r="A130" s="19">
        <v>20</v>
      </c>
      <c r="B130" s="21" t="s">
        <v>266</v>
      </c>
      <c r="C130" s="19" t="s">
        <v>78</v>
      </c>
      <c r="D130" s="19" t="s">
        <v>69</v>
      </c>
      <c r="E130" s="21" t="s">
        <v>531</v>
      </c>
      <c r="F130" s="25">
        <v>45322</v>
      </c>
      <c r="G130" s="20">
        <v>971.25</v>
      </c>
      <c r="H130" s="19" t="s">
        <v>6</v>
      </c>
      <c r="I130" s="19" t="s">
        <v>538</v>
      </c>
    </row>
    <row r="131" spans="1:9" s="63" customFormat="1" ht="63.6" customHeight="1" x14ac:dyDescent="0.3">
      <c r="A131" s="19">
        <v>21</v>
      </c>
      <c r="B131" s="21" t="s">
        <v>269</v>
      </c>
      <c r="C131" s="19" t="s">
        <v>73</v>
      </c>
      <c r="D131" s="19" t="s">
        <v>70</v>
      </c>
      <c r="E131" s="21" t="s">
        <v>270</v>
      </c>
      <c r="F131" s="25">
        <v>45303</v>
      </c>
      <c r="G131" s="20">
        <v>1874</v>
      </c>
      <c r="H131" s="19" t="s">
        <v>6</v>
      </c>
      <c r="I131" s="19" t="s">
        <v>271</v>
      </c>
    </row>
    <row r="132" spans="1:9" s="63" customFormat="1" ht="63" customHeight="1" x14ac:dyDescent="0.3">
      <c r="A132" s="19">
        <v>22</v>
      </c>
      <c r="B132" s="21" t="s">
        <v>272</v>
      </c>
      <c r="C132" s="19" t="s">
        <v>162</v>
      </c>
      <c r="D132" s="19" t="s">
        <v>70</v>
      </c>
      <c r="E132" s="21" t="s">
        <v>471</v>
      </c>
      <c r="F132" s="25">
        <v>45317</v>
      </c>
      <c r="G132" s="20">
        <v>500</v>
      </c>
      <c r="H132" s="19" t="s">
        <v>6</v>
      </c>
      <c r="I132" s="19" t="s">
        <v>637</v>
      </c>
    </row>
    <row r="133" spans="1:9" s="63" customFormat="1" ht="47.4" customHeight="1" x14ac:dyDescent="0.3">
      <c r="A133" s="19">
        <v>23</v>
      </c>
      <c r="B133" s="21" t="s">
        <v>272</v>
      </c>
      <c r="C133" s="19" t="s">
        <v>162</v>
      </c>
      <c r="D133" s="19" t="s">
        <v>70</v>
      </c>
      <c r="E133" s="21" t="s">
        <v>472</v>
      </c>
      <c r="F133" s="25">
        <v>45317</v>
      </c>
      <c r="G133" s="20">
        <v>550</v>
      </c>
      <c r="H133" s="19" t="s">
        <v>6</v>
      </c>
      <c r="I133" s="19" t="s">
        <v>638</v>
      </c>
    </row>
    <row r="134" spans="1:9" s="63" customFormat="1" ht="153" customHeight="1" x14ac:dyDescent="0.3">
      <c r="A134" s="19">
        <v>24</v>
      </c>
      <c r="B134" s="21" t="s">
        <v>272</v>
      </c>
      <c r="C134" s="19" t="s">
        <v>537</v>
      </c>
      <c r="D134" s="19" t="s">
        <v>70</v>
      </c>
      <c r="E134" s="21" t="s">
        <v>536</v>
      </c>
      <c r="F134" s="25">
        <v>45327</v>
      </c>
      <c r="G134" s="20">
        <v>300</v>
      </c>
      <c r="H134" s="19" t="s">
        <v>6</v>
      </c>
      <c r="I134" s="19" t="s">
        <v>699</v>
      </c>
    </row>
    <row r="135" spans="1:9" s="63" customFormat="1" ht="48.6" customHeight="1" x14ac:dyDescent="0.3">
      <c r="A135" s="19">
        <v>25</v>
      </c>
      <c r="B135" s="21" t="s">
        <v>272</v>
      </c>
      <c r="C135" s="19" t="s">
        <v>311</v>
      </c>
      <c r="D135" s="19" t="s">
        <v>69</v>
      </c>
      <c r="E135" s="21" t="s">
        <v>639</v>
      </c>
      <c r="F135" s="25">
        <v>45329</v>
      </c>
      <c r="G135" s="20">
        <v>980.77</v>
      </c>
      <c r="H135" s="19" t="s">
        <v>6</v>
      </c>
      <c r="I135" s="19"/>
    </row>
    <row r="136" spans="1:9" s="63" customFormat="1" ht="49.5" customHeight="1" x14ac:dyDescent="0.3">
      <c r="A136" s="19">
        <v>26</v>
      </c>
      <c r="B136" s="21" t="s">
        <v>384</v>
      </c>
      <c r="C136" s="19" t="s">
        <v>78</v>
      </c>
      <c r="D136" s="19" t="s">
        <v>69</v>
      </c>
      <c r="E136" s="21" t="s">
        <v>381</v>
      </c>
      <c r="F136" s="25">
        <v>45303</v>
      </c>
      <c r="G136" s="20">
        <v>851.7</v>
      </c>
      <c r="H136" s="19" t="s">
        <v>6</v>
      </c>
      <c r="I136" s="19" t="s">
        <v>457</v>
      </c>
    </row>
    <row r="137" spans="1:9" s="63" customFormat="1" ht="46.95" customHeight="1" x14ac:dyDescent="0.3">
      <c r="A137" s="19">
        <v>27</v>
      </c>
      <c r="B137" s="21" t="s">
        <v>384</v>
      </c>
      <c r="C137" s="19" t="s">
        <v>73</v>
      </c>
      <c r="D137" s="19" t="s">
        <v>69</v>
      </c>
      <c r="E137" s="21" t="s">
        <v>382</v>
      </c>
      <c r="F137" s="25">
        <v>45301</v>
      </c>
      <c r="G137" s="20">
        <v>3128.16</v>
      </c>
      <c r="H137" s="19" t="s">
        <v>6</v>
      </c>
      <c r="I137" s="19" t="s">
        <v>383</v>
      </c>
    </row>
    <row r="138" spans="1:9" s="63" customFormat="1" ht="172.2" customHeight="1" x14ac:dyDescent="0.3">
      <c r="A138" s="19">
        <v>28</v>
      </c>
      <c r="B138" s="21" t="s">
        <v>458</v>
      </c>
      <c r="C138" s="19" t="s">
        <v>431</v>
      </c>
      <c r="D138" s="19" t="s">
        <v>232</v>
      </c>
      <c r="E138" s="21" t="s">
        <v>459</v>
      </c>
      <c r="F138" s="25">
        <v>45309</v>
      </c>
      <c r="G138" s="20">
        <v>6696.1779999999999</v>
      </c>
      <c r="H138" s="19" t="s">
        <v>6</v>
      </c>
      <c r="I138" s="19" t="s">
        <v>532</v>
      </c>
    </row>
    <row r="139" spans="1:9" s="63" customFormat="1" ht="46.8" x14ac:dyDescent="0.3">
      <c r="A139" s="19">
        <v>29</v>
      </c>
      <c r="B139" s="21" t="s">
        <v>460</v>
      </c>
      <c r="C139" s="19" t="s">
        <v>73</v>
      </c>
      <c r="D139" s="19" t="s">
        <v>69</v>
      </c>
      <c r="E139" s="21" t="s">
        <v>461</v>
      </c>
      <c r="F139" s="25">
        <v>45309</v>
      </c>
      <c r="G139" s="20">
        <v>314.94299999999998</v>
      </c>
      <c r="H139" s="19" t="s">
        <v>6</v>
      </c>
      <c r="I139" s="19" t="s">
        <v>81</v>
      </c>
    </row>
    <row r="140" spans="1:9" s="63" customFormat="1" ht="46.8" x14ac:dyDescent="0.3">
      <c r="A140" s="19">
        <v>30</v>
      </c>
      <c r="B140" s="21" t="s">
        <v>462</v>
      </c>
      <c r="C140" s="19" t="s">
        <v>73</v>
      </c>
      <c r="D140" s="19" t="s">
        <v>69</v>
      </c>
      <c r="E140" s="21" t="s">
        <v>461</v>
      </c>
      <c r="F140" s="25">
        <v>45309</v>
      </c>
      <c r="G140" s="20">
        <v>423.38600000000002</v>
      </c>
      <c r="H140" s="19" t="s">
        <v>6</v>
      </c>
      <c r="I140" s="19" t="s">
        <v>81</v>
      </c>
    </row>
    <row r="141" spans="1:9" s="63" customFormat="1" ht="62.4" x14ac:dyDescent="0.3">
      <c r="A141" s="19">
        <v>31</v>
      </c>
      <c r="B141" s="21" t="s">
        <v>463</v>
      </c>
      <c r="C141" s="19" t="s">
        <v>109</v>
      </c>
      <c r="D141" s="19" t="s">
        <v>69</v>
      </c>
      <c r="E141" s="21" t="s">
        <v>464</v>
      </c>
      <c r="F141" s="25">
        <v>45313</v>
      </c>
      <c r="G141" s="20">
        <v>729.26599999999996</v>
      </c>
      <c r="H141" s="19" t="s">
        <v>6</v>
      </c>
      <c r="I141" s="19" t="s">
        <v>465</v>
      </c>
    </row>
    <row r="142" spans="1:9" s="63" customFormat="1" ht="62.4" x14ac:dyDescent="0.3">
      <c r="A142" s="19">
        <v>32</v>
      </c>
      <c r="B142" s="21" t="s">
        <v>463</v>
      </c>
      <c r="C142" s="19" t="s">
        <v>73</v>
      </c>
      <c r="D142" s="19" t="s">
        <v>69</v>
      </c>
      <c r="E142" s="21" t="s">
        <v>461</v>
      </c>
      <c r="F142" s="25">
        <v>45308</v>
      </c>
      <c r="G142" s="20">
        <v>399.31799999999998</v>
      </c>
      <c r="H142" s="19" t="s">
        <v>6</v>
      </c>
      <c r="I142" s="19" t="s">
        <v>81</v>
      </c>
    </row>
    <row r="143" spans="1:9" s="63" customFormat="1" ht="46.8" x14ac:dyDescent="0.3">
      <c r="A143" s="19">
        <v>33</v>
      </c>
      <c r="B143" s="21" t="s">
        <v>466</v>
      </c>
      <c r="C143" s="19" t="s">
        <v>109</v>
      </c>
      <c r="D143" s="19" t="s">
        <v>69</v>
      </c>
      <c r="E143" s="21" t="s">
        <v>464</v>
      </c>
      <c r="F143" s="25">
        <v>45307</v>
      </c>
      <c r="G143" s="20">
        <v>253.215</v>
      </c>
      <c r="H143" s="19" t="s">
        <v>6</v>
      </c>
      <c r="I143" s="19" t="s">
        <v>465</v>
      </c>
    </row>
    <row r="144" spans="1:9" s="63" customFormat="1" ht="46.8" x14ac:dyDescent="0.3">
      <c r="A144" s="19">
        <v>34</v>
      </c>
      <c r="B144" s="21" t="s">
        <v>467</v>
      </c>
      <c r="C144" s="19" t="s">
        <v>109</v>
      </c>
      <c r="D144" s="19" t="s">
        <v>69</v>
      </c>
      <c r="E144" s="21" t="s">
        <v>464</v>
      </c>
      <c r="F144" s="25">
        <v>45320</v>
      </c>
      <c r="G144" s="20">
        <v>335.02300000000002</v>
      </c>
      <c r="H144" s="19" t="s">
        <v>6</v>
      </c>
      <c r="I144" s="19" t="s">
        <v>465</v>
      </c>
    </row>
    <row r="145" spans="1:9" s="63" customFormat="1" ht="32.4" customHeight="1" x14ac:dyDescent="0.3">
      <c r="A145" s="19">
        <v>35</v>
      </c>
      <c r="B145" s="21" t="s">
        <v>467</v>
      </c>
      <c r="C145" s="19" t="s">
        <v>73</v>
      </c>
      <c r="D145" s="19" t="s">
        <v>69</v>
      </c>
      <c r="E145" s="21" t="s">
        <v>468</v>
      </c>
      <c r="F145" s="25">
        <v>45321</v>
      </c>
      <c r="G145" s="20">
        <v>694.5</v>
      </c>
      <c r="H145" s="19" t="s">
        <v>6</v>
      </c>
      <c r="I145" s="19" t="s">
        <v>469</v>
      </c>
    </row>
    <row r="146" spans="1:9" s="63" customFormat="1" ht="33.6" customHeight="1" x14ac:dyDescent="0.3">
      <c r="A146" s="19">
        <v>36</v>
      </c>
      <c r="B146" s="21" t="s">
        <v>467</v>
      </c>
      <c r="C146" s="19" t="s">
        <v>73</v>
      </c>
      <c r="D146" s="19" t="s">
        <v>69</v>
      </c>
      <c r="E146" s="21" t="s">
        <v>468</v>
      </c>
      <c r="F146" s="25">
        <v>45321</v>
      </c>
      <c r="G146" s="20">
        <v>245</v>
      </c>
      <c r="H146" s="19" t="s">
        <v>6</v>
      </c>
      <c r="I146" s="19" t="s">
        <v>469</v>
      </c>
    </row>
    <row r="147" spans="1:9" s="63" customFormat="1" ht="33.6" customHeight="1" x14ac:dyDescent="0.3">
      <c r="A147" s="19">
        <v>37</v>
      </c>
      <c r="B147" s="21" t="s">
        <v>467</v>
      </c>
      <c r="C147" s="19" t="s">
        <v>73</v>
      </c>
      <c r="D147" s="19" t="s">
        <v>69</v>
      </c>
      <c r="E147" s="21" t="s">
        <v>461</v>
      </c>
      <c r="F147" s="25">
        <v>45321</v>
      </c>
      <c r="G147" s="20">
        <v>700</v>
      </c>
      <c r="H147" s="19" t="s">
        <v>6</v>
      </c>
      <c r="I147" s="19" t="s">
        <v>470</v>
      </c>
    </row>
    <row r="148" spans="1:9" s="63" customFormat="1" ht="30" customHeight="1" x14ac:dyDescent="0.3">
      <c r="A148" s="19">
        <v>38</v>
      </c>
      <c r="B148" s="21" t="s">
        <v>467</v>
      </c>
      <c r="C148" s="19" t="s">
        <v>73</v>
      </c>
      <c r="D148" s="19" t="s">
        <v>69</v>
      </c>
      <c r="E148" s="21" t="s">
        <v>461</v>
      </c>
      <c r="F148" s="25" t="s">
        <v>127</v>
      </c>
      <c r="G148" s="20">
        <v>545</v>
      </c>
      <c r="H148" s="19" t="s">
        <v>6</v>
      </c>
      <c r="I148" s="19"/>
    </row>
    <row r="149" spans="1:9" s="63" customFormat="1" ht="76.95" customHeight="1" x14ac:dyDescent="0.3">
      <c r="A149" s="19">
        <v>39</v>
      </c>
      <c r="B149" s="21" t="s">
        <v>534</v>
      </c>
      <c r="C149" s="19" t="s">
        <v>73</v>
      </c>
      <c r="D149" s="19" t="s">
        <v>69</v>
      </c>
      <c r="E149" s="21" t="s">
        <v>461</v>
      </c>
      <c r="F149" s="25" t="s">
        <v>127</v>
      </c>
      <c r="G149" s="20">
        <v>215</v>
      </c>
      <c r="H149" s="19" t="s">
        <v>6</v>
      </c>
      <c r="I149" s="19"/>
    </row>
    <row r="150" spans="1:9" s="63" customFormat="1" ht="81" customHeight="1" x14ac:dyDescent="0.3">
      <c r="A150" s="19">
        <v>40</v>
      </c>
      <c r="B150" s="21" t="s">
        <v>535</v>
      </c>
      <c r="C150" s="19" t="s">
        <v>73</v>
      </c>
      <c r="D150" s="19" t="s">
        <v>69</v>
      </c>
      <c r="E150" s="21" t="s">
        <v>461</v>
      </c>
      <c r="F150" s="25">
        <v>45315</v>
      </c>
      <c r="G150" s="20">
        <v>322.22800000000001</v>
      </c>
      <c r="H150" s="19" t="s">
        <v>6</v>
      </c>
      <c r="I150" s="19" t="s">
        <v>81</v>
      </c>
    </row>
    <row r="151" spans="1:9" ht="19.2" customHeight="1" x14ac:dyDescent="0.3">
      <c r="A151" s="59"/>
      <c r="B151" s="60" t="s">
        <v>46</v>
      </c>
      <c r="C151" s="61" t="s">
        <v>72</v>
      </c>
      <c r="D151" s="61"/>
      <c r="E151" s="62"/>
      <c r="F151" s="59"/>
      <c r="G151" s="30"/>
      <c r="H151" s="59"/>
      <c r="I151" s="59"/>
    </row>
    <row r="152" spans="1:9" ht="16.2" x14ac:dyDescent="0.3">
      <c r="A152" s="59"/>
      <c r="B152" s="60" t="s">
        <v>19</v>
      </c>
      <c r="C152" s="61"/>
      <c r="D152" s="61"/>
      <c r="E152" s="62"/>
      <c r="F152" s="59"/>
      <c r="G152" s="30"/>
      <c r="H152" s="59"/>
      <c r="I152" s="59"/>
    </row>
    <row r="153" spans="1:9" s="63" customFormat="1" ht="93.6" x14ac:dyDescent="0.3">
      <c r="A153" s="19">
        <v>1</v>
      </c>
      <c r="B153" s="21" t="s">
        <v>86</v>
      </c>
      <c r="C153" s="19" t="s">
        <v>109</v>
      </c>
      <c r="D153" s="19" t="s">
        <v>70</v>
      </c>
      <c r="E153" s="21" t="s">
        <v>110</v>
      </c>
      <c r="F153" s="25">
        <v>45293</v>
      </c>
      <c r="G153" s="20">
        <v>6306</v>
      </c>
      <c r="H153" s="19" t="s">
        <v>77</v>
      </c>
      <c r="I153" s="19" t="s">
        <v>237</v>
      </c>
    </row>
    <row r="154" spans="1:9" s="63" customFormat="1" ht="81" customHeight="1" x14ac:dyDescent="0.3">
      <c r="A154" s="19">
        <v>2</v>
      </c>
      <c r="B154" s="21" t="s">
        <v>86</v>
      </c>
      <c r="C154" s="19" t="s">
        <v>73</v>
      </c>
      <c r="D154" s="19" t="s">
        <v>70</v>
      </c>
      <c r="E154" s="21" t="s">
        <v>87</v>
      </c>
      <c r="F154" s="25">
        <v>45293</v>
      </c>
      <c r="G154" s="20">
        <v>2459.5740000000001</v>
      </c>
      <c r="H154" s="19" t="s">
        <v>77</v>
      </c>
      <c r="I154" s="19" t="s">
        <v>202</v>
      </c>
    </row>
    <row r="155" spans="1:9" s="63" customFormat="1" ht="126.6" customHeight="1" x14ac:dyDescent="0.3">
      <c r="A155" s="19">
        <v>3</v>
      </c>
      <c r="B155" s="21" t="s">
        <v>86</v>
      </c>
      <c r="C155" s="19" t="s">
        <v>299</v>
      </c>
      <c r="D155" s="19" t="s">
        <v>70</v>
      </c>
      <c r="E155" s="21" t="s">
        <v>171</v>
      </c>
      <c r="F155" s="25">
        <v>45299</v>
      </c>
      <c r="G155" s="20">
        <v>359.3</v>
      </c>
      <c r="H155" s="19" t="s">
        <v>77</v>
      </c>
      <c r="I155" s="19" t="s">
        <v>172</v>
      </c>
    </row>
    <row r="156" spans="1:9" s="63" customFormat="1" ht="63" customHeight="1" x14ac:dyDescent="0.3">
      <c r="A156" s="19">
        <v>4</v>
      </c>
      <c r="B156" s="21" t="s">
        <v>86</v>
      </c>
      <c r="C156" s="19" t="s">
        <v>78</v>
      </c>
      <c r="D156" s="19" t="s">
        <v>179</v>
      </c>
      <c r="E156" s="21" t="s">
        <v>385</v>
      </c>
      <c r="F156" s="25">
        <v>45309</v>
      </c>
      <c r="G156" s="20">
        <v>273.60000000000002</v>
      </c>
      <c r="H156" s="19" t="s">
        <v>77</v>
      </c>
      <c r="I156" s="19" t="s">
        <v>386</v>
      </c>
    </row>
    <row r="157" spans="1:9" s="63" customFormat="1" ht="172.95" customHeight="1" x14ac:dyDescent="0.3">
      <c r="A157" s="19">
        <v>5</v>
      </c>
      <c r="B157" s="21" t="s">
        <v>275</v>
      </c>
      <c r="C157" s="19" t="s">
        <v>278</v>
      </c>
      <c r="D157" s="19" t="s">
        <v>70</v>
      </c>
      <c r="E157" s="21" t="s">
        <v>276</v>
      </c>
      <c r="F157" s="25">
        <v>45306</v>
      </c>
      <c r="G157" s="20">
        <v>419.2</v>
      </c>
      <c r="H157" s="19" t="s">
        <v>77</v>
      </c>
      <c r="I157" s="19" t="s">
        <v>277</v>
      </c>
    </row>
    <row r="158" spans="1:9" s="63" customFormat="1" ht="61.95" customHeight="1" x14ac:dyDescent="0.3">
      <c r="A158" s="19">
        <v>6</v>
      </c>
      <c r="B158" s="21" t="s">
        <v>540</v>
      </c>
      <c r="C158" s="19" t="s">
        <v>109</v>
      </c>
      <c r="D158" s="19" t="s">
        <v>69</v>
      </c>
      <c r="E158" s="21" t="s">
        <v>541</v>
      </c>
      <c r="F158" s="25">
        <v>45300</v>
      </c>
      <c r="G158" s="20">
        <v>525.9</v>
      </c>
      <c r="H158" s="19" t="s">
        <v>77</v>
      </c>
      <c r="I158" s="19" t="s">
        <v>545</v>
      </c>
    </row>
    <row r="159" spans="1:9" s="63" customFormat="1" ht="93.75" customHeight="1" x14ac:dyDescent="0.3">
      <c r="A159" s="19">
        <v>7</v>
      </c>
      <c r="B159" s="21" t="s">
        <v>542</v>
      </c>
      <c r="C159" s="19" t="s">
        <v>216</v>
      </c>
      <c r="D159" s="19" t="s">
        <v>69</v>
      </c>
      <c r="E159" s="21" t="s">
        <v>543</v>
      </c>
      <c r="F159" s="25">
        <v>45323</v>
      </c>
      <c r="G159" s="20">
        <v>749.99900000000002</v>
      </c>
      <c r="H159" s="19" t="s">
        <v>77</v>
      </c>
      <c r="I159" s="19" t="s">
        <v>544</v>
      </c>
    </row>
    <row r="160" spans="1:9" s="63" customFormat="1" ht="75.599999999999994" customHeight="1" x14ac:dyDescent="0.3">
      <c r="A160" s="19">
        <v>8</v>
      </c>
      <c r="B160" s="21" t="s">
        <v>542</v>
      </c>
      <c r="C160" s="19" t="s">
        <v>273</v>
      </c>
      <c r="D160" s="19" t="s">
        <v>153</v>
      </c>
      <c r="E160" s="21" t="s">
        <v>643</v>
      </c>
      <c r="F160" s="25">
        <v>45329</v>
      </c>
      <c r="G160" s="20">
        <v>225.67099999999999</v>
      </c>
      <c r="H160" s="19" t="s">
        <v>77</v>
      </c>
      <c r="I160" s="19" t="s">
        <v>645</v>
      </c>
    </row>
    <row r="161" spans="1:9" s="63" customFormat="1" ht="41.25" customHeight="1" x14ac:dyDescent="0.3">
      <c r="A161" s="19">
        <v>9</v>
      </c>
      <c r="B161" s="21" t="s">
        <v>275</v>
      </c>
      <c r="C161" s="19" t="s">
        <v>78</v>
      </c>
      <c r="D161" s="19" t="s">
        <v>69</v>
      </c>
      <c r="E161" s="21" t="s">
        <v>644</v>
      </c>
      <c r="F161" s="25">
        <v>45324</v>
      </c>
      <c r="G161" s="20">
        <v>275</v>
      </c>
      <c r="H161" s="19" t="s">
        <v>77</v>
      </c>
      <c r="I161" s="19" t="s">
        <v>646</v>
      </c>
    </row>
    <row r="162" spans="1:9" ht="16.2" x14ac:dyDescent="0.3">
      <c r="A162" s="59"/>
      <c r="B162" s="60" t="s">
        <v>22</v>
      </c>
      <c r="C162" s="61"/>
      <c r="D162" s="61"/>
      <c r="E162" s="62"/>
      <c r="F162" s="59"/>
      <c r="G162" s="30"/>
      <c r="H162" s="59"/>
      <c r="I162" s="59"/>
    </row>
    <row r="163" spans="1:9" s="63" customFormat="1" ht="62.4" x14ac:dyDescent="0.3">
      <c r="A163" s="19">
        <v>1</v>
      </c>
      <c r="B163" s="21" t="s">
        <v>477</v>
      </c>
      <c r="C163" s="19" t="s">
        <v>73</v>
      </c>
      <c r="D163" s="19" t="s">
        <v>69</v>
      </c>
      <c r="E163" s="21" t="s">
        <v>478</v>
      </c>
      <c r="F163" s="25">
        <v>45309</v>
      </c>
      <c r="G163" s="20">
        <v>399.9</v>
      </c>
      <c r="H163" s="19" t="s">
        <v>6</v>
      </c>
      <c r="I163" s="19" t="s">
        <v>479</v>
      </c>
    </row>
    <row r="164" spans="1:9" s="63" customFormat="1" ht="48" customHeight="1" x14ac:dyDescent="0.3">
      <c r="A164" s="19">
        <v>2</v>
      </c>
      <c r="B164" s="21" t="s">
        <v>477</v>
      </c>
      <c r="C164" s="19" t="s">
        <v>73</v>
      </c>
      <c r="D164" s="19" t="s">
        <v>69</v>
      </c>
      <c r="E164" s="21" t="s">
        <v>478</v>
      </c>
      <c r="F164" s="24" t="s">
        <v>628</v>
      </c>
      <c r="G164" s="20">
        <v>241.2</v>
      </c>
      <c r="H164" s="19" t="s">
        <v>6</v>
      </c>
      <c r="I164" s="19" t="s">
        <v>735</v>
      </c>
    </row>
    <row r="165" spans="1:9" s="63" customFormat="1" ht="31.2" x14ac:dyDescent="0.3">
      <c r="A165" s="19">
        <v>3</v>
      </c>
      <c r="B165" s="21" t="s">
        <v>477</v>
      </c>
      <c r="C165" s="19" t="s">
        <v>73</v>
      </c>
      <c r="D165" s="19" t="s">
        <v>69</v>
      </c>
      <c r="E165" s="21" t="s">
        <v>478</v>
      </c>
      <c r="F165" s="19" t="s">
        <v>127</v>
      </c>
      <c r="G165" s="20">
        <v>460.5</v>
      </c>
      <c r="H165" s="19" t="s">
        <v>6</v>
      </c>
      <c r="I165" s="19" t="s">
        <v>81</v>
      </c>
    </row>
    <row r="166" spans="1:9" s="63" customFormat="1" ht="36" customHeight="1" x14ac:dyDescent="0.3">
      <c r="A166" s="19">
        <v>4</v>
      </c>
      <c r="B166" s="21" t="s">
        <v>408</v>
      </c>
      <c r="C166" s="19" t="s">
        <v>78</v>
      </c>
      <c r="D166" s="19" t="s">
        <v>69</v>
      </c>
      <c r="E166" s="21" t="s">
        <v>409</v>
      </c>
      <c r="F166" s="25">
        <v>45309</v>
      </c>
      <c r="G166" s="20">
        <v>550</v>
      </c>
      <c r="H166" s="19" t="s">
        <v>6</v>
      </c>
      <c r="I166" s="19" t="s">
        <v>410</v>
      </c>
    </row>
    <row r="167" spans="1:9" ht="16.2" x14ac:dyDescent="0.3">
      <c r="A167" s="59"/>
      <c r="B167" s="60" t="s">
        <v>8</v>
      </c>
      <c r="C167" s="61" t="s">
        <v>72</v>
      </c>
      <c r="D167" s="61"/>
      <c r="E167" s="62"/>
      <c r="F167" s="59"/>
      <c r="G167" s="30"/>
      <c r="H167" s="59"/>
      <c r="I167" s="59"/>
    </row>
    <row r="168" spans="1:9" ht="16.2" x14ac:dyDescent="0.3">
      <c r="A168" s="59"/>
      <c r="B168" s="60" t="s">
        <v>37</v>
      </c>
      <c r="C168" s="61"/>
      <c r="D168" s="61"/>
      <c r="E168" s="62"/>
      <c r="F168" s="59"/>
      <c r="G168" s="30"/>
      <c r="H168" s="59"/>
      <c r="I168" s="59"/>
    </row>
    <row r="169" spans="1:9" s="63" customFormat="1" ht="62.4" x14ac:dyDescent="0.3">
      <c r="A169" s="19">
        <v>1</v>
      </c>
      <c r="B169" s="21" t="s">
        <v>659</v>
      </c>
      <c r="C169" s="19" t="s">
        <v>109</v>
      </c>
      <c r="D169" s="19" t="s">
        <v>70</v>
      </c>
      <c r="E169" s="21" t="s">
        <v>660</v>
      </c>
      <c r="F169" s="25">
        <v>45329</v>
      </c>
      <c r="G169" s="20">
        <v>2879.3679999999999</v>
      </c>
      <c r="H169" s="19" t="s">
        <v>6</v>
      </c>
      <c r="I169" s="19" t="s">
        <v>256</v>
      </c>
    </row>
    <row r="170" spans="1:9" ht="16.2" x14ac:dyDescent="0.3">
      <c r="A170" s="59"/>
      <c r="B170" s="60" t="s">
        <v>38</v>
      </c>
      <c r="C170" s="61"/>
      <c r="D170" s="61"/>
      <c r="E170" s="62"/>
      <c r="F170" s="59"/>
      <c r="G170" s="30"/>
      <c r="H170" s="59"/>
      <c r="I170" s="59"/>
    </row>
    <row r="171" spans="1:9" s="63" customFormat="1" ht="49.95" customHeight="1" x14ac:dyDescent="0.3">
      <c r="A171" s="19">
        <v>1</v>
      </c>
      <c r="B171" s="21" t="s">
        <v>224</v>
      </c>
      <c r="C171" s="19" t="s">
        <v>78</v>
      </c>
      <c r="D171" s="19" t="s">
        <v>69</v>
      </c>
      <c r="E171" s="21" t="s">
        <v>225</v>
      </c>
      <c r="F171" s="25">
        <v>45300</v>
      </c>
      <c r="G171" s="20">
        <v>1963.1369999999999</v>
      </c>
      <c r="H171" s="19" t="s">
        <v>6</v>
      </c>
      <c r="I171" s="19" t="s">
        <v>661</v>
      </c>
    </row>
    <row r="172" spans="1:9" s="63" customFormat="1" ht="49.2" customHeight="1" x14ac:dyDescent="0.3">
      <c r="A172" s="19">
        <v>2</v>
      </c>
      <c r="B172" s="21" t="s">
        <v>224</v>
      </c>
      <c r="C172" s="19" t="s">
        <v>109</v>
      </c>
      <c r="D172" s="19" t="s">
        <v>69</v>
      </c>
      <c r="E172" s="21" t="s">
        <v>359</v>
      </c>
      <c r="F172" s="25">
        <v>45306</v>
      </c>
      <c r="G172" s="20">
        <v>1622.9</v>
      </c>
      <c r="H172" s="19" t="s">
        <v>6</v>
      </c>
      <c r="I172" s="19" t="s">
        <v>360</v>
      </c>
    </row>
    <row r="173" spans="1:9" s="63" customFormat="1" ht="92.4" customHeight="1" x14ac:dyDescent="0.3">
      <c r="A173" s="19">
        <v>3</v>
      </c>
      <c r="B173" s="21" t="s">
        <v>224</v>
      </c>
      <c r="C173" s="19" t="s">
        <v>299</v>
      </c>
      <c r="D173" s="19" t="s">
        <v>69</v>
      </c>
      <c r="E173" s="21" t="s">
        <v>554</v>
      </c>
      <c r="F173" s="25">
        <v>45330</v>
      </c>
      <c r="G173" s="20">
        <v>2688.6</v>
      </c>
      <c r="H173" s="19" t="s">
        <v>6</v>
      </c>
      <c r="I173" s="19" t="s">
        <v>393</v>
      </c>
    </row>
    <row r="174" spans="1:9" ht="16.2" x14ac:dyDescent="0.3">
      <c r="A174" s="59"/>
      <c r="B174" s="60" t="s">
        <v>28</v>
      </c>
      <c r="C174" s="61"/>
      <c r="D174" s="61"/>
      <c r="E174" s="62"/>
      <c r="F174" s="59"/>
      <c r="G174" s="30"/>
      <c r="H174" s="59"/>
      <c r="I174" s="59"/>
    </row>
    <row r="175" spans="1:9" s="63" customFormat="1" ht="48.45" customHeight="1" x14ac:dyDescent="0.3">
      <c r="A175" s="19">
        <v>1</v>
      </c>
      <c r="B175" s="21" t="s">
        <v>173</v>
      </c>
      <c r="C175" s="19" t="s">
        <v>73</v>
      </c>
      <c r="D175" s="19" t="s">
        <v>69</v>
      </c>
      <c r="E175" s="21" t="s">
        <v>174</v>
      </c>
      <c r="F175" s="25">
        <v>45296</v>
      </c>
      <c r="G175" s="20">
        <v>458.25900000000001</v>
      </c>
      <c r="H175" s="19" t="s">
        <v>6</v>
      </c>
      <c r="I175" s="19" t="s">
        <v>475</v>
      </c>
    </row>
    <row r="176" spans="1:9" s="63" customFormat="1" ht="50.7" customHeight="1" x14ac:dyDescent="0.3">
      <c r="A176" s="19">
        <v>2</v>
      </c>
      <c r="B176" s="21" t="s">
        <v>173</v>
      </c>
      <c r="C176" s="19" t="s">
        <v>78</v>
      </c>
      <c r="D176" s="19" t="s">
        <v>69</v>
      </c>
      <c r="E176" s="21" t="s">
        <v>175</v>
      </c>
      <c r="F176" s="25">
        <v>45296</v>
      </c>
      <c r="G176" s="20">
        <v>463.02499999999998</v>
      </c>
      <c r="H176" s="19" t="s">
        <v>6</v>
      </c>
      <c r="I176" s="19" t="s">
        <v>476</v>
      </c>
    </row>
    <row r="177" spans="1:54" s="63" customFormat="1" ht="60.45" customHeight="1" x14ac:dyDescent="0.3">
      <c r="A177" s="19">
        <v>3</v>
      </c>
      <c r="B177" s="21" t="s">
        <v>176</v>
      </c>
      <c r="C177" s="19" t="s">
        <v>78</v>
      </c>
      <c r="D177" s="19" t="s">
        <v>69</v>
      </c>
      <c r="E177" s="21" t="s">
        <v>177</v>
      </c>
      <c r="F177" s="25">
        <v>45299</v>
      </c>
      <c r="G177" s="20">
        <v>400</v>
      </c>
      <c r="H177" s="19" t="s">
        <v>6</v>
      </c>
      <c r="I177" s="19" t="s">
        <v>178</v>
      </c>
    </row>
    <row r="178" spans="1:54" s="63" customFormat="1" ht="75.45" customHeight="1" x14ac:dyDescent="0.3">
      <c r="A178" s="19">
        <v>4</v>
      </c>
      <c r="B178" s="21" t="s">
        <v>368</v>
      </c>
      <c r="C178" s="19" t="s">
        <v>73</v>
      </c>
      <c r="D178" s="19" t="s">
        <v>179</v>
      </c>
      <c r="E178" s="21" t="s">
        <v>180</v>
      </c>
      <c r="F178" s="25">
        <v>45300</v>
      </c>
      <c r="G178" s="20">
        <v>799.76099999999997</v>
      </c>
      <c r="H178" s="19" t="s">
        <v>6</v>
      </c>
      <c r="I178" s="19" t="s">
        <v>440</v>
      </c>
    </row>
    <row r="179" spans="1:54" s="63" customFormat="1" ht="16.2" x14ac:dyDescent="0.3">
      <c r="A179" s="59"/>
      <c r="B179" s="60" t="s">
        <v>30</v>
      </c>
      <c r="C179" s="61"/>
      <c r="D179" s="61"/>
      <c r="E179" s="62"/>
      <c r="F179" s="59"/>
      <c r="G179" s="30"/>
      <c r="H179" s="59"/>
      <c r="I179" s="59"/>
    </row>
    <row r="180" spans="1:54" s="63" customFormat="1" ht="46.8" x14ac:dyDescent="0.3">
      <c r="A180" s="19">
        <v>1</v>
      </c>
      <c r="B180" s="21" t="s">
        <v>58</v>
      </c>
      <c r="C180" s="19" t="s">
        <v>74</v>
      </c>
      <c r="D180" s="19" t="s">
        <v>69</v>
      </c>
      <c r="E180" s="21" t="s">
        <v>132</v>
      </c>
      <c r="F180" s="25" t="s">
        <v>105</v>
      </c>
      <c r="G180" s="20">
        <v>1318</v>
      </c>
      <c r="H180" s="19" t="s">
        <v>6</v>
      </c>
      <c r="I180" s="19" t="s">
        <v>133</v>
      </c>
    </row>
    <row r="181" spans="1:54" s="63" customFormat="1" ht="46.8" x14ac:dyDescent="0.3">
      <c r="A181" s="19">
        <v>2</v>
      </c>
      <c r="B181" s="21" t="s">
        <v>58</v>
      </c>
      <c r="C181" s="19" t="s">
        <v>74</v>
      </c>
      <c r="D181" s="19" t="s">
        <v>69</v>
      </c>
      <c r="E181" s="21" t="s">
        <v>132</v>
      </c>
      <c r="F181" s="25">
        <v>45316</v>
      </c>
      <c r="G181" s="20">
        <v>1325</v>
      </c>
      <c r="H181" s="19" t="s">
        <v>6</v>
      </c>
      <c r="I181" s="19" t="s">
        <v>134</v>
      </c>
    </row>
    <row r="182" spans="1:54" s="63" customFormat="1" ht="78" x14ac:dyDescent="0.3">
      <c r="A182" s="19">
        <v>3</v>
      </c>
      <c r="B182" s="21" t="s">
        <v>85</v>
      </c>
      <c r="C182" s="19" t="s">
        <v>131</v>
      </c>
      <c r="D182" s="19" t="s">
        <v>70</v>
      </c>
      <c r="E182" s="21" t="s">
        <v>135</v>
      </c>
      <c r="F182" s="25">
        <v>45294</v>
      </c>
      <c r="G182" s="20">
        <v>650.16</v>
      </c>
      <c r="H182" s="19" t="s">
        <v>6</v>
      </c>
      <c r="I182" s="19" t="s">
        <v>137</v>
      </c>
    </row>
    <row r="183" spans="1:54" ht="78" x14ac:dyDescent="0.3">
      <c r="A183" s="19">
        <v>4</v>
      </c>
      <c r="B183" s="21" t="s">
        <v>85</v>
      </c>
      <c r="C183" s="19" t="s">
        <v>108</v>
      </c>
      <c r="D183" s="19" t="s">
        <v>70</v>
      </c>
      <c r="E183" s="21" t="s">
        <v>136</v>
      </c>
      <c r="F183" s="25">
        <v>45294</v>
      </c>
      <c r="G183" s="20">
        <v>554.02800000000002</v>
      </c>
      <c r="H183" s="19" t="s">
        <v>6</v>
      </c>
      <c r="I183" s="19" t="s">
        <v>138</v>
      </c>
    </row>
    <row r="184" spans="1:54" s="63" customFormat="1" ht="138.6" customHeight="1" x14ac:dyDescent="0.3">
      <c r="A184" s="19">
        <v>5</v>
      </c>
      <c r="B184" s="21" t="s">
        <v>182</v>
      </c>
      <c r="C184" s="19" t="s">
        <v>187</v>
      </c>
      <c r="D184" s="19" t="s">
        <v>70</v>
      </c>
      <c r="E184" s="21" t="s">
        <v>183</v>
      </c>
      <c r="F184" s="25" t="s">
        <v>184</v>
      </c>
      <c r="G184" s="20">
        <v>399.98</v>
      </c>
      <c r="H184" s="19" t="s">
        <v>6</v>
      </c>
      <c r="I184" s="19" t="s">
        <v>279</v>
      </c>
    </row>
    <row r="185" spans="1:54" s="63" customFormat="1" ht="78" x14ac:dyDescent="0.3">
      <c r="A185" s="19">
        <v>6</v>
      </c>
      <c r="B185" s="21" t="s">
        <v>85</v>
      </c>
      <c r="C185" s="19" t="s">
        <v>109</v>
      </c>
      <c r="D185" s="19" t="s">
        <v>69</v>
      </c>
      <c r="E185" s="21" t="s">
        <v>185</v>
      </c>
      <c r="F185" s="25" t="s">
        <v>186</v>
      </c>
      <c r="G185" s="20">
        <v>3531.6970000000001</v>
      </c>
      <c r="H185" s="19" t="s">
        <v>6</v>
      </c>
      <c r="I185" s="19" t="s">
        <v>237</v>
      </c>
    </row>
    <row r="186" spans="1:54" s="63" customFormat="1" ht="124.2" customHeight="1" x14ac:dyDescent="0.3">
      <c r="A186" s="19">
        <v>7</v>
      </c>
      <c r="B186" s="21" t="s">
        <v>182</v>
      </c>
      <c r="C186" s="19" t="s">
        <v>298</v>
      </c>
      <c r="D186" s="19" t="s">
        <v>70</v>
      </c>
      <c r="E186" s="21" t="s">
        <v>280</v>
      </c>
      <c r="F186" s="25" t="s">
        <v>281</v>
      </c>
      <c r="G186" s="20">
        <v>244.7</v>
      </c>
      <c r="H186" s="19" t="s">
        <v>6</v>
      </c>
      <c r="I186" s="19" t="s">
        <v>392</v>
      </c>
    </row>
    <row r="187" spans="1:54" s="63" customFormat="1" ht="126" customHeight="1" x14ac:dyDescent="0.3">
      <c r="A187" s="19">
        <v>8</v>
      </c>
      <c r="B187" s="21" t="s">
        <v>182</v>
      </c>
      <c r="C187" s="19" t="s">
        <v>298</v>
      </c>
      <c r="D187" s="19" t="s">
        <v>70</v>
      </c>
      <c r="E187" s="21" t="s">
        <v>282</v>
      </c>
      <c r="F187" s="25">
        <v>45300</v>
      </c>
      <c r="G187" s="20">
        <v>231.07</v>
      </c>
      <c r="H187" s="19" t="s">
        <v>6</v>
      </c>
      <c r="I187" s="19" t="s">
        <v>392</v>
      </c>
    </row>
    <row r="188" spans="1:54" s="63" customFormat="1" ht="93.6" x14ac:dyDescent="0.3">
      <c r="A188" s="19">
        <v>9</v>
      </c>
      <c r="B188" s="21" t="s">
        <v>283</v>
      </c>
      <c r="C188" s="19" t="s">
        <v>299</v>
      </c>
      <c r="D188" s="19" t="s">
        <v>70</v>
      </c>
      <c r="E188" s="21" t="s">
        <v>284</v>
      </c>
      <c r="F188" s="25">
        <v>45301</v>
      </c>
      <c r="G188" s="20">
        <v>2845.8</v>
      </c>
      <c r="H188" s="19" t="s">
        <v>285</v>
      </c>
      <c r="I188" s="19" t="s">
        <v>286</v>
      </c>
    </row>
    <row r="189" spans="1:54" s="63" customFormat="1" ht="92.4" customHeight="1" x14ac:dyDescent="0.3">
      <c r="A189" s="19">
        <v>10</v>
      </c>
      <c r="B189" s="21" t="s">
        <v>85</v>
      </c>
      <c r="C189" s="19" t="s">
        <v>300</v>
      </c>
      <c r="D189" s="19" t="s">
        <v>69</v>
      </c>
      <c r="E189" s="21" t="s">
        <v>287</v>
      </c>
      <c r="F189" s="25">
        <v>45302</v>
      </c>
      <c r="G189" s="20">
        <v>408.24</v>
      </c>
      <c r="H189" s="19" t="s">
        <v>6</v>
      </c>
      <c r="I189" s="19" t="s">
        <v>393</v>
      </c>
    </row>
    <row r="190" spans="1:54" s="63" customFormat="1" ht="77.400000000000006" customHeight="1" x14ac:dyDescent="0.3">
      <c r="A190" s="19">
        <v>11</v>
      </c>
      <c r="B190" s="21" t="s">
        <v>85</v>
      </c>
      <c r="C190" s="19" t="s">
        <v>300</v>
      </c>
      <c r="D190" s="19" t="s">
        <v>69</v>
      </c>
      <c r="E190" s="21" t="s">
        <v>288</v>
      </c>
      <c r="F190" s="25">
        <v>45303</v>
      </c>
      <c r="G190" s="20">
        <v>405.32</v>
      </c>
      <c r="H190" s="19" t="s">
        <v>6</v>
      </c>
      <c r="I190" s="19" t="s">
        <v>555</v>
      </c>
    </row>
    <row r="191" spans="1:54" s="63" customFormat="1" ht="33.6" customHeight="1" x14ac:dyDescent="0.3">
      <c r="A191" s="19">
        <v>12</v>
      </c>
      <c r="B191" s="21" t="s">
        <v>58</v>
      </c>
      <c r="C191" s="19" t="s">
        <v>73</v>
      </c>
      <c r="D191" s="19" t="s">
        <v>69</v>
      </c>
      <c r="E191" s="21" t="s">
        <v>289</v>
      </c>
      <c r="F191" s="25">
        <v>45292</v>
      </c>
      <c r="G191" s="20">
        <v>230</v>
      </c>
      <c r="H191" s="19" t="s">
        <v>6</v>
      </c>
      <c r="I191" s="19" t="s">
        <v>290</v>
      </c>
    </row>
    <row r="192" spans="1:54" s="26" customFormat="1" ht="49.95" customHeight="1" x14ac:dyDescent="0.3">
      <c r="A192" s="19">
        <v>13</v>
      </c>
      <c r="B192" s="21" t="s">
        <v>291</v>
      </c>
      <c r="C192" s="19" t="s">
        <v>108</v>
      </c>
      <c r="D192" s="19" t="s">
        <v>70</v>
      </c>
      <c r="E192" s="21" t="s">
        <v>292</v>
      </c>
      <c r="F192" s="25">
        <v>45302</v>
      </c>
      <c r="G192" s="20">
        <v>325.5</v>
      </c>
      <c r="H192" s="19" t="s">
        <v>6</v>
      </c>
      <c r="I192" s="19" t="s">
        <v>293</v>
      </c>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row>
    <row r="193" spans="1:54" s="26" customFormat="1" ht="47.4" customHeight="1" x14ac:dyDescent="0.3">
      <c r="A193" s="19">
        <v>14</v>
      </c>
      <c r="B193" s="21" t="s">
        <v>291</v>
      </c>
      <c r="C193" s="19" t="s">
        <v>74</v>
      </c>
      <c r="D193" s="19" t="s">
        <v>69</v>
      </c>
      <c r="E193" s="21" t="s">
        <v>294</v>
      </c>
      <c r="F193" s="25">
        <v>45302</v>
      </c>
      <c r="G193" s="20">
        <v>7990.8</v>
      </c>
      <c r="H193" s="19" t="s">
        <v>6</v>
      </c>
      <c r="I193" s="19" t="s">
        <v>237</v>
      </c>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row>
    <row r="194" spans="1:54" s="26" customFormat="1" ht="66.599999999999994" customHeight="1" x14ac:dyDescent="0.3">
      <c r="A194" s="19">
        <v>15</v>
      </c>
      <c r="B194" s="21" t="s">
        <v>291</v>
      </c>
      <c r="C194" s="19" t="s">
        <v>300</v>
      </c>
      <c r="D194" s="19" t="s">
        <v>69</v>
      </c>
      <c r="E194" s="21" t="s">
        <v>295</v>
      </c>
      <c r="F194" s="25">
        <v>45306</v>
      </c>
      <c r="G194" s="20">
        <v>317</v>
      </c>
      <c r="H194" s="19" t="s">
        <v>6</v>
      </c>
      <c r="I194" s="19" t="s">
        <v>394</v>
      </c>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row>
    <row r="195" spans="1:54" s="26" customFormat="1" ht="262.2" customHeight="1" x14ac:dyDescent="0.3">
      <c r="A195" s="19">
        <v>16</v>
      </c>
      <c r="B195" s="21" t="s">
        <v>291</v>
      </c>
      <c r="C195" s="19" t="s">
        <v>301</v>
      </c>
      <c r="D195" s="19" t="s">
        <v>69</v>
      </c>
      <c r="E195" s="21" t="s">
        <v>296</v>
      </c>
      <c r="F195" s="25">
        <v>45307</v>
      </c>
      <c r="G195" s="20">
        <v>778.5</v>
      </c>
      <c r="H195" s="19" t="s">
        <v>6</v>
      </c>
      <c r="I195" s="19" t="s">
        <v>395</v>
      </c>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row>
    <row r="196" spans="1:54" s="26" customFormat="1" ht="63" customHeight="1" x14ac:dyDescent="0.3">
      <c r="A196" s="19">
        <v>17</v>
      </c>
      <c r="B196" s="21" t="s">
        <v>291</v>
      </c>
      <c r="C196" s="19" t="s">
        <v>131</v>
      </c>
      <c r="D196" s="19" t="s">
        <v>69</v>
      </c>
      <c r="E196" s="21" t="s">
        <v>297</v>
      </c>
      <c r="F196" s="25">
        <v>45307</v>
      </c>
      <c r="G196" s="20">
        <v>584</v>
      </c>
      <c r="H196" s="19" t="s">
        <v>6</v>
      </c>
      <c r="I196" s="19" t="s">
        <v>293</v>
      </c>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row>
    <row r="197" spans="1:54" s="63" customFormat="1" ht="94.95" customHeight="1" x14ac:dyDescent="0.3">
      <c r="A197" s="19">
        <v>18</v>
      </c>
      <c r="B197" s="21" t="s">
        <v>85</v>
      </c>
      <c r="C197" s="19" t="s">
        <v>300</v>
      </c>
      <c r="D197" s="19" t="s">
        <v>69</v>
      </c>
      <c r="E197" s="21" t="s">
        <v>287</v>
      </c>
      <c r="F197" s="25">
        <v>45310</v>
      </c>
      <c r="G197" s="20">
        <v>332.64</v>
      </c>
      <c r="H197" s="19" t="s">
        <v>6</v>
      </c>
      <c r="I197" s="19" t="s">
        <v>556</v>
      </c>
    </row>
    <row r="198" spans="1:54" s="63" customFormat="1" ht="79.95" customHeight="1" x14ac:dyDescent="0.3">
      <c r="A198" s="19">
        <v>19</v>
      </c>
      <c r="B198" s="21" t="s">
        <v>291</v>
      </c>
      <c r="C198" s="19" t="s">
        <v>300</v>
      </c>
      <c r="D198" s="19" t="s">
        <v>69</v>
      </c>
      <c r="E198" s="21" t="s">
        <v>396</v>
      </c>
      <c r="F198" s="25">
        <v>45309</v>
      </c>
      <c r="G198" s="20">
        <v>303</v>
      </c>
      <c r="H198" s="19" t="s">
        <v>6</v>
      </c>
      <c r="I198" s="19" t="s">
        <v>557</v>
      </c>
    </row>
    <row r="199" spans="1:54" s="63" customFormat="1" ht="45.6" customHeight="1" x14ac:dyDescent="0.3">
      <c r="A199" s="19">
        <v>20</v>
      </c>
      <c r="B199" s="21" t="s">
        <v>397</v>
      </c>
      <c r="C199" s="19" t="s">
        <v>216</v>
      </c>
      <c r="D199" s="19" t="s">
        <v>69</v>
      </c>
      <c r="E199" s="21" t="s">
        <v>756</v>
      </c>
      <c r="F199" s="25">
        <v>45307</v>
      </c>
      <c r="G199" s="20">
        <v>274</v>
      </c>
      <c r="H199" s="19" t="s">
        <v>398</v>
      </c>
      <c r="I199" s="19" t="s">
        <v>394</v>
      </c>
    </row>
    <row r="200" spans="1:54" s="63" customFormat="1" ht="33.6" customHeight="1" x14ac:dyDescent="0.3">
      <c r="A200" s="19">
        <v>21</v>
      </c>
      <c r="B200" s="21" t="s">
        <v>445</v>
      </c>
      <c r="C200" s="19" t="s">
        <v>73</v>
      </c>
      <c r="D200" s="19" t="s">
        <v>69</v>
      </c>
      <c r="E200" s="21" t="s">
        <v>523</v>
      </c>
      <c r="F200" s="25">
        <v>45319</v>
      </c>
      <c r="G200" s="20">
        <v>500.2</v>
      </c>
      <c r="H200" s="19" t="s">
        <v>6</v>
      </c>
      <c r="I200" s="19" t="s">
        <v>290</v>
      </c>
    </row>
    <row r="201" spans="1:54" s="63" customFormat="1" ht="123.6" customHeight="1" x14ac:dyDescent="0.3">
      <c r="A201" s="19">
        <v>22</v>
      </c>
      <c r="B201" s="21" t="s">
        <v>182</v>
      </c>
      <c r="C201" s="19" t="s">
        <v>451</v>
      </c>
      <c r="D201" s="19" t="s">
        <v>70</v>
      </c>
      <c r="E201" s="21" t="s">
        <v>446</v>
      </c>
      <c r="F201" s="25" t="s">
        <v>447</v>
      </c>
      <c r="G201" s="20">
        <v>244.7</v>
      </c>
      <c r="H201" s="19" t="s">
        <v>6</v>
      </c>
      <c r="I201" s="19" t="s">
        <v>448</v>
      </c>
    </row>
    <row r="202" spans="1:54" s="63" customFormat="1" ht="122.4" customHeight="1" x14ac:dyDescent="0.3">
      <c r="A202" s="19">
        <v>23</v>
      </c>
      <c r="B202" s="21" t="s">
        <v>182</v>
      </c>
      <c r="C202" s="19" t="s">
        <v>451</v>
      </c>
      <c r="D202" s="19" t="s">
        <v>70</v>
      </c>
      <c r="E202" s="21" t="s">
        <v>449</v>
      </c>
      <c r="F202" s="25" t="s">
        <v>447</v>
      </c>
      <c r="G202" s="20">
        <v>231.07</v>
      </c>
      <c r="H202" s="19" t="s">
        <v>6</v>
      </c>
      <c r="I202" s="19" t="s">
        <v>448</v>
      </c>
    </row>
    <row r="203" spans="1:54" s="63" customFormat="1" ht="50.4" customHeight="1" x14ac:dyDescent="0.3">
      <c r="A203" s="19">
        <v>24</v>
      </c>
      <c r="B203" s="21" t="s">
        <v>291</v>
      </c>
      <c r="C203" s="19" t="s">
        <v>78</v>
      </c>
      <c r="D203" s="19" t="s">
        <v>69</v>
      </c>
      <c r="E203" s="21" t="s">
        <v>450</v>
      </c>
      <c r="F203" s="25">
        <v>45316</v>
      </c>
      <c r="G203" s="20">
        <v>482.4</v>
      </c>
      <c r="H203" s="19" t="s">
        <v>6</v>
      </c>
      <c r="I203" s="19" t="s">
        <v>558</v>
      </c>
    </row>
    <row r="204" spans="1:54" s="63" customFormat="1" ht="46.8" x14ac:dyDescent="0.3">
      <c r="A204" s="19">
        <v>25</v>
      </c>
      <c r="B204" s="21" t="s">
        <v>283</v>
      </c>
      <c r="C204" s="19" t="s">
        <v>559</v>
      </c>
      <c r="D204" s="19" t="s">
        <v>69</v>
      </c>
      <c r="E204" s="21" t="s">
        <v>560</v>
      </c>
      <c r="F204" s="25">
        <v>45322</v>
      </c>
      <c r="G204" s="20">
        <v>224.5</v>
      </c>
      <c r="H204" s="19" t="s">
        <v>6</v>
      </c>
      <c r="I204" s="19"/>
    </row>
    <row r="205" spans="1:54" s="63" customFormat="1" ht="154.19999999999999" customHeight="1" x14ac:dyDescent="0.3">
      <c r="A205" s="19">
        <v>26</v>
      </c>
      <c r="B205" s="21" t="s">
        <v>182</v>
      </c>
      <c r="C205" s="19" t="s">
        <v>187</v>
      </c>
      <c r="D205" s="19" t="s">
        <v>70</v>
      </c>
      <c r="E205" s="21" t="s">
        <v>561</v>
      </c>
      <c r="F205" s="25">
        <v>45323</v>
      </c>
      <c r="G205" s="20">
        <v>600</v>
      </c>
      <c r="H205" s="19" t="s">
        <v>6</v>
      </c>
      <c r="I205" s="19" t="s">
        <v>448</v>
      </c>
    </row>
    <row r="206" spans="1:54" s="63" customFormat="1" ht="64.95" customHeight="1" x14ac:dyDescent="0.3">
      <c r="A206" s="19">
        <v>27</v>
      </c>
      <c r="B206" s="21" t="s">
        <v>85</v>
      </c>
      <c r="C206" s="19" t="s">
        <v>109</v>
      </c>
      <c r="D206" s="19" t="s">
        <v>69</v>
      </c>
      <c r="E206" s="21" t="s">
        <v>185</v>
      </c>
      <c r="F206" s="25">
        <v>45324</v>
      </c>
      <c r="G206" s="20">
        <v>523.69500000000005</v>
      </c>
      <c r="H206" s="19" t="s">
        <v>6</v>
      </c>
      <c r="I206" s="19" t="s">
        <v>568</v>
      </c>
    </row>
    <row r="207" spans="1:54" s="63" customFormat="1" ht="32.4" customHeight="1" x14ac:dyDescent="0.3">
      <c r="A207" s="19">
        <v>28</v>
      </c>
      <c r="B207" s="21" t="s">
        <v>397</v>
      </c>
      <c r="C207" s="19" t="s">
        <v>78</v>
      </c>
      <c r="D207" s="19" t="s">
        <v>69</v>
      </c>
      <c r="E207" s="21" t="s">
        <v>562</v>
      </c>
      <c r="F207" s="25">
        <v>45316</v>
      </c>
      <c r="G207" s="20">
        <v>220</v>
      </c>
      <c r="H207" s="19" t="s">
        <v>52</v>
      </c>
      <c r="I207" s="19" t="s">
        <v>558</v>
      </c>
    </row>
    <row r="208" spans="1:54" s="63" customFormat="1" ht="31.95" customHeight="1" x14ac:dyDescent="0.3">
      <c r="A208" s="19">
        <v>29</v>
      </c>
      <c r="B208" s="21" t="s">
        <v>397</v>
      </c>
      <c r="C208" s="19" t="s">
        <v>216</v>
      </c>
      <c r="D208" s="19" t="s">
        <v>69</v>
      </c>
      <c r="E208" s="21" t="s">
        <v>563</v>
      </c>
      <c r="F208" s="25">
        <v>45327</v>
      </c>
      <c r="G208" s="20">
        <v>280</v>
      </c>
      <c r="H208" s="19" t="s">
        <v>6</v>
      </c>
      <c r="I208" s="19" t="s">
        <v>394</v>
      </c>
    </row>
    <row r="209" spans="1:9" s="63" customFormat="1" ht="49.2" customHeight="1" x14ac:dyDescent="0.3">
      <c r="A209" s="19">
        <v>30</v>
      </c>
      <c r="B209" s="21" t="s">
        <v>397</v>
      </c>
      <c r="C209" s="19" t="s">
        <v>216</v>
      </c>
      <c r="D209" s="19" t="s">
        <v>69</v>
      </c>
      <c r="E209" s="21" t="s">
        <v>564</v>
      </c>
      <c r="F209" s="25">
        <v>45323</v>
      </c>
      <c r="G209" s="20">
        <v>2740</v>
      </c>
      <c r="H209" s="19" t="s">
        <v>52</v>
      </c>
      <c r="I209" s="19" t="s">
        <v>569</v>
      </c>
    </row>
    <row r="210" spans="1:9" s="63" customFormat="1" ht="52.2" customHeight="1" x14ac:dyDescent="0.3">
      <c r="A210" s="19">
        <v>31</v>
      </c>
      <c r="B210" s="21" t="s">
        <v>397</v>
      </c>
      <c r="C210" s="19" t="s">
        <v>109</v>
      </c>
      <c r="D210" s="19" t="s">
        <v>70</v>
      </c>
      <c r="E210" s="21" t="s">
        <v>565</v>
      </c>
      <c r="F210" s="25">
        <v>45314</v>
      </c>
      <c r="G210" s="20">
        <v>500</v>
      </c>
      <c r="H210" s="19" t="s">
        <v>6</v>
      </c>
      <c r="I210" s="19" t="s">
        <v>568</v>
      </c>
    </row>
    <row r="211" spans="1:9" s="63" customFormat="1" ht="52.95" customHeight="1" x14ac:dyDescent="0.3">
      <c r="A211" s="19">
        <v>32</v>
      </c>
      <c r="B211" s="21" t="s">
        <v>397</v>
      </c>
      <c r="C211" s="19" t="s">
        <v>109</v>
      </c>
      <c r="D211" s="19" t="s">
        <v>69</v>
      </c>
      <c r="E211" s="21" t="s">
        <v>565</v>
      </c>
      <c r="F211" s="25">
        <v>45306</v>
      </c>
      <c r="G211" s="20">
        <v>2000</v>
      </c>
      <c r="H211" s="19" t="s">
        <v>6</v>
      </c>
      <c r="I211" s="19" t="s">
        <v>568</v>
      </c>
    </row>
    <row r="212" spans="1:9" s="63" customFormat="1" ht="35.4" customHeight="1" x14ac:dyDescent="0.3">
      <c r="A212" s="19">
        <v>33</v>
      </c>
      <c r="B212" s="21" t="s">
        <v>397</v>
      </c>
      <c r="C212" s="19" t="s">
        <v>216</v>
      </c>
      <c r="D212" s="19" t="s">
        <v>69</v>
      </c>
      <c r="E212" s="21" t="s">
        <v>566</v>
      </c>
      <c r="F212" s="25">
        <v>45327</v>
      </c>
      <c r="G212" s="20">
        <v>841</v>
      </c>
      <c r="H212" s="19" t="s">
        <v>6</v>
      </c>
      <c r="I212" s="19"/>
    </row>
    <row r="213" spans="1:9" s="63" customFormat="1" ht="36" customHeight="1" x14ac:dyDescent="0.3">
      <c r="A213" s="19">
        <v>34</v>
      </c>
      <c r="B213" s="21" t="s">
        <v>397</v>
      </c>
      <c r="C213" s="19" t="s">
        <v>216</v>
      </c>
      <c r="D213" s="19" t="s">
        <v>69</v>
      </c>
      <c r="E213" s="21" t="s">
        <v>567</v>
      </c>
      <c r="F213" s="25">
        <v>45328</v>
      </c>
      <c r="G213" s="20">
        <v>240</v>
      </c>
      <c r="H213" s="19" t="s">
        <v>52</v>
      </c>
      <c r="I213" s="19" t="s">
        <v>704</v>
      </c>
    </row>
    <row r="214" spans="1:9" s="63" customFormat="1" ht="93" customHeight="1" x14ac:dyDescent="0.3">
      <c r="A214" s="19">
        <v>35</v>
      </c>
      <c r="B214" s="21" t="s">
        <v>291</v>
      </c>
      <c r="C214" s="19" t="s">
        <v>299</v>
      </c>
      <c r="D214" s="19" t="s">
        <v>70</v>
      </c>
      <c r="E214" s="21" t="s">
        <v>651</v>
      </c>
      <c r="F214" s="25">
        <v>45330</v>
      </c>
      <c r="G214" s="20">
        <v>500</v>
      </c>
      <c r="H214" s="19" t="s">
        <v>6</v>
      </c>
      <c r="I214" s="19"/>
    </row>
    <row r="215" spans="1:9" ht="16.2" x14ac:dyDescent="0.3">
      <c r="A215" s="59"/>
      <c r="B215" s="60" t="s">
        <v>43</v>
      </c>
      <c r="C215" s="61"/>
      <c r="D215" s="61"/>
      <c r="E215" s="62"/>
      <c r="F215" s="59"/>
      <c r="G215" s="30"/>
      <c r="H215" s="59"/>
      <c r="I215" s="59"/>
    </row>
    <row r="216" spans="1:9" s="63" customFormat="1" ht="45.6" customHeight="1" x14ac:dyDescent="0.3">
      <c r="A216" s="19">
        <v>1</v>
      </c>
      <c r="B216" s="21" t="s">
        <v>518</v>
      </c>
      <c r="C216" s="19" t="s">
        <v>163</v>
      </c>
      <c r="D216" s="19" t="s">
        <v>69</v>
      </c>
      <c r="E216" s="21" t="s">
        <v>519</v>
      </c>
      <c r="F216" s="24" t="s">
        <v>675</v>
      </c>
      <c r="G216" s="20">
        <v>540</v>
      </c>
      <c r="H216" s="19" t="s">
        <v>6</v>
      </c>
      <c r="I216" s="19" t="s">
        <v>748</v>
      </c>
    </row>
    <row r="217" spans="1:9" x14ac:dyDescent="0.3">
      <c r="A217" s="53"/>
      <c r="B217" s="54" t="s">
        <v>63</v>
      </c>
      <c r="C217" s="55"/>
      <c r="D217" s="55"/>
      <c r="E217" s="56"/>
      <c r="F217" s="53"/>
      <c r="G217" s="23"/>
      <c r="H217" s="53"/>
      <c r="I217" s="53"/>
    </row>
    <row r="218" spans="1:9" ht="16.2" x14ac:dyDescent="0.3">
      <c r="A218" s="59"/>
      <c r="B218" s="60" t="s">
        <v>23</v>
      </c>
      <c r="C218" s="61"/>
      <c r="D218" s="61"/>
      <c r="E218" s="62"/>
      <c r="F218" s="59"/>
      <c r="G218" s="30"/>
      <c r="H218" s="59"/>
      <c r="I218" s="59"/>
    </row>
    <row r="219" spans="1:9" s="63" customFormat="1" ht="61.2" customHeight="1" x14ac:dyDescent="0.3">
      <c r="A219" s="19">
        <v>1</v>
      </c>
      <c r="B219" s="21" t="s">
        <v>115</v>
      </c>
      <c r="C219" s="19" t="s">
        <v>111</v>
      </c>
      <c r="D219" s="19" t="s">
        <v>70</v>
      </c>
      <c r="E219" s="21" t="s">
        <v>96</v>
      </c>
      <c r="F219" s="24" t="s">
        <v>222</v>
      </c>
      <c r="G219" s="20">
        <v>365</v>
      </c>
      <c r="H219" s="19" t="s">
        <v>6</v>
      </c>
      <c r="I219" s="19" t="s">
        <v>622</v>
      </c>
    </row>
    <row r="220" spans="1:9" s="63" customFormat="1" ht="97.2" customHeight="1" x14ac:dyDescent="0.3">
      <c r="A220" s="19">
        <v>2</v>
      </c>
      <c r="B220" s="21" t="s">
        <v>115</v>
      </c>
      <c r="C220" s="19" t="s">
        <v>109</v>
      </c>
      <c r="D220" s="19" t="s">
        <v>69</v>
      </c>
      <c r="E220" s="21" t="s">
        <v>223</v>
      </c>
      <c r="F220" s="24" t="s">
        <v>630</v>
      </c>
      <c r="G220" s="20">
        <v>200</v>
      </c>
      <c r="H220" s="19" t="s">
        <v>6</v>
      </c>
      <c r="I220" s="19" t="s">
        <v>691</v>
      </c>
    </row>
    <row r="221" spans="1:9" s="63" customFormat="1" ht="60" customHeight="1" x14ac:dyDescent="0.3">
      <c r="A221" s="19">
        <v>3</v>
      </c>
      <c r="B221" s="21" t="s">
        <v>115</v>
      </c>
      <c r="C221" s="19" t="s">
        <v>111</v>
      </c>
      <c r="D221" s="19" t="s">
        <v>70</v>
      </c>
      <c r="E221" s="21" t="s">
        <v>114</v>
      </c>
      <c r="F221" s="24" t="s">
        <v>690</v>
      </c>
      <c r="G221" s="20">
        <v>340.87099999999998</v>
      </c>
      <c r="H221" s="19" t="s">
        <v>6</v>
      </c>
      <c r="I221" s="28"/>
    </row>
    <row r="222" spans="1:9" s="63" customFormat="1" ht="60.6" customHeight="1" x14ac:dyDescent="0.3">
      <c r="A222" s="19">
        <v>4</v>
      </c>
      <c r="B222" s="21" t="s">
        <v>115</v>
      </c>
      <c r="C222" s="19" t="s">
        <v>111</v>
      </c>
      <c r="D222" s="19" t="s">
        <v>70</v>
      </c>
      <c r="E222" s="21" t="s">
        <v>95</v>
      </c>
      <c r="F222" s="24" t="s">
        <v>222</v>
      </c>
      <c r="G222" s="20">
        <v>1347.84</v>
      </c>
      <c r="H222" s="19" t="s">
        <v>6</v>
      </c>
      <c r="I222" s="19" t="s">
        <v>416</v>
      </c>
    </row>
    <row r="223" spans="1:9" s="63" customFormat="1" ht="60.6" customHeight="1" x14ac:dyDescent="0.3">
      <c r="A223" s="19">
        <v>5</v>
      </c>
      <c r="B223" s="21" t="s">
        <v>417</v>
      </c>
      <c r="C223" s="19" t="s">
        <v>111</v>
      </c>
      <c r="D223" s="19" t="s">
        <v>70</v>
      </c>
      <c r="E223" s="21" t="s">
        <v>418</v>
      </c>
      <c r="F223" s="25">
        <v>45313</v>
      </c>
      <c r="G223" s="20">
        <v>898.56</v>
      </c>
      <c r="H223" s="19" t="s">
        <v>6</v>
      </c>
      <c r="I223" s="19" t="s">
        <v>394</v>
      </c>
    </row>
    <row r="224" spans="1:9" s="63" customFormat="1" ht="107.4" customHeight="1" x14ac:dyDescent="0.3">
      <c r="A224" s="19">
        <v>6</v>
      </c>
      <c r="B224" s="21" t="s">
        <v>148</v>
      </c>
      <c r="C224" s="19" t="s">
        <v>116</v>
      </c>
      <c r="D224" s="19" t="s">
        <v>69</v>
      </c>
      <c r="E224" s="21" t="s">
        <v>112</v>
      </c>
      <c r="F224" s="24" t="s">
        <v>127</v>
      </c>
      <c r="G224" s="20">
        <v>200</v>
      </c>
      <c r="H224" s="19" t="s">
        <v>6</v>
      </c>
      <c r="I224" s="19"/>
    </row>
    <row r="225" spans="1:9" s="63" customFormat="1" ht="78" x14ac:dyDescent="0.3">
      <c r="A225" s="19">
        <v>7</v>
      </c>
      <c r="B225" s="21" t="s">
        <v>149</v>
      </c>
      <c r="C225" s="19" t="s">
        <v>111</v>
      </c>
      <c r="D225" s="19" t="s">
        <v>70</v>
      </c>
      <c r="E225" s="21" t="s">
        <v>95</v>
      </c>
      <c r="F225" s="24" t="s">
        <v>686</v>
      </c>
      <c r="G225" s="20">
        <v>242.4</v>
      </c>
      <c r="H225" s="19" t="s">
        <v>6</v>
      </c>
      <c r="I225" s="19" t="s">
        <v>687</v>
      </c>
    </row>
    <row r="226" spans="1:9" s="63" customFormat="1" ht="62.4" x14ac:dyDescent="0.3">
      <c r="A226" s="19">
        <v>8</v>
      </c>
      <c r="B226" s="26" t="s">
        <v>739</v>
      </c>
      <c r="C226" s="19" t="s">
        <v>362</v>
      </c>
      <c r="D226" s="19" t="s">
        <v>70</v>
      </c>
      <c r="E226" s="26" t="s">
        <v>361</v>
      </c>
      <c r="F226" s="24" t="s">
        <v>127</v>
      </c>
      <c r="G226" s="20">
        <v>400</v>
      </c>
      <c r="H226" s="19" t="s">
        <v>6</v>
      </c>
      <c r="I226" s="19"/>
    </row>
    <row r="227" spans="1:9" s="63" customFormat="1" ht="156" x14ac:dyDescent="0.3">
      <c r="A227" s="19">
        <v>9</v>
      </c>
      <c r="B227" s="26" t="s">
        <v>736</v>
      </c>
      <c r="C227" s="19" t="s">
        <v>111</v>
      </c>
      <c r="D227" s="19" t="s">
        <v>70</v>
      </c>
      <c r="E227" s="26" t="s">
        <v>420</v>
      </c>
      <c r="F227" s="24" t="s">
        <v>421</v>
      </c>
      <c r="G227" s="20">
        <v>300</v>
      </c>
      <c r="H227" s="19" t="s">
        <v>6</v>
      </c>
      <c r="I227" s="19" t="s">
        <v>623</v>
      </c>
    </row>
    <row r="228" spans="1:9" s="63" customFormat="1" ht="78" x14ac:dyDescent="0.3">
      <c r="A228" s="19">
        <v>10</v>
      </c>
      <c r="B228" s="26" t="s">
        <v>419</v>
      </c>
      <c r="C228" s="19" t="s">
        <v>424</v>
      </c>
      <c r="D228" s="19" t="s">
        <v>69</v>
      </c>
      <c r="E228" s="26" t="s">
        <v>422</v>
      </c>
      <c r="F228" s="24" t="s">
        <v>737</v>
      </c>
      <c r="G228" s="20">
        <v>1700</v>
      </c>
      <c r="H228" s="19" t="s">
        <v>6</v>
      </c>
      <c r="I228" s="19"/>
    </row>
    <row r="229" spans="1:9" s="63" customFormat="1" ht="78" x14ac:dyDescent="0.3">
      <c r="A229" s="19">
        <v>11</v>
      </c>
      <c r="B229" s="26" t="s">
        <v>419</v>
      </c>
      <c r="C229" s="19" t="s">
        <v>424</v>
      </c>
      <c r="D229" s="19" t="s">
        <v>69</v>
      </c>
      <c r="E229" s="26" t="s">
        <v>423</v>
      </c>
      <c r="F229" s="24" t="s">
        <v>688</v>
      </c>
      <c r="G229" s="20">
        <v>700</v>
      </c>
      <c r="H229" s="19" t="s">
        <v>6</v>
      </c>
      <c r="I229" s="19"/>
    </row>
    <row r="230" spans="1:9" s="63" customFormat="1" ht="93.6" x14ac:dyDescent="0.3">
      <c r="A230" s="19">
        <v>12</v>
      </c>
      <c r="B230" s="26" t="s">
        <v>419</v>
      </c>
      <c r="C230" s="19" t="s">
        <v>78</v>
      </c>
      <c r="D230" s="19" t="s">
        <v>69</v>
      </c>
      <c r="E230" s="26" t="s">
        <v>689</v>
      </c>
      <c r="F230" s="24" t="s">
        <v>674</v>
      </c>
      <c r="G230" s="20">
        <v>768.59299999999996</v>
      </c>
      <c r="H230" s="19" t="s">
        <v>6</v>
      </c>
      <c r="I230" s="19" t="s">
        <v>738</v>
      </c>
    </row>
    <row r="231" spans="1:9" s="63" customFormat="1" ht="156" x14ac:dyDescent="0.3">
      <c r="A231" s="19">
        <v>13</v>
      </c>
      <c r="B231" s="26" t="s">
        <v>740</v>
      </c>
      <c r="C231" s="19" t="s">
        <v>362</v>
      </c>
      <c r="D231" s="19" t="s">
        <v>232</v>
      </c>
      <c r="E231" s="26" t="s">
        <v>520</v>
      </c>
      <c r="F231" s="25">
        <v>45333</v>
      </c>
      <c r="G231" s="20">
        <v>294.87900000000002</v>
      </c>
      <c r="H231" s="19" t="s">
        <v>6</v>
      </c>
      <c r="I231" s="19" t="s">
        <v>323</v>
      </c>
    </row>
    <row r="232" spans="1:9" s="63" customFormat="1" ht="76.95" customHeight="1" x14ac:dyDescent="0.3">
      <c r="A232" s="19">
        <v>14</v>
      </c>
      <c r="B232" s="26" t="s">
        <v>624</v>
      </c>
      <c r="C232" s="19" t="s">
        <v>362</v>
      </c>
      <c r="D232" s="19" t="s">
        <v>70</v>
      </c>
      <c r="E232" s="26" t="s">
        <v>626</v>
      </c>
      <c r="F232" s="25">
        <v>45317</v>
      </c>
      <c r="G232" s="20">
        <v>204.56</v>
      </c>
      <c r="H232" s="19" t="s">
        <v>6</v>
      </c>
      <c r="I232" s="19" t="s">
        <v>625</v>
      </c>
    </row>
    <row r="233" spans="1:9" s="63" customFormat="1" ht="16.2" x14ac:dyDescent="0.3">
      <c r="A233" s="59"/>
      <c r="B233" s="60" t="s">
        <v>34</v>
      </c>
      <c r="C233" s="61" t="s">
        <v>72</v>
      </c>
      <c r="D233" s="61"/>
      <c r="E233" s="62"/>
      <c r="F233" s="59"/>
      <c r="G233" s="22"/>
      <c r="H233" s="59"/>
      <c r="I233" s="59"/>
    </row>
    <row r="234" spans="1:9" ht="16.2" x14ac:dyDescent="0.3">
      <c r="A234" s="59"/>
      <c r="B234" s="60" t="s">
        <v>36</v>
      </c>
      <c r="C234" s="61" t="s">
        <v>72</v>
      </c>
      <c r="D234" s="61"/>
      <c r="E234" s="62"/>
      <c r="F234" s="59"/>
      <c r="G234" s="30"/>
      <c r="H234" s="59"/>
      <c r="I234" s="59"/>
    </row>
    <row r="235" spans="1:9" ht="16.2" x14ac:dyDescent="0.3">
      <c r="A235" s="59"/>
      <c r="B235" s="60" t="s">
        <v>47</v>
      </c>
      <c r="C235" s="61" t="s">
        <v>72</v>
      </c>
      <c r="D235" s="61"/>
      <c r="E235" s="62"/>
      <c r="F235" s="59"/>
      <c r="G235" s="22"/>
      <c r="H235" s="59"/>
      <c r="I235" s="59"/>
    </row>
    <row r="236" spans="1:9" ht="16.2" x14ac:dyDescent="0.3">
      <c r="A236" s="59"/>
      <c r="B236" s="60" t="s">
        <v>41</v>
      </c>
      <c r="C236" s="61" t="s">
        <v>72</v>
      </c>
      <c r="D236" s="61"/>
      <c r="E236" s="62"/>
      <c r="F236" s="59"/>
      <c r="G236" s="30"/>
      <c r="H236" s="59"/>
      <c r="I236" s="59"/>
    </row>
    <row r="237" spans="1:9" x14ac:dyDescent="0.3">
      <c r="A237" s="53"/>
      <c r="B237" s="54" t="s">
        <v>64</v>
      </c>
      <c r="C237" s="55"/>
      <c r="D237" s="55"/>
      <c r="E237" s="56"/>
      <c r="F237" s="53"/>
      <c r="G237" s="23"/>
      <c r="H237" s="53"/>
      <c r="I237" s="53"/>
    </row>
    <row r="238" spans="1:9" ht="16.2" x14ac:dyDescent="0.3">
      <c r="A238" s="59"/>
      <c r="B238" s="60" t="s">
        <v>27</v>
      </c>
      <c r="C238" s="61"/>
      <c r="D238" s="61"/>
      <c r="E238" s="62"/>
      <c r="F238" s="59"/>
      <c r="G238" s="30"/>
      <c r="H238" s="59"/>
      <c r="I238" s="59"/>
    </row>
    <row r="239" spans="1:9" s="65" customFormat="1" ht="62.4" x14ac:dyDescent="0.3">
      <c r="A239" s="19">
        <v>1</v>
      </c>
      <c r="B239" s="21" t="s">
        <v>485</v>
      </c>
      <c r="C239" s="19" t="s">
        <v>73</v>
      </c>
      <c r="D239" s="19" t="s">
        <v>69</v>
      </c>
      <c r="E239" s="21" t="s">
        <v>486</v>
      </c>
      <c r="F239" s="25">
        <v>45314</v>
      </c>
      <c r="G239" s="20">
        <v>299.50400000000002</v>
      </c>
      <c r="H239" s="19" t="s">
        <v>6</v>
      </c>
      <c r="I239" s="19" t="s">
        <v>487</v>
      </c>
    </row>
    <row r="240" spans="1:9" s="65" customFormat="1" ht="109.2" x14ac:dyDescent="0.3">
      <c r="A240" s="19">
        <v>2</v>
      </c>
      <c r="B240" s="21" t="s">
        <v>485</v>
      </c>
      <c r="C240" s="19" t="s">
        <v>451</v>
      </c>
      <c r="D240" s="19" t="s">
        <v>69</v>
      </c>
      <c r="E240" s="21" t="s">
        <v>488</v>
      </c>
      <c r="F240" s="25">
        <v>45315</v>
      </c>
      <c r="G240" s="20">
        <v>655</v>
      </c>
      <c r="H240" s="19" t="s">
        <v>6</v>
      </c>
      <c r="I240" s="19" t="s">
        <v>323</v>
      </c>
    </row>
    <row r="241" spans="1:9" s="65" customFormat="1" ht="62.4" x14ac:dyDescent="0.3">
      <c r="A241" s="19">
        <v>3</v>
      </c>
      <c r="B241" s="21" t="s">
        <v>485</v>
      </c>
      <c r="C241" s="19" t="s">
        <v>109</v>
      </c>
      <c r="D241" s="19" t="s">
        <v>69</v>
      </c>
      <c r="E241" s="21" t="s">
        <v>489</v>
      </c>
      <c r="F241" s="25">
        <v>45342</v>
      </c>
      <c r="G241" s="20">
        <v>685</v>
      </c>
      <c r="H241" s="19" t="s">
        <v>6</v>
      </c>
      <c r="I241" s="19" t="s">
        <v>716</v>
      </c>
    </row>
    <row r="242" spans="1:9" s="65" customFormat="1" ht="109.2" x14ac:dyDescent="0.3">
      <c r="A242" s="19">
        <v>4</v>
      </c>
      <c r="B242" s="21" t="s">
        <v>485</v>
      </c>
      <c r="C242" s="19" t="s">
        <v>451</v>
      </c>
      <c r="D242" s="19" t="s">
        <v>70</v>
      </c>
      <c r="E242" s="21" t="s">
        <v>488</v>
      </c>
      <c r="F242" s="25">
        <v>45342</v>
      </c>
      <c r="G242" s="20">
        <v>255.08</v>
      </c>
      <c r="H242" s="19" t="s">
        <v>6</v>
      </c>
      <c r="I242" s="19" t="s">
        <v>717</v>
      </c>
    </row>
    <row r="243" spans="1:9" s="65" customFormat="1" ht="109.2" x14ac:dyDescent="0.3">
      <c r="A243" s="19">
        <v>5</v>
      </c>
      <c r="B243" s="21" t="s">
        <v>485</v>
      </c>
      <c r="C243" s="19" t="s">
        <v>451</v>
      </c>
      <c r="D243" s="19" t="s">
        <v>70</v>
      </c>
      <c r="E243" s="21" t="s">
        <v>488</v>
      </c>
      <c r="F243" s="25">
        <v>45338</v>
      </c>
      <c r="G243" s="20">
        <v>200</v>
      </c>
      <c r="H243" s="19" t="s">
        <v>6</v>
      </c>
      <c r="I243" s="19" t="s">
        <v>718</v>
      </c>
    </row>
    <row r="244" spans="1:9" s="65" customFormat="1" ht="109.2" x14ac:dyDescent="0.3">
      <c r="A244" s="19">
        <v>6</v>
      </c>
      <c r="B244" s="21" t="s">
        <v>485</v>
      </c>
      <c r="C244" s="19" t="s">
        <v>451</v>
      </c>
      <c r="D244" s="19" t="s">
        <v>70</v>
      </c>
      <c r="E244" s="21" t="s">
        <v>488</v>
      </c>
      <c r="F244" s="25">
        <v>45341</v>
      </c>
      <c r="G244" s="20">
        <v>200</v>
      </c>
      <c r="H244" s="19" t="s">
        <v>6</v>
      </c>
      <c r="I244" s="19" t="s">
        <v>719</v>
      </c>
    </row>
    <row r="245" spans="1:9" s="65" customFormat="1" ht="46.8" x14ac:dyDescent="0.3">
      <c r="A245" s="19">
        <v>7</v>
      </c>
      <c r="B245" s="21" t="s">
        <v>485</v>
      </c>
      <c r="C245" s="19" t="s">
        <v>620</v>
      </c>
      <c r="D245" s="19" t="s">
        <v>70</v>
      </c>
      <c r="E245" s="21" t="s">
        <v>729</v>
      </c>
      <c r="F245" s="25">
        <v>45348</v>
      </c>
      <c r="G245" s="20">
        <v>1152</v>
      </c>
      <c r="H245" s="19" t="s">
        <v>6</v>
      </c>
      <c r="I245" s="19"/>
    </row>
    <row r="246" spans="1:9" s="65" customFormat="1" ht="64.2" customHeight="1" x14ac:dyDescent="0.3">
      <c r="A246" s="19">
        <v>8</v>
      </c>
      <c r="B246" s="21" t="s">
        <v>150</v>
      </c>
      <c r="C246" s="19" t="s">
        <v>109</v>
      </c>
      <c r="D246" s="19" t="s">
        <v>69</v>
      </c>
      <c r="E246" s="21" t="s">
        <v>144</v>
      </c>
      <c r="F246" s="24" t="s">
        <v>679</v>
      </c>
      <c r="G246" s="20">
        <v>1514.204</v>
      </c>
      <c r="H246" s="19" t="s">
        <v>6</v>
      </c>
      <c r="I246" s="19" t="s">
        <v>336</v>
      </c>
    </row>
    <row r="247" spans="1:9" s="65" customFormat="1" ht="66.599999999999994" customHeight="1" x14ac:dyDescent="0.3">
      <c r="A247" s="19">
        <v>9</v>
      </c>
      <c r="B247" s="21" t="s">
        <v>150</v>
      </c>
      <c r="C247" s="19" t="s">
        <v>79</v>
      </c>
      <c r="D247" s="19" t="s">
        <v>69</v>
      </c>
      <c r="E247" s="21" t="s">
        <v>151</v>
      </c>
      <c r="F247" s="24" t="s">
        <v>222</v>
      </c>
      <c r="G247" s="20">
        <v>210</v>
      </c>
      <c r="H247" s="19" t="s">
        <v>6</v>
      </c>
      <c r="I247" s="19" t="s">
        <v>425</v>
      </c>
    </row>
    <row r="248" spans="1:9" s="65" customFormat="1" ht="66" customHeight="1" x14ac:dyDescent="0.3">
      <c r="A248" s="19">
        <v>10</v>
      </c>
      <c r="B248" s="21" t="s">
        <v>139</v>
      </c>
      <c r="C248" s="19" t="s">
        <v>74</v>
      </c>
      <c r="D248" s="19" t="s">
        <v>69</v>
      </c>
      <c r="E248" s="21" t="s">
        <v>76</v>
      </c>
      <c r="F248" s="25">
        <v>45293</v>
      </c>
      <c r="G248" s="20">
        <v>263.89999999999998</v>
      </c>
      <c r="H248" s="19" t="s">
        <v>6</v>
      </c>
      <c r="I248" s="19" t="s">
        <v>336</v>
      </c>
    </row>
    <row r="249" spans="1:9" s="65" customFormat="1" ht="46.8" x14ac:dyDescent="0.3">
      <c r="A249" s="19">
        <v>11</v>
      </c>
      <c r="B249" s="21" t="s">
        <v>203</v>
      </c>
      <c r="C249" s="19" t="s">
        <v>216</v>
      </c>
      <c r="D249" s="19" t="s">
        <v>70</v>
      </c>
      <c r="E249" s="21" t="s">
        <v>204</v>
      </c>
      <c r="F249" s="25" t="s">
        <v>205</v>
      </c>
      <c r="G249" s="20">
        <v>2500</v>
      </c>
      <c r="H249" s="19" t="s">
        <v>6</v>
      </c>
      <c r="I249" s="19" t="s">
        <v>206</v>
      </c>
    </row>
    <row r="250" spans="1:9" s="65" customFormat="1" ht="46.8" x14ac:dyDescent="0.3">
      <c r="A250" s="19">
        <v>12</v>
      </c>
      <c r="B250" s="21" t="s">
        <v>203</v>
      </c>
      <c r="C250" s="19" t="s">
        <v>216</v>
      </c>
      <c r="D250" s="19" t="s">
        <v>70</v>
      </c>
      <c r="E250" s="21" t="s">
        <v>204</v>
      </c>
      <c r="F250" s="25" t="s">
        <v>205</v>
      </c>
      <c r="G250" s="20">
        <v>500</v>
      </c>
      <c r="H250" s="19" t="s">
        <v>6</v>
      </c>
      <c r="I250" s="19" t="s">
        <v>207</v>
      </c>
    </row>
    <row r="251" spans="1:9" s="65" customFormat="1" ht="46.8" x14ac:dyDescent="0.3">
      <c r="A251" s="19">
        <v>13</v>
      </c>
      <c r="B251" s="21" t="s">
        <v>203</v>
      </c>
      <c r="C251" s="19" t="s">
        <v>73</v>
      </c>
      <c r="D251" s="19" t="s">
        <v>70</v>
      </c>
      <c r="E251" s="21" t="s">
        <v>208</v>
      </c>
      <c r="F251" s="25" t="s">
        <v>209</v>
      </c>
      <c r="G251" s="20">
        <v>265</v>
      </c>
      <c r="H251" s="19" t="s">
        <v>6</v>
      </c>
      <c r="I251" s="19" t="s">
        <v>202</v>
      </c>
    </row>
    <row r="252" spans="1:9" s="65" customFormat="1" ht="46.95" customHeight="1" x14ac:dyDescent="0.3">
      <c r="A252" s="19">
        <v>14</v>
      </c>
      <c r="B252" s="21" t="s">
        <v>203</v>
      </c>
      <c r="C252" s="19" t="s">
        <v>109</v>
      </c>
      <c r="D252" s="19" t="s">
        <v>69</v>
      </c>
      <c r="E252" s="21" t="s">
        <v>429</v>
      </c>
      <c r="F252" s="25">
        <v>45309</v>
      </c>
      <c r="G252" s="20">
        <v>2063.4</v>
      </c>
      <c r="H252" s="19" t="s">
        <v>6</v>
      </c>
      <c r="I252" s="19" t="s">
        <v>333</v>
      </c>
    </row>
    <row r="253" spans="1:9" s="65" customFormat="1" ht="63" customHeight="1" x14ac:dyDescent="0.3">
      <c r="A253" s="19">
        <v>15</v>
      </c>
      <c r="B253" s="21" t="s">
        <v>203</v>
      </c>
      <c r="C253" s="19" t="s">
        <v>300</v>
      </c>
      <c r="D253" s="19" t="s">
        <v>69</v>
      </c>
      <c r="E253" s="21" t="s">
        <v>430</v>
      </c>
      <c r="F253" s="25">
        <v>45313</v>
      </c>
      <c r="G253" s="20">
        <v>237</v>
      </c>
      <c r="H253" s="19" t="s">
        <v>6</v>
      </c>
      <c r="I253" s="19" t="s">
        <v>480</v>
      </c>
    </row>
    <row r="254" spans="1:9" s="65" customFormat="1" ht="63" customHeight="1" x14ac:dyDescent="0.3">
      <c r="A254" s="19">
        <v>16</v>
      </c>
      <c r="B254" s="21" t="s">
        <v>724</v>
      </c>
      <c r="C254" s="19" t="s">
        <v>109</v>
      </c>
      <c r="D254" s="19" t="s">
        <v>70</v>
      </c>
      <c r="E254" s="21" t="s">
        <v>684</v>
      </c>
      <c r="F254" s="25">
        <v>45334</v>
      </c>
      <c r="G254" s="20">
        <v>2324</v>
      </c>
      <c r="H254" s="19" t="s">
        <v>6</v>
      </c>
      <c r="I254" s="19" t="s">
        <v>333</v>
      </c>
    </row>
    <row r="255" spans="1:9" s="65" customFormat="1" ht="62.4" x14ac:dyDescent="0.3">
      <c r="A255" s="19">
        <v>17</v>
      </c>
      <c r="B255" s="21" t="s">
        <v>724</v>
      </c>
      <c r="C255" s="19" t="s">
        <v>131</v>
      </c>
      <c r="D255" s="19" t="s">
        <v>70</v>
      </c>
      <c r="E255" s="21" t="s">
        <v>721</v>
      </c>
      <c r="F255" s="25">
        <v>45341</v>
      </c>
      <c r="G255" s="20">
        <v>420.2</v>
      </c>
      <c r="H255" s="19" t="s">
        <v>725</v>
      </c>
      <c r="I255" s="19" t="s">
        <v>722</v>
      </c>
    </row>
    <row r="256" spans="1:9" s="65" customFormat="1" ht="62.4" x14ac:dyDescent="0.3">
      <c r="A256" s="19">
        <v>18</v>
      </c>
      <c r="B256" s="21" t="s">
        <v>724</v>
      </c>
      <c r="C256" s="19" t="s">
        <v>108</v>
      </c>
      <c r="D256" s="19" t="s">
        <v>70</v>
      </c>
      <c r="E256" s="21" t="s">
        <v>723</v>
      </c>
      <c r="F256" s="25">
        <v>45341</v>
      </c>
      <c r="G256" s="20">
        <v>373.9</v>
      </c>
      <c r="H256" s="19" t="s">
        <v>725</v>
      </c>
      <c r="I256" s="19" t="s">
        <v>722</v>
      </c>
    </row>
    <row r="257" spans="1:9" s="65" customFormat="1" ht="93.6" customHeight="1" x14ac:dyDescent="0.3">
      <c r="A257" s="19">
        <v>19</v>
      </c>
      <c r="B257" s="21" t="s">
        <v>490</v>
      </c>
      <c r="C257" s="19" t="s">
        <v>109</v>
      </c>
      <c r="D257" s="19" t="s">
        <v>69</v>
      </c>
      <c r="E257" s="21" t="s">
        <v>332</v>
      </c>
      <c r="F257" s="25">
        <v>44949</v>
      </c>
      <c r="G257" s="20">
        <v>7090.0559999999996</v>
      </c>
      <c r="H257" s="19" t="s">
        <v>6</v>
      </c>
      <c r="I257" s="19" t="s">
        <v>333</v>
      </c>
    </row>
    <row r="258" spans="1:9" s="65" customFormat="1" ht="91.2" customHeight="1" x14ac:dyDescent="0.3">
      <c r="A258" s="19">
        <v>20</v>
      </c>
      <c r="B258" s="21" t="s">
        <v>490</v>
      </c>
      <c r="C258" s="19" t="s">
        <v>73</v>
      </c>
      <c r="D258" s="19" t="s">
        <v>70</v>
      </c>
      <c r="E258" s="21" t="s">
        <v>608</v>
      </c>
      <c r="F258" s="25">
        <v>45322</v>
      </c>
      <c r="G258" s="20">
        <v>1395.4</v>
      </c>
      <c r="H258" s="19" t="s">
        <v>6</v>
      </c>
      <c r="I258" s="19" t="s">
        <v>609</v>
      </c>
    </row>
    <row r="259" spans="1:9" s="65" customFormat="1" ht="93.6" customHeight="1" x14ac:dyDescent="0.3">
      <c r="A259" s="19">
        <v>21</v>
      </c>
      <c r="B259" s="21" t="s">
        <v>490</v>
      </c>
      <c r="C259" s="19" t="s">
        <v>216</v>
      </c>
      <c r="D259" s="19" t="s">
        <v>69</v>
      </c>
      <c r="E259" s="21" t="s">
        <v>610</v>
      </c>
      <c r="F259" s="25">
        <v>45322</v>
      </c>
      <c r="G259" s="20">
        <v>432</v>
      </c>
      <c r="H259" s="19" t="s">
        <v>6</v>
      </c>
      <c r="I259" s="19" t="s">
        <v>680</v>
      </c>
    </row>
    <row r="260" spans="1:9" s="65" customFormat="1" ht="93" customHeight="1" x14ac:dyDescent="0.3">
      <c r="A260" s="19">
        <v>22</v>
      </c>
      <c r="B260" s="21" t="s">
        <v>490</v>
      </c>
      <c r="C260" s="19" t="s">
        <v>216</v>
      </c>
      <c r="D260" s="19" t="s">
        <v>69</v>
      </c>
      <c r="E260" s="21" t="s">
        <v>611</v>
      </c>
      <c r="F260" s="25">
        <v>45325</v>
      </c>
      <c r="G260" s="20">
        <v>1070</v>
      </c>
      <c r="H260" s="19" t="s">
        <v>6</v>
      </c>
      <c r="I260" s="19" t="s">
        <v>728</v>
      </c>
    </row>
    <row r="261" spans="1:9" s="65" customFormat="1" ht="48" customHeight="1" x14ac:dyDescent="0.3">
      <c r="A261" s="19">
        <v>23</v>
      </c>
      <c r="B261" s="21" t="s">
        <v>331</v>
      </c>
      <c r="C261" s="19" t="s">
        <v>109</v>
      </c>
      <c r="D261" s="19" t="s">
        <v>69</v>
      </c>
      <c r="E261" s="21" t="s">
        <v>332</v>
      </c>
      <c r="F261" s="25">
        <v>45302</v>
      </c>
      <c r="G261" s="20">
        <v>1575.6</v>
      </c>
      <c r="H261" s="19" t="s">
        <v>6</v>
      </c>
      <c r="I261" s="19" t="s">
        <v>333</v>
      </c>
    </row>
    <row r="262" spans="1:9" s="65" customFormat="1" ht="46.8" x14ac:dyDescent="0.3">
      <c r="A262" s="19">
        <v>24</v>
      </c>
      <c r="B262" s="21" t="s">
        <v>334</v>
      </c>
      <c r="C262" s="19" t="s">
        <v>109</v>
      </c>
      <c r="D262" s="19" t="s">
        <v>70</v>
      </c>
      <c r="E262" s="21" t="s">
        <v>335</v>
      </c>
      <c r="F262" s="25">
        <v>45301</v>
      </c>
      <c r="G262" s="20">
        <v>741.6</v>
      </c>
      <c r="H262" s="19" t="s">
        <v>6</v>
      </c>
      <c r="I262" s="19" t="s">
        <v>336</v>
      </c>
    </row>
    <row r="263" spans="1:9" s="65" customFormat="1" ht="64.95" customHeight="1" x14ac:dyDescent="0.3">
      <c r="A263" s="19">
        <v>25</v>
      </c>
      <c r="B263" s="21" t="s">
        <v>337</v>
      </c>
      <c r="C263" s="19" t="s">
        <v>109</v>
      </c>
      <c r="D263" s="19" t="s">
        <v>70</v>
      </c>
      <c r="E263" s="21" t="s">
        <v>338</v>
      </c>
      <c r="F263" s="25">
        <v>45303</v>
      </c>
      <c r="G263" s="20">
        <v>22955.452000000001</v>
      </c>
      <c r="H263" s="19" t="s">
        <v>6</v>
      </c>
      <c r="I263" s="19" t="s">
        <v>336</v>
      </c>
    </row>
    <row r="264" spans="1:9" s="65" customFormat="1" ht="108.6" customHeight="1" x14ac:dyDescent="0.3">
      <c r="A264" s="19">
        <v>26</v>
      </c>
      <c r="B264" s="21" t="s">
        <v>337</v>
      </c>
      <c r="C264" s="19" t="s">
        <v>109</v>
      </c>
      <c r="D264" s="19" t="s">
        <v>70</v>
      </c>
      <c r="E264" s="21" t="s">
        <v>339</v>
      </c>
      <c r="F264" s="25">
        <v>45307</v>
      </c>
      <c r="G264" s="20">
        <v>860.99800000000005</v>
      </c>
      <c r="H264" s="19" t="s">
        <v>6</v>
      </c>
      <c r="I264" s="19" t="s">
        <v>340</v>
      </c>
    </row>
    <row r="265" spans="1:9" s="65" customFormat="1" ht="46.8" x14ac:dyDescent="0.3">
      <c r="A265" s="19">
        <v>27</v>
      </c>
      <c r="B265" s="21" t="s">
        <v>337</v>
      </c>
      <c r="C265" s="19" t="s">
        <v>73</v>
      </c>
      <c r="D265" s="19" t="s">
        <v>70</v>
      </c>
      <c r="E265" s="21" t="s">
        <v>341</v>
      </c>
      <c r="F265" s="25">
        <v>45307</v>
      </c>
      <c r="G265" s="20">
        <v>6778.6360000000004</v>
      </c>
      <c r="H265" s="19" t="s">
        <v>6</v>
      </c>
      <c r="I265" s="19" t="s">
        <v>481</v>
      </c>
    </row>
    <row r="266" spans="1:9" s="65" customFormat="1" ht="156.6" customHeight="1" x14ac:dyDescent="0.3">
      <c r="A266" s="19">
        <v>28</v>
      </c>
      <c r="B266" s="21" t="s">
        <v>337</v>
      </c>
      <c r="C266" s="19" t="s">
        <v>226</v>
      </c>
      <c r="D266" s="19" t="s">
        <v>70</v>
      </c>
      <c r="E266" s="21" t="s">
        <v>612</v>
      </c>
      <c r="F266" s="25">
        <v>45327</v>
      </c>
      <c r="G266" s="20">
        <v>201.47499999999999</v>
      </c>
      <c r="H266" s="19" t="s">
        <v>6</v>
      </c>
      <c r="I266" s="19" t="s">
        <v>613</v>
      </c>
    </row>
    <row r="267" spans="1:9" s="65" customFormat="1" ht="63" customHeight="1" x14ac:dyDescent="0.3">
      <c r="A267" s="19">
        <v>29</v>
      </c>
      <c r="B267" s="21" t="s">
        <v>337</v>
      </c>
      <c r="C267" s="19" t="s">
        <v>131</v>
      </c>
      <c r="D267" s="19" t="s">
        <v>70</v>
      </c>
      <c r="E267" s="21" t="s">
        <v>342</v>
      </c>
      <c r="F267" s="25">
        <v>45328</v>
      </c>
      <c r="G267" s="20">
        <v>235.87200000000001</v>
      </c>
      <c r="H267" s="19" t="s">
        <v>6</v>
      </c>
      <c r="I267" s="19" t="s">
        <v>343</v>
      </c>
    </row>
    <row r="268" spans="1:9" s="65" customFormat="1" ht="91.2" customHeight="1" x14ac:dyDescent="0.3">
      <c r="A268" s="19">
        <v>30</v>
      </c>
      <c r="B268" s="21" t="s">
        <v>337</v>
      </c>
      <c r="C268" s="19" t="s">
        <v>73</v>
      </c>
      <c r="D268" s="19" t="s">
        <v>70</v>
      </c>
      <c r="E268" s="21" t="s">
        <v>344</v>
      </c>
      <c r="F268" s="25">
        <v>45320</v>
      </c>
      <c r="G268" s="20">
        <v>1500.17</v>
      </c>
      <c r="H268" s="19" t="s">
        <v>6</v>
      </c>
      <c r="I268" s="19" t="s">
        <v>202</v>
      </c>
    </row>
    <row r="269" spans="1:9" s="65" customFormat="1" ht="91.2" customHeight="1" x14ac:dyDescent="0.3">
      <c r="A269" s="19">
        <v>31</v>
      </c>
      <c r="B269" s="21" t="s">
        <v>337</v>
      </c>
      <c r="C269" s="19" t="s">
        <v>73</v>
      </c>
      <c r="D269" s="19" t="s">
        <v>70</v>
      </c>
      <c r="E269" s="21" t="s">
        <v>344</v>
      </c>
      <c r="F269" s="25">
        <v>45320</v>
      </c>
      <c r="G269" s="20">
        <v>441.786</v>
      </c>
      <c r="H269" s="19" t="s">
        <v>6</v>
      </c>
      <c r="I269" s="19" t="s">
        <v>202</v>
      </c>
    </row>
    <row r="270" spans="1:9" s="65" customFormat="1" ht="96" customHeight="1" x14ac:dyDescent="0.3">
      <c r="A270" s="19">
        <v>32</v>
      </c>
      <c r="B270" s="21" t="s">
        <v>337</v>
      </c>
      <c r="C270" s="19" t="s">
        <v>73</v>
      </c>
      <c r="D270" s="19" t="s">
        <v>70</v>
      </c>
      <c r="E270" s="21" t="s">
        <v>344</v>
      </c>
      <c r="F270" s="25">
        <v>45320</v>
      </c>
      <c r="G270" s="20">
        <v>466.25900000000001</v>
      </c>
      <c r="H270" s="19" t="s">
        <v>6</v>
      </c>
      <c r="I270" s="19" t="s">
        <v>202</v>
      </c>
    </row>
    <row r="271" spans="1:9" s="65" customFormat="1" ht="108.6" customHeight="1" x14ac:dyDescent="0.3">
      <c r="A271" s="19">
        <v>33</v>
      </c>
      <c r="B271" s="21" t="s">
        <v>337</v>
      </c>
      <c r="C271" s="19" t="s">
        <v>109</v>
      </c>
      <c r="D271" s="19" t="s">
        <v>69</v>
      </c>
      <c r="E271" s="21" t="s">
        <v>491</v>
      </c>
      <c r="F271" s="25">
        <v>45338</v>
      </c>
      <c r="G271" s="20">
        <v>394.14100000000002</v>
      </c>
      <c r="H271" s="19" t="s">
        <v>6</v>
      </c>
      <c r="I271" s="19" t="s">
        <v>492</v>
      </c>
    </row>
    <row r="272" spans="1:9" s="65" customFormat="1" ht="62.4" x14ac:dyDescent="0.3">
      <c r="A272" s="19">
        <v>34</v>
      </c>
      <c r="B272" s="21" t="s">
        <v>337</v>
      </c>
      <c r="C272" s="19" t="s">
        <v>683</v>
      </c>
      <c r="D272" s="19" t="s">
        <v>70</v>
      </c>
      <c r="E272" s="21" t="s">
        <v>682</v>
      </c>
      <c r="F272" s="25">
        <v>45342</v>
      </c>
      <c r="G272" s="20">
        <v>411.48599999999999</v>
      </c>
      <c r="H272" s="19" t="s">
        <v>6</v>
      </c>
      <c r="I272" s="19"/>
    </row>
    <row r="273" spans="1:9" s="65" customFormat="1" ht="94.2" customHeight="1" x14ac:dyDescent="0.3">
      <c r="A273" s="19">
        <v>35</v>
      </c>
      <c r="B273" s="21" t="s">
        <v>210</v>
      </c>
      <c r="C273" s="19" t="s">
        <v>215</v>
      </c>
      <c r="D273" s="19" t="s">
        <v>70</v>
      </c>
      <c r="E273" s="21" t="s">
        <v>211</v>
      </c>
      <c r="F273" s="25">
        <v>45295</v>
      </c>
      <c r="G273" s="20">
        <v>799.9</v>
      </c>
      <c r="H273" s="19" t="s">
        <v>6</v>
      </c>
      <c r="I273" s="19" t="s">
        <v>426</v>
      </c>
    </row>
    <row r="274" spans="1:9" s="65" customFormat="1" ht="169.2" customHeight="1" x14ac:dyDescent="0.3">
      <c r="A274" s="19">
        <v>36</v>
      </c>
      <c r="B274" s="21" t="s">
        <v>210</v>
      </c>
      <c r="C274" s="19" t="s">
        <v>215</v>
      </c>
      <c r="D274" s="19" t="s">
        <v>70</v>
      </c>
      <c r="E274" s="21" t="s">
        <v>212</v>
      </c>
      <c r="F274" s="25">
        <v>45296</v>
      </c>
      <c r="G274" s="20">
        <v>2200</v>
      </c>
      <c r="H274" s="19" t="s">
        <v>6</v>
      </c>
      <c r="I274" s="19" t="s">
        <v>393</v>
      </c>
    </row>
    <row r="275" spans="1:9" s="65" customFormat="1" ht="76.2" customHeight="1" x14ac:dyDescent="0.3">
      <c r="A275" s="19">
        <v>37</v>
      </c>
      <c r="B275" s="21" t="s">
        <v>210</v>
      </c>
      <c r="C275" s="19" t="s">
        <v>431</v>
      </c>
      <c r="D275" s="19" t="s">
        <v>70</v>
      </c>
      <c r="E275" s="21" t="s">
        <v>428</v>
      </c>
      <c r="F275" s="25">
        <v>45310</v>
      </c>
      <c r="G275" s="20">
        <v>396.60199999999998</v>
      </c>
      <c r="H275" s="19" t="s">
        <v>6</v>
      </c>
      <c r="I275" s="19" t="s">
        <v>482</v>
      </c>
    </row>
    <row r="276" spans="1:9" s="65" customFormat="1" ht="171" customHeight="1" x14ac:dyDescent="0.3">
      <c r="A276" s="19">
        <v>38</v>
      </c>
      <c r="B276" s="21" t="s">
        <v>210</v>
      </c>
      <c r="C276" s="19" t="s">
        <v>162</v>
      </c>
      <c r="D276" s="19" t="s">
        <v>70</v>
      </c>
      <c r="E276" s="21" t="s">
        <v>212</v>
      </c>
      <c r="F276" s="25">
        <v>45320</v>
      </c>
      <c r="G276" s="20">
        <v>1564.4880000000001</v>
      </c>
      <c r="H276" s="19" t="s">
        <v>6</v>
      </c>
      <c r="I276" s="19" t="s">
        <v>681</v>
      </c>
    </row>
    <row r="277" spans="1:9" s="65" customFormat="1" ht="48" customHeight="1" x14ac:dyDescent="0.3">
      <c r="A277" s="19">
        <v>39</v>
      </c>
      <c r="B277" s="21" t="s">
        <v>483</v>
      </c>
      <c r="C277" s="19" t="s">
        <v>73</v>
      </c>
      <c r="D277" s="19" t="s">
        <v>70</v>
      </c>
      <c r="E277" s="21" t="s">
        <v>484</v>
      </c>
      <c r="F277" s="25">
        <v>45317</v>
      </c>
      <c r="G277" s="20">
        <v>16927.21</v>
      </c>
      <c r="H277" s="19" t="s">
        <v>6</v>
      </c>
      <c r="I277" s="19" t="s">
        <v>427</v>
      </c>
    </row>
    <row r="278" spans="1:9" s="65" customFormat="1" ht="93.6" x14ac:dyDescent="0.3">
      <c r="A278" s="19">
        <v>40</v>
      </c>
      <c r="B278" s="21" t="s">
        <v>617</v>
      </c>
      <c r="C278" s="19" t="s">
        <v>215</v>
      </c>
      <c r="D278" s="19" t="s">
        <v>70</v>
      </c>
      <c r="E278" s="21" t="s">
        <v>614</v>
      </c>
      <c r="F278" s="24" t="s">
        <v>686</v>
      </c>
      <c r="G278" s="20">
        <v>1600.6110000000001</v>
      </c>
      <c r="H278" s="19" t="s">
        <v>6</v>
      </c>
      <c r="I278" s="19" t="s">
        <v>427</v>
      </c>
    </row>
    <row r="279" spans="1:9" s="65" customFormat="1" ht="95.4" customHeight="1" x14ac:dyDescent="0.3">
      <c r="A279" s="19">
        <v>41</v>
      </c>
      <c r="B279" s="21" t="s">
        <v>617</v>
      </c>
      <c r="C279" s="19" t="s">
        <v>215</v>
      </c>
      <c r="D279" s="19" t="s">
        <v>69</v>
      </c>
      <c r="E279" s="21" t="s">
        <v>615</v>
      </c>
      <c r="F279" s="24" t="s">
        <v>188</v>
      </c>
      <c r="G279" s="20">
        <v>4809.5060000000003</v>
      </c>
      <c r="H279" s="19" t="s">
        <v>6</v>
      </c>
      <c r="I279" s="19" t="s">
        <v>616</v>
      </c>
    </row>
    <row r="280" spans="1:9" s="65" customFormat="1" ht="93.6" x14ac:dyDescent="0.3">
      <c r="A280" s="19">
        <v>42</v>
      </c>
      <c r="B280" s="21" t="s">
        <v>617</v>
      </c>
      <c r="C280" s="19" t="s">
        <v>215</v>
      </c>
      <c r="D280" s="19" t="s">
        <v>70</v>
      </c>
      <c r="E280" s="21" t="s">
        <v>720</v>
      </c>
      <c r="F280" s="24" t="s">
        <v>727</v>
      </c>
      <c r="G280" s="20">
        <v>559</v>
      </c>
      <c r="H280" s="19" t="s">
        <v>6</v>
      </c>
      <c r="I280" s="19"/>
    </row>
    <row r="281" spans="1:9" s="65" customFormat="1" ht="78" x14ac:dyDescent="0.3">
      <c r="A281" s="19">
        <v>43</v>
      </c>
      <c r="B281" s="21" t="s">
        <v>726</v>
      </c>
      <c r="C281" s="19" t="s">
        <v>140</v>
      </c>
      <c r="D281" s="19" t="s">
        <v>69</v>
      </c>
      <c r="E281" s="21" t="s">
        <v>141</v>
      </c>
      <c r="F281" s="24" t="s">
        <v>113</v>
      </c>
      <c r="G281" s="20">
        <v>350</v>
      </c>
      <c r="H281" s="19" t="s">
        <v>6</v>
      </c>
      <c r="I281" s="19"/>
    </row>
    <row r="282" spans="1:9" s="65" customFormat="1" ht="50.4" customHeight="1" x14ac:dyDescent="0.3">
      <c r="A282" s="19">
        <v>44</v>
      </c>
      <c r="B282" s="21" t="s">
        <v>726</v>
      </c>
      <c r="C282" s="19" t="s">
        <v>140</v>
      </c>
      <c r="D282" s="19" t="s">
        <v>69</v>
      </c>
      <c r="E282" s="21" t="s">
        <v>142</v>
      </c>
      <c r="F282" s="24" t="s">
        <v>143</v>
      </c>
      <c r="G282" s="20">
        <v>450</v>
      </c>
      <c r="H282" s="19" t="s">
        <v>6</v>
      </c>
      <c r="I282" s="19"/>
    </row>
    <row r="283" spans="1:9" ht="19.2" customHeight="1" x14ac:dyDescent="0.3">
      <c r="A283" s="59"/>
      <c r="B283" s="60" t="s">
        <v>9</v>
      </c>
      <c r="C283" s="61" t="s">
        <v>72</v>
      </c>
      <c r="D283" s="61"/>
      <c r="E283" s="62"/>
      <c r="F283" s="59"/>
      <c r="G283" s="22"/>
      <c r="H283" s="59"/>
      <c r="I283" s="59"/>
    </row>
    <row r="284" spans="1:9" ht="16.2" x14ac:dyDescent="0.3">
      <c r="A284" s="59"/>
      <c r="B284" s="60" t="s">
        <v>14</v>
      </c>
      <c r="C284" s="61"/>
      <c r="D284" s="61"/>
      <c r="E284" s="62"/>
      <c r="F284" s="59"/>
      <c r="G284" s="30"/>
      <c r="H284" s="59"/>
      <c r="I284" s="59"/>
    </row>
    <row r="285" spans="1:9" s="63" customFormat="1" ht="46.8" x14ac:dyDescent="0.3">
      <c r="A285" s="19">
        <v>1</v>
      </c>
      <c r="B285" s="26" t="s">
        <v>145</v>
      </c>
      <c r="C285" s="70" t="s">
        <v>73</v>
      </c>
      <c r="D285" s="19" t="s">
        <v>69</v>
      </c>
      <c r="E285" s="26" t="s">
        <v>146</v>
      </c>
      <c r="F285" s="24" t="s">
        <v>105</v>
      </c>
      <c r="G285" s="20">
        <v>580.51300000000003</v>
      </c>
      <c r="H285" s="19" t="s">
        <v>6</v>
      </c>
      <c r="I285" s="19" t="s">
        <v>81</v>
      </c>
    </row>
    <row r="286" spans="1:9" s="63" customFormat="1" ht="82.95" customHeight="1" x14ac:dyDescent="0.3">
      <c r="A286" s="19">
        <v>2</v>
      </c>
      <c r="B286" s="26" t="s">
        <v>145</v>
      </c>
      <c r="C286" s="19" t="s">
        <v>73</v>
      </c>
      <c r="D286" s="19" t="s">
        <v>153</v>
      </c>
      <c r="E286" s="26" t="s">
        <v>154</v>
      </c>
      <c r="F286" s="24" t="s">
        <v>105</v>
      </c>
      <c r="G286" s="20">
        <v>287.98</v>
      </c>
      <c r="H286" s="19" t="s">
        <v>6</v>
      </c>
      <c r="I286" s="19" t="s">
        <v>202</v>
      </c>
    </row>
    <row r="287" spans="1:9" s="63" customFormat="1" ht="46.2" customHeight="1" x14ac:dyDescent="0.3">
      <c r="A287" s="19">
        <v>3</v>
      </c>
      <c r="B287" s="26" t="s">
        <v>145</v>
      </c>
      <c r="C287" s="19" t="s">
        <v>109</v>
      </c>
      <c r="D287" s="19" t="s">
        <v>153</v>
      </c>
      <c r="E287" s="26" t="s">
        <v>255</v>
      </c>
      <c r="F287" s="24" t="s">
        <v>105</v>
      </c>
      <c r="G287" s="20">
        <v>7097.7</v>
      </c>
      <c r="H287" s="19" t="s">
        <v>6</v>
      </c>
      <c r="I287" s="19" t="s">
        <v>256</v>
      </c>
    </row>
    <row r="288" spans="1:9" s="63" customFormat="1" ht="80.400000000000006" customHeight="1" x14ac:dyDescent="0.3">
      <c r="A288" s="19">
        <v>4</v>
      </c>
      <c r="B288" s="26" t="s">
        <v>155</v>
      </c>
      <c r="C288" s="19" t="s">
        <v>73</v>
      </c>
      <c r="D288" s="19" t="s">
        <v>153</v>
      </c>
      <c r="E288" s="26" t="s">
        <v>126</v>
      </c>
      <c r="F288" s="25">
        <v>45299</v>
      </c>
      <c r="G288" s="20">
        <v>316.86599999999999</v>
      </c>
      <c r="H288" s="19" t="s">
        <v>435</v>
      </c>
      <c r="I288" s="19" t="s">
        <v>202</v>
      </c>
    </row>
    <row r="289" spans="1:9" s="63" customFormat="1" ht="79.2" customHeight="1" x14ac:dyDescent="0.3">
      <c r="A289" s="19">
        <v>5</v>
      </c>
      <c r="B289" s="26" t="s">
        <v>155</v>
      </c>
      <c r="C289" s="19" t="s">
        <v>74</v>
      </c>
      <c r="D289" s="19" t="s">
        <v>153</v>
      </c>
      <c r="E289" s="26" t="s">
        <v>257</v>
      </c>
      <c r="F289" s="25">
        <v>45306</v>
      </c>
      <c r="G289" s="20">
        <v>538.803</v>
      </c>
      <c r="H289" s="19" t="s">
        <v>435</v>
      </c>
      <c r="I289" s="19" t="s">
        <v>256</v>
      </c>
    </row>
    <row r="290" spans="1:9" ht="62.4" x14ac:dyDescent="0.3">
      <c r="A290" s="19">
        <v>6</v>
      </c>
      <c r="B290" s="26" t="s">
        <v>524</v>
      </c>
      <c r="C290" s="19" t="s">
        <v>109</v>
      </c>
      <c r="D290" s="19" t="s">
        <v>153</v>
      </c>
      <c r="E290" s="26" t="s">
        <v>257</v>
      </c>
      <c r="F290" s="25">
        <v>45323</v>
      </c>
      <c r="G290" s="20">
        <v>264.84199999999998</v>
      </c>
      <c r="H290" s="19" t="s">
        <v>6</v>
      </c>
      <c r="I290" s="19" t="s">
        <v>525</v>
      </c>
    </row>
    <row r="291" spans="1:9" ht="16.2" x14ac:dyDescent="0.3">
      <c r="A291" s="59"/>
      <c r="B291" s="60" t="s">
        <v>33</v>
      </c>
      <c r="C291" s="61"/>
      <c r="D291" s="61"/>
      <c r="E291" s="62"/>
      <c r="F291" s="59"/>
      <c r="G291" s="30"/>
      <c r="H291" s="59"/>
      <c r="I291" s="59"/>
    </row>
    <row r="292" spans="1:9" s="63" customFormat="1" ht="46.8" x14ac:dyDescent="0.3">
      <c r="A292" s="19">
        <v>1</v>
      </c>
      <c r="B292" s="21" t="s">
        <v>84</v>
      </c>
      <c r="C292" s="19" t="s">
        <v>73</v>
      </c>
      <c r="D292" s="19" t="s">
        <v>69</v>
      </c>
      <c r="E292" s="21" t="s">
        <v>89</v>
      </c>
      <c r="F292" s="25">
        <v>45294</v>
      </c>
      <c r="G292" s="20">
        <v>873.3</v>
      </c>
      <c r="H292" s="19" t="s">
        <v>6</v>
      </c>
      <c r="I292" s="27" t="s">
        <v>436</v>
      </c>
    </row>
    <row r="293" spans="1:9" s="63" customFormat="1" ht="136.94999999999999" customHeight="1" x14ac:dyDescent="0.3">
      <c r="A293" s="19">
        <v>2</v>
      </c>
      <c r="B293" s="21" t="s">
        <v>103</v>
      </c>
      <c r="C293" s="19" t="s">
        <v>73</v>
      </c>
      <c r="D293" s="19" t="s">
        <v>69</v>
      </c>
      <c r="E293" s="21" t="s">
        <v>89</v>
      </c>
      <c r="F293" s="25">
        <v>45293</v>
      </c>
      <c r="G293" s="20">
        <v>314.10000000000002</v>
      </c>
      <c r="H293" s="19" t="s">
        <v>6</v>
      </c>
      <c r="I293" s="27" t="s">
        <v>81</v>
      </c>
    </row>
    <row r="294" spans="1:9" s="63" customFormat="1" ht="93.6" x14ac:dyDescent="0.3">
      <c r="A294" s="19">
        <v>3</v>
      </c>
      <c r="B294" s="21" t="s">
        <v>104</v>
      </c>
      <c r="C294" s="19" t="s">
        <v>73</v>
      </c>
      <c r="D294" s="19" t="s">
        <v>69</v>
      </c>
      <c r="E294" s="21" t="s">
        <v>89</v>
      </c>
      <c r="F294" s="25">
        <v>45293</v>
      </c>
      <c r="G294" s="20">
        <v>209.7</v>
      </c>
      <c r="H294" s="19" t="s">
        <v>6</v>
      </c>
      <c r="I294" s="27" t="s">
        <v>81</v>
      </c>
    </row>
    <row r="295" spans="1:9" s="63" customFormat="1" ht="93.6" x14ac:dyDescent="0.3">
      <c r="A295" s="19">
        <v>4</v>
      </c>
      <c r="B295" s="21" t="s">
        <v>369</v>
      </c>
      <c r="C295" s="19" t="s">
        <v>73</v>
      </c>
      <c r="D295" s="19" t="s">
        <v>69</v>
      </c>
      <c r="E295" s="21" t="s">
        <v>89</v>
      </c>
      <c r="F295" s="25">
        <v>45300</v>
      </c>
      <c r="G295" s="20">
        <v>479.1</v>
      </c>
      <c r="H295" s="19" t="s">
        <v>6</v>
      </c>
      <c r="I295" s="27" t="s">
        <v>81</v>
      </c>
    </row>
    <row r="296" spans="1:9" s="63" customFormat="1" ht="109.2" customHeight="1" x14ac:dyDescent="0.3">
      <c r="A296" s="19">
        <v>5</v>
      </c>
      <c r="B296" s="21" t="s">
        <v>254</v>
      </c>
      <c r="C296" s="19" t="s">
        <v>73</v>
      </c>
      <c r="D296" s="19" t="s">
        <v>69</v>
      </c>
      <c r="E296" s="21" t="s">
        <v>89</v>
      </c>
      <c r="F296" s="25">
        <v>45300</v>
      </c>
      <c r="G296" s="20">
        <v>444</v>
      </c>
      <c r="H296" s="19" t="s">
        <v>6</v>
      </c>
      <c r="I296" s="27" t="s">
        <v>81</v>
      </c>
    </row>
    <row r="297" spans="1:9" s="63" customFormat="1" ht="63" customHeight="1" x14ac:dyDescent="0.3">
      <c r="A297" s="19">
        <v>6</v>
      </c>
      <c r="B297" s="21" t="s">
        <v>84</v>
      </c>
      <c r="C297" s="19" t="s">
        <v>109</v>
      </c>
      <c r="D297" s="19" t="s">
        <v>69</v>
      </c>
      <c r="E297" s="21" t="s">
        <v>414</v>
      </c>
      <c r="F297" s="25">
        <v>45316</v>
      </c>
      <c r="G297" s="20">
        <v>383.1</v>
      </c>
      <c r="H297" s="19" t="s">
        <v>6</v>
      </c>
      <c r="I297" s="27" t="s">
        <v>415</v>
      </c>
    </row>
    <row r="298" spans="1:9" ht="78" x14ac:dyDescent="0.3">
      <c r="A298" s="19">
        <v>7</v>
      </c>
      <c r="B298" s="21" t="s">
        <v>437</v>
      </c>
      <c r="C298" s="19" t="s">
        <v>109</v>
      </c>
      <c r="D298" s="19" t="s">
        <v>70</v>
      </c>
      <c r="E298" s="21" t="s">
        <v>438</v>
      </c>
      <c r="F298" s="25">
        <v>45314</v>
      </c>
      <c r="G298" s="20">
        <v>1683.8</v>
      </c>
      <c r="H298" s="19" t="s">
        <v>6</v>
      </c>
      <c r="I298" s="27" t="s">
        <v>439</v>
      </c>
    </row>
    <row r="299" spans="1:9" s="63" customFormat="1" ht="78" x14ac:dyDescent="0.3">
      <c r="A299" s="19">
        <v>8</v>
      </c>
      <c r="B299" s="21" t="s">
        <v>437</v>
      </c>
      <c r="C299" s="19" t="s">
        <v>73</v>
      </c>
      <c r="D299" s="19" t="s">
        <v>69</v>
      </c>
      <c r="E299" s="21" t="s">
        <v>89</v>
      </c>
      <c r="F299" s="25">
        <v>45335</v>
      </c>
      <c r="G299" s="20">
        <v>316.60000000000002</v>
      </c>
      <c r="H299" s="19" t="s">
        <v>6</v>
      </c>
      <c r="I299" s="26"/>
    </row>
    <row r="300" spans="1:9" ht="16.2" x14ac:dyDescent="0.3">
      <c r="A300" s="59"/>
      <c r="B300" s="60" t="s">
        <v>17</v>
      </c>
      <c r="C300" s="61"/>
      <c r="D300" s="61"/>
      <c r="E300" s="62"/>
      <c r="F300" s="59"/>
      <c r="G300" s="30"/>
      <c r="H300" s="59"/>
      <c r="I300" s="59"/>
    </row>
    <row r="301" spans="1:9" s="63" customFormat="1" ht="75.75" customHeight="1" x14ac:dyDescent="0.3">
      <c r="A301" s="19">
        <v>1</v>
      </c>
      <c r="B301" s="21" t="s">
        <v>100</v>
      </c>
      <c r="C301" s="19" t="s">
        <v>73</v>
      </c>
      <c r="D301" s="19" t="s">
        <v>70</v>
      </c>
      <c r="E301" s="21" t="s">
        <v>97</v>
      </c>
      <c r="F301" s="24" t="s">
        <v>105</v>
      </c>
      <c r="G301" s="20">
        <v>370.69600000000003</v>
      </c>
      <c r="H301" s="19" t="s">
        <v>6</v>
      </c>
      <c r="I301" s="19" t="s">
        <v>328</v>
      </c>
    </row>
    <row r="302" spans="1:9" s="63" customFormat="1" ht="75.75" customHeight="1" x14ac:dyDescent="0.3">
      <c r="A302" s="19">
        <v>2</v>
      </c>
      <c r="B302" s="21" t="s">
        <v>100</v>
      </c>
      <c r="C302" s="19" t="s">
        <v>162</v>
      </c>
      <c r="D302" s="19" t="s">
        <v>70</v>
      </c>
      <c r="E302" s="21" t="s">
        <v>97</v>
      </c>
      <c r="F302" s="24" t="s">
        <v>317</v>
      </c>
      <c r="G302" s="20">
        <v>535.91999999999996</v>
      </c>
      <c r="H302" s="19" t="s">
        <v>6</v>
      </c>
      <c r="I302" s="19" t="s">
        <v>258</v>
      </c>
    </row>
    <row r="303" spans="1:9" s="63" customFormat="1" ht="154.94999999999999" customHeight="1" x14ac:dyDescent="0.3">
      <c r="A303" s="19">
        <v>3</v>
      </c>
      <c r="B303" s="21" t="s">
        <v>100</v>
      </c>
      <c r="C303" s="19" t="s">
        <v>108</v>
      </c>
      <c r="D303" s="19" t="s">
        <v>70</v>
      </c>
      <c r="E303" s="21" t="s">
        <v>106</v>
      </c>
      <c r="F303" s="24" t="s">
        <v>630</v>
      </c>
      <c r="G303" s="20">
        <v>968.58799999999997</v>
      </c>
      <c r="H303" s="19" t="s">
        <v>6</v>
      </c>
      <c r="I303" s="19" t="s">
        <v>160</v>
      </c>
    </row>
    <row r="304" spans="1:9" s="63" customFormat="1" ht="80.400000000000006" customHeight="1" x14ac:dyDescent="0.3">
      <c r="A304" s="19">
        <v>4</v>
      </c>
      <c r="B304" s="21" t="s">
        <v>100</v>
      </c>
      <c r="C304" s="19" t="s">
        <v>109</v>
      </c>
      <c r="D304" s="19" t="s">
        <v>70</v>
      </c>
      <c r="E304" s="21" t="s">
        <v>107</v>
      </c>
      <c r="F304" s="24" t="s">
        <v>631</v>
      </c>
      <c r="G304" s="20">
        <v>1256.066</v>
      </c>
      <c r="H304" s="19" t="s">
        <v>6</v>
      </c>
      <c r="I304" s="19" t="s">
        <v>161</v>
      </c>
    </row>
    <row r="305" spans="1:9" s="63" customFormat="1" ht="50.4" customHeight="1" x14ac:dyDescent="0.3">
      <c r="A305" s="19">
        <v>5</v>
      </c>
      <c r="B305" s="21" t="s">
        <v>156</v>
      </c>
      <c r="C305" s="19" t="s">
        <v>163</v>
      </c>
      <c r="D305" s="19" t="s">
        <v>69</v>
      </c>
      <c r="E305" s="21" t="s">
        <v>157</v>
      </c>
      <c r="F305" s="24" t="s">
        <v>222</v>
      </c>
      <c r="G305" s="20">
        <v>5599.8</v>
      </c>
      <c r="H305" s="19" t="s">
        <v>6</v>
      </c>
      <c r="I305" s="19" t="s">
        <v>632</v>
      </c>
    </row>
    <row r="306" spans="1:9" s="63" customFormat="1" ht="47.4" customHeight="1" x14ac:dyDescent="0.3">
      <c r="A306" s="19">
        <v>6</v>
      </c>
      <c r="B306" s="21" t="s">
        <v>156</v>
      </c>
      <c r="C306" s="19" t="s">
        <v>73</v>
      </c>
      <c r="D306" s="19" t="s">
        <v>70</v>
      </c>
      <c r="E306" s="21" t="s">
        <v>97</v>
      </c>
      <c r="F306" s="24" t="s">
        <v>599</v>
      </c>
      <c r="G306" s="20">
        <v>7535.1610000000001</v>
      </c>
      <c r="H306" s="19" t="s">
        <v>6</v>
      </c>
      <c r="I306" s="19" t="s">
        <v>258</v>
      </c>
    </row>
    <row r="307" spans="1:9" s="63" customFormat="1" ht="61.5" customHeight="1" x14ac:dyDescent="0.3">
      <c r="A307" s="19">
        <v>7</v>
      </c>
      <c r="B307" s="21" t="s">
        <v>156</v>
      </c>
      <c r="C307" s="19" t="s">
        <v>109</v>
      </c>
      <c r="D307" s="19" t="s">
        <v>70</v>
      </c>
      <c r="E307" s="21" t="s">
        <v>526</v>
      </c>
      <c r="F307" s="24" t="s">
        <v>628</v>
      </c>
      <c r="G307" s="20">
        <v>11546.293</v>
      </c>
      <c r="H307" s="19" t="s">
        <v>6</v>
      </c>
      <c r="I307" s="19" t="s">
        <v>161</v>
      </c>
    </row>
    <row r="308" spans="1:9" s="63" customFormat="1" ht="46.8" x14ac:dyDescent="0.3">
      <c r="A308" s="19">
        <v>8</v>
      </c>
      <c r="B308" s="21" t="s">
        <v>158</v>
      </c>
      <c r="C308" s="19" t="s">
        <v>162</v>
      </c>
      <c r="D308" s="19" t="s">
        <v>70</v>
      </c>
      <c r="E308" s="21" t="s">
        <v>159</v>
      </c>
      <c r="F308" s="24" t="s">
        <v>631</v>
      </c>
      <c r="G308" s="20">
        <v>3711.386</v>
      </c>
      <c r="H308" s="19" t="s">
        <v>6</v>
      </c>
      <c r="I308" s="19" t="s">
        <v>259</v>
      </c>
    </row>
    <row r="309" spans="1:9" s="63" customFormat="1" ht="61.5" customHeight="1" x14ac:dyDescent="0.3">
      <c r="A309" s="19">
        <v>9</v>
      </c>
      <c r="B309" s="21" t="s">
        <v>260</v>
      </c>
      <c r="C309" s="19" t="s">
        <v>109</v>
      </c>
      <c r="D309" s="19" t="s">
        <v>70</v>
      </c>
      <c r="E309" s="21" t="s">
        <v>107</v>
      </c>
      <c r="F309" s="25">
        <v>45308</v>
      </c>
      <c r="G309" s="20">
        <v>1023.159</v>
      </c>
      <c r="H309" s="19" t="s">
        <v>6</v>
      </c>
      <c r="I309" s="19" t="s">
        <v>161</v>
      </c>
    </row>
    <row r="310" spans="1:9" s="63" customFormat="1" ht="62.4" x14ac:dyDescent="0.3">
      <c r="A310" s="19">
        <v>10</v>
      </c>
      <c r="B310" s="21" t="s">
        <v>260</v>
      </c>
      <c r="C310" s="19" t="s">
        <v>78</v>
      </c>
      <c r="D310" s="19" t="s">
        <v>69</v>
      </c>
      <c r="E310" s="21" t="s">
        <v>262</v>
      </c>
      <c r="F310" s="25">
        <v>45327</v>
      </c>
      <c r="G310" s="20">
        <v>253.51</v>
      </c>
      <c r="H310" s="19" t="s">
        <v>6</v>
      </c>
      <c r="I310" s="19" t="s">
        <v>527</v>
      </c>
    </row>
    <row r="311" spans="1:9" s="63" customFormat="1" ht="61.5" customHeight="1" x14ac:dyDescent="0.3">
      <c r="A311" s="19">
        <v>11</v>
      </c>
      <c r="B311" s="21" t="s">
        <v>260</v>
      </c>
      <c r="C311" s="19" t="s">
        <v>303</v>
      </c>
      <c r="D311" s="19" t="s">
        <v>70</v>
      </c>
      <c r="E311" s="21" t="s">
        <v>709</v>
      </c>
      <c r="F311" s="25">
        <v>45341</v>
      </c>
      <c r="G311" s="20">
        <v>240.17599999999999</v>
      </c>
      <c r="H311" s="19" t="s">
        <v>6</v>
      </c>
      <c r="I311" s="19"/>
    </row>
    <row r="312" spans="1:9" s="63" customFormat="1" ht="81.599999999999994" customHeight="1" x14ac:dyDescent="0.3">
      <c r="A312" s="19">
        <v>12</v>
      </c>
      <c r="B312" s="21" t="s">
        <v>261</v>
      </c>
      <c r="C312" s="19" t="s">
        <v>78</v>
      </c>
      <c r="D312" s="19" t="s">
        <v>69</v>
      </c>
      <c r="E312" s="21" t="s">
        <v>262</v>
      </c>
      <c r="F312" s="25">
        <v>45314</v>
      </c>
      <c r="G312" s="20">
        <v>723.89800000000002</v>
      </c>
      <c r="H312" s="19" t="s">
        <v>6</v>
      </c>
      <c r="I312" s="19" t="s">
        <v>527</v>
      </c>
    </row>
    <row r="313" spans="1:9" s="63" customFormat="1" ht="49.95" customHeight="1" x14ac:dyDescent="0.3">
      <c r="A313" s="19">
        <v>13</v>
      </c>
      <c r="B313" s="21" t="s">
        <v>263</v>
      </c>
      <c r="C313" s="19" t="s">
        <v>74</v>
      </c>
      <c r="D313" s="19" t="s">
        <v>69</v>
      </c>
      <c r="E313" s="21" t="s">
        <v>264</v>
      </c>
      <c r="F313" s="25">
        <v>45307</v>
      </c>
      <c r="G313" s="20">
        <v>2546.33</v>
      </c>
      <c r="H313" s="19" t="s">
        <v>6</v>
      </c>
      <c r="I313" s="19" t="s">
        <v>265</v>
      </c>
    </row>
    <row r="314" spans="1:9" s="63" customFormat="1" ht="62.4" customHeight="1" x14ac:dyDescent="0.3">
      <c r="A314" s="19">
        <v>14</v>
      </c>
      <c r="B314" s="21" t="s">
        <v>370</v>
      </c>
      <c r="C314" s="19" t="s">
        <v>74</v>
      </c>
      <c r="D314" s="19" t="s">
        <v>70</v>
      </c>
      <c r="E314" s="21" t="s">
        <v>371</v>
      </c>
      <c r="F314" s="25" t="s">
        <v>401</v>
      </c>
      <c r="G314" s="20">
        <v>220.88200000000001</v>
      </c>
      <c r="H314" s="19" t="s">
        <v>6</v>
      </c>
      <c r="I314" s="19" t="s">
        <v>372</v>
      </c>
    </row>
    <row r="315" spans="1:9" s="63" customFormat="1" ht="92.25" customHeight="1" x14ac:dyDescent="0.3">
      <c r="A315" s="19">
        <v>15</v>
      </c>
      <c r="B315" s="21" t="s">
        <v>633</v>
      </c>
      <c r="C315" s="19" t="s">
        <v>216</v>
      </c>
      <c r="D315" s="19" t="s">
        <v>179</v>
      </c>
      <c r="E315" s="21" t="s">
        <v>634</v>
      </c>
      <c r="F315" s="25">
        <v>45331</v>
      </c>
      <c r="G315" s="20">
        <v>737</v>
      </c>
      <c r="H315" s="19" t="s">
        <v>6</v>
      </c>
      <c r="I315" s="19" t="s">
        <v>708</v>
      </c>
    </row>
    <row r="316" spans="1:9" s="63" customFormat="1" ht="61.5" customHeight="1" x14ac:dyDescent="0.3">
      <c r="A316" s="19">
        <v>16</v>
      </c>
      <c r="B316" s="21" t="s">
        <v>635</v>
      </c>
      <c r="C316" s="19" t="s">
        <v>109</v>
      </c>
      <c r="D316" s="19" t="s">
        <v>70</v>
      </c>
      <c r="E316" s="21" t="s">
        <v>636</v>
      </c>
      <c r="F316" s="25">
        <v>45324</v>
      </c>
      <c r="G316" s="20">
        <v>1625.655</v>
      </c>
      <c r="H316" s="19" t="s">
        <v>6</v>
      </c>
      <c r="I316" s="19" t="s">
        <v>372</v>
      </c>
    </row>
    <row r="317" spans="1:9" ht="16.2" x14ac:dyDescent="0.3">
      <c r="A317" s="59"/>
      <c r="B317" s="60" t="s">
        <v>49</v>
      </c>
      <c r="C317" s="61" t="s">
        <v>72</v>
      </c>
      <c r="D317" s="61"/>
      <c r="E317" s="62"/>
      <c r="F317" s="59"/>
      <c r="G317" s="30"/>
      <c r="H317" s="59"/>
      <c r="I317" s="59"/>
    </row>
    <row r="318" spans="1:9" ht="16.2" x14ac:dyDescent="0.3">
      <c r="A318" s="59"/>
      <c r="B318" s="60" t="s">
        <v>21</v>
      </c>
      <c r="C318" s="61"/>
      <c r="D318" s="61"/>
      <c r="E318" s="62"/>
      <c r="F318" s="59"/>
      <c r="G318" s="30"/>
      <c r="H318" s="59"/>
      <c r="I318" s="59"/>
    </row>
    <row r="319" spans="1:9" s="63" customFormat="1" ht="106.2" customHeight="1" x14ac:dyDescent="0.3">
      <c r="A319" s="19">
        <v>1</v>
      </c>
      <c r="B319" s="21" t="s">
        <v>54</v>
      </c>
      <c r="C319" s="19" t="s">
        <v>108</v>
      </c>
      <c r="D319" s="19" t="s">
        <v>69</v>
      </c>
      <c r="E319" s="21" t="s">
        <v>75</v>
      </c>
      <c r="F319" s="24" t="s">
        <v>127</v>
      </c>
      <c r="G319" s="20">
        <v>1410</v>
      </c>
      <c r="H319" s="19" t="s">
        <v>6</v>
      </c>
      <c r="I319" s="19"/>
    </row>
    <row r="320" spans="1:9" s="63" customFormat="1" ht="81.599999999999994" customHeight="1" x14ac:dyDescent="0.3">
      <c r="A320" s="19">
        <v>2</v>
      </c>
      <c r="B320" s="21" t="s">
        <v>54</v>
      </c>
      <c r="C320" s="19" t="s">
        <v>109</v>
      </c>
      <c r="D320" s="19" t="s">
        <v>70</v>
      </c>
      <c r="E320" s="21" t="s">
        <v>304</v>
      </c>
      <c r="F320" s="24" t="s">
        <v>401</v>
      </c>
      <c r="G320" s="20">
        <v>484.71</v>
      </c>
      <c r="H320" s="19" t="s">
        <v>6</v>
      </c>
      <c r="I320" s="19" t="s">
        <v>402</v>
      </c>
    </row>
    <row r="321" spans="1:9" s="63" customFormat="1" ht="93.6" x14ac:dyDescent="0.3">
      <c r="A321" s="19">
        <v>3</v>
      </c>
      <c r="B321" s="21" t="s">
        <v>54</v>
      </c>
      <c r="C321" s="19" t="s">
        <v>311</v>
      </c>
      <c r="D321" s="19" t="s">
        <v>69</v>
      </c>
      <c r="E321" s="21" t="s">
        <v>403</v>
      </c>
      <c r="F321" s="24" t="s">
        <v>399</v>
      </c>
      <c r="G321" s="20">
        <v>1899.98</v>
      </c>
      <c r="H321" s="19" t="s">
        <v>6</v>
      </c>
      <c r="I321" s="19" t="s">
        <v>652</v>
      </c>
    </row>
    <row r="322" spans="1:9" s="63" customFormat="1" ht="76.95" customHeight="1" x14ac:dyDescent="0.3">
      <c r="A322" s="19">
        <v>4</v>
      </c>
      <c r="B322" s="21" t="s">
        <v>54</v>
      </c>
      <c r="C322" s="19" t="s">
        <v>311</v>
      </c>
      <c r="D322" s="19" t="s">
        <v>69</v>
      </c>
      <c r="E322" s="21" t="s">
        <v>546</v>
      </c>
      <c r="F322" s="24" t="s">
        <v>547</v>
      </c>
      <c r="G322" s="20">
        <v>10311.35</v>
      </c>
      <c r="H322" s="19" t="s">
        <v>6</v>
      </c>
      <c r="I322" s="19" t="s">
        <v>705</v>
      </c>
    </row>
    <row r="323" spans="1:9" s="63" customFormat="1" ht="168" customHeight="1" x14ac:dyDescent="0.3">
      <c r="A323" s="19">
        <v>5</v>
      </c>
      <c r="B323" s="21" t="s">
        <v>54</v>
      </c>
      <c r="C323" s="19" t="s">
        <v>108</v>
      </c>
      <c r="D323" s="19" t="s">
        <v>232</v>
      </c>
      <c r="E323" s="21" t="s">
        <v>305</v>
      </c>
      <c r="F323" s="24" t="s">
        <v>127</v>
      </c>
      <c r="G323" s="20">
        <v>11632.896000000001</v>
      </c>
      <c r="H323" s="19" t="s">
        <v>6</v>
      </c>
      <c r="I323" s="19"/>
    </row>
    <row r="324" spans="1:9" s="63" customFormat="1" ht="171" customHeight="1" x14ac:dyDescent="0.3">
      <c r="A324" s="19">
        <v>6</v>
      </c>
      <c r="B324" s="21" t="s">
        <v>54</v>
      </c>
      <c r="C324" s="19" t="s">
        <v>108</v>
      </c>
      <c r="D324" s="19" t="s">
        <v>232</v>
      </c>
      <c r="E324" s="21" t="s">
        <v>306</v>
      </c>
      <c r="F324" s="24" t="s">
        <v>127</v>
      </c>
      <c r="G324" s="20">
        <v>3559.223</v>
      </c>
      <c r="H324" s="19" t="s">
        <v>6</v>
      </c>
      <c r="I324" s="19"/>
    </row>
    <row r="325" spans="1:9" s="63" customFormat="1" ht="48.6" customHeight="1" x14ac:dyDescent="0.3">
      <c r="A325" s="19">
        <v>7</v>
      </c>
      <c r="B325" s="21" t="s">
        <v>307</v>
      </c>
      <c r="C325" s="19" t="s">
        <v>163</v>
      </c>
      <c r="D325" s="19" t="s">
        <v>69</v>
      </c>
      <c r="E325" s="21" t="s">
        <v>308</v>
      </c>
      <c r="F325" s="25">
        <v>45307</v>
      </c>
      <c r="G325" s="20">
        <v>258</v>
      </c>
      <c r="H325" s="19" t="s">
        <v>6</v>
      </c>
      <c r="I325" s="19" t="s">
        <v>404</v>
      </c>
    </row>
    <row r="326" spans="1:9" s="63" customFormat="1" ht="61.2" customHeight="1" x14ac:dyDescent="0.3">
      <c r="A326" s="19">
        <v>8</v>
      </c>
      <c r="B326" s="21" t="s">
        <v>309</v>
      </c>
      <c r="C326" s="19" t="s">
        <v>73</v>
      </c>
      <c r="D326" s="19" t="s">
        <v>69</v>
      </c>
      <c r="E326" s="21" t="s">
        <v>310</v>
      </c>
      <c r="F326" s="24" t="s">
        <v>452</v>
      </c>
      <c r="G326" s="20">
        <v>916.74400000000003</v>
      </c>
      <c r="H326" s="19" t="s">
        <v>6</v>
      </c>
      <c r="I326" s="19" t="s">
        <v>453</v>
      </c>
    </row>
    <row r="327" spans="1:9" s="63" customFormat="1" ht="78.599999999999994" customHeight="1" x14ac:dyDescent="0.3">
      <c r="A327" s="19">
        <v>9</v>
      </c>
      <c r="B327" s="21" t="s">
        <v>309</v>
      </c>
      <c r="C327" s="19" t="s">
        <v>73</v>
      </c>
      <c r="D327" s="19" t="s">
        <v>69</v>
      </c>
      <c r="E327" s="21" t="s">
        <v>310</v>
      </c>
      <c r="F327" s="24" t="s">
        <v>452</v>
      </c>
      <c r="G327" s="20">
        <v>2531.4810000000002</v>
      </c>
      <c r="H327" s="19" t="s">
        <v>6</v>
      </c>
      <c r="I327" s="19" t="s">
        <v>454</v>
      </c>
    </row>
    <row r="328" spans="1:9" s="63" customFormat="1" ht="91.95" customHeight="1" x14ac:dyDescent="0.3">
      <c r="A328" s="19">
        <v>10</v>
      </c>
      <c r="B328" s="21" t="s">
        <v>309</v>
      </c>
      <c r="C328" s="19" t="s">
        <v>303</v>
      </c>
      <c r="D328" s="19" t="s">
        <v>69</v>
      </c>
      <c r="E328" s="21" t="s">
        <v>654</v>
      </c>
      <c r="F328" s="24" t="s">
        <v>653</v>
      </c>
      <c r="G328" s="20">
        <v>540</v>
      </c>
      <c r="H328" s="19" t="s">
        <v>6</v>
      </c>
      <c r="I328" s="19" t="s">
        <v>655</v>
      </c>
    </row>
    <row r="329" spans="1:9" s="63" customFormat="1" ht="133.94999999999999" customHeight="1" x14ac:dyDescent="0.3">
      <c r="A329" s="19">
        <v>11</v>
      </c>
      <c r="B329" s="21" t="s">
        <v>309</v>
      </c>
      <c r="C329" s="19" t="s">
        <v>303</v>
      </c>
      <c r="D329" s="19" t="s">
        <v>69</v>
      </c>
      <c r="E329" s="21" t="s">
        <v>405</v>
      </c>
      <c r="F329" s="25">
        <v>45314</v>
      </c>
      <c r="G329" s="20">
        <v>6617.82</v>
      </c>
      <c r="H329" s="19" t="s">
        <v>6</v>
      </c>
      <c r="I329" s="19" t="s">
        <v>706</v>
      </c>
    </row>
    <row r="330" spans="1:9" s="63" customFormat="1" ht="76.2" customHeight="1" x14ac:dyDescent="0.3">
      <c r="A330" s="19">
        <v>12</v>
      </c>
      <c r="B330" s="21" t="s">
        <v>54</v>
      </c>
      <c r="C330" s="19" t="s">
        <v>311</v>
      </c>
      <c r="D330" s="19" t="s">
        <v>70</v>
      </c>
      <c r="E330" s="21" t="s">
        <v>549</v>
      </c>
      <c r="F330" s="24" t="s">
        <v>127</v>
      </c>
      <c r="G330" s="20">
        <v>750</v>
      </c>
      <c r="H330" s="19" t="s">
        <v>6</v>
      </c>
      <c r="I330" s="19"/>
    </row>
    <row r="331" spans="1:9" s="63" customFormat="1" ht="76.95" customHeight="1" x14ac:dyDescent="0.3">
      <c r="A331" s="19">
        <v>13</v>
      </c>
      <c r="B331" s="21" t="s">
        <v>307</v>
      </c>
      <c r="C331" s="19" t="s">
        <v>109</v>
      </c>
      <c r="D331" s="19" t="s">
        <v>70</v>
      </c>
      <c r="E331" s="21" t="s">
        <v>656</v>
      </c>
      <c r="F331" s="25">
        <v>45331</v>
      </c>
      <c r="G331" s="20">
        <v>1128.402</v>
      </c>
      <c r="H331" s="19" t="s">
        <v>6</v>
      </c>
      <c r="I331" s="19" t="s">
        <v>550</v>
      </c>
    </row>
    <row r="332" spans="1:9" s="63" customFormat="1" ht="162" customHeight="1" x14ac:dyDescent="0.3">
      <c r="A332" s="19">
        <v>14</v>
      </c>
      <c r="B332" s="21" t="s">
        <v>657</v>
      </c>
      <c r="C332" s="19" t="s">
        <v>658</v>
      </c>
      <c r="D332" s="19" t="s">
        <v>70</v>
      </c>
      <c r="E332" s="21" t="s">
        <v>707</v>
      </c>
      <c r="F332" s="25">
        <v>45341</v>
      </c>
      <c r="G332" s="20">
        <v>200</v>
      </c>
      <c r="H332" s="19" t="s">
        <v>6</v>
      </c>
      <c r="I332" s="19"/>
    </row>
    <row r="333" spans="1:9" ht="32.4" customHeight="1" x14ac:dyDescent="0.3">
      <c r="A333" s="59"/>
      <c r="B333" s="60" t="s">
        <v>24</v>
      </c>
      <c r="C333" s="61" t="s">
        <v>72</v>
      </c>
      <c r="D333" s="61"/>
      <c r="E333" s="62"/>
      <c r="F333" s="59"/>
      <c r="G333" s="22"/>
      <c r="H333" s="59"/>
      <c r="I333" s="59"/>
    </row>
    <row r="334" spans="1:9" ht="16.2" x14ac:dyDescent="0.3">
      <c r="A334" s="59"/>
      <c r="B334" s="60" t="s">
        <v>25</v>
      </c>
      <c r="C334" s="61"/>
      <c r="D334" s="61"/>
      <c r="E334" s="62"/>
      <c r="F334" s="59"/>
      <c r="G334" s="30"/>
      <c r="H334" s="59"/>
      <c r="I334" s="59"/>
    </row>
    <row r="335" spans="1:9" s="63" customFormat="1" ht="96" customHeight="1" x14ac:dyDescent="0.3">
      <c r="A335" s="19">
        <v>1</v>
      </c>
      <c r="B335" s="21" t="s">
        <v>734</v>
      </c>
      <c r="C335" s="19" t="s">
        <v>108</v>
      </c>
      <c r="D335" s="19" t="s">
        <v>70</v>
      </c>
      <c r="E335" s="21" t="s">
        <v>117</v>
      </c>
      <c r="F335" s="24" t="s">
        <v>127</v>
      </c>
      <c r="G335" s="20">
        <v>282.05</v>
      </c>
      <c r="H335" s="19" t="s">
        <v>129</v>
      </c>
      <c r="I335" s="19"/>
    </row>
    <row r="336" spans="1:9" s="63" customFormat="1" ht="98.4" customHeight="1" x14ac:dyDescent="0.3">
      <c r="A336" s="19">
        <v>2</v>
      </c>
      <c r="B336" s="21" t="s">
        <v>88</v>
      </c>
      <c r="C336" s="19" t="s">
        <v>131</v>
      </c>
      <c r="D336" s="19" t="s">
        <v>70</v>
      </c>
      <c r="E336" s="21" t="s">
        <v>118</v>
      </c>
      <c r="F336" s="24" t="s">
        <v>127</v>
      </c>
      <c r="G336" s="20">
        <v>245.01</v>
      </c>
      <c r="H336" s="19" t="s">
        <v>129</v>
      </c>
      <c r="I336" s="19"/>
    </row>
    <row r="337" spans="1:9" s="63" customFormat="1" ht="156" x14ac:dyDescent="0.3">
      <c r="A337" s="19">
        <v>3</v>
      </c>
      <c r="B337" s="21" t="s">
        <v>88</v>
      </c>
      <c r="C337" s="19" t="s">
        <v>73</v>
      </c>
      <c r="D337" s="19" t="s">
        <v>70</v>
      </c>
      <c r="E337" s="21" t="s">
        <v>119</v>
      </c>
      <c r="F337" s="24" t="s">
        <v>317</v>
      </c>
      <c r="G337" s="20">
        <v>1609.52</v>
      </c>
      <c r="H337" s="19" t="s">
        <v>129</v>
      </c>
      <c r="I337" s="19" t="s">
        <v>202</v>
      </c>
    </row>
    <row r="338" spans="1:9" s="63" customFormat="1" ht="93" customHeight="1" x14ac:dyDescent="0.3">
      <c r="A338" s="19">
        <v>4</v>
      </c>
      <c r="B338" s="21" t="s">
        <v>88</v>
      </c>
      <c r="C338" s="19" t="s">
        <v>109</v>
      </c>
      <c r="D338" s="19" t="s">
        <v>69</v>
      </c>
      <c r="E338" s="21" t="s">
        <v>120</v>
      </c>
      <c r="F338" s="25">
        <v>45294</v>
      </c>
      <c r="G338" s="20">
        <v>6451.2309999999998</v>
      </c>
      <c r="H338" s="19" t="s">
        <v>129</v>
      </c>
      <c r="I338" s="19" t="s">
        <v>237</v>
      </c>
    </row>
    <row r="339" spans="1:9" s="65" customFormat="1" ht="78" x14ac:dyDescent="0.3">
      <c r="A339" s="19">
        <v>5</v>
      </c>
      <c r="B339" s="21" t="s">
        <v>733</v>
      </c>
      <c r="C339" s="19" t="s">
        <v>78</v>
      </c>
      <c r="D339" s="19" t="s">
        <v>69</v>
      </c>
      <c r="E339" s="21" t="s">
        <v>121</v>
      </c>
      <c r="F339" s="24" t="s">
        <v>452</v>
      </c>
      <c r="G339" s="20">
        <v>6659.44</v>
      </c>
      <c r="H339" s="19" t="s">
        <v>128</v>
      </c>
      <c r="I339" s="19"/>
    </row>
    <row r="340" spans="1:9" s="65" customFormat="1" ht="78" x14ac:dyDescent="0.3">
      <c r="A340" s="19">
        <v>6</v>
      </c>
      <c r="B340" s="21" t="s">
        <v>733</v>
      </c>
      <c r="C340" s="19" t="s">
        <v>78</v>
      </c>
      <c r="D340" s="19" t="s">
        <v>69</v>
      </c>
      <c r="E340" s="21" t="s">
        <v>122</v>
      </c>
      <c r="F340" s="24" t="s">
        <v>452</v>
      </c>
      <c r="G340" s="20">
        <v>1049.19</v>
      </c>
      <c r="H340" s="19" t="s">
        <v>6</v>
      </c>
      <c r="I340" s="19"/>
    </row>
    <row r="341" spans="1:9" s="63" customFormat="1" ht="78" x14ac:dyDescent="0.3">
      <c r="A341" s="19">
        <v>7</v>
      </c>
      <c r="B341" s="21" t="s">
        <v>733</v>
      </c>
      <c r="C341" s="19" t="s">
        <v>162</v>
      </c>
      <c r="D341" s="19" t="s">
        <v>69</v>
      </c>
      <c r="E341" s="21" t="s">
        <v>493</v>
      </c>
      <c r="F341" s="24" t="s">
        <v>127</v>
      </c>
      <c r="G341" s="20">
        <v>265</v>
      </c>
      <c r="H341" s="19" t="s">
        <v>6</v>
      </c>
      <c r="I341" s="19"/>
    </row>
    <row r="342" spans="1:9" s="63" customFormat="1" ht="78" x14ac:dyDescent="0.3">
      <c r="A342" s="19">
        <v>8</v>
      </c>
      <c r="B342" s="21" t="s">
        <v>733</v>
      </c>
      <c r="C342" s="19" t="s">
        <v>162</v>
      </c>
      <c r="D342" s="19" t="s">
        <v>69</v>
      </c>
      <c r="E342" s="21" t="s">
        <v>494</v>
      </c>
      <c r="F342" s="24" t="s">
        <v>127</v>
      </c>
      <c r="G342" s="20">
        <v>1629.6</v>
      </c>
      <c r="H342" s="19" t="s">
        <v>6</v>
      </c>
      <c r="I342" s="19"/>
    </row>
    <row r="343" spans="1:9" s="65" customFormat="1" ht="46.95" customHeight="1" x14ac:dyDescent="0.3">
      <c r="A343" s="19">
        <v>9</v>
      </c>
      <c r="B343" s="21" t="s">
        <v>56</v>
      </c>
      <c r="C343" s="19" t="s">
        <v>73</v>
      </c>
      <c r="D343" s="19" t="s">
        <v>69</v>
      </c>
      <c r="E343" s="21" t="s">
        <v>123</v>
      </c>
      <c r="F343" s="24" t="s">
        <v>188</v>
      </c>
      <c r="G343" s="20">
        <v>201.72800000000001</v>
      </c>
      <c r="H343" s="19" t="s">
        <v>6</v>
      </c>
      <c r="I343" s="19" t="s">
        <v>328</v>
      </c>
    </row>
    <row r="344" spans="1:9" s="63" customFormat="1" ht="46.8" x14ac:dyDescent="0.3">
      <c r="A344" s="19">
        <v>10</v>
      </c>
      <c r="B344" s="21" t="s">
        <v>56</v>
      </c>
      <c r="C344" s="19" t="s">
        <v>78</v>
      </c>
      <c r="D344" s="19" t="s">
        <v>69</v>
      </c>
      <c r="E344" s="21" t="s">
        <v>318</v>
      </c>
      <c r="F344" s="24" t="s">
        <v>399</v>
      </c>
      <c r="G344" s="20">
        <v>577</v>
      </c>
      <c r="H344" s="19" t="s">
        <v>6</v>
      </c>
      <c r="I344" s="19" t="s">
        <v>319</v>
      </c>
    </row>
    <row r="345" spans="1:9" s="63" customFormat="1" ht="46.8" x14ac:dyDescent="0.3">
      <c r="A345" s="19">
        <v>11</v>
      </c>
      <c r="B345" s="21" t="s">
        <v>56</v>
      </c>
      <c r="C345" s="19" t="s">
        <v>221</v>
      </c>
      <c r="D345" s="19" t="s">
        <v>69</v>
      </c>
      <c r="E345" s="21" t="s">
        <v>320</v>
      </c>
      <c r="F345" s="24" t="s">
        <v>628</v>
      </c>
      <c r="G345" s="20">
        <v>297.065</v>
      </c>
      <c r="H345" s="19" t="s">
        <v>6</v>
      </c>
      <c r="I345" s="19" t="s">
        <v>321</v>
      </c>
    </row>
    <row r="346" spans="1:9" s="63" customFormat="1" ht="109.2" x14ac:dyDescent="0.3">
      <c r="A346" s="19">
        <v>12</v>
      </c>
      <c r="B346" s="21" t="s">
        <v>56</v>
      </c>
      <c r="C346" s="19" t="s">
        <v>221</v>
      </c>
      <c r="D346" s="19" t="s">
        <v>69</v>
      </c>
      <c r="E346" s="21" t="s">
        <v>678</v>
      </c>
      <c r="F346" s="24" t="s">
        <v>628</v>
      </c>
      <c r="G346" s="20">
        <v>847.44</v>
      </c>
      <c r="H346" s="19" t="s">
        <v>6</v>
      </c>
      <c r="I346" s="19" t="s">
        <v>322</v>
      </c>
    </row>
    <row r="347" spans="1:9" s="65" customFormat="1" ht="82.2" customHeight="1" x14ac:dyDescent="0.3">
      <c r="A347" s="19">
        <v>13</v>
      </c>
      <c r="B347" s="21" t="s">
        <v>124</v>
      </c>
      <c r="C347" s="19" t="s">
        <v>130</v>
      </c>
      <c r="D347" s="19" t="s">
        <v>69</v>
      </c>
      <c r="E347" s="21" t="s">
        <v>125</v>
      </c>
      <c r="F347" s="25">
        <v>45300</v>
      </c>
      <c r="G347" s="20">
        <v>398.9</v>
      </c>
      <c r="H347" s="19" t="s">
        <v>52</v>
      </c>
      <c r="I347" s="19" t="s">
        <v>323</v>
      </c>
    </row>
    <row r="348" spans="1:9" s="63" customFormat="1" ht="109.2" x14ac:dyDescent="0.3">
      <c r="A348" s="19">
        <v>14</v>
      </c>
      <c r="B348" s="21" t="s">
        <v>495</v>
      </c>
      <c r="C348" s="19" t="s">
        <v>109</v>
      </c>
      <c r="D348" s="19" t="s">
        <v>69</v>
      </c>
      <c r="E348" s="21" t="s">
        <v>325</v>
      </c>
      <c r="F348" s="25">
        <v>45314</v>
      </c>
      <c r="G348" s="20">
        <v>397.2</v>
      </c>
      <c r="H348" s="19" t="s">
        <v>6</v>
      </c>
      <c r="I348" s="19" t="s">
        <v>496</v>
      </c>
    </row>
    <row r="349" spans="1:9" s="63" customFormat="1" ht="64.95" customHeight="1" x14ac:dyDescent="0.3">
      <c r="A349" s="19">
        <v>15</v>
      </c>
      <c r="B349" s="21" t="s">
        <v>495</v>
      </c>
      <c r="C349" s="19" t="s">
        <v>73</v>
      </c>
      <c r="D349" s="19" t="s">
        <v>69</v>
      </c>
      <c r="E349" s="21" t="s">
        <v>123</v>
      </c>
      <c r="F349" s="25">
        <v>45316</v>
      </c>
      <c r="G349" s="20">
        <v>303.50900000000001</v>
      </c>
      <c r="H349" s="19" t="s">
        <v>6</v>
      </c>
      <c r="I349" s="19" t="s">
        <v>497</v>
      </c>
    </row>
    <row r="350" spans="1:9" s="65" customFormat="1" ht="51" customHeight="1" x14ac:dyDescent="0.3">
      <c r="A350" s="19">
        <v>16</v>
      </c>
      <c r="B350" s="21" t="s">
        <v>57</v>
      </c>
      <c r="C350" s="19" t="s">
        <v>73</v>
      </c>
      <c r="D350" s="19" t="s">
        <v>70</v>
      </c>
      <c r="E350" s="21" t="s">
        <v>126</v>
      </c>
      <c r="F350" s="24" t="s">
        <v>189</v>
      </c>
      <c r="G350" s="20">
        <v>221.15299999999999</v>
      </c>
      <c r="H350" s="19" t="s">
        <v>6</v>
      </c>
      <c r="I350" s="19" t="s">
        <v>202</v>
      </c>
    </row>
    <row r="351" spans="1:9" s="63" customFormat="1" ht="77.400000000000006" customHeight="1" x14ac:dyDescent="0.3">
      <c r="A351" s="19">
        <v>17</v>
      </c>
      <c r="B351" s="21" t="s">
        <v>124</v>
      </c>
      <c r="C351" s="19" t="s">
        <v>216</v>
      </c>
      <c r="D351" s="19" t="s">
        <v>70</v>
      </c>
      <c r="E351" s="21" t="s">
        <v>326</v>
      </c>
      <c r="F351" s="25">
        <v>45306</v>
      </c>
      <c r="G351" s="20">
        <v>2059</v>
      </c>
      <c r="H351" s="19" t="s">
        <v>6</v>
      </c>
      <c r="I351" s="19" t="s">
        <v>629</v>
      </c>
    </row>
    <row r="352" spans="1:9" s="63" customFormat="1" ht="77.400000000000006" customHeight="1" x14ac:dyDescent="0.3">
      <c r="A352" s="19">
        <v>18</v>
      </c>
      <c r="B352" s="21" t="s">
        <v>124</v>
      </c>
      <c r="C352" s="19" t="s">
        <v>216</v>
      </c>
      <c r="D352" s="19" t="s">
        <v>70</v>
      </c>
      <c r="E352" s="21" t="s">
        <v>326</v>
      </c>
      <c r="F352" s="25">
        <v>45306</v>
      </c>
      <c r="G352" s="20">
        <v>500</v>
      </c>
      <c r="H352" s="19" t="s">
        <v>6</v>
      </c>
      <c r="I352" s="19" t="s">
        <v>327</v>
      </c>
    </row>
    <row r="353" spans="1:9" s="63" customFormat="1" ht="78" x14ac:dyDescent="0.3">
      <c r="A353" s="19">
        <v>19</v>
      </c>
      <c r="B353" s="21" t="s">
        <v>324</v>
      </c>
      <c r="C353" s="19" t="s">
        <v>73</v>
      </c>
      <c r="D353" s="19" t="s">
        <v>69</v>
      </c>
      <c r="E353" s="21" t="s">
        <v>498</v>
      </c>
      <c r="F353" s="24" t="s">
        <v>127</v>
      </c>
      <c r="G353" s="20">
        <v>979.98400000000004</v>
      </c>
      <c r="H353" s="19" t="s">
        <v>329</v>
      </c>
      <c r="I353" s="19" t="s">
        <v>499</v>
      </c>
    </row>
    <row r="354" spans="1:9" s="63" customFormat="1" ht="78" x14ac:dyDescent="0.3">
      <c r="A354" s="19">
        <v>20</v>
      </c>
      <c r="B354" s="21" t="s">
        <v>324</v>
      </c>
      <c r="C354" s="19" t="s">
        <v>109</v>
      </c>
      <c r="D354" s="19" t="s">
        <v>70</v>
      </c>
      <c r="E354" s="21" t="s">
        <v>325</v>
      </c>
      <c r="F354" s="24" t="s">
        <v>421</v>
      </c>
      <c r="G354" s="20">
        <v>10906.709000000001</v>
      </c>
      <c r="H354" s="19" t="s">
        <v>329</v>
      </c>
      <c r="I354" s="19" t="s">
        <v>237</v>
      </c>
    </row>
    <row r="355" spans="1:9" s="63" customFormat="1" ht="59.25" customHeight="1" x14ac:dyDescent="0.3">
      <c r="A355" s="19">
        <v>21</v>
      </c>
      <c r="B355" s="21" t="s">
        <v>324</v>
      </c>
      <c r="C355" s="19" t="s">
        <v>73</v>
      </c>
      <c r="D355" s="19" t="s">
        <v>69</v>
      </c>
      <c r="E355" s="21" t="s">
        <v>533</v>
      </c>
      <c r="F355" s="25">
        <v>45328</v>
      </c>
      <c r="G355" s="20">
        <v>1424.396</v>
      </c>
      <c r="H355" s="19" t="s">
        <v>329</v>
      </c>
      <c r="I355" s="19" t="s">
        <v>323</v>
      </c>
    </row>
    <row r="356" spans="1:9" s="63" customFormat="1" ht="124.8" x14ac:dyDescent="0.3">
      <c r="A356" s="19">
        <v>22</v>
      </c>
      <c r="B356" s="21" t="s">
        <v>324</v>
      </c>
      <c r="C356" s="19" t="s">
        <v>299</v>
      </c>
      <c r="D356" s="19" t="s">
        <v>70</v>
      </c>
      <c r="E356" s="21" t="s">
        <v>330</v>
      </c>
      <c r="F356" s="25">
        <v>45306</v>
      </c>
      <c r="G356" s="20">
        <v>655.85400000000004</v>
      </c>
      <c r="H356" s="19" t="s">
        <v>329</v>
      </c>
      <c r="I356" s="19" t="s">
        <v>400</v>
      </c>
    </row>
    <row r="357" spans="1:9" s="65" customFormat="1" ht="75.599999999999994" customHeight="1" x14ac:dyDescent="0.3">
      <c r="A357" s="19">
        <v>23</v>
      </c>
      <c r="B357" s="21" t="s">
        <v>324</v>
      </c>
      <c r="C357" s="19" t="s">
        <v>73</v>
      </c>
      <c r="D357" s="19" t="s">
        <v>69</v>
      </c>
      <c r="E357" s="21" t="s">
        <v>533</v>
      </c>
      <c r="F357" s="25">
        <v>45337</v>
      </c>
      <c r="G357" s="20">
        <v>2678.58</v>
      </c>
      <c r="H357" s="19" t="s">
        <v>329</v>
      </c>
      <c r="I357" s="19" t="s">
        <v>730</v>
      </c>
    </row>
    <row r="358" spans="1:9" s="65" customFormat="1" ht="75.599999999999994" customHeight="1" x14ac:dyDescent="0.3">
      <c r="A358" s="19">
        <v>24</v>
      </c>
      <c r="B358" s="21" t="s">
        <v>324</v>
      </c>
      <c r="C358" s="19" t="s">
        <v>73</v>
      </c>
      <c r="D358" s="19" t="s">
        <v>69</v>
      </c>
      <c r="E358" s="21" t="s">
        <v>533</v>
      </c>
      <c r="F358" s="25">
        <v>45337</v>
      </c>
      <c r="G358" s="20">
        <v>1549.133</v>
      </c>
      <c r="H358" s="19" t="s">
        <v>329</v>
      </c>
      <c r="I358" s="19" t="s">
        <v>730</v>
      </c>
    </row>
    <row r="359" spans="1:9" s="65" customFormat="1" ht="142.19999999999999" customHeight="1" x14ac:dyDescent="0.3">
      <c r="A359" s="19">
        <v>25</v>
      </c>
      <c r="B359" s="21" t="s">
        <v>324</v>
      </c>
      <c r="C359" s="19" t="s">
        <v>311</v>
      </c>
      <c r="D359" s="19" t="s">
        <v>732</v>
      </c>
      <c r="E359" s="21" t="s">
        <v>731</v>
      </c>
      <c r="F359" s="24" t="s">
        <v>113</v>
      </c>
      <c r="G359" s="20">
        <v>1396.2739999999999</v>
      </c>
      <c r="H359" s="19" t="s">
        <v>6</v>
      </c>
      <c r="I359" s="19"/>
    </row>
    <row r="360" spans="1:9" ht="16.2" x14ac:dyDescent="0.3">
      <c r="A360" s="59"/>
      <c r="B360" s="60" t="s">
        <v>26</v>
      </c>
      <c r="C360" s="61"/>
      <c r="D360" s="61"/>
      <c r="E360" s="62"/>
      <c r="F360" s="59"/>
      <c r="G360" s="30"/>
      <c r="H360" s="59"/>
      <c r="I360" s="59"/>
    </row>
    <row r="361" spans="1:9" s="65" customFormat="1" ht="64.5" customHeight="1" x14ac:dyDescent="0.3">
      <c r="A361" s="19">
        <v>1</v>
      </c>
      <c r="B361" s="21" t="s">
        <v>190</v>
      </c>
      <c r="C361" s="19" t="s">
        <v>73</v>
      </c>
      <c r="D361" s="19" t="s">
        <v>69</v>
      </c>
      <c r="E361" s="21" t="s">
        <v>191</v>
      </c>
      <c r="F361" s="25">
        <v>45293</v>
      </c>
      <c r="G361" s="20">
        <v>536</v>
      </c>
      <c r="H361" s="19" t="s">
        <v>6</v>
      </c>
      <c r="I361" s="19" t="s">
        <v>192</v>
      </c>
    </row>
    <row r="362" spans="1:9" s="65" customFormat="1" ht="64.5" customHeight="1" x14ac:dyDescent="0.3">
      <c r="A362" s="19">
        <v>2</v>
      </c>
      <c r="B362" s="21" t="s">
        <v>190</v>
      </c>
      <c r="C362" s="19" t="s">
        <v>109</v>
      </c>
      <c r="D362" s="19" t="s">
        <v>70</v>
      </c>
      <c r="E362" s="21" t="s">
        <v>406</v>
      </c>
      <c r="F362" s="25">
        <v>45323</v>
      </c>
      <c r="G362" s="20">
        <v>354</v>
      </c>
      <c r="H362" s="19" t="s">
        <v>6</v>
      </c>
      <c r="I362" s="19" t="s">
        <v>606</v>
      </c>
    </row>
    <row r="363" spans="1:9" s="65" customFormat="1" ht="80.400000000000006" customHeight="1" x14ac:dyDescent="0.3">
      <c r="A363" s="19">
        <v>3</v>
      </c>
      <c r="B363" s="21" t="s">
        <v>193</v>
      </c>
      <c r="C363" s="19" t="s">
        <v>109</v>
      </c>
      <c r="D363" s="19" t="s">
        <v>70</v>
      </c>
      <c r="E363" s="21" t="s">
        <v>194</v>
      </c>
      <c r="F363" s="25">
        <v>45335</v>
      </c>
      <c r="G363" s="20">
        <v>509.3</v>
      </c>
      <c r="H363" s="19" t="s">
        <v>6</v>
      </c>
      <c r="I363" s="19" t="s">
        <v>606</v>
      </c>
    </row>
    <row r="364" spans="1:9" s="65" customFormat="1" ht="78" x14ac:dyDescent="0.3">
      <c r="A364" s="19">
        <v>4</v>
      </c>
      <c r="B364" s="21" t="s">
        <v>195</v>
      </c>
      <c r="C364" s="19" t="s">
        <v>109</v>
      </c>
      <c r="D364" s="19" t="s">
        <v>70</v>
      </c>
      <c r="E364" s="21" t="s">
        <v>196</v>
      </c>
      <c r="F364" s="25">
        <v>45299</v>
      </c>
      <c r="G364" s="20">
        <v>332.8</v>
      </c>
      <c r="H364" s="19" t="s">
        <v>6</v>
      </c>
      <c r="I364" s="19" t="s">
        <v>197</v>
      </c>
    </row>
    <row r="365" spans="1:9" s="65" customFormat="1" ht="79.95" customHeight="1" x14ac:dyDescent="0.3">
      <c r="A365" s="19">
        <v>5</v>
      </c>
      <c r="B365" s="21" t="s">
        <v>198</v>
      </c>
      <c r="C365" s="19" t="s">
        <v>73</v>
      </c>
      <c r="D365" s="19" t="s">
        <v>69</v>
      </c>
      <c r="E365" s="21" t="s">
        <v>199</v>
      </c>
      <c r="F365" s="25">
        <v>45300</v>
      </c>
      <c r="G365" s="20">
        <v>1987.5</v>
      </c>
      <c r="H365" s="19" t="s">
        <v>6</v>
      </c>
      <c r="I365" s="19" t="s">
        <v>81</v>
      </c>
    </row>
    <row r="366" spans="1:9" s="65" customFormat="1" ht="77.400000000000006" customHeight="1" x14ac:dyDescent="0.3">
      <c r="A366" s="19">
        <v>6</v>
      </c>
      <c r="B366" s="21" t="s">
        <v>198</v>
      </c>
      <c r="C366" s="19" t="s">
        <v>109</v>
      </c>
      <c r="D366" s="19" t="s">
        <v>70</v>
      </c>
      <c r="E366" s="21" t="s">
        <v>407</v>
      </c>
      <c r="F366" s="25">
        <v>45323</v>
      </c>
      <c r="G366" s="20">
        <v>2637.6</v>
      </c>
      <c r="H366" s="19" t="s">
        <v>6</v>
      </c>
      <c r="I366" s="19" t="s">
        <v>606</v>
      </c>
    </row>
    <row r="367" spans="1:9" s="65" customFormat="1" ht="78" customHeight="1" x14ac:dyDescent="0.3">
      <c r="A367" s="19">
        <v>7</v>
      </c>
      <c r="B367" s="21" t="s">
        <v>198</v>
      </c>
      <c r="C367" s="19" t="s">
        <v>109</v>
      </c>
      <c r="D367" s="19" t="s">
        <v>70</v>
      </c>
      <c r="E367" s="21" t="s">
        <v>407</v>
      </c>
      <c r="F367" s="25">
        <v>45320</v>
      </c>
      <c r="G367" s="20">
        <v>3195.3</v>
      </c>
      <c r="H367" s="19" t="s">
        <v>6</v>
      </c>
      <c r="I367" s="19" t="s">
        <v>197</v>
      </c>
    </row>
    <row r="368" spans="1:9" s="65" customFormat="1" ht="66.599999999999994" customHeight="1" x14ac:dyDescent="0.3">
      <c r="A368" s="19">
        <v>8</v>
      </c>
      <c r="B368" s="21" t="s">
        <v>312</v>
      </c>
      <c r="C368" s="19" t="s">
        <v>109</v>
      </c>
      <c r="D368" s="19" t="s">
        <v>70</v>
      </c>
      <c r="E368" s="21" t="s">
        <v>313</v>
      </c>
      <c r="F368" s="25">
        <v>45329</v>
      </c>
      <c r="G368" s="20">
        <v>1159.0999999999999</v>
      </c>
      <c r="H368" s="19" t="s">
        <v>6</v>
      </c>
      <c r="I368" s="19" t="s">
        <v>606</v>
      </c>
    </row>
    <row r="369" spans="1:9" s="65" customFormat="1" ht="61.95" customHeight="1" x14ac:dyDescent="0.3">
      <c r="A369" s="19">
        <v>9</v>
      </c>
      <c r="B369" s="21" t="s">
        <v>312</v>
      </c>
      <c r="C369" s="19" t="s">
        <v>109</v>
      </c>
      <c r="D369" s="19" t="s">
        <v>70</v>
      </c>
      <c r="E369" s="21" t="s">
        <v>313</v>
      </c>
      <c r="F369" s="25">
        <v>45310</v>
      </c>
      <c r="G369" s="20">
        <v>757.9</v>
      </c>
      <c r="H369" s="19" t="s">
        <v>6</v>
      </c>
      <c r="I369" s="19" t="s">
        <v>197</v>
      </c>
    </row>
    <row r="370" spans="1:9" s="65" customFormat="1" ht="78.599999999999994" customHeight="1" x14ac:dyDescent="0.3">
      <c r="A370" s="19">
        <v>10</v>
      </c>
      <c r="B370" s="21" t="s">
        <v>314</v>
      </c>
      <c r="C370" s="19" t="s">
        <v>109</v>
      </c>
      <c r="D370" s="19" t="s">
        <v>70</v>
      </c>
      <c r="E370" s="21" t="s">
        <v>315</v>
      </c>
      <c r="F370" s="25">
        <v>45301</v>
      </c>
      <c r="G370" s="20">
        <v>399.4</v>
      </c>
      <c r="H370" s="19" t="s">
        <v>6</v>
      </c>
      <c r="I370" s="19" t="s">
        <v>197</v>
      </c>
    </row>
    <row r="371" spans="1:9" s="65" customFormat="1" ht="66.599999999999994" customHeight="1" x14ac:dyDescent="0.3">
      <c r="A371" s="19">
        <v>11</v>
      </c>
      <c r="B371" s="21" t="s">
        <v>314</v>
      </c>
      <c r="C371" s="19" t="s">
        <v>78</v>
      </c>
      <c r="D371" s="19" t="s">
        <v>69</v>
      </c>
      <c r="E371" s="21" t="s">
        <v>607</v>
      </c>
      <c r="F371" s="25">
        <v>45324</v>
      </c>
      <c r="G371" s="20">
        <v>246.95</v>
      </c>
      <c r="H371" s="19" t="s">
        <v>6</v>
      </c>
      <c r="I371" s="19" t="s">
        <v>647</v>
      </c>
    </row>
    <row r="372" spans="1:9" s="65" customFormat="1" ht="78" x14ac:dyDescent="0.3">
      <c r="A372" s="19">
        <v>12</v>
      </c>
      <c r="B372" s="21" t="s">
        <v>314</v>
      </c>
      <c r="C372" s="19" t="s">
        <v>299</v>
      </c>
      <c r="D372" s="19" t="s">
        <v>70</v>
      </c>
      <c r="E372" s="21" t="s">
        <v>648</v>
      </c>
      <c r="F372" s="25">
        <v>45335</v>
      </c>
      <c r="G372" s="20">
        <v>950</v>
      </c>
      <c r="H372" s="19" t="s">
        <v>6</v>
      </c>
      <c r="I372" s="19"/>
    </row>
    <row r="373" spans="1:9" ht="16.2" x14ac:dyDescent="0.3">
      <c r="A373" s="59"/>
      <c r="B373" s="60" t="s">
        <v>11</v>
      </c>
      <c r="C373" s="66"/>
      <c r="D373" s="66"/>
      <c r="E373" s="62"/>
      <c r="F373" s="59"/>
      <c r="G373" s="30"/>
      <c r="H373" s="59"/>
      <c r="I373" s="59"/>
    </row>
    <row r="374" spans="1:9" s="63" customFormat="1" ht="105.6" customHeight="1" x14ac:dyDescent="0.3">
      <c r="A374" s="19">
        <v>1</v>
      </c>
      <c r="B374" s="21" t="s">
        <v>441</v>
      </c>
      <c r="C374" s="19" t="s">
        <v>216</v>
      </c>
      <c r="D374" s="19" t="s">
        <v>69</v>
      </c>
      <c r="E374" s="21" t="s">
        <v>618</v>
      </c>
      <c r="F374" s="25">
        <v>45323</v>
      </c>
      <c r="G374" s="20">
        <v>767.5</v>
      </c>
      <c r="H374" s="19" t="s">
        <v>6</v>
      </c>
      <c r="I374" s="19" t="s">
        <v>649</v>
      </c>
    </row>
    <row r="375" spans="1:9" s="63" customFormat="1" ht="63" customHeight="1" x14ac:dyDescent="0.3">
      <c r="A375" s="19">
        <v>2</v>
      </c>
      <c r="B375" s="21" t="s">
        <v>213</v>
      </c>
      <c r="C375" s="19" t="s">
        <v>78</v>
      </c>
      <c r="D375" s="19" t="s">
        <v>69</v>
      </c>
      <c r="E375" s="21" t="s">
        <v>442</v>
      </c>
      <c r="F375" s="25">
        <v>45331</v>
      </c>
      <c r="G375" s="20">
        <v>995</v>
      </c>
      <c r="H375" s="19" t="s">
        <v>6</v>
      </c>
      <c r="I375" s="19" t="s">
        <v>650</v>
      </c>
    </row>
    <row r="376" spans="1:9" s="63" customFormat="1" ht="66.599999999999994" customHeight="1" x14ac:dyDescent="0.3">
      <c r="A376" s="19">
        <v>3</v>
      </c>
      <c r="B376" s="21" t="s">
        <v>388</v>
      </c>
      <c r="C376" s="19" t="s">
        <v>216</v>
      </c>
      <c r="D376" s="19" t="s">
        <v>69</v>
      </c>
      <c r="E376" s="21" t="s">
        <v>389</v>
      </c>
      <c r="F376" s="25">
        <v>45313</v>
      </c>
      <c r="G376" s="20">
        <v>1018</v>
      </c>
      <c r="H376" s="19" t="s">
        <v>391</v>
      </c>
      <c r="I376" s="19" t="s">
        <v>443</v>
      </c>
    </row>
    <row r="377" spans="1:9" s="63" customFormat="1" ht="123.6" customHeight="1" x14ac:dyDescent="0.3">
      <c r="A377" s="19">
        <v>4</v>
      </c>
      <c r="B377" s="21" t="s">
        <v>388</v>
      </c>
      <c r="C377" s="19" t="s">
        <v>78</v>
      </c>
      <c r="D377" s="19" t="s">
        <v>69</v>
      </c>
      <c r="E377" s="21" t="s">
        <v>390</v>
      </c>
      <c r="F377" s="25">
        <v>45308</v>
      </c>
      <c r="G377" s="20">
        <v>546</v>
      </c>
      <c r="H377" s="19" t="s">
        <v>52</v>
      </c>
      <c r="I377" s="19" t="s">
        <v>444</v>
      </c>
    </row>
    <row r="378" spans="1:9" s="65" customFormat="1" ht="78" x14ac:dyDescent="0.3">
      <c r="A378" s="19">
        <v>5</v>
      </c>
      <c r="B378" s="21" t="s">
        <v>98</v>
      </c>
      <c r="C378" s="19" t="s">
        <v>73</v>
      </c>
      <c r="D378" s="19" t="s">
        <v>69</v>
      </c>
      <c r="E378" s="21" t="s">
        <v>94</v>
      </c>
      <c r="F378" s="25">
        <v>45293</v>
      </c>
      <c r="G378" s="20">
        <v>783.48</v>
      </c>
      <c r="H378" s="19" t="s">
        <v>6</v>
      </c>
      <c r="I378" s="19" t="s">
        <v>147</v>
      </c>
    </row>
    <row r="379" spans="1:9" s="65" customFormat="1" ht="78" x14ac:dyDescent="0.3">
      <c r="A379" s="19">
        <v>6</v>
      </c>
      <c r="B379" s="21" t="s">
        <v>99</v>
      </c>
      <c r="C379" s="19" t="s">
        <v>73</v>
      </c>
      <c r="D379" s="19" t="s">
        <v>69</v>
      </c>
      <c r="E379" s="21" t="s">
        <v>94</v>
      </c>
      <c r="F379" s="25">
        <v>45293</v>
      </c>
      <c r="G379" s="20">
        <v>307.91800000000001</v>
      </c>
      <c r="H379" s="19" t="s">
        <v>6</v>
      </c>
      <c r="I379" s="19" t="s">
        <v>147</v>
      </c>
    </row>
    <row r="380" spans="1:9" s="65" customFormat="1" ht="78" x14ac:dyDescent="0.3">
      <c r="A380" s="19">
        <v>7</v>
      </c>
      <c r="B380" s="21" t="s">
        <v>71</v>
      </c>
      <c r="C380" s="19" t="s">
        <v>73</v>
      </c>
      <c r="D380" s="19" t="s">
        <v>69</v>
      </c>
      <c r="E380" s="21" t="s">
        <v>94</v>
      </c>
      <c r="F380" s="25">
        <v>45293</v>
      </c>
      <c r="G380" s="20">
        <v>600</v>
      </c>
      <c r="H380" s="19" t="s">
        <v>6</v>
      </c>
      <c r="I380" s="19" t="s">
        <v>147</v>
      </c>
    </row>
    <row r="381" spans="1:9" s="65" customFormat="1" ht="75.599999999999994" customHeight="1" x14ac:dyDescent="0.3">
      <c r="A381" s="19">
        <v>8</v>
      </c>
      <c r="B381" s="21" t="s">
        <v>10</v>
      </c>
      <c r="C381" s="19" t="s">
        <v>73</v>
      </c>
      <c r="D381" s="19" t="s">
        <v>69</v>
      </c>
      <c r="E381" s="21" t="s">
        <v>94</v>
      </c>
      <c r="F381" s="25">
        <v>45293</v>
      </c>
      <c r="G381" s="20">
        <v>2769</v>
      </c>
      <c r="H381" s="19" t="s">
        <v>6</v>
      </c>
      <c r="I381" s="19" t="s">
        <v>147</v>
      </c>
    </row>
    <row r="382" spans="1:9" s="65" customFormat="1" ht="76.95" customHeight="1" x14ac:dyDescent="0.3">
      <c r="A382" s="19">
        <v>9</v>
      </c>
      <c r="B382" s="21" t="s">
        <v>82</v>
      </c>
      <c r="C382" s="19" t="s">
        <v>73</v>
      </c>
      <c r="D382" s="19" t="s">
        <v>69</v>
      </c>
      <c r="E382" s="21" t="s">
        <v>94</v>
      </c>
      <c r="F382" s="25">
        <v>45293</v>
      </c>
      <c r="G382" s="20">
        <v>1177.5999999999999</v>
      </c>
      <c r="H382" s="19" t="s">
        <v>6</v>
      </c>
      <c r="I382" s="19" t="s">
        <v>147</v>
      </c>
    </row>
    <row r="383" spans="1:9" s="65" customFormat="1" ht="156" customHeight="1" x14ac:dyDescent="0.3">
      <c r="A383" s="19">
        <v>10</v>
      </c>
      <c r="B383" s="21" t="s">
        <v>213</v>
      </c>
      <c r="C383" s="19" t="s">
        <v>162</v>
      </c>
      <c r="D383" s="19" t="s">
        <v>70</v>
      </c>
      <c r="E383" s="21" t="s">
        <v>214</v>
      </c>
      <c r="F383" s="25">
        <v>45306</v>
      </c>
      <c r="G383" s="20">
        <v>392</v>
      </c>
      <c r="H383" s="19" t="s">
        <v>6</v>
      </c>
      <c r="I383" s="19" t="s">
        <v>387</v>
      </c>
    </row>
    <row r="384" spans="1:9" ht="16.2" x14ac:dyDescent="0.3">
      <c r="A384" s="59"/>
      <c r="B384" s="60" t="s">
        <v>40</v>
      </c>
      <c r="C384" s="61"/>
      <c r="D384" s="61"/>
      <c r="E384" s="62"/>
      <c r="F384" s="59"/>
      <c r="G384" s="30"/>
      <c r="H384" s="59"/>
      <c r="I384" s="59"/>
    </row>
    <row r="385" spans="1:9" s="63" customFormat="1" ht="61.2" customHeight="1" x14ac:dyDescent="0.3">
      <c r="A385" s="19">
        <v>1</v>
      </c>
      <c r="B385" s="21" t="s">
        <v>551</v>
      </c>
      <c r="C385" s="19" t="s">
        <v>78</v>
      </c>
      <c r="D385" s="19" t="s">
        <v>69</v>
      </c>
      <c r="E385" s="21" t="s">
        <v>552</v>
      </c>
      <c r="F385" s="24" t="s">
        <v>599</v>
      </c>
      <c r="G385" s="20">
        <v>213.96</v>
      </c>
      <c r="H385" s="19" t="s">
        <v>6</v>
      </c>
      <c r="I385" s="19" t="s">
        <v>553</v>
      </c>
    </row>
    <row r="386" spans="1:9" ht="16.2" x14ac:dyDescent="0.3">
      <c r="A386" s="59"/>
      <c r="B386" s="60" t="s">
        <v>42</v>
      </c>
      <c r="C386" s="61"/>
      <c r="D386" s="61"/>
      <c r="E386" s="62"/>
      <c r="F386" s="59"/>
      <c r="G386" s="30"/>
      <c r="H386" s="59"/>
      <c r="I386" s="59"/>
    </row>
    <row r="387" spans="1:9" s="65" customFormat="1" ht="46.8" x14ac:dyDescent="0.3">
      <c r="A387" s="19">
        <v>1</v>
      </c>
      <c r="B387" s="21" t="s">
        <v>345</v>
      </c>
      <c r="C387" s="19" t="s">
        <v>73</v>
      </c>
      <c r="D387" s="19" t="s">
        <v>70</v>
      </c>
      <c r="E387" s="21" t="s">
        <v>346</v>
      </c>
      <c r="F387" s="25">
        <v>45303</v>
      </c>
      <c r="G387" s="20">
        <v>1020.638</v>
      </c>
      <c r="H387" s="19" t="s">
        <v>6</v>
      </c>
      <c r="I387" s="19" t="s">
        <v>81</v>
      </c>
    </row>
    <row r="388" spans="1:9" s="65" customFormat="1" ht="62.4" x14ac:dyDescent="0.3">
      <c r="A388" s="19">
        <v>2</v>
      </c>
      <c r="B388" s="21" t="s">
        <v>345</v>
      </c>
      <c r="C388" s="19" t="s">
        <v>73</v>
      </c>
      <c r="D388" s="19" t="s">
        <v>70</v>
      </c>
      <c r="E388" s="21" t="s">
        <v>347</v>
      </c>
      <c r="F388" s="25">
        <v>45308</v>
      </c>
      <c r="G388" s="20">
        <v>553.6</v>
      </c>
      <c r="H388" s="19" t="s">
        <v>6</v>
      </c>
      <c r="I388" s="19" t="s">
        <v>81</v>
      </c>
    </row>
    <row r="389" spans="1:9" ht="16.2" x14ac:dyDescent="0.3">
      <c r="A389" s="59"/>
      <c r="B389" s="60" t="s">
        <v>51</v>
      </c>
      <c r="C389" s="61"/>
      <c r="D389" s="61"/>
      <c r="E389" s="62"/>
      <c r="F389" s="59"/>
      <c r="G389" s="30"/>
      <c r="H389" s="59"/>
      <c r="I389" s="59"/>
    </row>
    <row r="390" spans="1:9" ht="62.4" x14ac:dyDescent="0.3">
      <c r="A390" s="19">
        <v>1</v>
      </c>
      <c r="B390" s="21" t="s">
        <v>200</v>
      </c>
      <c r="C390" s="19" t="s">
        <v>73</v>
      </c>
      <c r="D390" s="19" t="s">
        <v>70</v>
      </c>
      <c r="E390" s="21" t="s">
        <v>201</v>
      </c>
      <c r="F390" s="25">
        <v>45295</v>
      </c>
      <c r="G390" s="20">
        <v>746.91600000000005</v>
      </c>
      <c r="H390" s="19" t="s">
        <v>6</v>
      </c>
      <c r="I390" s="19" t="s">
        <v>202</v>
      </c>
    </row>
    <row r="391" spans="1:9" s="65" customFormat="1" ht="120" customHeight="1" x14ac:dyDescent="0.3">
      <c r="A391" s="19">
        <v>2</v>
      </c>
      <c r="B391" s="21" t="s">
        <v>200</v>
      </c>
      <c r="C391" s="19" t="s">
        <v>620</v>
      </c>
      <c r="D391" s="19" t="s">
        <v>70</v>
      </c>
      <c r="E391" s="21" t="s">
        <v>619</v>
      </c>
      <c r="F391" s="25">
        <v>45329</v>
      </c>
      <c r="G391" s="20">
        <v>233</v>
      </c>
      <c r="H391" s="19" t="s">
        <v>6</v>
      </c>
      <c r="I391" s="19" t="s">
        <v>713</v>
      </c>
    </row>
    <row r="392" spans="1:9" s="63" customFormat="1" ht="52.95" customHeight="1" x14ac:dyDescent="0.3">
      <c r="A392" s="19">
        <v>3</v>
      </c>
      <c r="B392" s="21" t="s">
        <v>316</v>
      </c>
      <c r="C392" s="19" t="s">
        <v>78</v>
      </c>
      <c r="D392" s="19" t="s">
        <v>69</v>
      </c>
      <c r="E392" s="21" t="s">
        <v>757</v>
      </c>
      <c r="F392" s="25">
        <v>45295</v>
      </c>
      <c r="G392" s="20">
        <v>422.04</v>
      </c>
      <c r="H392" s="19" t="s">
        <v>6</v>
      </c>
      <c r="I392" s="19" t="s">
        <v>758</v>
      </c>
    </row>
    <row r="393" spans="1:9" s="63" customFormat="1" ht="78" x14ac:dyDescent="0.3">
      <c r="A393" s="19">
        <v>4</v>
      </c>
      <c r="B393" s="21" t="s">
        <v>714</v>
      </c>
      <c r="C393" s="19" t="s">
        <v>78</v>
      </c>
      <c r="D393" s="19" t="s">
        <v>69</v>
      </c>
      <c r="E393" s="21" t="s">
        <v>715</v>
      </c>
      <c r="F393" s="25">
        <v>45334</v>
      </c>
      <c r="G393" s="20">
        <v>2887.5</v>
      </c>
      <c r="H393" s="19" t="s">
        <v>6</v>
      </c>
      <c r="I393" s="19"/>
    </row>
    <row r="401" spans="6:6" x14ac:dyDescent="0.3">
      <c r="F401" s="41"/>
    </row>
  </sheetData>
  <autoFilter ref="A9:ALV392" xr:uid="{00000000-0009-0000-0000-000000000000}"/>
  <mergeCells count="15">
    <mergeCell ref="N60:O60"/>
    <mergeCell ref="F6:F8"/>
    <mergeCell ref="G6:G7"/>
    <mergeCell ref="H6:H8"/>
    <mergeCell ref="I6:I8"/>
    <mergeCell ref="H1:I1"/>
    <mergeCell ref="H2:I2"/>
    <mergeCell ref="H3:I3"/>
    <mergeCell ref="A4:I4"/>
    <mergeCell ref="H5:I5"/>
    <mergeCell ref="A6:A8"/>
    <mergeCell ref="B6:B8"/>
    <mergeCell ref="C6:C8"/>
    <mergeCell ref="D6:D8"/>
    <mergeCell ref="E6:E7"/>
  </mergeCells>
  <hyperlinks>
    <hyperlink ref="E113" r:id="rId1" display="https://my.zakupivli.pro/cabinet/purchases/state_plan/view/27521279" xr:uid="{00000000-0004-0000-0000-000000000000}"/>
  </hyperlinks>
  <pageMargins left="0.70866141732283472" right="0.70866141732283472" top="0.74803149606299213" bottom="0.74803149606299213" header="0.31496062992125984" footer="0.31496062992125984"/>
  <pageSetup paperSize="9" scale="80" orientation="landscape" r:id="rId2"/>
  <ignoredErrors>
    <ignoredError sqref="J74:XFD75 J62:XFD62 J49:XFD51 J54:XFD54 J44:XFD46 J37:XFD41" evalError="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C64"/>
  <sheetViews>
    <sheetView view="pageBreakPreview" topLeftCell="A4" zoomScale="60" zoomScaleNormal="60" workbookViewId="0">
      <selection activeCell="D40" sqref="D40"/>
    </sheetView>
  </sheetViews>
  <sheetFormatPr defaultColWidth="8.88671875" defaultRowHeight="15.6" x14ac:dyDescent="0.3"/>
  <cols>
    <col min="1" max="1" width="5.33203125" style="3" customWidth="1"/>
    <col min="2" max="2" width="49.109375" style="5" customWidth="1"/>
    <col min="3" max="3" width="22.44140625" style="3" customWidth="1"/>
    <col min="4" max="4" width="24.33203125" style="4" customWidth="1"/>
    <col min="5" max="5" width="8.88671875" style="1"/>
    <col min="6" max="6" width="17.5546875" style="1" customWidth="1"/>
    <col min="7" max="7" width="27.5546875" style="1" customWidth="1"/>
    <col min="8" max="16384" width="8.88671875" style="1"/>
  </cols>
  <sheetData>
    <row r="1" spans="1:7" ht="33" customHeight="1" x14ac:dyDescent="0.3">
      <c r="A1" s="78" t="s">
        <v>93</v>
      </c>
      <c r="B1" s="78"/>
      <c r="C1" s="78"/>
      <c r="D1" s="78"/>
    </row>
    <row r="2" spans="1:7" ht="20.399999999999999" customHeight="1" x14ac:dyDescent="0.3">
      <c r="A2" s="6"/>
      <c r="B2" s="7"/>
      <c r="C2" s="6"/>
      <c r="D2" s="37" t="s">
        <v>152</v>
      </c>
    </row>
    <row r="3" spans="1:7" ht="31.95" customHeight="1" x14ac:dyDescent="0.3">
      <c r="A3" s="8" t="s">
        <v>0</v>
      </c>
      <c r="B3" s="8" t="s">
        <v>90</v>
      </c>
      <c r="C3" s="8" t="s">
        <v>91</v>
      </c>
      <c r="D3" s="29" t="s">
        <v>92</v>
      </c>
    </row>
    <row r="4" spans="1:7" x14ac:dyDescent="0.3">
      <c r="A4" s="8">
        <v>1</v>
      </c>
      <c r="B4" s="8">
        <v>2</v>
      </c>
      <c r="C4" s="8">
        <v>3</v>
      </c>
      <c r="D4" s="9">
        <v>4</v>
      </c>
    </row>
    <row r="5" spans="1:7" ht="16.2" x14ac:dyDescent="0.3">
      <c r="A5" s="2"/>
      <c r="B5" s="10" t="s">
        <v>53</v>
      </c>
      <c r="C5" s="35">
        <f>C6+C14+C23+C36+C42</f>
        <v>332</v>
      </c>
      <c r="D5" s="36">
        <f>D6+D14+D23+D36+D42</f>
        <v>649001.94299999997</v>
      </c>
      <c r="F5" s="32"/>
      <c r="G5" s="31"/>
    </row>
    <row r="6" spans="1:7" ht="16.2" x14ac:dyDescent="0.3">
      <c r="A6" s="11"/>
      <c r="B6" s="33" t="s">
        <v>59</v>
      </c>
      <c r="C6" s="34">
        <f>C7+C8+C10+C11+C12+C13</f>
        <v>5</v>
      </c>
      <c r="D6" s="14">
        <f>D7+D8+D10+D11+D12+D13</f>
        <v>6592.42</v>
      </c>
    </row>
    <row r="7" spans="1:7" s="18" customFormat="1" x14ac:dyDescent="0.3">
      <c r="A7" s="15">
        <v>1</v>
      </c>
      <c r="B7" s="16" t="s">
        <v>12</v>
      </c>
      <c r="C7" s="15">
        <v>0</v>
      </c>
      <c r="D7" s="17">
        <v>0</v>
      </c>
    </row>
    <row r="8" spans="1:7" s="18" customFormat="1" x14ac:dyDescent="0.3">
      <c r="A8" s="15">
        <v>2</v>
      </c>
      <c r="B8" s="16" t="s">
        <v>45</v>
      </c>
      <c r="C8" s="15">
        <v>0</v>
      </c>
      <c r="D8" s="20">
        <v>0</v>
      </c>
    </row>
    <row r="9" spans="1:7" s="18" customFormat="1" x14ac:dyDescent="0.3">
      <c r="A9" s="15">
        <v>3</v>
      </c>
      <c r="B9" s="16" t="s">
        <v>7</v>
      </c>
      <c r="C9" s="15">
        <v>0</v>
      </c>
      <c r="D9" s="17">
        <v>0</v>
      </c>
    </row>
    <row r="10" spans="1:7" s="18" customFormat="1" x14ac:dyDescent="0.3">
      <c r="A10" s="15">
        <v>4</v>
      </c>
      <c r="B10" s="16" t="s">
        <v>29</v>
      </c>
      <c r="C10" s="15">
        <v>0</v>
      </c>
      <c r="D10" s="17">
        <v>0</v>
      </c>
    </row>
    <row r="11" spans="1:7" s="18" customFormat="1" x14ac:dyDescent="0.3">
      <c r="A11" s="15">
        <v>5</v>
      </c>
      <c r="B11" s="16" t="s">
        <v>13</v>
      </c>
      <c r="C11" s="15">
        <v>2</v>
      </c>
      <c r="D11" s="17">
        <f>SUM('ТГ зв'!G17:G18)</f>
        <v>1900</v>
      </c>
    </row>
    <row r="12" spans="1:7" s="18" customFormat="1" x14ac:dyDescent="0.3">
      <c r="A12" s="15">
        <v>6</v>
      </c>
      <c r="B12" s="16" t="s">
        <v>31</v>
      </c>
      <c r="C12" s="15">
        <v>2</v>
      </c>
      <c r="D12" s="17">
        <f>SUM('ТГ зв'!G20:G21)</f>
        <v>3805.62</v>
      </c>
    </row>
    <row r="13" spans="1:7" s="18" customFormat="1" x14ac:dyDescent="0.3">
      <c r="A13" s="15">
        <v>7</v>
      </c>
      <c r="B13" s="16" t="s">
        <v>60</v>
      </c>
      <c r="C13" s="15">
        <v>1</v>
      </c>
      <c r="D13" s="17">
        <f>SUM('ТГ зв'!G23)</f>
        <v>886.8</v>
      </c>
    </row>
    <row r="14" spans="1:7" ht="16.2" x14ac:dyDescent="0.3">
      <c r="A14" s="11"/>
      <c r="B14" s="12" t="s">
        <v>61</v>
      </c>
      <c r="C14" s="13">
        <f>C15+C18+C16</f>
        <v>2</v>
      </c>
      <c r="D14" s="14">
        <f>D15+D18+D16+D17+D19+D20+D21+D22</f>
        <v>3644.91</v>
      </c>
    </row>
    <row r="15" spans="1:7" s="18" customFormat="1" x14ac:dyDescent="0.3">
      <c r="A15" s="15">
        <v>8</v>
      </c>
      <c r="B15" s="16" t="s">
        <v>15</v>
      </c>
      <c r="C15" s="15">
        <v>0</v>
      </c>
      <c r="D15" s="17">
        <v>0</v>
      </c>
    </row>
    <row r="16" spans="1:7" s="18" customFormat="1" x14ac:dyDescent="0.3">
      <c r="A16" s="15">
        <v>9</v>
      </c>
      <c r="B16" s="16" t="s">
        <v>32</v>
      </c>
      <c r="C16" s="15">
        <v>2</v>
      </c>
      <c r="D16" s="17">
        <f>SUM('ТГ зв'!G27:G28)</f>
        <v>3644.91</v>
      </c>
    </row>
    <row r="17" spans="1:4" s="18" customFormat="1" x14ac:dyDescent="0.3">
      <c r="A17" s="15">
        <v>10</v>
      </c>
      <c r="B17" s="16" t="s">
        <v>16</v>
      </c>
      <c r="C17" s="15">
        <v>0</v>
      </c>
      <c r="D17" s="20">
        <v>0</v>
      </c>
    </row>
    <row r="18" spans="1:4" s="18" customFormat="1" x14ac:dyDescent="0.3">
      <c r="A18" s="15">
        <v>11</v>
      </c>
      <c r="B18" s="16" t="s">
        <v>48</v>
      </c>
      <c r="C18" s="15">
        <v>0</v>
      </c>
      <c r="D18" s="17">
        <v>0</v>
      </c>
    </row>
    <row r="19" spans="1:4" s="18" customFormat="1" x14ac:dyDescent="0.3">
      <c r="A19" s="15">
        <v>12</v>
      </c>
      <c r="B19" s="16" t="s">
        <v>35</v>
      </c>
      <c r="C19" s="15">
        <v>0</v>
      </c>
      <c r="D19" s="17">
        <v>0</v>
      </c>
    </row>
    <row r="20" spans="1:4" s="18" customFormat="1" x14ac:dyDescent="0.3">
      <c r="A20" s="15">
        <v>13</v>
      </c>
      <c r="B20" s="16" t="s">
        <v>39</v>
      </c>
      <c r="C20" s="15">
        <v>0</v>
      </c>
      <c r="D20" s="17">
        <v>0</v>
      </c>
    </row>
    <row r="21" spans="1:4" s="18" customFormat="1" x14ac:dyDescent="0.3">
      <c r="A21" s="15">
        <v>14</v>
      </c>
      <c r="B21" s="16" t="s">
        <v>83</v>
      </c>
      <c r="C21" s="15">
        <v>0</v>
      </c>
      <c r="D21" s="17">
        <v>0</v>
      </c>
    </row>
    <row r="22" spans="1:4" s="18" customFormat="1" x14ac:dyDescent="0.3">
      <c r="A22" s="15">
        <v>15</v>
      </c>
      <c r="B22" s="16" t="s">
        <v>50</v>
      </c>
      <c r="C22" s="15">
        <v>0</v>
      </c>
      <c r="D22" s="17">
        <v>0</v>
      </c>
    </row>
    <row r="23" spans="1:4" ht="16.2" x14ac:dyDescent="0.3">
      <c r="A23" s="11"/>
      <c r="B23" s="12" t="s">
        <v>62</v>
      </c>
      <c r="C23" s="13">
        <f>C24+C26+C28+C29+C30+C33+C34+C31+C32+C35+C25+C27</f>
        <v>169</v>
      </c>
      <c r="D23" s="14">
        <f>D24+D26+D28+D29+D30+D33+D34+D31+D32+D35+D25+D27</f>
        <v>373464.97599999997</v>
      </c>
    </row>
    <row r="24" spans="1:4" s="18" customFormat="1" x14ac:dyDescent="0.3">
      <c r="A24" s="15">
        <v>16</v>
      </c>
      <c r="B24" s="16" t="s">
        <v>20</v>
      </c>
      <c r="C24" s="15">
        <v>66</v>
      </c>
      <c r="D24" s="17">
        <f>SUM('ТГ зв'!G37:G102)</f>
        <v>266252.81599999999</v>
      </c>
    </row>
    <row r="25" spans="1:4" s="18" customFormat="1" x14ac:dyDescent="0.3">
      <c r="A25" s="15">
        <v>17</v>
      </c>
      <c r="B25" s="16" t="s">
        <v>44</v>
      </c>
      <c r="C25" s="15">
        <v>6</v>
      </c>
      <c r="D25" s="17">
        <f>SUM('ТГ зв'!G104:G109)</f>
        <v>1771.2759999999998</v>
      </c>
    </row>
    <row r="26" spans="1:4" s="18" customFormat="1" x14ac:dyDescent="0.3">
      <c r="A26" s="15">
        <v>18</v>
      </c>
      <c r="B26" s="16" t="s">
        <v>18</v>
      </c>
      <c r="C26" s="15">
        <v>40</v>
      </c>
      <c r="D26" s="17">
        <f>SUM('ТГ зв'!G111:G150)</f>
        <v>47202.989999999991</v>
      </c>
    </row>
    <row r="27" spans="1:4" s="18" customFormat="1" x14ac:dyDescent="0.3">
      <c r="A27" s="15">
        <v>19</v>
      </c>
      <c r="B27" s="16" t="s">
        <v>46</v>
      </c>
      <c r="C27" s="15">
        <v>0</v>
      </c>
      <c r="D27" s="17">
        <v>0</v>
      </c>
    </row>
    <row r="28" spans="1:4" s="18" customFormat="1" x14ac:dyDescent="0.3">
      <c r="A28" s="15">
        <v>20</v>
      </c>
      <c r="B28" s="16" t="s">
        <v>19</v>
      </c>
      <c r="C28" s="15">
        <v>9</v>
      </c>
      <c r="D28" s="17">
        <f>SUM('ТГ зв'!G153:G161)</f>
        <v>11594.244000000001</v>
      </c>
    </row>
    <row r="29" spans="1:4" s="18" customFormat="1" x14ac:dyDescent="0.3">
      <c r="A29" s="15">
        <v>21</v>
      </c>
      <c r="B29" s="16" t="s">
        <v>22</v>
      </c>
      <c r="C29" s="15">
        <v>4</v>
      </c>
      <c r="D29" s="17">
        <f>SUM('ТГ зв'!G163:G166)</f>
        <v>1651.6</v>
      </c>
    </row>
    <row r="30" spans="1:4" s="18" customFormat="1" x14ac:dyDescent="0.3">
      <c r="A30" s="15">
        <v>22</v>
      </c>
      <c r="B30" s="16" t="s">
        <v>8</v>
      </c>
      <c r="C30" s="15">
        <v>0</v>
      </c>
      <c r="D30" s="17">
        <v>0</v>
      </c>
    </row>
    <row r="31" spans="1:4" s="18" customFormat="1" ht="13.95" customHeight="1" x14ac:dyDescent="0.3">
      <c r="A31" s="15">
        <v>23</v>
      </c>
      <c r="B31" s="16" t="s">
        <v>37</v>
      </c>
      <c r="C31" s="15">
        <v>1</v>
      </c>
      <c r="D31" s="17">
        <f>SUM('ТГ зв'!G169)</f>
        <v>2879.3679999999999</v>
      </c>
    </row>
    <row r="32" spans="1:4" s="18" customFormat="1" x14ac:dyDescent="0.3">
      <c r="A32" s="15">
        <v>24</v>
      </c>
      <c r="B32" s="16" t="s">
        <v>38</v>
      </c>
      <c r="C32" s="15">
        <v>3</v>
      </c>
      <c r="D32" s="17">
        <f>SUM('ТГ зв'!G171:G173)</f>
        <v>6274.6370000000006</v>
      </c>
    </row>
    <row r="33" spans="1:4" s="18" customFormat="1" x14ac:dyDescent="0.3">
      <c r="A33" s="15">
        <v>25</v>
      </c>
      <c r="B33" s="16" t="s">
        <v>28</v>
      </c>
      <c r="C33" s="15">
        <v>4</v>
      </c>
      <c r="D33" s="17">
        <f>SUM('ТГ зв'!G175:G178)</f>
        <v>2121.0450000000001</v>
      </c>
    </row>
    <row r="34" spans="1:4" s="18" customFormat="1" x14ac:dyDescent="0.3">
      <c r="A34" s="15">
        <v>26</v>
      </c>
      <c r="B34" s="16" t="s">
        <v>30</v>
      </c>
      <c r="C34" s="15">
        <v>35</v>
      </c>
      <c r="D34" s="17">
        <f>SUM('ТГ зв'!G180:G214)</f>
        <v>33177</v>
      </c>
    </row>
    <row r="35" spans="1:4" s="18" customFormat="1" x14ac:dyDescent="0.3">
      <c r="A35" s="15">
        <v>27</v>
      </c>
      <c r="B35" s="16" t="s">
        <v>43</v>
      </c>
      <c r="C35" s="15">
        <v>1</v>
      </c>
      <c r="D35" s="17">
        <f>SUM('ТГ зв'!G216)</f>
        <v>540</v>
      </c>
    </row>
    <row r="36" spans="1:4" ht="16.2" x14ac:dyDescent="0.3">
      <c r="A36" s="11"/>
      <c r="B36" s="12" t="s">
        <v>63</v>
      </c>
      <c r="C36" s="13">
        <f>C37+C40+C41</f>
        <v>14</v>
      </c>
      <c r="D36" s="14">
        <f>D37+D40+D41</f>
        <v>7962.7030000000004</v>
      </c>
    </row>
    <row r="37" spans="1:4" s="18" customFormat="1" x14ac:dyDescent="0.3">
      <c r="A37" s="15">
        <v>28</v>
      </c>
      <c r="B37" s="16" t="s">
        <v>23</v>
      </c>
      <c r="C37" s="15">
        <v>14</v>
      </c>
      <c r="D37" s="17">
        <f>SUM('ТГ зв'!G219:G232)</f>
        <v>7962.7030000000004</v>
      </c>
    </row>
    <row r="38" spans="1:4" s="18" customFormat="1" x14ac:dyDescent="0.3">
      <c r="A38" s="15">
        <v>29</v>
      </c>
      <c r="B38" s="16" t="s">
        <v>47</v>
      </c>
      <c r="C38" s="15">
        <v>0</v>
      </c>
      <c r="D38" s="17">
        <v>0</v>
      </c>
    </row>
    <row r="39" spans="1:4" s="18" customFormat="1" x14ac:dyDescent="0.3">
      <c r="A39" s="15">
        <v>30</v>
      </c>
      <c r="B39" s="16" t="s">
        <v>34</v>
      </c>
      <c r="C39" s="15">
        <v>0</v>
      </c>
      <c r="D39" s="17">
        <v>0</v>
      </c>
    </row>
    <row r="40" spans="1:4" s="18" customFormat="1" x14ac:dyDescent="0.3">
      <c r="A40" s="15">
        <v>31</v>
      </c>
      <c r="B40" s="16" t="s">
        <v>36</v>
      </c>
      <c r="C40" s="15">
        <v>0</v>
      </c>
      <c r="D40" s="17">
        <v>0</v>
      </c>
    </row>
    <row r="41" spans="1:4" s="18" customFormat="1" x14ac:dyDescent="0.3">
      <c r="A41" s="15">
        <v>32</v>
      </c>
      <c r="B41" s="16" t="s">
        <v>41</v>
      </c>
      <c r="C41" s="15">
        <v>0</v>
      </c>
      <c r="D41" s="17">
        <v>0</v>
      </c>
    </row>
    <row r="42" spans="1:4" ht="16.2" x14ac:dyDescent="0.3">
      <c r="A42" s="11"/>
      <c r="B42" s="12" t="s">
        <v>64</v>
      </c>
      <c r="C42" s="67">
        <f>C43+C45+C47+C49+C51+C52+C53+C46+C54+C55+C48+C56</f>
        <v>142</v>
      </c>
      <c r="D42" s="14">
        <f>D43+D45+D47+D49+D51+D52+D53+D46+D54+D55+D48+D56</f>
        <v>257336.93399999998</v>
      </c>
    </row>
    <row r="43" spans="1:4" s="18" customFormat="1" x14ac:dyDescent="0.3">
      <c r="A43" s="15">
        <v>33</v>
      </c>
      <c r="B43" s="16" t="s">
        <v>27</v>
      </c>
      <c r="C43" s="15">
        <v>44</v>
      </c>
      <c r="D43" s="17">
        <f>SUM('ТГ зв'!G239:G282)</f>
        <v>90326.435999999987</v>
      </c>
    </row>
    <row r="44" spans="1:4" s="18" customFormat="1" x14ac:dyDescent="0.3">
      <c r="A44" s="15">
        <v>34</v>
      </c>
      <c r="B44" s="16" t="s">
        <v>9</v>
      </c>
      <c r="C44" s="15">
        <v>0</v>
      </c>
      <c r="D44" s="17">
        <v>0</v>
      </c>
    </row>
    <row r="45" spans="1:4" s="18" customFormat="1" x14ac:dyDescent="0.3">
      <c r="A45" s="15">
        <v>35</v>
      </c>
      <c r="B45" s="16" t="s">
        <v>14</v>
      </c>
      <c r="C45" s="15">
        <v>6</v>
      </c>
      <c r="D45" s="17">
        <f>SUM('ТГ зв'!G285:G290)</f>
        <v>9086.7040000000015</v>
      </c>
    </row>
    <row r="46" spans="1:4" s="18" customFormat="1" x14ac:dyDescent="0.3">
      <c r="A46" s="15">
        <v>36</v>
      </c>
      <c r="B46" s="16" t="s">
        <v>33</v>
      </c>
      <c r="C46" s="15">
        <v>8</v>
      </c>
      <c r="D46" s="17">
        <f>SUM('ТГ зв'!G292:G299)</f>
        <v>4703.7000000000007</v>
      </c>
    </row>
    <row r="47" spans="1:4" s="18" customFormat="1" x14ac:dyDescent="0.3">
      <c r="A47" s="15">
        <v>37</v>
      </c>
      <c r="B47" s="16" t="s">
        <v>17</v>
      </c>
      <c r="C47" s="15">
        <v>16</v>
      </c>
      <c r="D47" s="17">
        <f>SUM('ТГ зв'!G301:G316)</f>
        <v>38894.519999999997</v>
      </c>
    </row>
    <row r="48" spans="1:4" s="18" customFormat="1" x14ac:dyDescent="0.3">
      <c r="A48" s="15">
        <v>38</v>
      </c>
      <c r="B48" s="16" t="s">
        <v>49</v>
      </c>
      <c r="C48" s="15">
        <v>0</v>
      </c>
      <c r="D48" s="17">
        <v>0</v>
      </c>
    </row>
    <row r="49" spans="1:1017" s="18" customFormat="1" x14ac:dyDescent="0.3">
      <c r="A49" s="15">
        <v>39</v>
      </c>
      <c r="B49" s="16" t="s">
        <v>21</v>
      </c>
      <c r="C49" s="15">
        <v>14</v>
      </c>
      <c r="D49" s="17">
        <f>SUM('ТГ зв'!G319:G332)</f>
        <v>42240.606</v>
      </c>
    </row>
    <row r="50" spans="1:1017" s="18" customFormat="1" x14ac:dyDescent="0.3">
      <c r="A50" s="15">
        <v>40</v>
      </c>
      <c r="B50" s="16" t="s">
        <v>24</v>
      </c>
      <c r="C50" s="15">
        <v>0</v>
      </c>
      <c r="D50" s="17">
        <v>0</v>
      </c>
    </row>
    <row r="51" spans="1:1017" s="18" customFormat="1" x14ac:dyDescent="0.3">
      <c r="A51" s="15">
        <v>41</v>
      </c>
      <c r="B51" s="16" t="s">
        <v>25</v>
      </c>
      <c r="C51" s="15">
        <v>25</v>
      </c>
      <c r="D51" s="17">
        <f>SUM('ТГ зв'!G335:G359)</f>
        <v>43584.965999999993</v>
      </c>
    </row>
    <row r="52" spans="1:1017" s="18" customFormat="1" x14ac:dyDescent="0.3">
      <c r="A52" s="15">
        <v>42</v>
      </c>
      <c r="B52" s="16" t="s">
        <v>26</v>
      </c>
      <c r="C52" s="15">
        <v>12</v>
      </c>
      <c r="D52" s="17">
        <f>SUM('ТГ зв'!G361:G372)</f>
        <v>13065.85</v>
      </c>
    </row>
    <row r="53" spans="1:1017" s="18" customFormat="1" x14ac:dyDescent="0.3">
      <c r="A53" s="15">
        <v>43</v>
      </c>
      <c r="B53" s="16" t="s">
        <v>11</v>
      </c>
      <c r="C53" s="15">
        <v>10</v>
      </c>
      <c r="D53" s="17">
        <f>SUM('ТГ зв'!G374:G383)</f>
        <v>9356.4979999999996</v>
      </c>
    </row>
    <row r="54" spans="1:1017" s="18" customFormat="1" x14ac:dyDescent="0.3">
      <c r="A54" s="15">
        <v>44</v>
      </c>
      <c r="B54" s="16" t="s">
        <v>40</v>
      </c>
      <c r="C54" s="15">
        <v>1</v>
      </c>
      <c r="D54" s="17">
        <f>SUM('ТГ зв'!G385)</f>
        <v>213.96</v>
      </c>
    </row>
    <row r="55" spans="1:1017" s="18" customFormat="1" x14ac:dyDescent="0.3">
      <c r="A55" s="15">
        <v>45</v>
      </c>
      <c r="B55" s="16" t="s">
        <v>42</v>
      </c>
      <c r="C55" s="15">
        <v>2</v>
      </c>
      <c r="D55" s="17">
        <f>SUM('ТГ зв'!G387:G388)</f>
        <v>1574.2380000000001</v>
      </c>
    </row>
    <row r="56" spans="1:1017" s="18" customFormat="1" x14ac:dyDescent="0.3">
      <c r="A56" s="15">
        <v>46</v>
      </c>
      <c r="B56" s="16" t="s">
        <v>51</v>
      </c>
      <c r="C56" s="15">
        <v>4</v>
      </c>
      <c r="D56" s="17">
        <f>SUM('ТГ зв'!G390:G393)</f>
        <v>4289.4560000000001</v>
      </c>
    </row>
    <row r="64" spans="1:1017" s="4" customFormat="1" x14ac:dyDescent="0.3">
      <c r="A64" s="3"/>
      <c r="B64" s="5"/>
      <c r="C64" s="3"/>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1"/>
      <c r="VB64" s="1"/>
      <c r="VC64" s="1"/>
      <c r="VD64" s="1"/>
      <c r="VE64" s="1"/>
      <c r="VF64" s="1"/>
      <c r="VG64" s="1"/>
      <c r="VH64" s="1"/>
      <c r="VI64" s="1"/>
      <c r="VJ64" s="1"/>
      <c r="VK64" s="1"/>
      <c r="VL64" s="1"/>
      <c r="VM64" s="1"/>
      <c r="VN64" s="1"/>
      <c r="VO64" s="1"/>
      <c r="VP64" s="1"/>
      <c r="VQ64" s="1"/>
      <c r="VR64" s="1"/>
      <c r="VS64" s="1"/>
      <c r="VT64" s="1"/>
      <c r="VU64" s="1"/>
      <c r="VV64" s="1"/>
      <c r="VW64" s="1"/>
      <c r="VX64" s="1"/>
      <c r="VY64" s="1"/>
      <c r="VZ64" s="1"/>
      <c r="WA64" s="1"/>
      <c r="WB64" s="1"/>
      <c r="WC64" s="1"/>
      <c r="WD64" s="1"/>
      <c r="WE64" s="1"/>
      <c r="WF64" s="1"/>
      <c r="WG64" s="1"/>
      <c r="WH64" s="1"/>
      <c r="WI64" s="1"/>
      <c r="WJ64" s="1"/>
      <c r="WK64" s="1"/>
      <c r="WL64" s="1"/>
      <c r="WM64" s="1"/>
      <c r="WN64" s="1"/>
      <c r="WO64" s="1"/>
      <c r="WP64" s="1"/>
      <c r="WQ64" s="1"/>
      <c r="WR64" s="1"/>
      <c r="WS64" s="1"/>
      <c r="WT64" s="1"/>
      <c r="WU64" s="1"/>
      <c r="WV64" s="1"/>
      <c r="WW64" s="1"/>
      <c r="WX64" s="1"/>
      <c r="WY64" s="1"/>
      <c r="WZ64" s="1"/>
      <c r="XA64" s="1"/>
      <c r="XB64" s="1"/>
      <c r="XC64" s="1"/>
      <c r="XD64" s="1"/>
      <c r="XE64" s="1"/>
      <c r="XF64" s="1"/>
      <c r="XG64" s="1"/>
      <c r="XH64" s="1"/>
      <c r="XI64" s="1"/>
      <c r="XJ64" s="1"/>
      <c r="XK64" s="1"/>
      <c r="XL64" s="1"/>
      <c r="XM64" s="1"/>
      <c r="XN64" s="1"/>
      <c r="XO64" s="1"/>
      <c r="XP64" s="1"/>
      <c r="XQ64" s="1"/>
      <c r="XR64" s="1"/>
      <c r="XS64" s="1"/>
      <c r="XT64" s="1"/>
      <c r="XU64" s="1"/>
      <c r="XV64" s="1"/>
      <c r="XW64" s="1"/>
      <c r="XX64" s="1"/>
      <c r="XY64" s="1"/>
      <c r="XZ64" s="1"/>
      <c r="YA64" s="1"/>
      <c r="YB64" s="1"/>
      <c r="YC64" s="1"/>
      <c r="YD64" s="1"/>
      <c r="YE64" s="1"/>
      <c r="YF64" s="1"/>
      <c r="YG64" s="1"/>
      <c r="YH64" s="1"/>
      <c r="YI64" s="1"/>
      <c r="YJ64" s="1"/>
      <c r="YK64" s="1"/>
      <c r="YL64" s="1"/>
      <c r="YM64" s="1"/>
      <c r="YN64" s="1"/>
      <c r="YO64" s="1"/>
      <c r="YP64" s="1"/>
      <c r="YQ64" s="1"/>
      <c r="YR64" s="1"/>
      <c r="YS64" s="1"/>
      <c r="YT64" s="1"/>
      <c r="YU64" s="1"/>
      <c r="YV64" s="1"/>
      <c r="YW64" s="1"/>
      <c r="YX64" s="1"/>
      <c r="YY64" s="1"/>
      <c r="YZ64" s="1"/>
      <c r="ZA64" s="1"/>
      <c r="ZB64" s="1"/>
      <c r="ZC64" s="1"/>
      <c r="ZD64" s="1"/>
      <c r="ZE64" s="1"/>
      <c r="ZF64" s="1"/>
      <c r="ZG64" s="1"/>
      <c r="ZH64" s="1"/>
      <c r="ZI64" s="1"/>
      <c r="ZJ64" s="1"/>
      <c r="ZK64" s="1"/>
      <c r="ZL64" s="1"/>
      <c r="ZM64" s="1"/>
      <c r="ZN64" s="1"/>
      <c r="ZO64" s="1"/>
      <c r="ZP64" s="1"/>
      <c r="ZQ64" s="1"/>
      <c r="ZR64" s="1"/>
      <c r="ZS64" s="1"/>
      <c r="ZT64" s="1"/>
      <c r="ZU64" s="1"/>
      <c r="ZV64" s="1"/>
      <c r="ZW64" s="1"/>
      <c r="ZX64" s="1"/>
      <c r="ZY64" s="1"/>
      <c r="ZZ64" s="1"/>
      <c r="AAA64" s="1"/>
      <c r="AAB64" s="1"/>
      <c r="AAC64" s="1"/>
      <c r="AAD64" s="1"/>
      <c r="AAE64" s="1"/>
      <c r="AAF64" s="1"/>
      <c r="AAG64" s="1"/>
      <c r="AAH64" s="1"/>
      <c r="AAI64" s="1"/>
      <c r="AAJ64" s="1"/>
      <c r="AAK64" s="1"/>
      <c r="AAL64" s="1"/>
      <c r="AAM64" s="1"/>
      <c r="AAN64" s="1"/>
      <c r="AAO64" s="1"/>
      <c r="AAP64" s="1"/>
      <c r="AAQ64" s="1"/>
      <c r="AAR64" s="1"/>
      <c r="AAS64" s="1"/>
      <c r="AAT64" s="1"/>
      <c r="AAU64" s="1"/>
      <c r="AAV64" s="1"/>
      <c r="AAW64" s="1"/>
      <c r="AAX64" s="1"/>
      <c r="AAY64" s="1"/>
      <c r="AAZ64" s="1"/>
      <c r="ABA64" s="1"/>
      <c r="ABB64" s="1"/>
      <c r="ABC64" s="1"/>
      <c r="ABD64" s="1"/>
      <c r="ABE64" s="1"/>
      <c r="ABF64" s="1"/>
      <c r="ABG64" s="1"/>
      <c r="ABH64" s="1"/>
      <c r="ABI64" s="1"/>
      <c r="ABJ64" s="1"/>
      <c r="ABK64" s="1"/>
      <c r="ABL64" s="1"/>
      <c r="ABM64" s="1"/>
      <c r="ABN64" s="1"/>
      <c r="ABO64" s="1"/>
      <c r="ABP64" s="1"/>
      <c r="ABQ64" s="1"/>
      <c r="ABR64" s="1"/>
      <c r="ABS64" s="1"/>
      <c r="ABT64" s="1"/>
      <c r="ABU64" s="1"/>
      <c r="ABV64" s="1"/>
      <c r="ABW64" s="1"/>
      <c r="ABX64" s="1"/>
      <c r="ABY64" s="1"/>
      <c r="ABZ64" s="1"/>
      <c r="ACA64" s="1"/>
      <c r="ACB64" s="1"/>
      <c r="ACC64" s="1"/>
      <c r="ACD64" s="1"/>
      <c r="ACE64" s="1"/>
      <c r="ACF64" s="1"/>
      <c r="ACG64" s="1"/>
      <c r="ACH64" s="1"/>
      <c r="ACI64" s="1"/>
      <c r="ACJ64" s="1"/>
      <c r="ACK64" s="1"/>
      <c r="ACL64" s="1"/>
      <c r="ACM64" s="1"/>
      <c r="ACN64" s="1"/>
      <c r="ACO64" s="1"/>
      <c r="ACP64" s="1"/>
      <c r="ACQ64" s="1"/>
      <c r="ACR64" s="1"/>
      <c r="ACS64" s="1"/>
      <c r="ACT64" s="1"/>
      <c r="ACU64" s="1"/>
      <c r="ACV64" s="1"/>
      <c r="ACW64" s="1"/>
      <c r="ACX64" s="1"/>
      <c r="ACY64" s="1"/>
      <c r="ACZ64" s="1"/>
      <c r="ADA64" s="1"/>
      <c r="ADB64" s="1"/>
      <c r="ADC64" s="1"/>
      <c r="ADD64" s="1"/>
      <c r="ADE64" s="1"/>
      <c r="ADF64" s="1"/>
      <c r="ADG64" s="1"/>
      <c r="ADH64" s="1"/>
      <c r="ADI64" s="1"/>
      <c r="ADJ64" s="1"/>
      <c r="ADK64" s="1"/>
      <c r="ADL64" s="1"/>
      <c r="ADM64" s="1"/>
      <c r="ADN64" s="1"/>
      <c r="ADO64" s="1"/>
      <c r="ADP64" s="1"/>
      <c r="ADQ64" s="1"/>
      <c r="ADR64" s="1"/>
      <c r="ADS64" s="1"/>
      <c r="ADT64" s="1"/>
      <c r="ADU64" s="1"/>
      <c r="ADV64" s="1"/>
      <c r="ADW64" s="1"/>
      <c r="ADX64" s="1"/>
      <c r="ADY64" s="1"/>
      <c r="ADZ64" s="1"/>
      <c r="AEA64" s="1"/>
      <c r="AEB64" s="1"/>
      <c r="AEC64" s="1"/>
      <c r="AED64" s="1"/>
      <c r="AEE64" s="1"/>
      <c r="AEF64" s="1"/>
      <c r="AEG64" s="1"/>
      <c r="AEH64" s="1"/>
      <c r="AEI64" s="1"/>
      <c r="AEJ64" s="1"/>
      <c r="AEK64" s="1"/>
      <c r="AEL64" s="1"/>
      <c r="AEM64" s="1"/>
      <c r="AEN64" s="1"/>
      <c r="AEO64" s="1"/>
      <c r="AEP64" s="1"/>
      <c r="AEQ64" s="1"/>
      <c r="AER64" s="1"/>
      <c r="AES64" s="1"/>
      <c r="AET64" s="1"/>
      <c r="AEU64" s="1"/>
      <c r="AEV64" s="1"/>
      <c r="AEW64" s="1"/>
      <c r="AEX64" s="1"/>
      <c r="AEY64" s="1"/>
      <c r="AEZ64" s="1"/>
      <c r="AFA64" s="1"/>
      <c r="AFB64" s="1"/>
      <c r="AFC64" s="1"/>
      <c r="AFD64" s="1"/>
      <c r="AFE64" s="1"/>
      <c r="AFF64" s="1"/>
      <c r="AFG64" s="1"/>
      <c r="AFH64" s="1"/>
      <c r="AFI64" s="1"/>
      <c r="AFJ64" s="1"/>
      <c r="AFK64" s="1"/>
      <c r="AFL64" s="1"/>
      <c r="AFM64" s="1"/>
      <c r="AFN64" s="1"/>
      <c r="AFO64" s="1"/>
      <c r="AFP64" s="1"/>
      <c r="AFQ64" s="1"/>
      <c r="AFR64" s="1"/>
      <c r="AFS64" s="1"/>
      <c r="AFT64" s="1"/>
      <c r="AFU64" s="1"/>
      <c r="AFV64" s="1"/>
      <c r="AFW64" s="1"/>
      <c r="AFX64" s="1"/>
      <c r="AFY64" s="1"/>
      <c r="AFZ64" s="1"/>
      <c r="AGA64" s="1"/>
      <c r="AGB64" s="1"/>
      <c r="AGC64" s="1"/>
      <c r="AGD64" s="1"/>
      <c r="AGE64" s="1"/>
      <c r="AGF64" s="1"/>
      <c r="AGG64" s="1"/>
      <c r="AGH64" s="1"/>
      <c r="AGI64" s="1"/>
      <c r="AGJ64" s="1"/>
      <c r="AGK64" s="1"/>
      <c r="AGL64" s="1"/>
      <c r="AGM64" s="1"/>
      <c r="AGN64" s="1"/>
      <c r="AGO64" s="1"/>
      <c r="AGP64" s="1"/>
      <c r="AGQ64" s="1"/>
      <c r="AGR64" s="1"/>
      <c r="AGS64" s="1"/>
      <c r="AGT64" s="1"/>
      <c r="AGU64" s="1"/>
      <c r="AGV64" s="1"/>
      <c r="AGW64" s="1"/>
      <c r="AGX64" s="1"/>
      <c r="AGY64" s="1"/>
      <c r="AGZ64" s="1"/>
      <c r="AHA64" s="1"/>
      <c r="AHB64" s="1"/>
      <c r="AHC64" s="1"/>
      <c r="AHD64" s="1"/>
      <c r="AHE64" s="1"/>
      <c r="AHF64" s="1"/>
      <c r="AHG64" s="1"/>
      <c r="AHH64" s="1"/>
      <c r="AHI64" s="1"/>
      <c r="AHJ64" s="1"/>
      <c r="AHK64" s="1"/>
      <c r="AHL64" s="1"/>
      <c r="AHM64" s="1"/>
      <c r="AHN64" s="1"/>
      <c r="AHO64" s="1"/>
      <c r="AHP64" s="1"/>
      <c r="AHQ64" s="1"/>
      <c r="AHR64" s="1"/>
      <c r="AHS64" s="1"/>
      <c r="AHT64" s="1"/>
      <c r="AHU64" s="1"/>
      <c r="AHV64" s="1"/>
      <c r="AHW64" s="1"/>
      <c r="AHX64" s="1"/>
      <c r="AHY64" s="1"/>
      <c r="AHZ64" s="1"/>
      <c r="AIA64" s="1"/>
      <c r="AIB64" s="1"/>
      <c r="AIC64" s="1"/>
      <c r="AID64" s="1"/>
      <c r="AIE64" s="1"/>
      <c r="AIF64" s="1"/>
      <c r="AIG64" s="1"/>
      <c r="AIH64" s="1"/>
      <c r="AII64" s="1"/>
      <c r="AIJ64" s="1"/>
      <c r="AIK64" s="1"/>
      <c r="AIL64" s="1"/>
      <c r="AIM64" s="1"/>
      <c r="AIN64" s="1"/>
      <c r="AIO64" s="1"/>
      <c r="AIP64" s="1"/>
      <c r="AIQ64" s="1"/>
      <c r="AIR64" s="1"/>
      <c r="AIS64" s="1"/>
      <c r="AIT64" s="1"/>
      <c r="AIU64" s="1"/>
      <c r="AIV64" s="1"/>
      <c r="AIW64" s="1"/>
      <c r="AIX64" s="1"/>
      <c r="AIY64" s="1"/>
      <c r="AIZ64" s="1"/>
      <c r="AJA64" s="1"/>
      <c r="AJB64" s="1"/>
      <c r="AJC64" s="1"/>
      <c r="AJD64" s="1"/>
      <c r="AJE64" s="1"/>
      <c r="AJF64" s="1"/>
      <c r="AJG64" s="1"/>
      <c r="AJH64" s="1"/>
      <c r="AJI64" s="1"/>
      <c r="AJJ64" s="1"/>
      <c r="AJK64" s="1"/>
      <c r="AJL64" s="1"/>
      <c r="AJM64" s="1"/>
      <c r="AJN64" s="1"/>
      <c r="AJO64" s="1"/>
      <c r="AJP64" s="1"/>
      <c r="AJQ64" s="1"/>
      <c r="AJR64" s="1"/>
      <c r="AJS64" s="1"/>
      <c r="AJT64" s="1"/>
      <c r="AJU64" s="1"/>
      <c r="AJV64" s="1"/>
      <c r="AJW64" s="1"/>
      <c r="AJX64" s="1"/>
      <c r="AJY64" s="1"/>
      <c r="AJZ64" s="1"/>
      <c r="AKA64" s="1"/>
      <c r="AKB64" s="1"/>
      <c r="AKC64" s="1"/>
      <c r="AKD64" s="1"/>
      <c r="AKE64" s="1"/>
      <c r="AKF64" s="1"/>
      <c r="AKG64" s="1"/>
      <c r="AKH64" s="1"/>
      <c r="AKI64" s="1"/>
      <c r="AKJ64" s="1"/>
      <c r="AKK64" s="1"/>
      <c r="AKL64" s="1"/>
      <c r="AKM64" s="1"/>
      <c r="AKN64" s="1"/>
      <c r="AKO64" s="1"/>
      <c r="AKP64" s="1"/>
      <c r="AKQ64" s="1"/>
      <c r="AKR64" s="1"/>
      <c r="AKS64" s="1"/>
      <c r="AKT64" s="1"/>
      <c r="AKU64" s="1"/>
      <c r="AKV64" s="1"/>
      <c r="AKW64" s="1"/>
      <c r="AKX64" s="1"/>
      <c r="AKY64" s="1"/>
      <c r="AKZ64" s="1"/>
      <c r="ALA64" s="1"/>
      <c r="ALB64" s="1"/>
      <c r="ALC64" s="1"/>
      <c r="ALD64" s="1"/>
      <c r="ALE64" s="1"/>
      <c r="ALF64" s="1"/>
      <c r="ALG64" s="1"/>
      <c r="ALH64" s="1"/>
      <c r="ALI64" s="1"/>
      <c r="ALJ64" s="1"/>
      <c r="ALK64" s="1"/>
      <c r="ALL64" s="1"/>
      <c r="ALM64" s="1"/>
      <c r="ALN64" s="1"/>
      <c r="ALO64" s="1"/>
      <c r="ALP64" s="1"/>
      <c r="ALQ64" s="1"/>
      <c r="ALR64" s="1"/>
      <c r="ALS64" s="1"/>
      <c r="ALT64" s="1"/>
      <c r="ALU64" s="1"/>
      <c r="ALV64" s="1"/>
      <c r="ALW64" s="1"/>
      <c r="ALX64" s="1"/>
      <c r="ALY64" s="1"/>
      <c r="ALZ64" s="1"/>
      <c r="AMA64" s="1"/>
      <c r="AMB64" s="1"/>
      <c r="AMC64" s="1"/>
    </row>
  </sheetData>
  <autoFilter ref="A4:D56" xr:uid="{00000000-0009-0000-0000-000001000000}"/>
  <sortState xmlns:xlrd2="http://schemas.microsoft.com/office/spreadsheetml/2017/richdata2" ref="A26:AMH35">
    <sortCondition ref="A26"/>
  </sortState>
  <mergeCells count="1">
    <mergeCell ref="A1:D1"/>
  </mergeCells>
  <pageMargins left="0.78740157480314965" right="0.70866141732283472" top="0.59055118110236227" bottom="0.59055118110236227"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4</vt:i4>
      </vt:variant>
    </vt:vector>
  </HeadingPairs>
  <TitlesOfParts>
    <vt:vector size="6" baseType="lpstr">
      <vt:lpstr>ТГ зв</vt:lpstr>
      <vt:lpstr>ТГ (2)</vt:lpstr>
      <vt:lpstr>'ТГ (2)'!Заголовки_для_друку</vt:lpstr>
      <vt:lpstr>'ТГ зв'!Заголовки_для_друку</vt:lpstr>
      <vt:lpstr>'ТГ (2)'!Область_друку</vt:lpstr>
      <vt:lpstr>'ТГ зв'!Область_друку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2024-02-23T14:35:04Z</dcterms:modified>
</cp:coreProperties>
</file>