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EA665DF4-7EC7-4F3A-A1A5-770C8486EC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Г зв" sheetId="3" r:id="rId1"/>
    <sheet name="ТГ (2)" sheetId="2" r:id="rId2"/>
  </sheets>
  <definedNames>
    <definedName name="_xlnm._FilterDatabase" localSheetId="1" hidden="1">'ТГ (2)'!$A$4:$D$56</definedName>
    <definedName name="_xlnm._FilterDatabase" localSheetId="0" hidden="1">'ТГ зв'!$A$9:$AMA$251</definedName>
    <definedName name="_xlnm.Print_Titles" localSheetId="1">'ТГ (2)'!$4:$4</definedName>
    <definedName name="_xlnm.Print_Titles" localSheetId="0">'ТГ зв'!$9:$9</definedName>
    <definedName name="_xlnm.Print_Area" localSheetId="1">'ТГ (2)'!$A$1:$D$56</definedName>
    <definedName name="_xlnm.Print_Area" localSheetId="0">'ТГ зв'!$A$1:$I$251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" l="1"/>
  <c r="D37" i="2"/>
  <c r="D46" i="2"/>
  <c r="D16" i="2"/>
  <c r="D29" i="2"/>
  <c r="D49" i="2" l="1"/>
  <c r="D34" i="2" l="1"/>
  <c r="D53" i="2"/>
  <c r="D26" i="2"/>
  <c r="D47" i="2"/>
  <c r="G10" i="3" l="1"/>
  <c r="D13" i="2"/>
  <c r="D56" i="2" l="1"/>
  <c r="D32" i="2"/>
  <c r="D24" i="2"/>
  <c r="D55" i="2"/>
  <c r="D51" i="2"/>
  <c r="D52" i="2"/>
  <c r="D11" i="2" l="1"/>
  <c r="D28" i="2"/>
  <c r="D45" i="2" l="1"/>
  <c r="D12" i="2" l="1"/>
  <c r="D33" i="2" l="1"/>
  <c r="C42" i="2" l="1"/>
  <c r="D43" i="2" l="1"/>
  <c r="C6" i="2" l="1"/>
  <c r="C14" i="2" l="1"/>
  <c r="D14" i="2" l="1"/>
  <c r="D42" i="2" l="1"/>
  <c r="C36" i="2" l="1"/>
  <c r="D36" i="2"/>
  <c r="D23" i="2"/>
  <c r="D6" i="2" s="1"/>
  <c r="C23" i="2"/>
  <c r="C5" i="2" l="1"/>
  <c r="D5" i="2"/>
</calcChain>
</file>

<file path=xl/sharedStrings.xml><?xml version="1.0" encoding="utf-8"?>
<sst xmlns="http://schemas.openxmlformats.org/spreadsheetml/2006/main" count="1314" uniqueCount="475">
  <si>
    <t>№ п/п</t>
  </si>
  <si>
    <t xml:space="preserve">Предмет закупівлі </t>
  </si>
  <si>
    <t>(назва, код)</t>
  </si>
  <si>
    <t>Джерело фінансування закупівлі</t>
  </si>
  <si>
    <t>до листа департаменту економіки облдержадміністрації</t>
  </si>
  <si>
    <t>тис. грн</t>
  </si>
  <si>
    <t>місцевий бюджет</t>
  </si>
  <si>
    <t>Світлодарська</t>
  </si>
  <si>
    <t>Миколаївська</t>
  </si>
  <si>
    <t>Авдіївська</t>
  </si>
  <si>
    <t>Відділ освіти Селидівської міської ради</t>
  </si>
  <si>
    <t xml:space="preserve">Селидівська </t>
  </si>
  <si>
    <t xml:space="preserve">Бахмутська </t>
  </si>
  <si>
    <t>Соледарська</t>
  </si>
  <si>
    <t>Білозерська</t>
  </si>
  <si>
    <t>Волноваська</t>
  </si>
  <si>
    <t>Вугледарська</t>
  </si>
  <si>
    <t>Добропільська</t>
  </si>
  <si>
    <t>Дружківська</t>
  </si>
  <si>
    <t>Костянтинівська</t>
  </si>
  <si>
    <t>Краматорська</t>
  </si>
  <si>
    <t>Курахівська</t>
  </si>
  <si>
    <t>Лиманська</t>
  </si>
  <si>
    <t>Маріупольська</t>
  </si>
  <si>
    <t>Мар'їнська</t>
  </si>
  <si>
    <t>Мирноградська</t>
  </si>
  <si>
    <t>Новогродівська</t>
  </si>
  <si>
    <t>Покровська</t>
  </si>
  <si>
    <t>Святогірська</t>
  </si>
  <si>
    <t>Сіверська</t>
  </si>
  <si>
    <t>Слов'янська</t>
  </si>
  <si>
    <t>Торецька</t>
  </si>
  <si>
    <t>Великоновосілківська</t>
  </si>
  <si>
    <t>Гродівська</t>
  </si>
  <si>
    <t>Мангушська</t>
  </si>
  <si>
    <t xml:space="preserve">Мирненська </t>
  </si>
  <si>
    <t>Нікольська</t>
  </si>
  <si>
    <t>Новодонецька</t>
  </si>
  <si>
    <t>Олександрівська</t>
  </si>
  <si>
    <t>Ольгинська</t>
  </si>
  <si>
    <t>Очеретинська</t>
  </si>
  <si>
    <t>Сартанська</t>
  </si>
  <si>
    <t>Удачненська</t>
  </si>
  <si>
    <t>Черкаська</t>
  </si>
  <si>
    <t>Андріївська</t>
  </si>
  <si>
    <t>Званівська</t>
  </si>
  <si>
    <t>Іллінівська</t>
  </si>
  <si>
    <t>Кальчицька</t>
  </si>
  <si>
    <t>Комарська</t>
  </si>
  <si>
    <t>Криворізька</t>
  </si>
  <si>
    <t>Хлібодарівська</t>
  </si>
  <si>
    <t>Шахівська</t>
  </si>
  <si>
    <t>НСЗУ</t>
  </si>
  <si>
    <t>Донецька область</t>
  </si>
  <si>
    <t>Курахівська міська рада</t>
  </si>
  <si>
    <t xml:space="preserve">Запланована сума закупівлі, </t>
  </si>
  <si>
    <t>Виконавчий комітет Мирноградської міської ради</t>
  </si>
  <si>
    <t>Управління комунальної власності Мирноградської міської ради</t>
  </si>
  <si>
    <t>КНП СМР "Міська лікарня № 1 м. Слов'янська"</t>
  </si>
  <si>
    <t>Бахмутський район</t>
  </si>
  <si>
    <t>Часовоярська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</si>
  <si>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</si>
  <si>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</si>
  <si>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</si>
  <si>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</si>
  <si>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Назва району, територіальної громади
Замовник</t>
  </si>
  <si>
    <t>Напрямок використання коштів</t>
  </si>
  <si>
    <t>Дата планового оголошення</t>
  </si>
  <si>
    <t xml:space="preserve">Інформація
про заплановані закупівлі робіт, послуг, товарів 
по територіальним громадам Донецької області                                         </t>
  </si>
  <si>
    <t>товар</t>
  </si>
  <si>
    <t>послуга</t>
  </si>
  <si>
    <t>КП "Комунальник м.Селидове"</t>
  </si>
  <si>
    <t>закупівлі відсутні</t>
  </si>
  <si>
    <t>електроенергія</t>
  </si>
  <si>
    <t>теплопостачання</t>
  </si>
  <si>
    <t>Придбання насосу консольний центробіжний та пристрою керування одним трифазним насосом для забезпечення системою водопостачання м. Гірник (ДК 021:2015: 42120000-6 — Насоси та компресори)</t>
  </si>
  <si>
    <t>Теплопостачання ДК 021:2015:09320000-8: Пара, гаряча вода та пов’язана продукція</t>
  </si>
  <si>
    <t>бюджет громади</t>
  </si>
  <si>
    <t>паливно-мастильні матеріали</t>
  </si>
  <si>
    <t>культура</t>
  </si>
  <si>
    <t>Додаток 2</t>
  </si>
  <si>
    <t>ТОВ "Донецькі енергетичні послуги"</t>
  </si>
  <si>
    <t>Селидівська міська рада</t>
  </si>
  <si>
    <t>Старомлинівська</t>
  </si>
  <si>
    <t xml:space="preserve">бюджет громади </t>
  </si>
  <si>
    <t>Гродівська селищна рада Покровського району Донецької області</t>
  </si>
  <si>
    <t xml:space="preserve">Відділ освіти Слов'янської міської військової адміністрації Краматорського району Донецької області </t>
  </si>
  <si>
    <t xml:space="preserve">Управління освіти Костянтинівської міської ради </t>
  </si>
  <si>
    <t>Послуги з розподілу електричної енергії код 65310000-9 Розподіл електричної енергії за ДК 021:2015 Єдиного закупівельного словника</t>
  </si>
  <si>
    <t>Комунальне некомерційне підприємство "Мирноградська центральна міська лікарня" Мирноградської міської ради</t>
  </si>
  <si>
    <t>Електрична енергія ДК 021:2015:09310000-5: Електрична енергія</t>
  </si>
  <si>
    <t xml:space="preserve">Назва району, територіальної громади
</t>
  </si>
  <si>
    <t>Кількість закупівель</t>
  </si>
  <si>
    <t>Запланована сума закупівлі, тис. грн</t>
  </si>
  <si>
    <t xml:space="preserve">Інформація
про заплановані закупівлі робіт, послуг, товарів по територіальним громадам Донецької області                                         </t>
  </si>
  <si>
    <t>Електрична енергія, ДК 021:2015: 09310000-5 Електрична енергія</t>
  </si>
  <si>
    <t>79710000-4 — Охоронні послуги</t>
  </si>
  <si>
    <t>72510000-3 - Управлінські послуги, пов’язані з комп’ютерними технологіями</t>
  </si>
  <si>
    <t>ДК021-2015: 09310000-5 — Електрична енергія</t>
  </si>
  <si>
    <t>КЗ ДЮСШ м. Селидове</t>
  </si>
  <si>
    <t>Управління соціального захисту населення Селидівської міської ради</t>
  </si>
  <si>
    <t>КОМУНАЛЬНЕ ПІДПРИЕМСТВО "ДОБРОПІЛЬСЬКА СЛУЖБА ЄДИНОГО ЗАМОВНИКА"</t>
  </si>
  <si>
    <r>
      <t xml:space="preserve">Вид закупівлі 
</t>
    </r>
    <r>
      <rPr>
        <b/>
        <i/>
        <sz val="12"/>
        <rFont val="Times New Roman"/>
        <family val="1"/>
        <charset val="204"/>
      </rPr>
      <t>(робота, послуга, товар)</t>
    </r>
  </si>
  <si>
    <r>
      <t xml:space="preserve">Плануємий постачальник
</t>
    </r>
    <r>
      <rPr>
        <b/>
        <i/>
        <sz val="12"/>
        <rFont val="Times New Roman"/>
        <family val="1"/>
        <charset val="204"/>
      </rPr>
      <t>(за наявності)</t>
    </r>
  </si>
  <si>
    <t>Навчально - виховний комплекс "Новоолександрівська загальноосвітня школа I- III ступенів - дошкільний навчальний заклад " Гродівської селищної ради Покровського району Донецької області</t>
  </si>
  <si>
    <t>Новоекономічний дошкільний навчальний заклад №11 "Сонечко" Гродівської селищної ради Покровського району Донецької області</t>
  </si>
  <si>
    <t>січень 2024</t>
  </si>
  <si>
    <t>Послуги з централізованого водопостачання та водовідведення ДК021-2015: 65110000-7 — Розподіл води</t>
  </si>
  <si>
    <t xml:space="preserve">Послуга з постачання теплової енергії ДК021-2015: 09320000-8 — Пара, гаряча вода та пов’язана продукція
</t>
  </si>
  <si>
    <t>водопостачання</t>
  </si>
  <si>
    <t>теплова енергія</t>
  </si>
  <si>
    <t>Послуги з постачання теплової енергії код 09320000-8 — Пара, гаряча вода та пов’язана продукція за ДК 021:2015 Єдиного закупівельного словника</t>
  </si>
  <si>
    <t>2 459,574</t>
  </si>
  <si>
    <t>поточна 
операційна діяльність</t>
  </si>
  <si>
    <t>33140000-4 Медичні матеріали
Стоматологічні та медичні матеріали для надання стоматологічної допомоги населенню м.Маріуполя та Маріупольського району (м. Вінниця)</t>
  </si>
  <si>
    <t>березень 2024</t>
  </si>
  <si>
    <t>50112000-3 Послуги з ремонту і технічного обслуговування автомобілів</t>
  </si>
  <si>
    <t>ВИКОНАВЧИЙ КОМІТЕТ МАРІУПОЛЬСЬКОЇ МІСЬКОЇ РАДИ
04052784</t>
  </si>
  <si>
    <t xml:space="preserve"> охорона здоров'я</t>
  </si>
  <si>
    <t xml:space="preserve">послуги з водопостачання </t>
  </si>
  <si>
    <t>послуги з водовідведення</t>
  </si>
  <si>
    <t>Послуги з розподілу електричної енергії для забезпечення потреб електроустановок Споживача/Замовника та послуги із забезпечення перетікань реактивної електричної енергії до електроустановок Споживачів/Замовників</t>
  </si>
  <si>
    <t>Теплова енергія ДК 021:2015 "ЄЗС" – 09320000-8 Пара, гаряча вода та пов`язана продукція</t>
  </si>
  <si>
    <t>Дизельне пальне</t>
  </si>
  <si>
    <t>Бензин А-95</t>
  </si>
  <si>
    <t xml:space="preserve">Електрична енергія ДК 021:2015: 09310000-5 – Електрична енергія . </t>
  </si>
  <si>
    <t>Комунальне некомерційне підприємство "Мирноградський центр первинної медико-санітарної допомоги"</t>
  </si>
  <si>
    <t>ДК 021:2015: 09133000-0 - Нафтовий газ скраплений</t>
  </si>
  <si>
    <t>Послуги з розподілу електричної енергії</t>
  </si>
  <si>
    <t>лютий 2024</t>
  </si>
  <si>
    <t>місцевий бюджет/
власні кошти підприємства</t>
  </si>
  <si>
    <t>місцевий бюджет/
власні кошти, кошти орендарів</t>
  </si>
  <si>
    <t>газ скраплений</t>
  </si>
  <si>
    <t>водовідведення</t>
  </si>
  <si>
    <t> ДК 021:2015:09320000-8: Пара, гаряча вода та пов’язана продукція</t>
  </si>
  <si>
    <t>АТ "Укрзалізниця"</t>
  </si>
  <si>
    <t>ВП ОКП «Донецьктеплокомуненерго»</t>
  </si>
  <si>
    <t>Централізоване водовідведення, ДК 021:2015: 90430000-0 Послуги з відведення стічних вод</t>
  </si>
  <si>
    <t>Послуги з централізованого водопостачання, ДК 021:2015: 65110000-7 Розподіл води</t>
  </si>
  <si>
    <t>КП СЛОВ'ЯНСЬКОЇ МІСЬКОЇ РАДИ "СЛОВМІСЬКВОДОКАНАЛ"</t>
  </si>
  <si>
    <t xml:space="preserve">КП СЛОВ'ЯНСЬКОЇ МІСЬКОЇ РАДИ "СЛОВМІСЬКВОДОКАНАЛ" </t>
  </si>
  <si>
    <t>КП "Покровська міська стоматологічна поліклініка" Покровської міської ради Донецької області</t>
  </si>
  <si>
    <t>КП "Покровськавто" ПМР</t>
  </si>
  <si>
    <t>безпека руху</t>
  </si>
  <si>
    <t>Дорожні знаки   ДК 021:2015:34990000-3 — Регулювальне, запобіжне, сигнальне та освітлювальне обладнання</t>
  </si>
  <si>
    <t>Фарба для дорожньої розмітки, скляні кульки, розчинник ДК 021:2015: 44811000-8 — Фарби</t>
  </si>
  <si>
    <t>травень 2024</t>
  </si>
  <si>
    <t>Теплова енергія (код ДК 021:2015:09320000-8 (Пара, гаряча вода та пов’язана продукція)</t>
  </si>
  <si>
    <t>Відділ освіти Білозерської міської ради</t>
  </si>
  <si>
    <t>Електрична енергія  ДК 021:2015: 09310000-5 — Електрична енергія</t>
  </si>
  <si>
    <t>ТОВАРИСТВО З ОБМЕЖЕНОЮ ВІДПОВІДАЛЬНІСТЮ «ЕНЕРГО РЕСУРС» РІ ГРУП»</t>
  </si>
  <si>
    <t>Комунальне некомерційне підприємство "Міський стоматологічний центр"
38349184</t>
  </si>
  <si>
    <t>Департамент по роботі з активами</t>
  </si>
  <si>
    <t>Відділ культури, туризму та охорона культурної спадщини Покровської міської ради Донецької обл.</t>
  </si>
  <si>
    <t>Квіткова продукція за ДК:021:2015:03120000-8 (Продукція рослинництва, у тому числі тепличного)</t>
  </si>
  <si>
    <t>КП БОКГ Мирноградської міської ради</t>
  </si>
  <si>
    <t>станом на 11.01.2024</t>
  </si>
  <si>
    <t xml:space="preserve">послуга </t>
  </si>
  <si>
    <t>Послуги з розподілу електричної енергії та послуги із забезпечення перетікань реактивної електричної енергії м.Білозерське</t>
  </si>
  <si>
    <t>КНП "ЦПМСД Білозерської міської ради"</t>
  </si>
  <si>
    <t>Відділ освіти Добропільської міської ради</t>
  </si>
  <si>
    <t>Тверде паливо (ДК 021:2015 – 09110000-3 тверде паливо)</t>
  </si>
  <si>
    <t>КП "ДОБРОПІЛЬСЬКИЙ МІСЬКИЙ ТРАНСПОРТ"</t>
  </si>
  <si>
    <t>ДК021-2015: 45112730-1 — Благоустрій доріг і шосе</t>
  </si>
  <si>
    <t>ДОБРОПІЛЬСЬКЕ ВИРОБНИЧЕ УПРАВЛІННЯ ВОДОПРОВІДНО-КАНАЛІЗАЦІЙНОГО ГОСПОДАРСТВА КОМУНАЛЬНОГО ПІДПРИЄМСТВА "КОМПАНІЯ "ВОДА ДОНБАСУ"</t>
  </si>
  <si>
    <t>КОМУНАЛЬНЕ ПІДПРИЄМСТВО "ДОБРО" ДОБРОПІЛЬСЬКОЇ МІСЬКОЇ РАДИ</t>
  </si>
  <si>
    <t>благоустрій</t>
  </si>
  <si>
    <t>тверде паливо</t>
  </si>
  <si>
    <t>КНП "Центральна міська клінічна лікарня" ДМР</t>
  </si>
  <si>
    <t>Теплова енергія код ДК 021:2015 09323000-9 Централізоване опалення</t>
  </si>
  <si>
    <t>Обласне комунальне підприємство "Донецьктеплокомуненерго" ВО "Дружківкатепломережа"</t>
  </si>
  <si>
    <t>Управління соціального захисту населення Дружківської міської ради</t>
  </si>
  <si>
    <t>09320000-8 Пара, гаряча вода та пов'язана продукцiя</t>
  </si>
  <si>
    <t>Виконавчий комітет Дружківської міської ради</t>
  </si>
  <si>
    <t>електроенергія ДК 021:2015:09310000-5: Електрична енергія</t>
  </si>
  <si>
    <t>теплова енергія
09320000-8: Пара, гаряча вода та пов’язана продукція</t>
  </si>
  <si>
    <t>Послуги з поводження з побутовими відходами (вивезення побутових відходів) код 90510000-5 Утилізація/видалення сміття та поводження зі сміттям за ДК 021:2015 Єдиного закупівельного словника</t>
  </si>
  <si>
    <t xml:space="preserve">"МКП "КОМУНТРАНС" КОСТЯНТИНІВСЬКОЇ МІСЬКОЇ РАДИ"
</t>
  </si>
  <si>
    <t>Святогірська міська рада Краматорського району Донецької області</t>
  </si>
  <si>
    <t xml:space="preserve">ДК 021:2015: 09310000-5 Електрична енергія </t>
  </si>
  <si>
    <t>ДК 021:2015: 09130000-9 - Нафта і дистиляти</t>
  </si>
  <si>
    <t>Святогірська міська військова адміністрація Краматорського району Донецької області</t>
  </si>
  <si>
    <t>ДК 021:2015 код 09130000-9 «Нафта і дистиляти» (Бензин А-95 ЄВРО ДК 021:2015: 09132000-3; Дизельне пальне ДП-Л- Євро-5-ВО ДК 021:2015: 09134200-9)</t>
  </si>
  <si>
    <t>АЗС AZIMUT   АЗС «Параллель»</t>
  </si>
  <si>
    <t xml:space="preserve">товар </t>
  </si>
  <si>
    <t>Електрична енергія , з розподілом ДК 021:2015: 09310000-5</t>
  </si>
  <si>
    <t xml:space="preserve">січень 2024  </t>
  </si>
  <si>
    <t xml:space="preserve">Управління житлово-комунального господарства Слов’янської міської військової адміністрації Краматорського району Донецької області </t>
  </si>
  <si>
    <t>Послуги з управління адміністративної будівлі, розташованій за адресою: пл.Соборна,3 м. Слов'янськ код за ДК 021:2015: 70330000-3  Послуги з управління нерухомістю, надавані на платній основі чи на договірних засадах</t>
  </si>
  <si>
    <t>05.01 2024</t>
  </si>
  <si>
    <t>Теплова енергія, код ДК 021-2015: 09320000-8 — Пара, гаряча вода та пов’язана продукція</t>
  </si>
  <si>
    <t>09.01.2024 </t>
  </si>
  <si>
    <t xml:space="preserve">інші </t>
  </si>
  <si>
    <t>04.01.2024</t>
  </si>
  <si>
    <t>10.01.2024</t>
  </si>
  <si>
    <t>Відділ культури, молоді та спорту Новогродівської міської ради</t>
  </si>
  <si>
    <t>Електрична енергія, як товар з оплатою за послугу з розподілу через постачальника. (код ДК 021:2015:09310000-5 Електрична енергія)</t>
  </si>
  <si>
    <t>ТОВ "Торгова електрична компанія"</t>
  </si>
  <si>
    <t>КНП "ЦПМСД Новогродівської міської ради"</t>
  </si>
  <si>
    <t>Послуги з постачання теплової енергії на потреби опалення на 2024 рік (код ДК 021:2015:09320000-8 Пара, гаряча вода та пов’язана продукція)</t>
  </si>
  <si>
    <t>Новогродівське міське управління соціального захисту населення</t>
  </si>
  <si>
    <t>Послуги з постачання теплової енергії на потреби опалення  (код ДК 021:2015-09320000-8 Пара, гаряча вода та пов'язана продукція)</t>
  </si>
  <si>
    <t>ТОВ "Теплосервіс-Новогродівка"</t>
  </si>
  <si>
    <t>Відділ освіти м.Новогродівка</t>
  </si>
  <si>
    <t>Електрична енергія, як товар з оплатою за послугу з розподілу через постачальника (код ДК 021:2015: 09310000-5 Електрична енергія)</t>
  </si>
  <si>
    <t>Шахівська сільська рада</t>
  </si>
  <si>
    <t>Послуги з розподілу електричної енергій (ДК 021:2015: 65310000-9   Розподіл електричної енергії</t>
  </si>
  <si>
    <t>АТ «ДТЕК Донецькі електромережі»</t>
  </si>
  <si>
    <t>КП "ЦПМСД" Покровської міської ради Донецької області</t>
  </si>
  <si>
    <t>ДК 021:2015:85320000-8: Соціальні послуги</t>
  </si>
  <si>
    <t xml:space="preserve"> 05.01.2024</t>
  </si>
  <si>
    <t>Товариство з обмеженою відповідальністю "Вітанія"</t>
  </si>
  <si>
    <t>Донецьке комунальне підприємство "Фармація"</t>
  </si>
  <si>
    <t>ДК 021:2015: 65310000-9 — Розподіл електричної енергії</t>
  </si>
  <si>
    <t xml:space="preserve"> 09.01.2024</t>
  </si>
  <si>
    <t>Житлово-комунальний відділ Покровської міської ради Донецької області</t>
  </si>
  <si>
    <t>Послуги з благоустрою населених пунктів (зимове утримання вулиць і доріг північної частини м. Покровськ Донецької області)  45233141-9
Технічне обслуговування доріг</t>
  </si>
  <si>
    <t>Послуги з благоустрою населених пунктів (зимове утримання вулиць і доріг західної, східної частини м. Покровськ Донецької області та у населених пунктах старостинських округів Покровської міської територіальної громади)   45233141-9
Технічне обслуговування доріг</t>
  </si>
  <si>
    <t>КП БКП ПМР</t>
  </si>
  <si>
    <t>65310000-9 Розподіл електричної енергії</t>
  </si>
  <si>
    <t>09310000-5 Електрична енергія</t>
  </si>
  <si>
    <t>КП "Комунальник 
м. Селидове"</t>
  </si>
  <si>
    <t>Послуги з прибирання снігу
(зимове утримання доріг (очищення доріг, вулиць від снігу у разі настання несприятливих погодних умов в межах населених пунктів Селидівської міської територіальної громади) ДК 021:2015: 90620000-9 Послуги з прибирання снігу</t>
  </si>
  <si>
    <t xml:space="preserve">благоустрій </t>
  </si>
  <si>
    <t>охорона здоров'я</t>
  </si>
  <si>
    <t>Управління житлово-комунального господарства Торецької міської військової адміністрації Бахмутського району Донецької області</t>
  </si>
  <si>
    <t>021:2015:09130000-9: Нафта і дистиляти</t>
  </si>
  <si>
    <t>державний бюджет</t>
  </si>
  <si>
    <t>Товариство з обмеженою відповідальністю "ВЕЙТ-ЛТД",
договір від 10.01.2024 № 1</t>
  </si>
  <si>
    <t xml:space="preserve">поповнення матеріального резерву </t>
  </si>
  <si>
    <t>05.01.2024</t>
  </si>
  <si>
    <t>09320000-8- Пара гаряча вода та пов'язана продукція
(м.Київ, вул. Антоновича 39)</t>
  </si>
  <si>
    <t>Комунальне підприємство
 виконавчого органу Київради (Київської державної адміністрації) "Київтеплоенерго"</t>
  </si>
  <si>
    <t>Олександрівська селищна рада</t>
  </si>
  <si>
    <t>Код ДК 021:2015 - 09130000-9 Нафта і дистиляти (бензин А-95 Євро 5, дизельне паливо)</t>
  </si>
  <si>
    <t>освіта</t>
  </si>
  <si>
    <t>«Нафта і дистиляти» код ДК 021:2015 – 09130000-9 (бензин)</t>
  </si>
  <si>
    <t xml:space="preserve">Постачання теплової енергії  - 09320000-8 — Пара, гаряча вода та пов’язана продукція </t>
  </si>
  <si>
    <t>ТОВ "Краматорськтеплоенерго", ОКП "ДТКЕ", КВП "Краматорська тепломережа"</t>
  </si>
  <si>
    <t>Управління фізичної культури та спорту КМР</t>
  </si>
  <si>
    <t>Код ДК 021:2015 09320000-8 Пара, гаряча вода та пов'язана продукція</t>
  </si>
  <si>
    <t>КВП "Краматорська тепломережа", ТОВ "Краматорськтеплоенерго", ОКП "Донецьктеплокомуненерго"</t>
  </si>
  <si>
    <t>робота</t>
  </si>
  <si>
    <t>Нове будівництво модульної твердопаливної котельної на території закладу освіти ЗОШ №16 за адресою: Донецька область., м. Краматорськ, вул. Л. Бикова,7</t>
  </si>
  <si>
    <t>Нове будівництво модульної твердопаливної котельної на території закладу освіти ЗОШ №10 за адресою: Донецька область, м. Краматорськ, вул. Хабаровська, 40-Ш</t>
  </si>
  <si>
    <t>Нове будівництво модульної твердопаливної котельної на території опорного закладу середньої освіти імені Василя Стуса за адресою: Донецька область., м. Краматорськ, вул. Двірцева, 57а</t>
  </si>
  <si>
    <t>КНП "ЦПМСД № 1" КМР</t>
  </si>
  <si>
    <t>ДК 021-2015 09320000-8 – Пара, гаряча вода та пов’язана продукція (теплова енергія)</t>
  </si>
  <si>
    <t>Обласне комунальне підприємство "Донецьктеплокомуненерго"</t>
  </si>
  <si>
    <t>Дизельне паливо (Євро 5), 1л, 09130000-9 - Нафта і дистиляти</t>
  </si>
  <si>
    <t>Бензин А-92 (Євро 5), 1л, 09130000-9 - Нафта і дистиляти</t>
  </si>
  <si>
    <t>Управління праці та соціального захисту населення Краматорської міської ради</t>
  </si>
  <si>
    <t>ТОВАРИСТВО З ОБМЕЖЕНОЮ ВІДПОВІДАЛЬНІСТЮ "БІС-СОФТ"</t>
  </si>
  <si>
    <t>Управління житлово-комунального господарства КМР</t>
  </si>
  <si>
    <t>Поточний ремонт шляхопроводу через залізничні колії по вул. Магістральна (парна сторона)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</si>
  <si>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Поточний ремонт  шляхопроводу по вул. К. Гампера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</si>
  <si>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Поточний ремонт Артемівського шляхопроводу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</si>
  <si>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КНП «Міська лікарня №2» Краматорської міської ради</t>
  </si>
  <si>
    <t>ДК 021:2015:09320000-8 Пара, гаряча вода та пов’язана продукція</t>
  </si>
  <si>
    <t>ТОВ «КРАМАТОРСЬКТЕПЛОЕНЕРГО»</t>
  </si>
  <si>
    <t>ДК 021:2015:65110000-7 Розподіл води</t>
  </si>
  <si>
    <t>КВП "КРАМАТОРСЬКИЙ ВОДОКАНАЛ"</t>
  </si>
  <si>
    <t>ДК 021:2015:90430000-0 Послуги з відведення стічних вод</t>
  </si>
  <si>
    <t>Управління освіти Краматорської міської ради</t>
  </si>
  <si>
    <t>«Пара, гаряча вода та пов’язана продукція» код ДК 021:2015 – 09320000-8 (теплова енергія)</t>
  </si>
  <si>
    <t>11 142,260</t>
  </si>
  <si>
    <r>
      <t xml:space="preserve">Постачання теплової енергії ДК 021:2015 -  09320000-8 - </t>
    </r>
    <r>
      <rPr>
        <sz val="12"/>
        <color rgb="FF000000"/>
        <rFont val="Times New Roman"/>
        <family val="1"/>
        <charset val="204"/>
      </rPr>
      <t>Пара, гаряча вода та пов`язана продукція</t>
    </r>
  </si>
  <si>
    <t>дорожнє господарство</t>
  </si>
  <si>
    <t>Управління капітального будівництва та перспективного розвитку міста Краматорської міської ради</t>
  </si>
  <si>
    <t>ВИКОНАВЧИЙ КОМІТЕТ КРАМАТОРСЬКОЇ МІСЬКОЇ РАДИ</t>
  </si>
  <si>
    <t>НОВОЕКОНОМІЧНА ЗАГАЛЬНООСВІТНЯ ШКОЛА І-ІІІ СТУПЕНІВ ГРОДІВСЬКОЇ СЕЛИЩНОЇ РАДИ ПОКРОВСЬКОГО РАЙОНУ ДОНЕЦЬКОЇ ОБЛАСТІ</t>
  </si>
  <si>
    <t>Послуги з постачання теплової енергії</t>
  </si>
  <si>
    <t>КП "Добро" Добропільської міської ради</t>
  </si>
  <si>
    <t>ДК 021:2015-09320000-8 (пара, гаряча вода та пов`язана продукція (послуги з постачання теплової енергії)</t>
  </si>
  <si>
    <t>ТОВАРИСТВО З ОБМЕЖЕНОЮ ВІДПОВІДАЛЬНІСТЮ "ДОНЕЦЬКІ ЕНЕРГЕТИЧНІ ПОСЛУГИ"</t>
  </si>
  <si>
    <t>ФОП "ПЛЯШЕЧНИК ВАЛЕНТИНА ВАЛЕНТИНІВНА"</t>
  </si>
  <si>
    <t>ВИКОНАВЧИЙ КОМІТЕТ ДОБРОПІЛЬСЬКОЇ МІСЬКОЇ РАДИ</t>
  </si>
  <si>
    <t>КОМУНАЛЬНЕ ПІДПРИЄМСТВО "БІЛИЦЬКИЙ МІСЬКИЙ ПАРК КУЛЬТУРИ ТА ВІДПОЧИНКУ"</t>
  </si>
  <si>
    <t>ДК021-2015: 09130000-9 — Нафта і дистиляти</t>
  </si>
  <si>
    <t>КП "Добро"</t>
  </si>
  <si>
    <t xml:space="preserve">Труби сталеві (код ДК 021:2015 44160000-9) </t>
  </si>
  <si>
    <t>ТОВ "ВИРОБНИЧО-КОМЕРЦІЙНА ФІРМА "ПАЙПТРЕЙД"</t>
  </si>
  <si>
    <t>Комунальне підприємство "Спектр" Дружківської міської ради</t>
  </si>
  <si>
    <t>Бензин А-95 Євро5, Дизельне паливо Євро5 (ДК 021:2015: код 09130000-9 Нафта і дистиляти)</t>
  </si>
  <si>
    <t>ТОВ "Вейт-Сервіс" ЄДРПОУ 30853131</t>
  </si>
  <si>
    <t>Комунальне підприємство "Дружківка автоелектротранс</t>
  </si>
  <si>
    <t>Послуги з розподілу електричної енергії (ДК 021:2015: код 65310000-9 "Розподіл електричної енергії")</t>
  </si>
  <si>
    <t>ТОВ "ДТЕК ВИСОКОВОЛЬТНІ МЕРЕЖІ"</t>
  </si>
  <si>
    <t>Управління житлового та комунального господарства Дружківської міської ради</t>
  </si>
  <si>
    <t>Ліквідація несанкціонованих сміттєзвалищ, вивіз сміття на території Дружківської міської територіальної громади»
(утилізація сміття та поводження зі сміттям)</t>
  </si>
  <si>
    <t>комунікаційні послуги</t>
  </si>
  <si>
    <t>Послуги з передавання даних і повідомлень (електронні комунікаційні послуги), а також послуги, пов’язані технологічно з електронними комунікаційними послугами ДК 021:2015 «64211100-9 Послуги міського телефонного зв’язку» «64211200-0 Послуги міжміського телефонного зв’язку» «64216000-3 Послуги систем електронної передачі електронних повідомлень та інформації»</t>
  </si>
  <si>
    <t>НСЗУ, від господарської діяльності</t>
  </si>
  <si>
    <t>Виконавчий комітет Костянтинівської міської ради</t>
  </si>
  <si>
    <t>Послуги з охорони публічного порядку на об'єктах комунальної власності Виконавчого комітету Костянтинівської міської ради код  75240000-0 Послуги із забезпечення громадської безпеки, охорони правопорядку та громадського порядку за ДК 021:2015 Єдиного закупівельного словника</t>
  </si>
  <si>
    <t xml:space="preserve">МАРІУПОЛЬСЬКИЙ МІЖРАЙОННИЙ ВІДДІЛ УПРАВЛІННЯ ПОЛІЦІЇ ОХОРОНИ В ДОНЕЦЬКІЙ ОБЛАСТІ </t>
  </si>
  <si>
    <t>правопорядок</t>
  </si>
  <si>
    <t xml:space="preserve">КП СЛОВ'ЯНСЬКОЇ МІСЬКОЇ РАДИ "КЕРУЮЧА КОМПАНІЯ № 4" </t>
  </si>
  <si>
    <t xml:space="preserve">Послуги з утримання кладовища по вул.Літературна, м.Слов'янськ (ДК 021:2015: 98370000-7 - Поховальні та супутні послуги) (послуги пов'язані, з призначенням та обліком місць поховань на кладовище вул.Літературна) </t>
  </si>
  <si>
    <t>11.01 2024</t>
  </si>
  <si>
    <t xml:space="preserve">Послуги з утримання кладовища по вул.Д. Галицького, м.Слов'янськ (ДК 021:2015: 98370000-7 - Поховальні та супутні послуги ) (послуги пов'язані, з призначенням та обліком місць поховань на кладовище вул.Д. Галицького) </t>
  </si>
  <si>
    <t>КП "АТП 052814"
05448998</t>
  </si>
  <si>
    <t>Послуги з прийому та захоронення відходів на полігоні, 90510000-5 Утилізація сміття та поводження зі сміттям</t>
  </si>
  <si>
    <t>місцевий бюджет (950,6), 
власні кошти підприємства (1895,2)</t>
  </si>
  <si>
    <t>КП "ДОНЕЦЬКИЙ РЕГІОНАЛЬНИЙ ЦЕНТР ПОВОДЖЕННЯ З ВІДХОДАМИ" ЄДРПОУ 34850326</t>
  </si>
  <si>
    <t>Риба заморожена без голів (хек) (ДК 021:2015: 15220000-6 Риба, рибне філе та інше м’ясо риби морожені): риба заморожена без голів (хек) (ДК 021:2015: 15221000-3 Морожена риба)</t>
  </si>
  <si>
    <t>М’ясо (ДК 021:2015: 15110000-2 М’ясо): чверть куряча заморожена (ДК 021:2015: 15112130-6 Курятина)</t>
  </si>
  <si>
    <t>ДК 021:2015: 09310000-5 Електрична енергія</t>
  </si>
  <si>
    <t>ТОВ «ДОНЕЦЬКІ ЕНЕРГЕТИЧНІ ПОСЛУГИ»</t>
  </si>
  <si>
    <t>КНП "МКЛ м.Слов’янська" 
01991197</t>
  </si>
  <si>
    <t>Розподіл питної води    ДК 021:2015:  65111000-4 - Розподіл питної води</t>
  </si>
  <si>
    <t>КП "Словміськводоканал"</t>
  </si>
  <si>
    <t>Пара, гаряча вода та пов’язана продукція. ДК 021:2015: 09323000-9 - Централізоване опалення</t>
  </si>
  <si>
    <t>Стегно куряче, заморожене, ДСТУ 3143, 1 кг, Печінка яловича, заморожена, 1 кг. ДК 021:2015: 15110000-2 - М’ясо</t>
  </si>
  <si>
    <t>Натрію оксибутират, розчин для ін'єкцій, 200мг/мл, по 10 мл в ампулі, №10, Кетамін, розчин для ін'єкцій, 50 мг/мл по 2 мл в ампулі, №10, Промедол розчин для ін'єкцій, 20 мг/мл по 1 мл №10, Морфін, розчин для ін`єкцій, 10 мг/мл; по 1 мл в ампулі, №5, Діазепам, розчин для ін`єкцій, 5 мг/мл по 2 мл в ампулі, №10, Фентаніл, розчин для ін'єкцій, 0,05 мг/мл, по 2 мл в ампулі, №5. ДК 021:2015: 33660000-4 - Лікарські засоби для лікування хвороб нервової системи та захворювань органів чуття</t>
  </si>
  <si>
    <t>Відведення стічних вод холодної та гарячої води. ДК 021:2015: 90430000-0 - Послуги з відведення стічних вод</t>
  </si>
  <si>
    <t>житлово-комунальне господарство</t>
  </si>
  <si>
    <t>поводження з відходами</t>
  </si>
  <si>
    <t>продукти харчування</t>
  </si>
  <si>
    <t>медикаменти</t>
  </si>
  <si>
    <t>Відділ культури та з питань діяльності ЗМІ</t>
  </si>
  <si>
    <t>18530000-3 "Подарунки та нагороди"</t>
  </si>
  <si>
    <t xml:space="preserve">господарська діяльність </t>
  </si>
  <si>
    <t>послуги з постачання теплової енергії (ДК 021:2015:09320000-8 Пара, гаряча вода та пов’язана продукція)</t>
  </si>
  <si>
    <t>найпростіші укриття цивільного захисту у вигляді модульних швидкоспоруджуваних споруд (ДК 021:2015:44210000-5 Конструкції та їх частини)</t>
  </si>
  <si>
    <t>реалізація робочого проєкту "Нове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області" (ДК 021:2015: 71320000-7  Послуги з інженерного проектування)</t>
  </si>
  <si>
    <t>реалізація робочого проєкту "Нове будівництво системи електропостачання установки фільтрації, знесолення шахтної (технічної) води в модульному виконанні за адресою Донецька область, Покровський район, м.Гірник" (ДК 021:2015: 71320000-7  Послуги з інженерного проектування)</t>
  </si>
  <si>
    <t>Управління освіти Курахівської міської ради</t>
  </si>
  <si>
    <t>тверде паливо (ДК 021:2015:09110000-3 Тверде паливо)</t>
  </si>
  <si>
    <t>КП "МСЄЗ"КМР"</t>
  </si>
  <si>
    <t>електрична енергія  (ДК 021:2015: 09310000-5 Електрична енергія)</t>
  </si>
  <si>
    <t>плита OSB,  (ДК 021:2015: 44420000-0 Будівельні товари.)</t>
  </si>
  <si>
    <t>цивільний захист</t>
  </si>
  <si>
    <t>КНП "Центральна міська лікарня Новогродівської міської ради"</t>
  </si>
  <si>
    <t>Послуги з постачання теплової енергії (код ДК 021:2015:09320000-8 Пара, гаряча вода та пов’язана продукція)</t>
  </si>
  <si>
    <t>Новогродівська міська рада</t>
  </si>
  <si>
    <t>Послуги з постачання теплової енергії на потреби опалення (код ДК 021:2015:09320000-8 Пара, гаряча вода та пов’язана продукція)</t>
  </si>
  <si>
    <t>Шахівська сільська військова адміністрація</t>
  </si>
  <si>
    <r>
      <t xml:space="preserve">Товариство з обмеженою відповідальністю </t>
    </r>
    <r>
      <rPr>
        <sz val="12"/>
        <color rgb="FF00000A"/>
        <rFont val="Times New Roman"/>
        <family val="1"/>
        <charset val="204"/>
      </rPr>
      <t>«ЛОККАРД»</t>
    </r>
  </si>
  <si>
    <r>
      <t>Б</t>
    </r>
    <r>
      <rPr>
        <sz val="12"/>
        <color rgb="FF000000"/>
        <rFont val="Times New Roman"/>
        <family val="1"/>
        <charset val="204"/>
      </rPr>
      <t>ензин А-95, дизельне паливо, згідно коду CPV за ДК 021:2015 код 09130000-9 Нафта і дистиляти</t>
    </r>
  </si>
  <si>
    <t>11.01.2024</t>
  </si>
  <si>
    <t xml:space="preserve">ДК 021:2015: 09130000-9 Нафта та дисциляти </t>
  </si>
  <si>
    <t>ТОВ "ВЕЙТ-ЛТД"</t>
  </si>
  <si>
    <t>ДК 021:2015: 142100000-6 Гравй, пісок, щебень і наповнювачі</t>
  </si>
  <si>
    <t>ФОП Ігнатенко Олександр Анатолійович</t>
  </si>
  <si>
    <t>Електрична енергія ДК 021:2015: 44110000-4 Конструкційні матеріали</t>
  </si>
  <si>
    <t>17.01-24.01</t>
  </si>
  <si>
    <t>ФОП Єременко Дмитро Васильович</t>
  </si>
  <si>
    <t>торги не відбулись</t>
  </si>
  <si>
    <t>Відділ освіти Мирноградської міської ради</t>
  </si>
  <si>
    <t>постачання теплової енергії</t>
  </si>
  <si>
    <t>послуги з технічного обслуговування систем пожежної сигналізації, моніторингу сигналів тривоги пожежної сигналізації</t>
  </si>
  <si>
    <t>ДК 021:2015: 85000000-9- Послуги у сфері охорони здоров’я та соціальної допомоги</t>
  </si>
  <si>
    <t>ПП "Аквавіт Плюс" (37691529)</t>
  </si>
  <si>
    <t>"ДОНЕЦЬКЕ КОМУНАЛЬНЕ ПІДПРИЄМСТВО "ФАРМАЦІЯ" (01976625)</t>
  </si>
  <si>
    <t>закупівлю відмінено</t>
  </si>
  <si>
    <t>місцевий бюджет, за рахунок відшкодування</t>
  </si>
  <si>
    <t>Послуги із перевезення та захоронення твердих побутових відходів (ТПВ)</t>
  </si>
  <si>
    <t>ТОВ "РТЕ Юкрейн"</t>
  </si>
  <si>
    <t>КНП "Родинська міська лікарня"</t>
  </si>
  <si>
    <t>ДК 021:2015:09320000-8: Пара, гаряча вода та пов’язана продукція</t>
  </si>
  <si>
    <t>Комунальне підприємство "Покровськтепломережа"</t>
  </si>
  <si>
    <t xml:space="preserve">Управління сім'ї, молоді та спорту Покровської міської ради </t>
  </si>
  <si>
    <t xml:space="preserve">Пара, гаряча вода та пов’язана продукція ДК 021:2015-09320000-8 </t>
  </si>
  <si>
    <t>КП «Покровськтепломережа»</t>
  </si>
  <si>
    <t>Відділ освіти Покровської міської ради Донецької області</t>
  </si>
  <si>
    <t>«Пара, гаряча вода та пов’язана продукція за кодом CPV за ДК 021:2015 – 09320000-8 (Послуги з постачання теплової енергії)»</t>
  </si>
  <si>
    <t>«Пара, гаряча вода та пов’язана продукція за кодом CPV за ДК 021:2015 – 09320000-8 (Послуги з постачання теплової енергії приміщень Піщанського ЗЗСО І-ІІІ ступені з дошкільним підрозділом)»</t>
  </si>
  <si>
    <t>ФОП Опенчук Володимир Ілліч</t>
  </si>
  <si>
    <t>Електрична енергія, код 09310000-5 – Електрична енергія </t>
  </si>
  <si>
    <t>«Послуги з відведення стічних вод за ДК 021:2015 – 90430000-0 (Послуги з централізованого водовідведення)»</t>
  </si>
  <si>
    <t>КП "Покровськводоканал"</t>
  </si>
  <si>
    <t>Розподіл електричної енергії за кодом CPV за ДК 021:2015 – 65310000-9 ( Послуги з розподілу електричної енергії та послуги із забезпечення перетікань реактивної електричної енергії)</t>
  </si>
  <si>
    <t>Послуги з професійної підготовки у сфері підвищення кваліфікації  код ДК 021:2015 80570000-0 (послуги з підвищення кваліфікації педагогічних працівників (295 педагогів) закладів освіти, підпорядкованих Відділу  освіти Покровської міської ради  Донецької області).</t>
  </si>
  <si>
    <t>Удачненська селищна рада Покровського району Донецької області</t>
  </si>
  <si>
    <t>Електрична енергія (ДК:021:2015 09310000-5 Електрична енергія</t>
  </si>
  <si>
    <t>Послуги з розподілу електричної енергії (ДК:021:2015 65310000-9 - розподіл електричної енергії</t>
  </si>
  <si>
    <t>ПМ ВВП "Протех"</t>
  </si>
  <si>
    <t>КП "Міст"</t>
  </si>
  <si>
    <t xml:space="preserve">Електрична енергія  (ДК 021:2015  09310000-5 Електрична енергія) 
</t>
  </si>
  <si>
    <t>КНП "ДТМО" КМР</t>
  </si>
  <si>
    <t>ТОВ "Краматорськтеплоенерго"</t>
  </si>
  <si>
    <t>ДК 021:2015:09320000-8 Пара, гаряча вода та пов’язана продукція (Постачання теплової енергії з платою за абонентське обслуговування)</t>
  </si>
  <si>
    <t>ДК 021:2015:09320000-8 Пара, гаряча вода та пов’язана продукція (Постачання теплової енергії)</t>
  </si>
  <si>
    <t>ТОВАРИСТВО З ОБМЕЖЕНОЮ ВІДПОВІДАЛЬНІСТЮ "КРАМАТОРСЬКТЕПЛОЕНЕРГО"</t>
  </si>
  <si>
    <t>ДК 021:2015:09320000-8 Пара, гаряча вода та пов’язана продукція (Теплова енергія в гарячій воді для опалення)</t>
  </si>
  <si>
    <t>Матеріали та комплектуючи для збирання меблів Код ДК 021:2015: 44190000-8 – Конструкційні матеріали різні</t>
  </si>
  <si>
    <t>код ДК 021:2015:44110000-4 Конструкційні матеріали</t>
  </si>
  <si>
    <t>Поточний ремонт асфальтобетонного покриття доріг, в/квартальних доріг, тротуарів гарячим асфальтом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</si>
  <si>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Постачання теплової енергії (код ДК 021-2015-09320000-8 - Пара, гаряча вода та пов’язана продукція )</t>
  </si>
  <si>
    <t>ФОП "БОНДАРЕНКО МИКОЛА АНАТОЛІЙОВИЧ"</t>
  </si>
  <si>
    <t>Код ДК 021:2015: 09320000-8 — Пара, гаряча вода та пов’язана продукція (теплова енергія)</t>
  </si>
  <si>
    <t>КП «ВІДНОВА» Олександрівської селищної ради Донецької області</t>
  </si>
  <si>
    <t>Комунальне підприємство "Міське управління капітального будівництва"</t>
  </si>
  <si>
    <t>71320000-7 Послуги з інженерного проектування</t>
  </si>
  <si>
    <t>підтримка ВПО</t>
  </si>
  <si>
    <t>Часовоярська міська рада</t>
  </si>
  <si>
    <t>Дизельне паливо (талони), бензин А-95 (талони) ДК021:2015-09130000-9 "Нафта і дистиляти"</t>
  </si>
  <si>
    <t>Пара, та гаряча вода та пов’язана продукція (постачання теплової енергії) (код по ДК 021-2015-09320000-8)</t>
  </si>
  <si>
    <t>Комунальна установа "Ситуаційний Центр міста Краматорська"</t>
  </si>
  <si>
    <t>Послуги з технічного обслуговування та адміністрування програмного забезпечення у сфері інформатизації, Комп'ютерної програми «Автоматизована аналітично-комунікаційна система управління зверненнями громадян «Електронний Контакт Центр з розширенням з взаємоінтегрованою комп’ютерною програмою «Аналітично-комунікаційна система «Контакт-центр, мобільний додаток», «Автоматизована інформаційно-аналітична система «Контакт-центр. Чат бот» за кодом ДК: 021:2015 72260000-5 «Послуги, пов’язані з програмним забезпеченням»</t>
  </si>
  <si>
    <t xml:space="preserve"> Східний центр комплексної реабілітації для осіб  з інвалідністю Дружківської міської ради</t>
  </si>
  <si>
    <t>Відділ освіти, медицини, молоді, спорту, культури та туризму Святогірської міської ради Краматорського району Донецької області</t>
  </si>
  <si>
    <t>Комунальний заклад "Центр культури, дозвілля та спорту" Гродівської селищної ради Покровського району Донецької області</t>
  </si>
  <si>
    <t>станом на 25.01.2024</t>
  </si>
  <si>
    <t>Управління соціального захисту населення Добропільської міської ради</t>
  </si>
  <si>
    <t>Код по ДК 021:2015 - 09320000-8 «Пара, гаряча вода та пов’язана продукція»</t>
  </si>
  <si>
    <t>Комунальне підприємство «Добро» Добропільської міської ради</t>
  </si>
  <si>
    <t xml:space="preserve">січень 2024 </t>
  </si>
  <si>
    <t>Централізоване водовідведення ДК 021:2015 : «90430000-0 – Послуги з відведення стічних вод»</t>
  </si>
  <si>
    <t>КП «Компанія «Вода Донбасу»</t>
  </si>
  <si>
    <t>Централізоване водопостачання ДК 021:2015 : «65110000-7 – Розподіл води»</t>
  </si>
  <si>
    <t>Бензин А-95 (Євро 5), талон, 1л, код ДК 021:2015: 09132000-3 Бензин; Дизельне паливо (Євро 5), талон, 1л, 09134200-9 Дизельне паливо, «код за ДК 021:2015 09130000-9 Нафта і дистиляти».</t>
  </si>
  <si>
    <t>Постачання теплової енергії з платою за абонентське обслуговування  код ДК 021:2015 09323000-9 Централізоване опалення</t>
  </si>
  <si>
    <t>КНП "Центр первинної медикосанітарної допомоги" ДМР</t>
  </si>
  <si>
    <t>Теплова енергія  09320000-8 - Пара, гаряча вода та пов’язана продукція</t>
  </si>
  <si>
    <t>Постачання теплової енергії з платою за абонентське обслуговування 09320000-8 - Пара, гаряча вода та пов’язана продукція</t>
  </si>
  <si>
    <t xml:space="preserve">Бензин А-95 Євро, Дизельне пальне Євро. (ДК 021:2015: код 09130000-9 Нафта і дистиляти)
</t>
  </si>
  <si>
    <t>Електрична енергія (ДК 021:2015: код 09310000-5 Електрична енергія)</t>
  </si>
  <si>
    <t>ТОВ "ДОНЕЦЬКІ ЕНЕРГЕТИЧНІ ПОСЛУГИ"</t>
  </si>
  <si>
    <t>Підприємство електричних мереж зовнішнього освітлювання "Міськсвітло"</t>
  </si>
  <si>
    <t xml:space="preserve">Бензин А-95 (Євро 5), талон, 1л; Дизельне паливо (Євро 5), талон, 1л, код ДК 021:2015 – 09130000-9 - «Нафта і дистиляти» </t>
  </si>
  <si>
    <t xml:space="preserve">ТОВ "Параллель-М ЛТД" </t>
  </si>
  <si>
    <t xml:space="preserve">ФОП Щетиніна Оксана Анатоліївна </t>
  </si>
  <si>
    <t>КНП “Селидівська центральна міська лікарня Селидівської міської ради”</t>
  </si>
  <si>
    <t xml:space="preserve">Устаткування для операційних блоків (ДК 021:2015-33160000-9 Устаткування для операційних блоків), UA-2024-01-22-006504-a </t>
  </si>
  <si>
    <t>Паливо для заправки автомобілів (ДК 021:2015 - 09130000-9 - Нафта і дистиляти): дизельне паливо ДК 021:2015 - 09134200-9 (за талонами), бензин А -95 ДК 021:2015 - 09132000-3 (за талонами), UA-2024-01-17-006302-a</t>
  </si>
  <si>
    <t xml:space="preserve">місцевий бюджет/
НСЗУ  </t>
  </si>
  <si>
    <t>заккупівля не відбулась</t>
  </si>
  <si>
    <t>закупівлю скасовано</t>
  </si>
  <si>
    <t>закупівля не відбулась</t>
  </si>
  <si>
    <t>ДКП "Фармація"</t>
  </si>
  <si>
    <t>Четвертина задня куряча, заморожене, ДСТУ 3143, 1 кг, Печінка яловича, заморожена, 1 кг. ДК 021:2015: 15110000-2 - М’ясо</t>
  </si>
  <si>
    <t>ТОВ "Спарта 2015" 
ЄДРПОУ 39625877</t>
  </si>
  <si>
    <t>КНП СМР "ЦПМСД м.Слов`янська"</t>
  </si>
  <si>
    <r>
      <t>33120000-7</t>
    </r>
    <r>
      <rPr>
        <sz val="10"/>
        <color rgb="FF777777"/>
        <rFont val="Times New Roman"/>
        <family val="1"/>
      </rPr>
      <t> - </t>
    </r>
    <r>
      <rPr>
        <sz val="10"/>
        <color rgb="FF000000"/>
        <rFont val="Times New Roman"/>
        <family val="1"/>
      </rPr>
      <t>Системи реєстрації медичної інформації та дослідне обладнання</t>
    </r>
  </si>
  <si>
    <t>нсзу</t>
  </si>
  <si>
    <t>23.01.2024</t>
  </si>
  <si>
    <t>КОМУНАЛЬНЕ ПІДПРИЄМСТВО БАГАТОГАЛУЗЕВЕ ОБ'ЄДНАННЯ КОМУНАЛЬНОГО ГОСПОДАРСТВА МИРНОГРАДСЬКОЇ МІСЬКОЇ РАДИ</t>
  </si>
  <si>
    <t>22.01.2024</t>
  </si>
  <si>
    <t>ТОВ "ДТЕК КУРАХІВСЬКА ТЕПЛОВА ЕЛЕКТРИЧНА СТАНЦІЯ", 
договір № 936-КуТЭС-ДЦ/W від 19.01.2024</t>
  </si>
  <si>
    <t>габіони з геотекстилем (ДК 021:2015: 44310000-6 Вироби з дроту)</t>
  </si>
  <si>
    <t>ТОВ "БУДІВЕЛЬНА КОМПАНІЯ СІЧ",
договір № 2 від 23.01.2024</t>
  </si>
  <si>
    <t>машина дорожня комбінована МДКЗ (з піскорозкидальником, поливомийним обладнанням та відвалом) на базі самоскида JAC N200 (або еквівалент) (ДК 021:2015:34140000-0: Великовантажні мототранспортні засоби)</t>
  </si>
  <si>
    <t>Послуги з постачання теплової енергії на потреби опалення (код ДК 021:2015 – 093200008 - Пара, гаряча вода та пов’язана продукція)</t>
  </si>
  <si>
    <t>Послуги з постачання теплової енергії на потреби опалення (код ДК 021:2015 – 09320000-8 Пара, гаряча вода та пов’язана продукція)</t>
  </si>
  <si>
    <t>КП"Лиманська СЄЗ"</t>
  </si>
  <si>
    <t>Придбання ПММ для автотранспорту</t>
  </si>
  <si>
    <t>ПП "Адора",
договір №03/24 від 18.01.24</t>
  </si>
  <si>
    <t>Великоновосілківська селищна територіальна громада  (Великоновосілківська селищна рада)</t>
  </si>
  <si>
    <t>03413000-8 Паливна деревина</t>
  </si>
  <si>
    <t>паливна деревина</t>
  </si>
  <si>
    <t>Послуги з постачання теплової енергії ДК 021:2015:ДК 021:2015: 09320000-8 Пара, гаряча вода та пов’язана продукція</t>
  </si>
  <si>
    <t>КОМУНАЛЬНЕ ПІДПРИЄМСТВО "ПОКРОВСЬКТЕПЛОМЕРЕЖА"</t>
  </si>
  <si>
    <t>закупівлі не відбулись</t>
  </si>
  <si>
    <t>ВИКОНАВЧИЙ КОМІТЕТ МАРІУПОЛЬСЬКОЇ МІСЬКОЇ РАДИ
04052785</t>
  </si>
  <si>
    <t>79710000-4 Послуги охорони</t>
  </si>
  <si>
    <t>ВИКОНАВЧИЙ КОМІТЕТ МАРІУПОЛЬСЬКОЇ МІСЬКОЇ РАДИ</t>
  </si>
  <si>
    <t>72210000-0 «Послуги з розробки пакетів програмного забезпечення»
Послуги з адміністрування (обслуговування) програмного забезпечення 
«IT-Enterprise», включаючи доопрацювання та розвиток функціональності модулів ІС «IT-Enterprise»</t>
  </si>
  <si>
    <t>18.01.2024</t>
  </si>
  <si>
    <t>30210000-4: Машини для обробки
Планшет для здійснення заходів з надання допомоги військовослужбовцям</t>
  </si>
  <si>
    <t>32340000-8: Мікрофони та гучномовці
Навушники для здійснення заходів з надання допомоги військовослужбовцям</t>
  </si>
  <si>
    <t>підтримка 
військовослужбовців</t>
  </si>
  <si>
    <t>ФОП "Пирковець Тамара Олександрівна"</t>
  </si>
  <si>
    <t>ТОВ "ЮНІОТРА­НСБІЛДІНГ"</t>
  </si>
  <si>
    <t>АТ "ДТЕК ДОНЕЦЬКІ ЕЛЕКТРОМЕРЕЖІ"</t>
  </si>
  <si>
    <t>Послуги з диспетчерського обслуговування ліфтів в багатоквартирних житлових будинках в м. Покровськ Донецької області</t>
  </si>
  <si>
    <t xml:space="preserve">ДК 021:2015:09320000-8: Пара, гаряча вода та пов’язана продукція
</t>
  </si>
  <si>
    <t xml:space="preserve"> ДК 021:2015:15880000-0: Спеціальні продукти харчування, збагачені поживними речовинами
</t>
  </si>
  <si>
    <t>житлове господарство</t>
  </si>
  <si>
    <t>Андріївська сільська рада</t>
  </si>
  <si>
    <t>Бензин А-95 та дизельне паливо</t>
  </si>
  <si>
    <t xml:space="preserve">місцевий бюджет/
кошти від господарської діяльності </t>
  </si>
  <si>
    <t>місцевий бюджет/
кошти від господарської діяльності</t>
  </si>
  <si>
    <t>від26.01.2024 №6/170/0/41-24/04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</si>
</sst>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rgb="FF777777"/>
      <name val="Times New Roman"/>
      <family val="1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12" fillId="0" borderId="0"/>
  </cellStyleXfs>
  <cellXfs count="92">
    <xf numFmtId="0" fontId="0" fillId="0" borderId="0" xfId="0"/>
    <xf numFmtId="0" fontId="5" fillId="0" borderId="0" xfId="0" applyFont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2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164" fontId="9" fillId="5" borderId="1" xfId="0" applyNumberFormat="1" applyFont="1" applyFill="1" applyBorder="1" applyAlignment="1">
      <alignment horizontal="center" vertical="top" wrapText="1"/>
    </xf>
    <xf numFmtId="4" fontId="4" fillId="5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14" fontId="4" fillId="5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8" fillId="5" borderId="1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4" fillId="3" borderId="0" xfId="0" applyFont="1" applyFill="1" applyAlignment="1">
      <alignment vertical="top" wrapText="1"/>
    </xf>
    <xf numFmtId="0" fontId="0" fillId="3" borderId="0" xfId="0" applyFill="1"/>
    <xf numFmtId="0" fontId="5" fillId="3" borderId="0" xfId="0" applyFont="1" applyFill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9" fillId="3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</cellXfs>
  <cellStyles count="6">
    <cellStyle name="Гиперссылка 2" xfId="1" xr:uid="{00000000-0005-0000-0000-000000000000}"/>
    <cellStyle name="Звичайний" xfId="0" builtinId="0"/>
    <cellStyle name="Звичайний 2" xfId="3" xr:uid="{00000000-0005-0000-0000-000001000000}"/>
    <cellStyle name="Звичайний 3" xfId="4" xr:uid="{00000000-0005-0000-0000-000002000000}"/>
    <cellStyle name="Обычный 2" xfId="2" xr:uid="{00000000-0005-0000-0000-000004000000}"/>
    <cellStyle name="Обычный 2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132</xdr:row>
      <xdr:rowOff>0</xdr:rowOff>
    </xdr:from>
    <xdr:to>
      <xdr:col>4</xdr:col>
      <xdr:colOff>304800</xdr:colOff>
      <xdr:row>133</xdr:row>
      <xdr:rowOff>197055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5E295A06-C80A-47F1-89BF-3C1D43B2E74A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304800</xdr:colOff>
      <xdr:row>133</xdr:row>
      <xdr:rowOff>194464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92E0D0F1-5619-4E71-8B10-832D38D481A0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304800</xdr:colOff>
      <xdr:row>133</xdr:row>
      <xdr:rowOff>194464</xdr:rowOff>
    </xdr:to>
    <xdr:sp macro="" textlink="">
      <xdr:nvSpPr>
        <xdr:cNvPr id="4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692621C6-D9F9-496C-BBE5-528101C0A809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44</xdr:row>
      <xdr:rowOff>148762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2C676AD7-F649-4282-B2DD-934413025BE3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45</xdr:row>
      <xdr:rowOff>135718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7D7159EC-ADED-4E39-A836-264923AF171D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zakupivli.pro/cabinet/purchases/state_plan/view/2752127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259"/>
  <sheetViews>
    <sheetView tabSelected="1" view="pageBreakPreview" zoomScale="60" zoomScaleNormal="60" workbookViewId="0">
      <selection activeCell="H3" sqref="H3:I3"/>
    </sheetView>
  </sheetViews>
  <sheetFormatPr defaultColWidth="8.88671875" defaultRowHeight="15.6" x14ac:dyDescent="0.3"/>
  <cols>
    <col min="1" max="1" width="5.33203125" style="38" customWidth="1"/>
    <col min="2" max="2" width="26.88671875" style="39" customWidth="1"/>
    <col min="3" max="3" width="19.6640625" style="38" customWidth="1"/>
    <col min="4" max="4" width="11" style="38" customWidth="1"/>
    <col min="5" max="5" width="31" style="39" customWidth="1"/>
    <col min="6" max="6" width="14" style="38" customWidth="1"/>
    <col min="7" max="7" width="15" style="40" customWidth="1"/>
    <col min="8" max="8" width="14" style="38" customWidth="1"/>
    <col min="9" max="9" width="26.44140625" style="38" customWidth="1"/>
    <col min="10" max="16384" width="8.88671875" style="41"/>
  </cols>
  <sheetData>
    <row r="1" spans="1:9" x14ac:dyDescent="0.3">
      <c r="H1" s="88" t="s">
        <v>80</v>
      </c>
      <c r="I1" s="88"/>
    </row>
    <row r="2" spans="1:9" ht="31.95" customHeight="1" x14ac:dyDescent="0.3">
      <c r="H2" s="88" t="s">
        <v>4</v>
      </c>
      <c r="I2" s="88"/>
    </row>
    <row r="3" spans="1:9" x14ac:dyDescent="0.3">
      <c r="H3" s="88" t="s">
        <v>474</v>
      </c>
      <c r="I3" s="88"/>
    </row>
    <row r="4" spans="1:9" ht="52.2" customHeight="1" x14ac:dyDescent="0.3">
      <c r="A4" s="89" t="s">
        <v>68</v>
      </c>
      <c r="B4" s="89"/>
      <c r="C4" s="89"/>
      <c r="D4" s="89"/>
      <c r="E4" s="89"/>
      <c r="F4" s="89"/>
      <c r="G4" s="89"/>
      <c r="H4" s="89"/>
      <c r="I4" s="89"/>
    </row>
    <row r="5" spans="1:9" x14ac:dyDescent="0.3">
      <c r="A5" s="42"/>
      <c r="B5" s="43"/>
      <c r="C5" s="42"/>
      <c r="D5" s="42"/>
      <c r="E5" s="43"/>
      <c r="F5" s="42"/>
      <c r="G5" s="44"/>
      <c r="H5" s="90" t="s">
        <v>404</v>
      </c>
      <c r="I5" s="90"/>
    </row>
    <row r="6" spans="1:9" ht="34.950000000000003" customHeight="1" x14ac:dyDescent="0.3">
      <c r="A6" s="86" t="s">
        <v>0</v>
      </c>
      <c r="B6" s="86" t="s">
        <v>65</v>
      </c>
      <c r="C6" s="86" t="s">
        <v>66</v>
      </c>
      <c r="D6" s="86" t="s">
        <v>102</v>
      </c>
      <c r="E6" s="86" t="s">
        <v>1</v>
      </c>
      <c r="F6" s="86" t="s">
        <v>67</v>
      </c>
      <c r="G6" s="87" t="s">
        <v>55</v>
      </c>
      <c r="H6" s="86" t="s">
        <v>3</v>
      </c>
      <c r="I6" s="86" t="s">
        <v>103</v>
      </c>
    </row>
    <row r="7" spans="1:9" x14ac:dyDescent="0.3">
      <c r="A7" s="86"/>
      <c r="B7" s="86"/>
      <c r="C7" s="86"/>
      <c r="D7" s="86"/>
      <c r="E7" s="86"/>
      <c r="F7" s="86"/>
      <c r="G7" s="87"/>
      <c r="H7" s="86"/>
      <c r="I7" s="86"/>
    </row>
    <row r="8" spans="1:9" ht="30" customHeight="1" x14ac:dyDescent="0.3">
      <c r="A8" s="86"/>
      <c r="B8" s="86"/>
      <c r="C8" s="86"/>
      <c r="D8" s="86"/>
      <c r="E8" s="45" t="s">
        <v>2</v>
      </c>
      <c r="F8" s="86"/>
      <c r="G8" s="46" t="s">
        <v>5</v>
      </c>
      <c r="H8" s="86"/>
      <c r="I8" s="86"/>
    </row>
    <row r="9" spans="1:9" x14ac:dyDescent="0.3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8">
        <v>7</v>
      </c>
      <c r="H9" s="47">
        <v>8</v>
      </c>
      <c r="I9" s="47">
        <v>9</v>
      </c>
    </row>
    <row r="10" spans="1:9" ht="19.95" customHeight="1" x14ac:dyDescent="0.3">
      <c r="A10" s="49"/>
      <c r="B10" s="50" t="s">
        <v>53</v>
      </c>
      <c r="C10" s="51"/>
      <c r="D10" s="51"/>
      <c r="E10" s="52"/>
      <c r="F10" s="49"/>
      <c r="G10" s="53">
        <f>SUM(G13:G251)</f>
        <v>368937.17019000009</v>
      </c>
      <c r="H10" s="54"/>
      <c r="I10" s="54"/>
    </row>
    <row r="11" spans="1:9" ht="20.399999999999999" customHeight="1" x14ac:dyDescent="0.3">
      <c r="A11" s="55"/>
      <c r="B11" s="56" t="s">
        <v>59</v>
      </c>
      <c r="C11" s="57"/>
      <c r="D11" s="57"/>
      <c r="E11" s="58"/>
      <c r="F11" s="55"/>
      <c r="G11" s="59"/>
      <c r="H11" s="60"/>
      <c r="I11" s="60"/>
    </row>
    <row r="12" spans="1:9" ht="16.2" x14ac:dyDescent="0.3">
      <c r="A12" s="61"/>
      <c r="B12" s="62" t="s">
        <v>12</v>
      </c>
      <c r="C12" s="63" t="s">
        <v>72</v>
      </c>
      <c r="D12" s="63"/>
      <c r="E12" s="64"/>
      <c r="F12" s="61"/>
      <c r="G12" s="22"/>
      <c r="H12" s="61"/>
      <c r="I12" s="61"/>
    </row>
    <row r="13" spans="1:9" ht="16.2" x14ac:dyDescent="0.3">
      <c r="A13" s="61"/>
      <c r="B13" s="62" t="s">
        <v>45</v>
      </c>
      <c r="C13" s="63" t="s">
        <v>72</v>
      </c>
      <c r="D13" s="63"/>
      <c r="E13" s="64"/>
      <c r="F13" s="61"/>
      <c r="G13" s="30"/>
      <c r="H13" s="61"/>
      <c r="I13" s="61"/>
    </row>
    <row r="14" spans="1:9" ht="16.2" x14ac:dyDescent="0.3">
      <c r="A14" s="61"/>
      <c r="B14" s="62" t="s">
        <v>7</v>
      </c>
      <c r="C14" s="63" t="s">
        <v>72</v>
      </c>
      <c r="D14" s="63"/>
      <c r="E14" s="64"/>
      <c r="F14" s="61"/>
      <c r="G14" s="22"/>
      <c r="H14" s="61"/>
      <c r="I14" s="61"/>
    </row>
    <row r="15" spans="1:9" ht="16.2" x14ac:dyDescent="0.3">
      <c r="A15" s="61"/>
      <c r="B15" s="62" t="s">
        <v>29</v>
      </c>
      <c r="C15" s="63" t="s">
        <v>72</v>
      </c>
      <c r="D15" s="63"/>
      <c r="E15" s="64"/>
      <c r="F15" s="61"/>
      <c r="G15" s="30"/>
      <c r="H15" s="61"/>
      <c r="I15" s="61"/>
    </row>
    <row r="16" spans="1:9" ht="16.2" x14ac:dyDescent="0.3">
      <c r="A16" s="63"/>
      <c r="B16" s="62" t="s">
        <v>13</v>
      </c>
      <c r="C16" s="63"/>
      <c r="D16" s="63"/>
      <c r="E16" s="62"/>
      <c r="F16" s="63"/>
      <c r="G16" s="30"/>
      <c r="H16" s="63"/>
      <c r="I16" s="63"/>
    </row>
    <row r="17" spans="1:9" ht="37.200000000000003" customHeight="1" x14ac:dyDescent="0.3">
      <c r="A17" s="19">
        <v>1</v>
      </c>
      <c r="B17" s="21" t="s">
        <v>320</v>
      </c>
      <c r="C17" s="70" t="s">
        <v>192</v>
      </c>
      <c r="D17" s="19" t="s">
        <v>69</v>
      </c>
      <c r="E17" s="21" t="s">
        <v>321</v>
      </c>
      <c r="F17" s="25">
        <v>45323</v>
      </c>
      <c r="G17" s="20">
        <v>300</v>
      </c>
      <c r="H17" s="19" t="s">
        <v>6</v>
      </c>
      <c r="I17" s="19"/>
    </row>
    <row r="18" spans="1:9" ht="16.95" customHeight="1" x14ac:dyDescent="0.3">
      <c r="A18" s="61"/>
      <c r="B18" s="62" t="s">
        <v>31</v>
      </c>
      <c r="C18" s="63"/>
      <c r="D18" s="63"/>
      <c r="E18" s="64"/>
      <c r="F18" s="61"/>
      <c r="G18" s="30"/>
      <c r="H18" s="61"/>
      <c r="I18" s="61"/>
    </row>
    <row r="19" spans="1:9" s="65" customFormat="1" ht="95.4" customHeight="1" x14ac:dyDescent="0.3">
      <c r="A19" s="19">
        <v>1</v>
      </c>
      <c r="B19" s="21" t="s">
        <v>225</v>
      </c>
      <c r="C19" s="19" t="s">
        <v>229</v>
      </c>
      <c r="D19" s="19" t="s">
        <v>69</v>
      </c>
      <c r="E19" s="21" t="s">
        <v>226</v>
      </c>
      <c r="F19" s="25">
        <v>45301</v>
      </c>
      <c r="G19" s="20">
        <v>3550.62</v>
      </c>
      <c r="H19" s="19" t="s">
        <v>227</v>
      </c>
      <c r="I19" s="19" t="s">
        <v>228</v>
      </c>
    </row>
    <row r="20" spans="1:9" ht="16.2" x14ac:dyDescent="0.3">
      <c r="A20" s="61"/>
      <c r="B20" s="62" t="s">
        <v>60</v>
      </c>
      <c r="C20" s="63"/>
      <c r="D20" s="63"/>
      <c r="E20" s="64"/>
      <c r="F20" s="61"/>
      <c r="G20" s="30"/>
      <c r="H20" s="61"/>
      <c r="I20" s="61"/>
    </row>
    <row r="21" spans="1:9" s="18" customFormat="1" ht="48" customHeight="1" x14ac:dyDescent="0.3">
      <c r="A21" s="19">
        <v>1</v>
      </c>
      <c r="B21" s="21" t="s">
        <v>396</v>
      </c>
      <c r="C21" s="15" t="s">
        <v>78</v>
      </c>
      <c r="D21" s="19" t="s">
        <v>69</v>
      </c>
      <c r="E21" s="21" t="s">
        <v>397</v>
      </c>
      <c r="F21" s="25">
        <v>45309</v>
      </c>
      <c r="G21" s="20">
        <v>972</v>
      </c>
      <c r="H21" s="19" t="s">
        <v>6</v>
      </c>
      <c r="I21" s="15"/>
    </row>
    <row r="22" spans="1:9" ht="17.399999999999999" customHeight="1" x14ac:dyDescent="0.3">
      <c r="A22" s="55"/>
      <c r="B22" s="56" t="s">
        <v>61</v>
      </c>
      <c r="C22" s="57"/>
      <c r="D22" s="57"/>
      <c r="E22" s="58"/>
      <c r="F22" s="55"/>
      <c r="G22" s="23"/>
      <c r="H22" s="55"/>
      <c r="I22" s="55"/>
    </row>
    <row r="23" spans="1:9" ht="16.2" x14ac:dyDescent="0.3">
      <c r="A23" s="61"/>
      <c r="B23" s="62" t="s">
        <v>15</v>
      </c>
      <c r="C23" s="63" t="s">
        <v>72</v>
      </c>
      <c r="D23" s="63"/>
      <c r="E23" s="64"/>
      <c r="F23" s="61"/>
      <c r="G23" s="22"/>
      <c r="H23" s="61"/>
      <c r="I23" s="61"/>
    </row>
    <row r="24" spans="1:9" ht="16.2" x14ac:dyDescent="0.3">
      <c r="A24" s="61"/>
      <c r="B24" s="62" t="s">
        <v>32</v>
      </c>
      <c r="C24" s="63" t="s">
        <v>72</v>
      </c>
      <c r="D24" s="63"/>
      <c r="E24" s="64"/>
      <c r="F24" s="61"/>
      <c r="G24" s="22"/>
      <c r="H24" s="61"/>
      <c r="I24" s="61"/>
    </row>
    <row r="25" spans="1:9" s="18" customFormat="1" ht="78" x14ac:dyDescent="0.3">
      <c r="A25" s="15">
        <v>1</v>
      </c>
      <c r="B25" s="21" t="s">
        <v>449</v>
      </c>
      <c r="C25" s="19" t="s">
        <v>451</v>
      </c>
      <c r="D25" s="19" t="s">
        <v>69</v>
      </c>
      <c r="E25" s="21" t="s">
        <v>450</v>
      </c>
      <c r="F25" s="25">
        <v>45303</v>
      </c>
      <c r="G25" s="20">
        <v>3150</v>
      </c>
      <c r="H25" s="19" t="s">
        <v>6</v>
      </c>
      <c r="I25" s="15"/>
    </row>
    <row r="26" spans="1:9" ht="16.2" x14ac:dyDescent="0.3">
      <c r="A26" s="61"/>
      <c r="B26" s="62" t="s">
        <v>16</v>
      </c>
      <c r="C26" s="63" t="s">
        <v>72</v>
      </c>
      <c r="D26" s="63"/>
      <c r="E26" s="64"/>
      <c r="F26" s="61"/>
      <c r="G26" s="22"/>
      <c r="H26" s="61"/>
      <c r="I26" s="61"/>
    </row>
    <row r="27" spans="1:9" ht="16.2" x14ac:dyDescent="0.3">
      <c r="A27" s="61"/>
      <c r="B27" s="62" t="s">
        <v>48</v>
      </c>
      <c r="C27" s="63" t="s">
        <v>72</v>
      </c>
      <c r="D27" s="63"/>
      <c r="E27" s="64"/>
      <c r="F27" s="61"/>
      <c r="G27" s="30"/>
      <c r="H27" s="61"/>
      <c r="I27" s="61"/>
    </row>
    <row r="28" spans="1:9" ht="16.2" x14ac:dyDescent="0.3">
      <c r="A28" s="61"/>
      <c r="B28" s="62" t="s">
        <v>35</v>
      </c>
      <c r="C28" s="63" t="s">
        <v>72</v>
      </c>
      <c r="D28" s="63"/>
      <c r="E28" s="64"/>
      <c r="F28" s="61"/>
      <c r="G28" s="22"/>
      <c r="H28" s="61"/>
      <c r="I28" s="61"/>
    </row>
    <row r="29" spans="1:9" ht="16.2" x14ac:dyDescent="0.3">
      <c r="A29" s="61"/>
      <c r="B29" s="62" t="s">
        <v>39</v>
      </c>
      <c r="C29" s="63" t="s">
        <v>72</v>
      </c>
      <c r="D29" s="63"/>
      <c r="E29" s="64"/>
      <c r="F29" s="61"/>
      <c r="G29" s="22"/>
      <c r="H29" s="61"/>
      <c r="I29" s="61"/>
    </row>
    <row r="30" spans="1:9" ht="16.2" x14ac:dyDescent="0.3">
      <c r="A30" s="61"/>
      <c r="B30" s="62" t="s">
        <v>83</v>
      </c>
      <c r="C30" s="63" t="s">
        <v>72</v>
      </c>
      <c r="D30" s="63"/>
      <c r="E30" s="64"/>
      <c r="F30" s="61"/>
      <c r="G30" s="22"/>
      <c r="H30" s="61"/>
      <c r="I30" s="61"/>
    </row>
    <row r="31" spans="1:9" ht="16.2" x14ac:dyDescent="0.3">
      <c r="A31" s="61"/>
      <c r="B31" s="62" t="s">
        <v>50</v>
      </c>
      <c r="C31" s="63" t="s">
        <v>72</v>
      </c>
      <c r="D31" s="63"/>
      <c r="E31" s="64"/>
      <c r="F31" s="61"/>
      <c r="G31" s="22"/>
      <c r="H31" s="61"/>
      <c r="I31" s="61"/>
    </row>
    <row r="32" spans="1:9" x14ac:dyDescent="0.3">
      <c r="A32" s="55"/>
      <c r="B32" s="56" t="s">
        <v>62</v>
      </c>
      <c r="C32" s="57"/>
      <c r="D32" s="57"/>
      <c r="E32" s="58"/>
      <c r="F32" s="66"/>
      <c r="G32" s="23"/>
      <c r="H32" s="55"/>
      <c r="I32" s="55"/>
    </row>
    <row r="33" spans="1:9" ht="16.2" x14ac:dyDescent="0.3">
      <c r="A33" s="61"/>
      <c r="B33" s="62" t="s">
        <v>20</v>
      </c>
      <c r="C33" s="63"/>
      <c r="D33" s="63"/>
      <c r="E33" s="64"/>
      <c r="F33" s="61"/>
      <c r="G33" s="30"/>
      <c r="H33" s="61"/>
      <c r="I33" s="61"/>
    </row>
    <row r="34" spans="1:9" s="74" customFormat="1" ht="80.400000000000006" customHeight="1" x14ac:dyDescent="0.3">
      <c r="A34" s="19">
        <v>1</v>
      </c>
      <c r="B34" s="21" t="s">
        <v>269</v>
      </c>
      <c r="C34" s="19" t="s">
        <v>110</v>
      </c>
      <c r="D34" s="19" t="s">
        <v>69</v>
      </c>
      <c r="E34" s="21" t="s">
        <v>237</v>
      </c>
      <c r="F34" s="25" t="s">
        <v>186</v>
      </c>
      <c r="G34" s="20">
        <v>834.8</v>
      </c>
      <c r="H34" s="19" t="s">
        <v>6</v>
      </c>
      <c r="I34" s="19" t="s">
        <v>238</v>
      </c>
    </row>
    <row r="35" spans="1:9" s="74" customFormat="1" ht="96" customHeight="1" x14ac:dyDescent="0.3">
      <c r="A35" s="19">
        <v>2</v>
      </c>
      <c r="B35" s="21" t="s">
        <v>239</v>
      </c>
      <c r="C35" s="19" t="s">
        <v>110</v>
      </c>
      <c r="D35" s="19" t="s">
        <v>69</v>
      </c>
      <c r="E35" s="21" t="s">
        <v>240</v>
      </c>
      <c r="F35" s="25" t="s">
        <v>186</v>
      </c>
      <c r="G35" s="20">
        <v>1215.0419999999999</v>
      </c>
      <c r="H35" s="19" t="s">
        <v>6</v>
      </c>
      <c r="I35" s="19" t="s">
        <v>241</v>
      </c>
    </row>
    <row r="36" spans="1:9" s="74" customFormat="1" ht="93.6" x14ac:dyDescent="0.3">
      <c r="A36" s="19">
        <v>3</v>
      </c>
      <c r="B36" s="21" t="s">
        <v>268</v>
      </c>
      <c r="C36" s="19" t="s">
        <v>235</v>
      </c>
      <c r="D36" s="19" t="s">
        <v>242</v>
      </c>
      <c r="E36" s="21" t="s">
        <v>243</v>
      </c>
      <c r="F36" s="25">
        <v>45296</v>
      </c>
      <c r="G36" s="20">
        <v>8568.5110000000004</v>
      </c>
      <c r="H36" s="19" t="s">
        <v>6</v>
      </c>
      <c r="I36" s="19"/>
    </row>
    <row r="37" spans="1:9" s="74" customFormat="1" ht="95.25" customHeight="1" x14ac:dyDescent="0.3">
      <c r="A37" s="19">
        <v>4</v>
      </c>
      <c r="B37" s="21" t="s">
        <v>268</v>
      </c>
      <c r="C37" s="19" t="s">
        <v>235</v>
      </c>
      <c r="D37" s="19" t="s">
        <v>242</v>
      </c>
      <c r="E37" s="21" t="s">
        <v>244</v>
      </c>
      <c r="F37" s="25">
        <v>45296</v>
      </c>
      <c r="G37" s="20">
        <v>8033.4719999999998</v>
      </c>
      <c r="H37" s="19" t="s">
        <v>6</v>
      </c>
      <c r="I37" s="19"/>
    </row>
    <row r="38" spans="1:9" s="74" customFormat="1" ht="94.5" customHeight="1" x14ac:dyDescent="0.3">
      <c r="A38" s="19">
        <v>5</v>
      </c>
      <c r="B38" s="21" t="s">
        <v>268</v>
      </c>
      <c r="C38" s="19" t="s">
        <v>235</v>
      </c>
      <c r="D38" s="19" t="s">
        <v>242</v>
      </c>
      <c r="E38" s="21" t="s">
        <v>245</v>
      </c>
      <c r="F38" s="25">
        <v>45295</v>
      </c>
      <c r="G38" s="20">
        <v>7208.9830000000002</v>
      </c>
      <c r="H38" s="19" t="s">
        <v>6</v>
      </c>
      <c r="I38" s="19"/>
    </row>
    <row r="39" spans="1:9" s="74" customFormat="1" ht="65.25" customHeight="1" x14ac:dyDescent="0.3">
      <c r="A39" s="19">
        <v>6</v>
      </c>
      <c r="B39" s="21" t="s">
        <v>246</v>
      </c>
      <c r="C39" s="19" t="s">
        <v>110</v>
      </c>
      <c r="D39" s="19" t="s">
        <v>69</v>
      </c>
      <c r="E39" s="21" t="s">
        <v>247</v>
      </c>
      <c r="F39" s="25">
        <v>45292</v>
      </c>
      <c r="G39" s="20">
        <v>1128.979</v>
      </c>
      <c r="H39" s="19" t="s">
        <v>6</v>
      </c>
      <c r="I39" s="19" t="s">
        <v>248</v>
      </c>
    </row>
    <row r="40" spans="1:9" s="74" customFormat="1" ht="32.25" customHeight="1" x14ac:dyDescent="0.3">
      <c r="A40" s="19">
        <v>7</v>
      </c>
      <c r="B40" s="21" t="s">
        <v>246</v>
      </c>
      <c r="C40" s="19" t="s">
        <v>78</v>
      </c>
      <c r="D40" s="19" t="s">
        <v>69</v>
      </c>
      <c r="E40" s="21" t="s">
        <v>249</v>
      </c>
      <c r="F40" s="25" t="s">
        <v>186</v>
      </c>
      <c r="G40" s="20">
        <v>215</v>
      </c>
      <c r="H40" s="19" t="s">
        <v>52</v>
      </c>
      <c r="I40" s="19" t="s">
        <v>377</v>
      </c>
    </row>
    <row r="41" spans="1:9" s="74" customFormat="1" ht="33.75" customHeight="1" x14ac:dyDescent="0.3">
      <c r="A41" s="19">
        <v>8</v>
      </c>
      <c r="B41" s="21" t="s">
        <v>246</v>
      </c>
      <c r="C41" s="19" t="s">
        <v>78</v>
      </c>
      <c r="D41" s="19" t="s">
        <v>69</v>
      </c>
      <c r="E41" s="21" t="s">
        <v>250</v>
      </c>
      <c r="F41" s="25" t="s">
        <v>186</v>
      </c>
      <c r="G41" s="20">
        <v>1125</v>
      </c>
      <c r="H41" s="19" t="s">
        <v>52</v>
      </c>
      <c r="I41" s="19" t="s">
        <v>377</v>
      </c>
    </row>
    <row r="42" spans="1:9" s="74" customFormat="1" ht="65.400000000000006" customHeight="1" x14ac:dyDescent="0.3">
      <c r="A42" s="19">
        <v>9</v>
      </c>
      <c r="B42" s="21" t="s">
        <v>251</v>
      </c>
      <c r="C42" s="19" t="s">
        <v>110</v>
      </c>
      <c r="D42" s="19" t="s">
        <v>69</v>
      </c>
      <c r="E42" s="21" t="s">
        <v>266</v>
      </c>
      <c r="F42" s="25" t="s">
        <v>186</v>
      </c>
      <c r="G42" s="20">
        <v>573.20000000000005</v>
      </c>
      <c r="H42" s="19" t="s">
        <v>6</v>
      </c>
      <c r="I42" s="19" t="s">
        <v>248</v>
      </c>
    </row>
    <row r="43" spans="1:9" s="74" customFormat="1" ht="338.4" customHeight="1" x14ac:dyDescent="0.3">
      <c r="A43" s="19">
        <v>10</v>
      </c>
      <c r="B43" s="21" t="s">
        <v>399</v>
      </c>
      <c r="C43" s="19" t="s">
        <v>113</v>
      </c>
      <c r="D43" s="19" t="s">
        <v>70</v>
      </c>
      <c r="E43" s="21" t="s">
        <v>400</v>
      </c>
      <c r="F43" s="25" t="s">
        <v>186</v>
      </c>
      <c r="G43" s="20">
        <v>360</v>
      </c>
      <c r="H43" s="19" t="s">
        <v>6</v>
      </c>
      <c r="I43" s="19" t="s">
        <v>252</v>
      </c>
    </row>
    <row r="44" spans="1:9" s="74" customFormat="1" ht="122.25" customHeight="1" x14ac:dyDescent="0.3">
      <c r="A44" s="19">
        <v>11</v>
      </c>
      <c r="B44" s="21" t="s">
        <v>253</v>
      </c>
      <c r="C44" s="19" t="s">
        <v>267</v>
      </c>
      <c r="D44" s="19" t="s">
        <v>70</v>
      </c>
      <c r="E44" s="21" t="s">
        <v>254</v>
      </c>
      <c r="F44" s="25" t="s">
        <v>186</v>
      </c>
      <c r="G44" s="20">
        <v>21000</v>
      </c>
      <c r="H44" s="19" t="s">
        <v>6</v>
      </c>
      <c r="I44" s="19"/>
    </row>
    <row r="45" spans="1:9" s="74" customFormat="1" ht="156.6" customHeight="1" x14ac:dyDescent="0.3">
      <c r="A45" s="19">
        <v>12</v>
      </c>
      <c r="B45" s="21" t="s">
        <v>253</v>
      </c>
      <c r="C45" s="19" t="s">
        <v>267</v>
      </c>
      <c r="D45" s="19" t="s">
        <v>70</v>
      </c>
      <c r="E45" s="21" t="s">
        <v>388</v>
      </c>
      <c r="F45" s="25" t="s">
        <v>186</v>
      </c>
      <c r="G45" s="20">
        <v>20000</v>
      </c>
      <c r="H45" s="19" t="s">
        <v>6</v>
      </c>
      <c r="I45" s="83"/>
    </row>
    <row r="46" spans="1:9" s="74" customFormat="1" ht="67.2" customHeight="1" x14ac:dyDescent="0.3">
      <c r="A46" s="19">
        <v>13</v>
      </c>
      <c r="B46" s="21" t="s">
        <v>253</v>
      </c>
      <c r="C46" s="19" t="s">
        <v>110</v>
      </c>
      <c r="D46" s="19" t="s">
        <v>69</v>
      </c>
      <c r="E46" s="21" t="s">
        <v>389</v>
      </c>
      <c r="F46" s="25" t="s">
        <v>186</v>
      </c>
      <c r="G46" s="20">
        <v>228.3</v>
      </c>
      <c r="H46" s="19" t="s">
        <v>6</v>
      </c>
      <c r="I46" s="83"/>
    </row>
    <row r="47" spans="1:9" s="74" customFormat="1" ht="122.4" customHeight="1" x14ac:dyDescent="0.3">
      <c r="A47" s="19">
        <v>14</v>
      </c>
      <c r="B47" s="21" t="s">
        <v>253</v>
      </c>
      <c r="C47" s="19" t="s">
        <v>267</v>
      </c>
      <c r="D47" s="19" t="s">
        <v>70</v>
      </c>
      <c r="E47" s="21" t="s">
        <v>255</v>
      </c>
      <c r="F47" s="25" t="s">
        <v>186</v>
      </c>
      <c r="G47" s="20">
        <v>4000</v>
      </c>
      <c r="H47" s="19" t="s">
        <v>6</v>
      </c>
      <c r="I47" s="19"/>
    </row>
    <row r="48" spans="1:9" s="74" customFormat="1" ht="124.95" customHeight="1" x14ac:dyDescent="0.3">
      <c r="A48" s="19">
        <v>15</v>
      </c>
      <c r="B48" s="21" t="s">
        <v>253</v>
      </c>
      <c r="C48" s="19" t="s">
        <v>267</v>
      </c>
      <c r="D48" s="19" t="s">
        <v>242</v>
      </c>
      <c r="E48" s="21" t="s">
        <v>256</v>
      </c>
      <c r="F48" s="25" t="s">
        <v>186</v>
      </c>
      <c r="G48" s="20">
        <v>5000</v>
      </c>
      <c r="H48" s="19" t="s">
        <v>6</v>
      </c>
      <c r="I48" s="19"/>
    </row>
    <row r="49" spans="1:9" s="74" customFormat="1" ht="50.4" customHeight="1" x14ac:dyDescent="0.3">
      <c r="A49" s="19">
        <v>16</v>
      </c>
      <c r="B49" s="21" t="s">
        <v>257</v>
      </c>
      <c r="C49" s="19" t="s">
        <v>110</v>
      </c>
      <c r="D49" s="19" t="s">
        <v>69</v>
      </c>
      <c r="E49" s="21" t="s">
        <v>258</v>
      </c>
      <c r="F49" s="25" t="s">
        <v>186</v>
      </c>
      <c r="G49" s="20">
        <v>282.245</v>
      </c>
      <c r="H49" s="19" t="s">
        <v>6</v>
      </c>
      <c r="I49" s="19" t="s">
        <v>248</v>
      </c>
    </row>
    <row r="50" spans="1:9" s="74" customFormat="1" ht="49.95" customHeight="1" x14ac:dyDescent="0.3">
      <c r="A50" s="19">
        <v>17</v>
      </c>
      <c r="B50" s="21" t="s">
        <v>257</v>
      </c>
      <c r="C50" s="19" t="s">
        <v>110</v>
      </c>
      <c r="D50" s="19" t="s">
        <v>69</v>
      </c>
      <c r="E50" s="21" t="s">
        <v>258</v>
      </c>
      <c r="F50" s="25" t="s">
        <v>186</v>
      </c>
      <c r="G50" s="20">
        <v>5545.9920000000002</v>
      </c>
      <c r="H50" s="19" t="s">
        <v>6</v>
      </c>
      <c r="I50" s="19" t="s">
        <v>259</v>
      </c>
    </row>
    <row r="51" spans="1:9" s="74" customFormat="1" ht="33.6" customHeight="1" x14ac:dyDescent="0.3">
      <c r="A51" s="19">
        <v>18</v>
      </c>
      <c r="B51" s="21" t="s">
        <v>257</v>
      </c>
      <c r="C51" s="19" t="s">
        <v>109</v>
      </c>
      <c r="D51" s="19" t="s">
        <v>70</v>
      </c>
      <c r="E51" s="21" t="s">
        <v>260</v>
      </c>
      <c r="F51" s="25" t="s">
        <v>186</v>
      </c>
      <c r="G51" s="20">
        <v>371.41199999999998</v>
      </c>
      <c r="H51" s="19" t="s">
        <v>6</v>
      </c>
      <c r="I51" s="19" t="s">
        <v>261</v>
      </c>
    </row>
    <row r="52" spans="1:9" s="74" customFormat="1" ht="34.950000000000003" customHeight="1" x14ac:dyDescent="0.3">
      <c r="A52" s="19">
        <v>19</v>
      </c>
      <c r="B52" s="21" t="s">
        <v>257</v>
      </c>
      <c r="C52" s="19" t="s">
        <v>133</v>
      </c>
      <c r="D52" s="19" t="s">
        <v>70</v>
      </c>
      <c r="E52" s="21" t="s">
        <v>262</v>
      </c>
      <c r="F52" s="25" t="s">
        <v>186</v>
      </c>
      <c r="G52" s="20">
        <v>264.25200000000001</v>
      </c>
      <c r="H52" s="19" t="s">
        <v>6</v>
      </c>
      <c r="I52" s="19" t="s">
        <v>261</v>
      </c>
    </row>
    <row r="53" spans="1:9" s="74" customFormat="1" ht="63.75" customHeight="1" x14ac:dyDescent="0.3">
      <c r="A53" s="19">
        <v>20</v>
      </c>
      <c r="B53" s="21" t="s">
        <v>257</v>
      </c>
      <c r="C53" s="19" t="s">
        <v>110</v>
      </c>
      <c r="D53" s="19" t="s">
        <v>70</v>
      </c>
      <c r="E53" s="21" t="s">
        <v>382</v>
      </c>
      <c r="F53" s="25" t="s">
        <v>186</v>
      </c>
      <c r="G53" s="20">
        <v>282.70100000000002</v>
      </c>
      <c r="H53" s="19" t="s">
        <v>6</v>
      </c>
      <c r="I53" s="19" t="s">
        <v>248</v>
      </c>
    </row>
    <row r="54" spans="1:9" s="74" customFormat="1" ht="63.75" customHeight="1" x14ac:dyDescent="0.3">
      <c r="A54" s="19">
        <v>21</v>
      </c>
      <c r="B54" s="21" t="s">
        <v>257</v>
      </c>
      <c r="C54" s="19" t="s">
        <v>110</v>
      </c>
      <c r="D54" s="19" t="s">
        <v>70</v>
      </c>
      <c r="E54" s="21" t="s">
        <v>383</v>
      </c>
      <c r="F54" s="25" t="s">
        <v>186</v>
      </c>
      <c r="G54" s="20">
        <v>522.79999999999995</v>
      </c>
      <c r="H54" s="19" t="s">
        <v>6</v>
      </c>
      <c r="I54" s="19" t="s">
        <v>384</v>
      </c>
    </row>
    <row r="55" spans="1:9" s="74" customFormat="1" ht="63.75" customHeight="1" x14ac:dyDescent="0.3">
      <c r="A55" s="19">
        <v>22</v>
      </c>
      <c r="B55" s="21" t="s">
        <v>257</v>
      </c>
      <c r="C55" s="19" t="s">
        <v>110</v>
      </c>
      <c r="D55" s="19" t="s">
        <v>69</v>
      </c>
      <c r="E55" s="21" t="s">
        <v>385</v>
      </c>
      <c r="F55" s="25" t="s">
        <v>186</v>
      </c>
      <c r="G55" s="20">
        <v>6965.7550000000001</v>
      </c>
      <c r="H55" s="19" t="s">
        <v>6</v>
      </c>
      <c r="I55" s="19" t="s">
        <v>384</v>
      </c>
    </row>
    <row r="56" spans="1:9" s="74" customFormat="1" ht="61.2" customHeight="1" x14ac:dyDescent="0.3">
      <c r="A56" s="19">
        <v>23</v>
      </c>
      <c r="B56" s="21" t="s">
        <v>257</v>
      </c>
      <c r="C56" s="19" t="s">
        <v>224</v>
      </c>
      <c r="D56" s="19" t="s">
        <v>69</v>
      </c>
      <c r="E56" s="21" t="s">
        <v>386</v>
      </c>
      <c r="F56" s="25" t="s">
        <v>186</v>
      </c>
      <c r="G56" s="20">
        <v>310</v>
      </c>
      <c r="H56" s="19" t="s">
        <v>52</v>
      </c>
      <c r="I56" s="19" t="s">
        <v>390</v>
      </c>
    </row>
    <row r="57" spans="1:9" s="74" customFormat="1" ht="33.6" customHeight="1" x14ac:dyDescent="0.3">
      <c r="A57" s="19">
        <v>24</v>
      </c>
      <c r="B57" s="21" t="s">
        <v>257</v>
      </c>
      <c r="C57" s="19" t="s">
        <v>224</v>
      </c>
      <c r="D57" s="19" t="s">
        <v>69</v>
      </c>
      <c r="E57" s="21" t="s">
        <v>387</v>
      </c>
      <c r="F57" s="25" t="s">
        <v>186</v>
      </c>
      <c r="G57" s="20">
        <v>300</v>
      </c>
      <c r="H57" s="19" t="s">
        <v>52</v>
      </c>
      <c r="I57" s="19"/>
    </row>
    <row r="58" spans="1:9" s="74" customFormat="1" ht="46.95" customHeight="1" x14ac:dyDescent="0.3">
      <c r="A58" s="19">
        <v>25</v>
      </c>
      <c r="B58" s="21" t="s">
        <v>263</v>
      </c>
      <c r="C58" s="19" t="s">
        <v>110</v>
      </c>
      <c r="D58" s="19" t="s">
        <v>69</v>
      </c>
      <c r="E58" s="21" t="s">
        <v>264</v>
      </c>
      <c r="F58" s="25" t="s">
        <v>186</v>
      </c>
      <c r="G58" s="20" t="s">
        <v>265</v>
      </c>
      <c r="H58" s="19" t="s">
        <v>6</v>
      </c>
      <c r="I58" s="19" t="s">
        <v>248</v>
      </c>
    </row>
    <row r="59" spans="1:9" s="74" customFormat="1" ht="36" customHeight="1" x14ac:dyDescent="0.3">
      <c r="A59" s="19">
        <v>26</v>
      </c>
      <c r="B59" s="21" t="s">
        <v>263</v>
      </c>
      <c r="C59" s="19" t="s">
        <v>78</v>
      </c>
      <c r="D59" s="19" t="s">
        <v>69</v>
      </c>
      <c r="E59" s="21" t="s">
        <v>236</v>
      </c>
      <c r="F59" s="25" t="s">
        <v>186</v>
      </c>
      <c r="G59" s="20">
        <v>313.2</v>
      </c>
      <c r="H59" s="19" t="s">
        <v>6</v>
      </c>
      <c r="I59" s="19"/>
    </row>
    <row r="60" spans="1:9" s="74" customFormat="1" ht="33.6" customHeight="1" x14ac:dyDescent="0.3">
      <c r="A60" s="19">
        <v>27</v>
      </c>
      <c r="B60" s="21" t="s">
        <v>378</v>
      </c>
      <c r="C60" s="19" t="s">
        <v>73</v>
      </c>
      <c r="D60" s="19" t="s">
        <v>69</v>
      </c>
      <c r="E60" s="21" t="s">
        <v>379</v>
      </c>
      <c r="F60" s="25" t="s">
        <v>186</v>
      </c>
      <c r="G60" s="20">
        <v>212.5</v>
      </c>
      <c r="H60" s="19" t="s">
        <v>6</v>
      </c>
      <c r="I60" s="19"/>
    </row>
    <row r="61" spans="1:9" s="74" customFormat="1" ht="60.6" customHeight="1" x14ac:dyDescent="0.3">
      <c r="A61" s="19">
        <v>28</v>
      </c>
      <c r="B61" s="21" t="s">
        <v>380</v>
      </c>
      <c r="C61" s="19" t="s">
        <v>110</v>
      </c>
      <c r="D61" s="19" t="s">
        <v>69</v>
      </c>
      <c r="E61" s="21" t="s">
        <v>398</v>
      </c>
      <c r="F61" s="25" t="s">
        <v>186</v>
      </c>
      <c r="G61" s="20">
        <v>2187.4270000000001</v>
      </c>
      <c r="H61" s="19" t="s">
        <v>6</v>
      </c>
      <c r="I61" s="19" t="s">
        <v>381</v>
      </c>
    </row>
    <row r="62" spans="1:9" ht="17.399999999999999" customHeight="1" x14ac:dyDescent="0.3">
      <c r="A62" s="61"/>
      <c r="B62" s="62" t="s">
        <v>44</v>
      </c>
      <c r="C62" s="63"/>
      <c r="D62" s="63"/>
      <c r="E62" s="64"/>
      <c r="F62" s="61"/>
      <c r="G62" s="30"/>
      <c r="H62" s="61"/>
      <c r="I62" s="61"/>
    </row>
    <row r="63" spans="1:9" s="72" customFormat="1" ht="34.200000000000003" customHeight="1" x14ac:dyDescent="0.25">
      <c r="A63" s="19">
        <v>1</v>
      </c>
      <c r="B63" s="21" t="s">
        <v>470</v>
      </c>
      <c r="C63" s="19" t="s">
        <v>78</v>
      </c>
      <c r="D63" s="19" t="s">
        <v>69</v>
      </c>
      <c r="E63" s="21" t="s">
        <v>471</v>
      </c>
      <c r="F63" s="25">
        <v>45309</v>
      </c>
      <c r="G63" s="20">
        <v>324</v>
      </c>
      <c r="H63" s="19" t="s">
        <v>6</v>
      </c>
      <c r="I63" s="85"/>
    </row>
    <row r="64" spans="1:9" ht="16.2" x14ac:dyDescent="0.3">
      <c r="A64" s="61"/>
      <c r="B64" s="62" t="s">
        <v>18</v>
      </c>
      <c r="C64" s="63" t="s">
        <v>72</v>
      </c>
      <c r="D64" s="63"/>
      <c r="E64" s="64"/>
      <c r="F64" s="61"/>
      <c r="G64" s="30"/>
      <c r="H64" s="61"/>
      <c r="I64" s="61"/>
    </row>
    <row r="65" spans="1:9" s="18" customFormat="1" ht="76.95" customHeight="1" x14ac:dyDescent="0.3">
      <c r="A65" s="19">
        <v>1</v>
      </c>
      <c r="B65" s="21" t="s">
        <v>168</v>
      </c>
      <c r="C65" s="19" t="s">
        <v>110</v>
      </c>
      <c r="D65" s="19" t="s">
        <v>69</v>
      </c>
      <c r="E65" s="21" t="s">
        <v>169</v>
      </c>
      <c r="F65" s="25">
        <v>45301</v>
      </c>
      <c r="G65" s="20">
        <v>6527.14</v>
      </c>
      <c r="H65" s="19" t="s">
        <v>6</v>
      </c>
      <c r="I65" s="19" t="s">
        <v>170</v>
      </c>
    </row>
    <row r="66" spans="1:9" s="18" customFormat="1" ht="80.400000000000006" customHeight="1" x14ac:dyDescent="0.3">
      <c r="A66" s="19">
        <v>2</v>
      </c>
      <c r="B66" s="21" t="s">
        <v>171</v>
      </c>
      <c r="C66" s="19" t="s">
        <v>110</v>
      </c>
      <c r="D66" s="19" t="s">
        <v>69</v>
      </c>
      <c r="E66" s="21" t="s">
        <v>172</v>
      </c>
      <c r="F66" s="25">
        <v>45299</v>
      </c>
      <c r="G66" s="20">
        <v>570</v>
      </c>
      <c r="H66" s="19" t="s">
        <v>6</v>
      </c>
      <c r="I66" s="19" t="s">
        <v>170</v>
      </c>
    </row>
    <row r="67" spans="1:9" s="18" customFormat="1" ht="84.6" customHeight="1" x14ac:dyDescent="0.3">
      <c r="A67" s="19">
        <v>3</v>
      </c>
      <c r="B67" s="21" t="s">
        <v>401</v>
      </c>
      <c r="C67" s="19" t="s">
        <v>110</v>
      </c>
      <c r="D67" s="19" t="s">
        <v>69</v>
      </c>
      <c r="E67" s="21" t="s">
        <v>172</v>
      </c>
      <c r="F67" s="25">
        <v>45300</v>
      </c>
      <c r="G67" s="20">
        <v>525.4</v>
      </c>
      <c r="H67" s="19" t="s">
        <v>6</v>
      </c>
      <c r="I67" s="19" t="s">
        <v>170</v>
      </c>
    </row>
    <row r="68" spans="1:9" s="18" customFormat="1" ht="44.4" customHeight="1" x14ac:dyDescent="0.3">
      <c r="A68" s="19">
        <v>4</v>
      </c>
      <c r="B68" s="21" t="s">
        <v>173</v>
      </c>
      <c r="C68" s="19" t="s">
        <v>73</v>
      </c>
      <c r="D68" s="19" t="s">
        <v>69</v>
      </c>
      <c r="E68" s="21" t="s">
        <v>174</v>
      </c>
      <c r="F68" s="25">
        <v>45300</v>
      </c>
      <c r="G68" s="20">
        <v>406.07</v>
      </c>
      <c r="H68" s="19" t="s">
        <v>6</v>
      </c>
      <c r="I68" s="19" t="s">
        <v>81</v>
      </c>
    </row>
    <row r="69" spans="1:9" s="18" customFormat="1" ht="78.599999999999994" customHeight="1" x14ac:dyDescent="0.3">
      <c r="A69" s="19">
        <v>5</v>
      </c>
      <c r="B69" s="21" t="s">
        <v>173</v>
      </c>
      <c r="C69" s="19" t="s">
        <v>110</v>
      </c>
      <c r="D69" s="19" t="s">
        <v>69</v>
      </c>
      <c r="E69" s="21" t="s">
        <v>175</v>
      </c>
      <c r="F69" s="25">
        <v>45300</v>
      </c>
      <c r="G69" s="20">
        <v>201.6</v>
      </c>
      <c r="H69" s="19" t="s">
        <v>6</v>
      </c>
      <c r="I69" s="19" t="s">
        <v>170</v>
      </c>
    </row>
    <row r="70" spans="1:9" s="18" customFormat="1" ht="166.5" customHeight="1" x14ac:dyDescent="0.3">
      <c r="A70" s="19">
        <v>6</v>
      </c>
      <c r="B70" s="21" t="s">
        <v>168</v>
      </c>
      <c r="C70" s="19" t="s">
        <v>290</v>
      </c>
      <c r="D70" s="19" t="s">
        <v>70</v>
      </c>
      <c r="E70" s="21" t="s">
        <v>291</v>
      </c>
      <c r="F70" s="25">
        <v>45296</v>
      </c>
      <c r="G70" s="20">
        <v>314.08</v>
      </c>
      <c r="H70" s="19" t="s">
        <v>292</v>
      </c>
      <c r="I70" s="19"/>
    </row>
    <row r="71" spans="1:9" s="18" customFormat="1" ht="78" x14ac:dyDescent="0.3">
      <c r="A71" s="19">
        <v>7</v>
      </c>
      <c r="B71" s="21" t="s">
        <v>168</v>
      </c>
      <c r="C71" s="19" t="s">
        <v>133</v>
      </c>
      <c r="D71" s="19" t="s">
        <v>70</v>
      </c>
      <c r="E71" s="21" t="s">
        <v>409</v>
      </c>
      <c r="F71" s="25">
        <v>45309</v>
      </c>
      <c r="G71" s="20">
        <v>201.29499999999999</v>
      </c>
      <c r="H71" s="19" t="s">
        <v>472</v>
      </c>
      <c r="I71" s="19" t="s">
        <v>410</v>
      </c>
    </row>
    <row r="72" spans="1:9" s="18" customFormat="1" ht="78" x14ac:dyDescent="0.3">
      <c r="A72" s="19">
        <v>8</v>
      </c>
      <c r="B72" s="21" t="s">
        <v>168</v>
      </c>
      <c r="C72" s="19" t="s">
        <v>109</v>
      </c>
      <c r="D72" s="19" t="s">
        <v>70</v>
      </c>
      <c r="E72" s="21" t="s">
        <v>411</v>
      </c>
      <c r="F72" s="25">
        <v>45309</v>
      </c>
      <c r="G72" s="20">
        <v>217.81</v>
      </c>
      <c r="H72" s="19" t="s">
        <v>473</v>
      </c>
      <c r="I72" s="19" t="s">
        <v>410</v>
      </c>
    </row>
    <row r="73" spans="1:9" s="18" customFormat="1" ht="114.75" customHeight="1" x14ac:dyDescent="0.3">
      <c r="A73" s="19">
        <v>9</v>
      </c>
      <c r="B73" s="21" t="s">
        <v>168</v>
      </c>
      <c r="C73" s="19" t="s">
        <v>78</v>
      </c>
      <c r="D73" s="19" t="s">
        <v>69</v>
      </c>
      <c r="E73" s="21" t="s">
        <v>412</v>
      </c>
      <c r="F73" s="25">
        <v>45313</v>
      </c>
      <c r="G73" s="20">
        <v>312</v>
      </c>
      <c r="H73" s="19" t="s">
        <v>52</v>
      </c>
      <c r="I73" s="19"/>
    </row>
    <row r="74" spans="1:9" s="18" customFormat="1" ht="78" x14ac:dyDescent="0.3">
      <c r="A74" s="19">
        <v>10</v>
      </c>
      <c r="B74" s="21" t="s">
        <v>168</v>
      </c>
      <c r="C74" s="19" t="s">
        <v>110</v>
      </c>
      <c r="D74" s="19" t="s">
        <v>69</v>
      </c>
      <c r="E74" s="21" t="s">
        <v>169</v>
      </c>
      <c r="F74" s="25">
        <v>45313</v>
      </c>
      <c r="G74" s="20">
        <v>10430.393</v>
      </c>
      <c r="H74" s="19" t="s">
        <v>473</v>
      </c>
      <c r="I74" s="19" t="s">
        <v>170</v>
      </c>
    </row>
    <row r="75" spans="1:9" s="18" customFormat="1" ht="79.2" customHeight="1" x14ac:dyDescent="0.3">
      <c r="A75" s="19">
        <v>11</v>
      </c>
      <c r="B75" s="21" t="s">
        <v>168</v>
      </c>
      <c r="C75" s="19" t="s">
        <v>110</v>
      </c>
      <c r="D75" s="19" t="s">
        <v>70</v>
      </c>
      <c r="E75" s="21" t="s">
        <v>413</v>
      </c>
      <c r="F75" s="25">
        <v>45313</v>
      </c>
      <c r="G75" s="20">
        <v>411.27100000000002</v>
      </c>
      <c r="H75" s="19" t="s">
        <v>6</v>
      </c>
      <c r="I75" s="19" t="s">
        <v>170</v>
      </c>
    </row>
    <row r="76" spans="1:9" s="18" customFormat="1" ht="74.400000000000006" customHeight="1" x14ac:dyDescent="0.3">
      <c r="A76" s="19">
        <v>12</v>
      </c>
      <c r="B76" s="21" t="s">
        <v>414</v>
      </c>
      <c r="C76" s="19" t="s">
        <v>110</v>
      </c>
      <c r="D76" s="19" t="s">
        <v>69</v>
      </c>
      <c r="E76" s="21" t="s">
        <v>415</v>
      </c>
      <c r="F76" s="25">
        <v>45308</v>
      </c>
      <c r="G76" s="20">
        <v>1544.979</v>
      </c>
      <c r="H76" s="19" t="s">
        <v>6</v>
      </c>
      <c r="I76" s="19" t="s">
        <v>170</v>
      </c>
    </row>
    <row r="77" spans="1:9" s="18" customFormat="1" ht="79.5" customHeight="1" x14ac:dyDescent="0.3">
      <c r="A77" s="19">
        <v>13</v>
      </c>
      <c r="B77" s="21" t="s">
        <v>414</v>
      </c>
      <c r="C77" s="19" t="s">
        <v>110</v>
      </c>
      <c r="D77" s="19" t="s">
        <v>69</v>
      </c>
      <c r="E77" s="21" t="s">
        <v>416</v>
      </c>
      <c r="F77" s="25">
        <v>45308</v>
      </c>
      <c r="G77" s="20">
        <v>324.92099999999999</v>
      </c>
      <c r="H77" s="19" t="s">
        <v>6</v>
      </c>
      <c r="I77" s="19" t="s">
        <v>170</v>
      </c>
    </row>
    <row r="78" spans="1:9" s="18" customFormat="1" ht="49.2" customHeight="1" x14ac:dyDescent="0.3">
      <c r="A78" s="19">
        <v>14</v>
      </c>
      <c r="B78" s="21" t="s">
        <v>282</v>
      </c>
      <c r="C78" s="15" t="s">
        <v>78</v>
      </c>
      <c r="D78" s="84" t="s">
        <v>69</v>
      </c>
      <c r="E78" s="21" t="s">
        <v>283</v>
      </c>
      <c r="F78" s="79">
        <v>45301</v>
      </c>
      <c r="G78" s="20">
        <v>213.8</v>
      </c>
      <c r="H78" s="19" t="s">
        <v>6</v>
      </c>
      <c r="I78" s="19" t="s">
        <v>284</v>
      </c>
    </row>
    <row r="79" spans="1:9" s="18" customFormat="1" ht="50.4" customHeight="1" x14ac:dyDescent="0.3">
      <c r="A79" s="19">
        <v>15</v>
      </c>
      <c r="B79" s="21" t="s">
        <v>282</v>
      </c>
      <c r="C79" s="15" t="s">
        <v>78</v>
      </c>
      <c r="D79" s="84" t="s">
        <v>69</v>
      </c>
      <c r="E79" s="21" t="s">
        <v>283</v>
      </c>
      <c r="F79" s="79">
        <v>45307</v>
      </c>
      <c r="G79" s="20">
        <v>2800</v>
      </c>
      <c r="H79" s="19" t="s">
        <v>6</v>
      </c>
      <c r="I79" s="19"/>
    </row>
    <row r="80" spans="1:9" s="18" customFormat="1" ht="63.6" customHeight="1" x14ac:dyDescent="0.3">
      <c r="A80" s="19">
        <v>16</v>
      </c>
      <c r="B80" s="21" t="s">
        <v>285</v>
      </c>
      <c r="C80" s="15" t="s">
        <v>73</v>
      </c>
      <c r="D80" s="19" t="s">
        <v>70</v>
      </c>
      <c r="E80" s="21" t="s">
        <v>286</v>
      </c>
      <c r="F80" s="79">
        <v>45303</v>
      </c>
      <c r="G80" s="20">
        <v>1874</v>
      </c>
      <c r="H80" s="19" t="s">
        <v>6</v>
      </c>
      <c r="I80" s="19" t="s">
        <v>287</v>
      </c>
    </row>
    <row r="81" spans="1:9" s="18" customFormat="1" ht="94.2" customHeight="1" x14ac:dyDescent="0.3">
      <c r="A81" s="19">
        <v>17</v>
      </c>
      <c r="B81" s="21" t="s">
        <v>288</v>
      </c>
      <c r="C81" s="15" t="s">
        <v>166</v>
      </c>
      <c r="D81" s="19" t="s">
        <v>70</v>
      </c>
      <c r="E81" s="21" t="s">
        <v>289</v>
      </c>
      <c r="F81" s="15" t="s">
        <v>106</v>
      </c>
      <c r="G81" s="20">
        <v>900</v>
      </c>
      <c r="H81" s="19" t="s">
        <v>6</v>
      </c>
      <c r="I81" s="19"/>
    </row>
    <row r="82" spans="1:9" s="18" customFormat="1" ht="49.5" customHeight="1" x14ac:dyDescent="0.3">
      <c r="A82" s="19">
        <v>18</v>
      </c>
      <c r="B82" s="21" t="s">
        <v>420</v>
      </c>
      <c r="C82" s="15" t="s">
        <v>78</v>
      </c>
      <c r="D82" s="15" t="s">
        <v>69</v>
      </c>
      <c r="E82" s="21" t="s">
        <v>417</v>
      </c>
      <c r="F82" s="79">
        <v>45303</v>
      </c>
      <c r="G82" s="20">
        <v>851.7</v>
      </c>
      <c r="H82" s="19" t="s">
        <v>6</v>
      </c>
      <c r="I82" s="19"/>
    </row>
    <row r="83" spans="1:9" s="18" customFormat="1" ht="54.75" customHeight="1" x14ac:dyDescent="0.3">
      <c r="A83" s="19">
        <v>19</v>
      </c>
      <c r="B83" s="21" t="s">
        <v>420</v>
      </c>
      <c r="C83" s="15" t="s">
        <v>73</v>
      </c>
      <c r="D83" s="15" t="s">
        <v>69</v>
      </c>
      <c r="E83" s="21" t="s">
        <v>418</v>
      </c>
      <c r="F83" s="79">
        <v>45301</v>
      </c>
      <c r="G83" s="20">
        <v>3128.16</v>
      </c>
      <c r="H83" s="19" t="s">
        <v>6</v>
      </c>
      <c r="I83" s="19" t="s">
        <v>419</v>
      </c>
    </row>
    <row r="84" spans="1:9" ht="19.2" customHeight="1" x14ac:dyDescent="0.3">
      <c r="A84" s="61"/>
      <c r="B84" s="62" t="s">
        <v>46</v>
      </c>
      <c r="C84" s="63" t="s">
        <v>72</v>
      </c>
      <c r="D84" s="63"/>
      <c r="E84" s="64"/>
      <c r="F84" s="61"/>
      <c r="G84" s="30"/>
      <c r="H84" s="61"/>
      <c r="I84" s="61"/>
    </row>
    <row r="85" spans="1:9" ht="16.2" x14ac:dyDescent="0.3">
      <c r="A85" s="61"/>
      <c r="B85" s="62" t="s">
        <v>19</v>
      </c>
      <c r="C85" s="63"/>
      <c r="D85" s="63"/>
      <c r="E85" s="64"/>
      <c r="F85" s="61"/>
      <c r="G85" s="30"/>
      <c r="H85" s="61"/>
      <c r="I85" s="61"/>
    </row>
    <row r="86" spans="1:9" s="65" customFormat="1" ht="93.6" x14ac:dyDescent="0.3">
      <c r="A86" s="19">
        <v>1</v>
      </c>
      <c r="B86" s="21" t="s">
        <v>87</v>
      </c>
      <c r="C86" s="19" t="s">
        <v>110</v>
      </c>
      <c r="D86" s="19" t="s">
        <v>70</v>
      </c>
      <c r="E86" s="21" t="s">
        <v>111</v>
      </c>
      <c r="F86" s="25">
        <v>45293</v>
      </c>
      <c r="G86" s="20">
        <v>6306</v>
      </c>
      <c r="H86" s="19" t="s">
        <v>77</v>
      </c>
      <c r="I86" s="19" t="s">
        <v>248</v>
      </c>
    </row>
    <row r="87" spans="1:9" s="65" customFormat="1" ht="81" customHeight="1" x14ac:dyDescent="0.3">
      <c r="A87" s="19">
        <v>2</v>
      </c>
      <c r="B87" s="21" t="s">
        <v>87</v>
      </c>
      <c r="C87" s="19" t="s">
        <v>73</v>
      </c>
      <c r="D87" s="19" t="s">
        <v>70</v>
      </c>
      <c r="E87" s="21" t="s">
        <v>88</v>
      </c>
      <c r="F87" s="25">
        <v>45293</v>
      </c>
      <c r="G87" s="20" t="s">
        <v>112</v>
      </c>
      <c r="H87" s="19" t="s">
        <v>77</v>
      </c>
      <c r="I87" s="19" t="s">
        <v>207</v>
      </c>
    </row>
    <row r="88" spans="1:9" s="72" customFormat="1" ht="126.6" customHeight="1" x14ac:dyDescent="0.3">
      <c r="A88" s="19">
        <v>3</v>
      </c>
      <c r="B88" s="21" t="s">
        <v>87</v>
      </c>
      <c r="C88" s="19" t="s">
        <v>317</v>
      </c>
      <c r="D88" s="19" t="s">
        <v>70</v>
      </c>
      <c r="E88" s="21" t="s">
        <v>176</v>
      </c>
      <c r="F88" s="25">
        <v>45299</v>
      </c>
      <c r="G88" s="20">
        <v>359.3</v>
      </c>
      <c r="H88" s="19" t="s">
        <v>77</v>
      </c>
      <c r="I88" s="19" t="s">
        <v>177</v>
      </c>
    </row>
    <row r="89" spans="1:9" s="72" customFormat="1" ht="63" customHeight="1" x14ac:dyDescent="0.3">
      <c r="A89" s="19">
        <v>4</v>
      </c>
      <c r="B89" s="21" t="s">
        <v>87</v>
      </c>
      <c r="C89" s="19" t="s">
        <v>78</v>
      </c>
      <c r="D89" s="19" t="s">
        <v>184</v>
      </c>
      <c r="E89" s="21" t="s">
        <v>421</v>
      </c>
      <c r="F89" s="25">
        <v>45309</v>
      </c>
      <c r="G89" s="20">
        <v>300</v>
      </c>
      <c r="H89" s="19" t="s">
        <v>77</v>
      </c>
      <c r="I89" s="19" t="s">
        <v>422</v>
      </c>
    </row>
    <row r="90" spans="1:9" s="72" customFormat="1" ht="172.95" customHeight="1" x14ac:dyDescent="0.3">
      <c r="A90" s="19">
        <v>5</v>
      </c>
      <c r="B90" s="21" t="s">
        <v>293</v>
      </c>
      <c r="C90" s="19" t="s">
        <v>296</v>
      </c>
      <c r="D90" s="19" t="s">
        <v>70</v>
      </c>
      <c r="E90" s="21" t="s">
        <v>294</v>
      </c>
      <c r="F90" s="25">
        <v>45306</v>
      </c>
      <c r="G90" s="20">
        <v>419.2</v>
      </c>
      <c r="H90" s="19" t="s">
        <v>77</v>
      </c>
      <c r="I90" s="19" t="s">
        <v>295</v>
      </c>
    </row>
    <row r="91" spans="1:9" ht="16.2" x14ac:dyDescent="0.3">
      <c r="A91" s="61"/>
      <c r="B91" s="62" t="s">
        <v>22</v>
      </c>
      <c r="C91" s="63"/>
      <c r="D91" s="63"/>
      <c r="E91" s="64"/>
      <c r="F91" s="61"/>
      <c r="G91" s="30"/>
      <c r="H91" s="61"/>
      <c r="I91" s="61"/>
    </row>
    <row r="92" spans="1:9" s="18" customFormat="1" ht="36" customHeight="1" x14ac:dyDescent="0.3">
      <c r="A92" s="15">
        <v>1</v>
      </c>
      <c r="B92" s="21" t="s">
        <v>446</v>
      </c>
      <c r="C92" s="19" t="s">
        <v>78</v>
      </c>
      <c r="D92" s="19" t="s">
        <v>69</v>
      </c>
      <c r="E92" s="21" t="s">
        <v>447</v>
      </c>
      <c r="F92" s="25">
        <v>45309</v>
      </c>
      <c r="G92" s="20">
        <v>550</v>
      </c>
      <c r="H92" s="19" t="s">
        <v>6</v>
      </c>
      <c r="I92" s="19" t="s">
        <v>448</v>
      </c>
    </row>
    <row r="93" spans="1:9" ht="16.2" x14ac:dyDescent="0.3">
      <c r="A93" s="61"/>
      <c r="B93" s="62" t="s">
        <v>8</v>
      </c>
      <c r="C93" s="63" t="s">
        <v>72</v>
      </c>
      <c r="D93" s="63"/>
      <c r="E93" s="64"/>
      <c r="F93" s="61"/>
      <c r="G93" s="30"/>
      <c r="H93" s="61"/>
      <c r="I93" s="61"/>
    </row>
    <row r="94" spans="1:9" ht="16.2" x14ac:dyDescent="0.3">
      <c r="A94" s="61"/>
      <c r="B94" s="62" t="s">
        <v>37</v>
      </c>
      <c r="C94" s="63" t="s">
        <v>72</v>
      </c>
      <c r="D94" s="63"/>
      <c r="E94" s="64"/>
      <c r="F94" s="61"/>
      <c r="G94" s="30"/>
      <c r="H94" s="61"/>
      <c r="I94" s="61"/>
    </row>
    <row r="95" spans="1:9" ht="16.2" x14ac:dyDescent="0.3">
      <c r="A95" s="61"/>
      <c r="B95" s="62" t="s">
        <v>38</v>
      </c>
      <c r="C95" s="63" t="s">
        <v>72</v>
      </c>
      <c r="D95" s="63"/>
      <c r="E95" s="64"/>
      <c r="F95" s="61"/>
      <c r="G95" s="30"/>
      <c r="H95" s="61"/>
      <c r="I95" s="61"/>
    </row>
    <row r="96" spans="1:9" s="72" customFormat="1" ht="57" customHeight="1" x14ac:dyDescent="0.3">
      <c r="A96" s="19">
        <v>1</v>
      </c>
      <c r="B96" s="21" t="s">
        <v>233</v>
      </c>
      <c r="C96" s="19" t="s">
        <v>78</v>
      </c>
      <c r="D96" s="19" t="s">
        <v>69</v>
      </c>
      <c r="E96" s="21" t="s">
        <v>234</v>
      </c>
      <c r="F96" s="25">
        <v>45300</v>
      </c>
      <c r="G96" s="20">
        <v>2332</v>
      </c>
      <c r="H96" s="19" t="s">
        <v>6</v>
      </c>
      <c r="I96" s="19"/>
    </row>
    <row r="97" spans="1:1021" s="72" customFormat="1" ht="67.5" customHeight="1" x14ac:dyDescent="0.3">
      <c r="A97" s="19">
        <v>2</v>
      </c>
      <c r="B97" s="21" t="s">
        <v>233</v>
      </c>
      <c r="C97" s="19" t="s">
        <v>110</v>
      </c>
      <c r="D97" s="19" t="s">
        <v>69</v>
      </c>
      <c r="E97" s="21" t="s">
        <v>391</v>
      </c>
      <c r="F97" s="25">
        <v>45306</v>
      </c>
      <c r="G97" s="20">
        <v>1622.9</v>
      </c>
      <c r="H97" s="19" t="s">
        <v>6</v>
      </c>
      <c r="I97" s="19" t="s">
        <v>392</v>
      </c>
    </row>
    <row r="98" spans="1:1021" ht="16.2" x14ac:dyDescent="0.3">
      <c r="A98" s="61"/>
      <c r="B98" s="62" t="s">
        <v>28</v>
      </c>
      <c r="C98" s="63"/>
      <c r="D98" s="63"/>
      <c r="E98" s="64"/>
      <c r="F98" s="61"/>
      <c r="G98" s="30"/>
      <c r="H98" s="61"/>
      <c r="I98" s="61"/>
    </row>
    <row r="99" spans="1:1021" s="18" customFormat="1" ht="48.45" customHeight="1" x14ac:dyDescent="0.3">
      <c r="A99" s="19">
        <v>1</v>
      </c>
      <c r="B99" s="21" t="s">
        <v>178</v>
      </c>
      <c r="C99" s="19" t="s">
        <v>73</v>
      </c>
      <c r="D99" s="19" t="s">
        <v>69</v>
      </c>
      <c r="E99" s="21" t="s">
        <v>179</v>
      </c>
      <c r="F99" s="25">
        <v>45296</v>
      </c>
      <c r="G99" s="20">
        <v>500</v>
      </c>
      <c r="H99" s="19" t="s">
        <v>6</v>
      </c>
      <c r="I99" s="15"/>
    </row>
    <row r="100" spans="1:1021" s="18" customFormat="1" ht="50.7" customHeight="1" x14ac:dyDescent="0.3">
      <c r="A100" s="19">
        <v>2</v>
      </c>
      <c r="B100" s="21" t="s">
        <v>178</v>
      </c>
      <c r="C100" s="19" t="s">
        <v>78</v>
      </c>
      <c r="D100" s="19" t="s">
        <v>69</v>
      </c>
      <c r="E100" s="21" t="s">
        <v>180</v>
      </c>
      <c r="F100" s="25">
        <v>45296</v>
      </c>
      <c r="G100" s="20">
        <v>470</v>
      </c>
      <c r="H100" s="19" t="s">
        <v>6</v>
      </c>
      <c r="I100" s="15"/>
    </row>
    <row r="101" spans="1:1021" s="18" customFormat="1" ht="60.45" customHeight="1" x14ac:dyDescent="0.3">
      <c r="A101" s="19">
        <v>3</v>
      </c>
      <c r="B101" s="21" t="s">
        <v>181</v>
      </c>
      <c r="C101" s="19" t="s">
        <v>78</v>
      </c>
      <c r="D101" s="19" t="s">
        <v>69</v>
      </c>
      <c r="E101" s="21" t="s">
        <v>182</v>
      </c>
      <c r="F101" s="25">
        <v>45299</v>
      </c>
      <c r="G101" s="20">
        <v>400</v>
      </c>
      <c r="H101" s="19" t="s">
        <v>6</v>
      </c>
      <c r="I101" s="19" t="s">
        <v>183</v>
      </c>
    </row>
    <row r="102" spans="1:1021" s="18" customFormat="1" ht="75.45" customHeight="1" x14ac:dyDescent="0.3">
      <c r="A102" s="19">
        <v>4</v>
      </c>
      <c r="B102" s="21" t="s">
        <v>402</v>
      </c>
      <c r="C102" s="19" t="s">
        <v>73</v>
      </c>
      <c r="D102" s="19" t="s">
        <v>184</v>
      </c>
      <c r="E102" s="21" t="s">
        <v>185</v>
      </c>
      <c r="F102" s="25" t="s">
        <v>186</v>
      </c>
      <c r="G102" s="20">
        <v>1194.24</v>
      </c>
      <c r="H102" s="19" t="s">
        <v>6</v>
      </c>
      <c r="I102" s="75"/>
    </row>
    <row r="103" spans="1:1021" s="65" customFormat="1" ht="16.2" x14ac:dyDescent="0.3">
      <c r="A103" s="61"/>
      <c r="B103" s="62" t="s">
        <v>30</v>
      </c>
      <c r="C103" s="63"/>
      <c r="D103" s="63"/>
      <c r="E103" s="64"/>
      <c r="F103" s="61"/>
      <c r="G103" s="30"/>
      <c r="H103" s="61"/>
      <c r="I103" s="61"/>
    </row>
    <row r="104" spans="1:1021" s="65" customFormat="1" ht="46.8" x14ac:dyDescent="0.3">
      <c r="A104" s="19">
        <v>1</v>
      </c>
      <c r="B104" s="21" t="s">
        <v>58</v>
      </c>
      <c r="C104" s="19" t="s">
        <v>74</v>
      </c>
      <c r="D104" s="19" t="s">
        <v>69</v>
      </c>
      <c r="E104" s="21" t="s">
        <v>134</v>
      </c>
      <c r="F104" s="25" t="s">
        <v>106</v>
      </c>
      <c r="G104" s="20">
        <v>1318</v>
      </c>
      <c r="H104" s="19" t="s">
        <v>6</v>
      </c>
      <c r="I104" s="19" t="s">
        <v>135</v>
      </c>
    </row>
    <row r="105" spans="1:1021" s="65" customFormat="1" ht="46.8" x14ac:dyDescent="0.3">
      <c r="A105" s="19">
        <v>2</v>
      </c>
      <c r="B105" s="21" t="s">
        <v>58</v>
      </c>
      <c r="C105" s="19" t="s">
        <v>74</v>
      </c>
      <c r="D105" s="19" t="s">
        <v>69</v>
      </c>
      <c r="E105" s="21" t="s">
        <v>134</v>
      </c>
      <c r="F105" s="25" t="s">
        <v>106</v>
      </c>
      <c r="G105" s="20">
        <v>1325</v>
      </c>
      <c r="H105" s="19" t="s">
        <v>6</v>
      </c>
      <c r="I105" s="19" t="s">
        <v>136</v>
      </c>
    </row>
    <row r="106" spans="1:1021" s="65" customFormat="1" ht="78" x14ac:dyDescent="0.3">
      <c r="A106" s="19">
        <v>3</v>
      </c>
      <c r="B106" s="21" t="s">
        <v>86</v>
      </c>
      <c r="C106" s="19" t="s">
        <v>133</v>
      </c>
      <c r="D106" s="19" t="s">
        <v>70</v>
      </c>
      <c r="E106" s="21" t="s">
        <v>137</v>
      </c>
      <c r="F106" s="25">
        <v>45294</v>
      </c>
      <c r="G106" s="20">
        <v>650.16</v>
      </c>
      <c r="H106" s="19" t="s">
        <v>6</v>
      </c>
      <c r="I106" s="19" t="s">
        <v>139</v>
      </c>
    </row>
    <row r="107" spans="1:1021" ht="78" x14ac:dyDescent="0.3">
      <c r="A107" s="19">
        <v>4</v>
      </c>
      <c r="B107" s="21" t="s">
        <v>86</v>
      </c>
      <c r="C107" s="19" t="s">
        <v>109</v>
      </c>
      <c r="D107" s="19" t="s">
        <v>70</v>
      </c>
      <c r="E107" s="21" t="s">
        <v>138</v>
      </c>
      <c r="F107" s="25">
        <v>45294</v>
      </c>
      <c r="G107" s="20">
        <v>554.02800000000002</v>
      </c>
      <c r="H107" s="19" t="s">
        <v>6</v>
      </c>
      <c r="I107" s="19" t="s">
        <v>140</v>
      </c>
    </row>
    <row r="108" spans="1:1021" s="77" customFormat="1" ht="138.6" customHeight="1" x14ac:dyDescent="0.3">
      <c r="A108" s="19">
        <v>5</v>
      </c>
      <c r="B108" s="21" t="s">
        <v>187</v>
      </c>
      <c r="C108" s="19" t="s">
        <v>192</v>
      </c>
      <c r="D108" s="19" t="s">
        <v>70</v>
      </c>
      <c r="E108" s="21" t="s">
        <v>188</v>
      </c>
      <c r="F108" s="25" t="s">
        <v>189</v>
      </c>
      <c r="G108" s="20">
        <v>399.98</v>
      </c>
      <c r="H108" s="19" t="s">
        <v>6</v>
      </c>
      <c r="I108" s="19" t="s">
        <v>297</v>
      </c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  <c r="IW108" s="76"/>
      <c r="IX108" s="76"/>
      <c r="IY108" s="76"/>
      <c r="IZ108" s="76"/>
      <c r="JA108" s="76"/>
      <c r="JB108" s="76"/>
      <c r="JC108" s="76"/>
      <c r="JD108" s="76"/>
      <c r="JE108" s="76"/>
      <c r="JF108" s="76"/>
      <c r="JG108" s="76"/>
      <c r="JH108" s="76"/>
      <c r="JI108" s="76"/>
      <c r="JJ108" s="76"/>
      <c r="JK108" s="76"/>
      <c r="JL108" s="76"/>
      <c r="JM108" s="76"/>
      <c r="JN108" s="76"/>
      <c r="JO108" s="76"/>
      <c r="JP108" s="76"/>
      <c r="JQ108" s="76"/>
      <c r="JR108" s="76"/>
      <c r="JS108" s="76"/>
      <c r="JT108" s="76"/>
      <c r="JU108" s="76"/>
      <c r="JV108" s="76"/>
      <c r="JW108" s="76"/>
      <c r="JX108" s="76"/>
      <c r="JY108" s="76"/>
      <c r="JZ108" s="76"/>
      <c r="KA108" s="76"/>
      <c r="KB108" s="76"/>
      <c r="KC108" s="76"/>
      <c r="KD108" s="76"/>
      <c r="KE108" s="76"/>
      <c r="KF108" s="76"/>
      <c r="KG108" s="76"/>
      <c r="KH108" s="76"/>
      <c r="KI108" s="76"/>
      <c r="KJ108" s="76"/>
      <c r="KK108" s="76"/>
      <c r="KL108" s="76"/>
      <c r="KM108" s="76"/>
      <c r="KN108" s="76"/>
      <c r="KO108" s="76"/>
      <c r="KP108" s="76"/>
      <c r="KQ108" s="76"/>
      <c r="KR108" s="76"/>
      <c r="KS108" s="76"/>
      <c r="KT108" s="76"/>
      <c r="KU108" s="76"/>
      <c r="KV108" s="76"/>
      <c r="KW108" s="76"/>
      <c r="KX108" s="76"/>
      <c r="KY108" s="76"/>
      <c r="KZ108" s="76"/>
      <c r="LA108" s="76"/>
      <c r="LB108" s="76"/>
      <c r="LC108" s="76"/>
      <c r="LD108" s="76"/>
      <c r="LE108" s="76"/>
      <c r="LF108" s="76"/>
      <c r="LG108" s="76"/>
      <c r="LH108" s="76"/>
      <c r="LI108" s="76"/>
      <c r="LJ108" s="76"/>
      <c r="LK108" s="76"/>
      <c r="LL108" s="76"/>
      <c r="LM108" s="76"/>
      <c r="LN108" s="76"/>
      <c r="LO108" s="76"/>
      <c r="LP108" s="76"/>
      <c r="LQ108" s="76"/>
      <c r="LR108" s="76"/>
      <c r="LS108" s="76"/>
      <c r="LT108" s="76"/>
      <c r="LU108" s="76"/>
      <c r="LV108" s="76"/>
      <c r="LW108" s="76"/>
      <c r="LX108" s="76"/>
      <c r="LY108" s="76"/>
      <c r="LZ108" s="76"/>
      <c r="MA108" s="76"/>
      <c r="MB108" s="76"/>
      <c r="MC108" s="76"/>
      <c r="MD108" s="76"/>
      <c r="ME108" s="76"/>
      <c r="MF108" s="76"/>
      <c r="MG108" s="76"/>
      <c r="MH108" s="76"/>
      <c r="MI108" s="76"/>
      <c r="MJ108" s="76"/>
      <c r="MK108" s="76"/>
      <c r="ML108" s="76"/>
      <c r="MM108" s="76"/>
      <c r="MN108" s="76"/>
      <c r="MO108" s="76"/>
      <c r="MP108" s="76"/>
      <c r="MQ108" s="76"/>
      <c r="MR108" s="76"/>
      <c r="MS108" s="76"/>
      <c r="MT108" s="76"/>
      <c r="MU108" s="76"/>
      <c r="MV108" s="76"/>
      <c r="MW108" s="76"/>
      <c r="MX108" s="76"/>
      <c r="MY108" s="76"/>
      <c r="MZ108" s="76"/>
      <c r="NA108" s="76"/>
      <c r="NB108" s="76"/>
      <c r="NC108" s="76"/>
      <c r="ND108" s="76"/>
      <c r="NE108" s="76"/>
      <c r="NF108" s="76"/>
      <c r="NG108" s="76"/>
      <c r="NH108" s="76"/>
      <c r="NI108" s="76"/>
      <c r="NJ108" s="76"/>
      <c r="NK108" s="76"/>
      <c r="NL108" s="76"/>
      <c r="NM108" s="76"/>
      <c r="NN108" s="76"/>
      <c r="NO108" s="76"/>
      <c r="NP108" s="76"/>
      <c r="NQ108" s="76"/>
      <c r="NR108" s="76"/>
      <c r="NS108" s="76"/>
      <c r="NT108" s="76"/>
      <c r="NU108" s="76"/>
      <c r="NV108" s="76"/>
      <c r="NW108" s="76"/>
      <c r="NX108" s="76"/>
      <c r="NY108" s="76"/>
      <c r="NZ108" s="76"/>
      <c r="OA108" s="76"/>
      <c r="OB108" s="76"/>
      <c r="OC108" s="76"/>
      <c r="OD108" s="76"/>
      <c r="OE108" s="76"/>
      <c r="OF108" s="76"/>
      <c r="OG108" s="76"/>
      <c r="OH108" s="76"/>
      <c r="OI108" s="76"/>
      <c r="OJ108" s="76"/>
      <c r="OK108" s="76"/>
      <c r="OL108" s="76"/>
      <c r="OM108" s="76"/>
      <c r="ON108" s="76"/>
      <c r="OO108" s="76"/>
      <c r="OP108" s="76"/>
      <c r="OQ108" s="76"/>
      <c r="OR108" s="76"/>
      <c r="OS108" s="76"/>
      <c r="OT108" s="76"/>
      <c r="OU108" s="76"/>
      <c r="OV108" s="76"/>
      <c r="OW108" s="76"/>
      <c r="OX108" s="76"/>
      <c r="OY108" s="76"/>
      <c r="OZ108" s="76"/>
      <c r="PA108" s="76"/>
      <c r="PB108" s="76"/>
      <c r="PC108" s="76"/>
      <c r="PD108" s="76"/>
      <c r="PE108" s="76"/>
      <c r="PF108" s="76"/>
      <c r="PG108" s="76"/>
      <c r="PH108" s="76"/>
      <c r="PI108" s="76"/>
      <c r="PJ108" s="76"/>
      <c r="PK108" s="76"/>
      <c r="PL108" s="76"/>
      <c r="PM108" s="76"/>
      <c r="PN108" s="76"/>
      <c r="PO108" s="76"/>
      <c r="PP108" s="76"/>
      <c r="PQ108" s="76"/>
      <c r="PR108" s="76"/>
      <c r="PS108" s="76"/>
      <c r="PT108" s="76"/>
      <c r="PU108" s="76"/>
      <c r="PV108" s="76"/>
      <c r="PW108" s="76"/>
      <c r="PX108" s="76"/>
      <c r="PY108" s="76"/>
      <c r="PZ108" s="76"/>
      <c r="QA108" s="76"/>
      <c r="QB108" s="76"/>
      <c r="QC108" s="76"/>
      <c r="QD108" s="76"/>
      <c r="QE108" s="76"/>
      <c r="QF108" s="76"/>
      <c r="QG108" s="76"/>
      <c r="QH108" s="76"/>
      <c r="QI108" s="76"/>
      <c r="QJ108" s="76"/>
      <c r="QK108" s="76"/>
      <c r="QL108" s="76"/>
      <c r="QM108" s="76"/>
      <c r="QN108" s="76"/>
      <c r="QO108" s="76"/>
      <c r="QP108" s="76"/>
      <c r="QQ108" s="76"/>
      <c r="QR108" s="76"/>
      <c r="QS108" s="76"/>
      <c r="QT108" s="76"/>
      <c r="QU108" s="76"/>
      <c r="QV108" s="76"/>
      <c r="QW108" s="76"/>
      <c r="QX108" s="76"/>
      <c r="QY108" s="76"/>
      <c r="QZ108" s="76"/>
      <c r="RA108" s="76"/>
      <c r="RB108" s="76"/>
      <c r="RC108" s="76"/>
      <c r="RD108" s="76"/>
      <c r="RE108" s="76"/>
      <c r="RF108" s="76"/>
      <c r="RG108" s="76"/>
      <c r="RH108" s="76"/>
      <c r="RI108" s="76"/>
      <c r="RJ108" s="76"/>
      <c r="RK108" s="76"/>
      <c r="RL108" s="76"/>
      <c r="RM108" s="76"/>
      <c r="RN108" s="76"/>
      <c r="RO108" s="76"/>
      <c r="RP108" s="76"/>
      <c r="RQ108" s="76"/>
      <c r="RR108" s="76"/>
      <c r="RS108" s="76"/>
      <c r="RT108" s="76"/>
      <c r="RU108" s="76"/>
      <c r="RV108" s="76"/>
      <c r="RW108" s="76"/>
      <c r="RX108" s="76"/>
      <c r="RY108" s="76"/>
      <c r="RZ108" s="76"/>
      <c r="SA108" s="76"/>
      <c r="SB108" s="76"/>
      <c r="SC108" s="76"/>
      <c r="SD108" s="76"/>
      <c r="SE108" s="76"/>
      <c r="SF108" s="76"/>
      <c r="SG108" s="76"/>
      <c r="SH108" s="76"/>
      <c r="SI108" s="76"/>
      <c r="SJ108" s="76"/>
      <c r="SK108" s="76"/>
      <c r="SL108" s="76"/>
      <c r="SM108" s="76"/>
      <c r="SN108" s="76"/>
      <c r="SO108" s="76"/>
      <c r="SP108" s="76"/>
      <c r="SQ108" s="76"/>
      <c r="SR108" s="76"/>
      <c r="SS108" s="76"/>
      <c r="ST108" s="76"/>
      <c r="SU108" s="76"/>
      <c r="SV108" s="76"/>
      <c r="SW108" s="76"/>
      <c r="SX108" s="76"/>
      <c r="SY108" s="76"/>
      <c r="SZ108" s="76"/>
      <c r="TA108" s="76"/>
      <c r="TB108" s="76"/>
      <c r="TC108" s="76"/>
      <c r="TD108" s="76"/>
      <c r="TE108" s="76"/>
      <c r="TF108" s="76"/>
      <c r="TG108" s="76"/>
      <c r="TH108" s="76"/>
      <c r="TI108" s="76"/>
      <c r="TJ108" s="76"/>
      <c r="TK108" s="76"/>
      <c r="TL108" s="76"/>
      <c r="TM108" s="76"/>
      <c r="TN108" s="76"/>
      <c r="TO108" s="76"/>
      <c r="TP108" s="76"/>
      <c r="TQ108" s="76"/>
      <c r="TR108" s="76"/>
      <c r="TS108" s="76"/>
      <c r="TT108" s="76"/>
      <c r="TU108" s="76"/>
      <c r="TV108" s="76"/>
      <c r="TW108" s="76"/>
      <c r="TX108" s="76"/>
      <c r="TY108" s="76"/>
      <c r="TZ108" s="76"/>
      <c r="UA108" s="76"/>
      <c r="UB108" s="76"/>
      <c r="UC108" s="76"/>
      <c r="UD108" s="76"/>
      <c r="UE108" s="76"/>
      <c r="UF108" s="76"/>
      <c r="UG108" s="76"/>
      <c r="UH108" s="76"/>
      <c r="UI108" s="76"/>
      <c r="UJ108" s="76"/>
      <c r="UK108" s="76"/>
      <c r="UL108" s="76"/>
      <c r="UM108" s="76"/>
      <c r="UN108" s="76"/>
      <c r="UO108" s="76"/>
      <c r="UP108" s="76"/>
      <c r="UQ108" s="76"/>
      <c r="UR108" s="76"/>
      <c r="US108" s="76"/>
      <c r="UT108" s="76"/>
      <c r="UU108" s="76"/>
      <c r="UV108" s="76"/>
      <c r="UW108" s="76"/>
      <c r="UX108" s="76"/>
      <c r="UY108" s="76"/>
      <c r="UZ108" s="76"/>
      <c r="VA108" s="76"/>
      <c r="VB108" s="76"/>
      <c r="VC108" s="76"/>
      <c r="VD108" s="76"/>
      <c r="VE108" s="76"/>
      <c r="VF108" s="76"/>
      <c r="VG108" s="76"/>
      <c r="VH108" s="76"/>
      <c r="VI108" s="76"/>
      <c r="VJ108" s="76"/>
      <c r="VK108" s="76"/>
      <c r="VL108" s="76"/>
      <c r="VM108" s="76"/>
      <c r="VN108" s="76"/>
      <c r="VO108" s="76"/>
      <c r="VP108" s="76"/>
      <c r="VQ108" s="76"/>
      <c r="VR108" s="76"/>
      <c r="VS108" s="76"/>
      <c r="VT108" s="76"/>
      <c r="VU108" s="76"/>
      <c r="VV108" s="76"/>
      <c r="VW108" s="76"/>
      <c r="VX108" s="76"/>
      <c r="VY108" s="76"/>
      <c r="VZ108" s="76"/>
      <c r="WA108" s="76"/>
      <c r="WB108" s="76"/>
      <c r="WC108" s="76"/>
      <c r="WD108" s="76"/>
      <c r="WE108" s="76"/>
      <c r="WF108" s="76"/>
      <c r="WG108" s="76"/>
      <c r="WH108" s="76"/>
      <c r="WI108" s="76"/>
      <c r="WJ108" s="76"/>
      <c r="WK108" s="76"/>
      <c r="WL108" s="76"/>
      <c r="WM108" s="76"/>
      <c r="WN108" s="76"/>
      <c r="WO108" s="76"/>
      <c r="WP108" s="76"/>
      <c r="WQ108" s="76"/>
      <c r="WR108" s="76"/>
      <c r="WS108" s="76"/>
      <c r="WT108" s="76"/>
      <c r="WU108" s="76"/>
      <c r="WV108" s="76"/>
      <c r="WW108" s="76"/>
      <c r="WX108" s="76"/>
      <c r="WY108" s="76"/>
      <c r="WZ108" s="76"/>
      <c r="XA108" s="76"/>
      <c r="XB108" s="76"/>
      <c r="XC108" s="76"/>
      <c r="XD108" s="76"/>
      <c r="XE108" s="76"/>
      <c r="XF108" s="76"/>
      <c r="XG108" s="76"/>
      <c r="XH108" s="76"/>
      <c r="XI108" s="76"/>
      <c r="XJ108" s="76"/>
      <c r="XK108" s="76"/>
      <c r="XL108" s="76"/>
      <c r="XM108" s="76"/>
      <c r="XN108" s="76"/>
      <c r="XO108" s="76"/>
      <c r="XP108" s="76"/>
      <c r="XQ108" s="76"/>
      <c r="XR108" s="76"/>
      <c r="XS108" s="76"/>
      <c r="XT108" s="76"/>
      <c r="XU108" s="76"/>
      <c r="XV108" s="76"/>
      <c r="XW108" s="76"/>
      <c r="XX108" s="76"/>
      <c r="XY108" s="76"/>
      <c r="XZ108" s="76"/>
      <c r="YA108" s="76"/>
      <c r="YB108" s="76"/>
      <c r="YC108" s="76"/>
      <c r="YD108" s="76"/>
      <c r="YE108" s="76"/>
      <c r="YF108" s="76"/>
      <c r="YG108" s="76"/>
      <c r="YH108" s="76"/>
      <c r="YI108" s="76"/>
      <c r="YJ108" s="76"/>
      <c r="YK108" s="76"/>
      <c r="YL108" s="76"/>
      <c r="YM108" s="76"/>
      <c r="YN108" s="76"/>
      <c r="YO108" s="76"/>
      <c r="YP108" s="76"/>
      <c r="YQ108" s="76"/>
      <c r="YR108" s="76"/>
      <c r="YS108" s="76"/>
      <c r="YT108" s="76"/>
      <c r="YU108" s="76"/>
      <c r="YV108" s="76"/>
      <c r="YW108" s="76"/>
      <c r="YX108" s="76"/>
      <c r="YY108" s="76"/>
      <c r="YZ108" s="76"/>
      <c r="ZA108" s="76"/>
      <c r="ZB108" s="76"/>
      <c r="ZC108" s="76"/>
      <c r="ZD108" s="76"/>
      <c r="ZE108" s="76"/>
      <c r="ZF108" s="76"/>
      <c r="ZG108" s="76"/>
      <c r="ZH108" s="76"/>
      <c r="ZI108" s="76"/>
      <c r="ZJ108" s="76"/>
      <c r="ZK108" s="76"/>
      <c r="ZL108" s="76"/>
      <c r="ZM108" s="76"/>
      <c r="ZN108" s="76"/>
      <c r="ZO108" s="76"/>
      <c r="ZP108" s="76"/>
      <c r="ZQ108" s="76"/>
      <c r="ZR108" s="76"/>
      <c r="ZS108" s="76"/>
      <c r="ZT108" s="76"/>
      <c r="ZU108" s="76"/>
      <c r="ZV108" s="76"/>
      <c r="ZW108" s="76"/>
      <c r="ZX108" s="76"/>
      <c r="ZY108" s="76"/>
      <c r="ZZ108" s="76"/>
      <c r="AAA108" s="76"/>
      <c r="AAB108" s="76"/>
      <c r="AAC108" s="76"/>
      <c r="AAD108" s="76"/>
      <c r="AAE108" s="76"/>
      <c r="AAF108" s="76"/>
      <c r="AAG108" s="76"/>
      <c r="AAH108" s="76"/>
      <c r="AAI108" s="76"/>
      <c r="AAJ108" s="76"/>
      <c r="AAK108" s="76"/>
      <c r="AAL108" s="76"/>
      <c r="AAM108" s="76"/>
      <c r="AAN108" s="76"/>
      <c r="AAO108" s="76"/>
      <c r="AAP108" s="76"/>
      <c r="AAQ108" s="76"/>
      <c r="AAR108" s="76"/>
      <c r="AAS108" s="76"/>
      <c r="AAT108" s="76"/>
      <c r="AAU108" s="76"/>
      <c r="AAV108" s="76"/>
      <c r="AAW108" s="76"/>
      <c r="AAX108" s="76"/>
      <c r="AAY108" s="76"/>
      <c r="AAZ108" s="76"/>
      <c r="ABA108" s="76"/>
      <c r="ABB108" s="76"/>
      <c r="ABC108" s="76"/>
      <c r="ABD108" s="76"/>
      <c r="ABE108" s="76"/>
      <c r="ABF108" s="76"/>
      <c r="ABG108" s="76"/>
      <c r="ABH108" s="76"/>
      <c r="ABI108" s="76"/>
      <c r="ABJ108" s="76"/>
      <c r="ABK108" s="76"/>
      <c r="ABL108" s="76"/>
      <c r="ABM108" s="76"/>
      <c r="ABN108" s="76"/>
      <c r="ABO108" s="76"/>
      <c r="ABP108" s="76"/>
      <c r="ABQ108" s="76"/>
      <c r="ABR108" s="76"/>
      <c r="ABS108" s="76"/>
      <c r="ABT108" s="76"/>
      <c r="ABU108" s="76"/>
      <c r="ABV108" s="76"/>
      <c r="ABW108" s="76"/>
      <c r="ABX108" s="76"/>
      <c r="ABY108" s="76"/>
      <c r="ABZ108" s="76"/>
      <c r="ACA108" s="76"/>
      <c r="ACB108" s="76"/>
      <c r="ACC108" s="76"/>
      <c r="ACD108" s="76"/>
      <c r="ACE108" s="76"/>
      <c r="ACF108" s="76"/>
      <c r="ACG108" s="76"/>
      <c r="ACH108" s="76"/>
      <c r="ACI108" s="76"/>
      <c r="ACJ108" s="76"/>
      <c r="ACK108" s="76"/>
      <c r="ACL108" s="76"/>
      <c r="ACM108" s="76"/>
      <c r="ACN108" s="76"/>
      <c r="ACO108" s="76"/>
      <c r="ACP108" s="76"/>
      <c r="ACQ108" s="76"/>
      <c r="ACR108" s="76"/>
      <c r="ACS108" s="76"/>
      <c r="ACT108" s="76"/>
      <c r="ACU108" s="76"/>
      <c r="ACV108" s="76"/>
      <c r="ACW108" s="76"/>
      <c r="ACX108" s="76"/>
      <c r="ACY108" s="76"/>
      <c r="ACZ108" s="76"/>
      <c r="ADA108" s="76"/>
      <c r="ADB108" s="76"/>
      <c r="ADC108" s="76"/>
      <c r="ADD108" s="76"/>
      <c r="ADE108" s="76"/>
      <c r="ADF108" s="76"/>
      <c r="ADG108" s="76"/>
      <c r="ADH108" s="76"/>
      <c r="ADI108" s="76"/>
      <c r="ADJ108" s="76"/>
      <c r="ADK108" s="76"/>
      <c r="ADL108" s="76"/>
      <c r="ADM108" s="76"/>
      <c r="ADN108" s="76"/>
      <c r="ADO108" s="76"/>
      <c r="ADP108" s="76"/>
      <c r="ADQ108" s="76"/>
      <c r="ADR108" s="76"/>
      <c r="ADS108" s="76"/>
      <c r="ADT108" s="76"/>
      <c r="ADU108" s="76"/>
      <c r="ADV108" s="76"/>
      <c r="ADW108" s="76"/>
      <c r="ADX108" s="76"/>
      <c r="ADY108" s="76"/>
      <c r="ADZ108" s="76"/>
      <c r="AEA108" s="76"/>
      <c r="AEB108" s="76"/>
      <c r="AEC108" s="76"/>
      <c r="AED108" s="76"/>
      <c r="AEE108" s="76"/>
      <c r="AEF108" s="76"/>
      <c r="AEG108" s="76"/>
      <c r="AEH108" s="76"/>
      <c r="AEI108" s="76"/>
      <c r="AEJ108" s="76"/>
      <c r="AEK108" s="76"/>
      <c r="AEL108" s="76"/>
      <c r="AEM108" s="76"/>
      <c r="AEN108" s="76"/>
      <c r="AEO108" s="76"/>
      <c r="AEP108" s="76"/>
      <c r="AEQ108" s="76"/>
      <c r="AER108" s="76"/>
      <c r="AES108" s="76"/>
      <c r="AET108" s="76"/>
      <c r="AEU108" s="76"/>
      <c r="AEV108" s="76"/>
      <c r="AEW108" s="76"/>
      <c r="AEX108" s="76"/>
      <c r="AEY108" s="76"/>
      <c r="AEZ108" s="76"/>
      <c r="AFA108" s="76"/>
      <c r="AFB108" s="76"/>
      <c r="AFC108" s="76"/>
      <c r="AFD108" s="76"/>
      <c r="AFE108" s="76"/>
      <c r="AFF108" s="76"/>
      <c r="AFG108" s="76"/>
      <c r="AFH108" s="76"/>
      <c r="AFI108" s="76"/>
      <c r="AFJ108" s="76"/>
      <c r="AFK108" s="76"/>
      <c r="AFL108" s="76"/>
      <c r="AFM108" s="76"/>
      <c r="AFN108" s="76"/>
      <c r="AFO108" s="76"/>
      <c r="AFP108" s="76"/>
      <c r="AFQ108" s="76"/>
      <c r="AFR108" s="76"/>
      <c r="AFS108" s="76"/>
      <c r="AFT108" s="76"/>
      <c r="AFU108" s="76"/>
      <c r="AFV108" s="76"/>
      <c r="AFW108" s="76"/>
      <c r="AFX108" s="76"/>
      <c r="AFY108" s="76"/>
      <c r="AFZ108" s="76"/>
      <c r="AGA108" s="76"/>
      <c r="AGB108" s="76"/>
      <c r="AGC108" s="76"/>
      <c r="AGD108" s="76"/>
      <c r="AGE108" s="76"/>
      <c r="AGF108" s="76"/>
      <c r="AGG108" s="76"/>
      <c r="AGH108" s="76"/>
      <c r="AGI108" s="76"/>
      <c r="AGJ108" s="76"/>
      <c r="AGK108" s="76"/>
      <c r="AGL108" s="76"/>
      <c r="AGM108" s="76"/>
      <c r="AGN108" s="76"/>
      <c r="AGO108" s="76"/>
      <c r="AGP108" s="76"/>
      <c r="AGQ108" s="76"/>
      <c r="AGR108" s="76"/>
      <c r="AGS108" s="76"/>
      <c r="AGT108" s="76"/>
      <c r="AGU108" s="76"/>
      <c r="AGV108" s="76"/>
      <c r="AGW108" s="76"/>
      <c r="AGX108" s="76"/>
      <c r="AGY108" s="76"/>
      <c r="AGZ108" s="76"/>
      <c r="AHA108" s="76"/>
      <c r="AHB108" s="76"/>
      <c r="AHC108" s="76"/>
      <c r="AHD108" s="76"/>
      <c r="AHE108" s="76"/>
      <c r="AHF108" s="76"/>
      <c r="AHG108" s="76"/>
      <c r="AHH108" s="76"/>
      <c r="AHI108" s="76"/>
      <c r="AHJ108" s="76"/>
      <c r="AHK108" s="76"/>
      <c r="AHL108" s="76"/>
      <c r="AHM108" s="76"/>
      <c r="AHN108" s="76"/>
      <c r="AHO108" s="76"/>
      <c r="AHP108" s="76"/>
      <c r="AHQ108" s="76"/>
      <c r="AHR108" s="76"/>
      <c r="AHS108" s="76"/>
      <c r="AHT108" s="76"/>
      <c r="AHU108" s="76"/>
      <c r="AHV108" s="76"/>
      <c r="AHW108" s="76"/>
      <c r="AHX108" s="76"/>
      <c r="AHY108" s="76"/>
      <c r="AHZ108" s="76"/>
      <c r="AIA108" s="76"/>
      <c r="AIB108" s="76"/>
      <c r="AIC108" s="76"/>
      <c r="AID108" s="76"/>
      <c r="AIE108" s="76"/>
      <c r="AIF108" s="76"/>
      <c r="AIG108" s="76"/>
      <c r="AIH108" s="76"/>
      <c r="AII108" s="76"/>
      <c r="AIJ108" s="76"/>
      <c r="AIK108" s="76"/>
      <c r="AIL108" s="76"/>
      <c r="AIM108" s="76"/>
      <c r="AIN108" s="76"/>
      <c r="AIO108" s="76"/>
      <c r="AIP108" s="76"/>
      <c r="AIQ108" s="76"/>
      <c r="AIR108" s="76"/>
      <c r="AIS108" s="76"/>
      <c r="AIT108" s="76"/>
      <c r="AIU108" s="76"/>
      <c r="AIV108" s="76"/>
      <c r="AIW108" s="76"/>
      <c r="AIX108" s="76"/>
      <c r="AIY108" s="76"/>
      <c r="AIZ108" s="76"/>
      <c r="AJA108" s="76"/>
      <c r="AJB108" s="76"/>
      <c r="AJC108" s="76"/>
      <c r="AJD108" s="76"/>
      <c r="AJE108" s="76"/>
      <c r="AJF108" s="76"/>
      <c r="AJG108" s="76"/>
      <c r="AJH108" s="76"/>
      <c r="AJI108" s="76"/>
      <c r="AJJ108" s="76"/>
      <c r="AJK108" s="76"/>
      <c r="AJL108" s="76"/>
      <c r="AJM108" s="76"/>
      <c r="AJN108" s="76"/>
      <c r="AJO108" s="76"/>
      <c r="AJP108" s="76"/>
      <c r="AJQ108" s="76"/>
      <c r="AJR108" s="76"/>
      <c r="AJS108" s="76"/>
      <c r="AJT108" s="76"/>
      <c r="AJU108" s="76"/>
      <c r="AJV108" s="76"/>
      <c r="AJW108" s="76"/>
      <c r="AJX108" s="76"/>
      <c r="AJY108" s="76"/>
      <c r="AJZ108" s="76"/>
      <c r="AKA108" s="76"/>
      <c r="AKB108" s="76"/>
      <c r="AKC108" s="76"/>
      <c r="AKD108" s="76"/>
      <c r="AKE108" s="76"/>
      <c r="AKF108" s="76"/>
      <c r="AKG108" s="76"/>
      <c r="AKH108" s="76"/>
      <c r="AKI108" s="76"/>
      <c r="AKJ108" s="76"/>
      <c r="AKK108" s="76"/>
      <c r="AKL108" s="76"/>
      <c r="AKM108" s="76"/>
      <c r="AKN108" s="76"/>
      <c r="AKO108" s="76"/>
      <c r="AKP108" s="76"/>
      <c r="AKQ108" s="76"/>
      <c r="AKR108" s="76"/>
      <c r="AKS108" s="76"/>
      <c r="AKT108" s="76"/>
      <c r="AKU108" s="76"/>
      <c r="AKV108" s="76"/>
      <c r="AKW108" s="76"/>
      <c r="AKX108" s="76"/>
      <c r="AKY108" s="76"/>
      <c r="AKZ108" s="76"/>
      <c r="ALA108" s="76"/>
      <c r="ALB108" s="76"/>
      <c r="ALC108" s="76"/>
      <c r="ALD108" s="76"/>
      <c r="ALE108" s="76"/>
      <c r="ALF108" s="76"/>
      <c r="ALG108" s="76"/>
      <c r="ALH108" s="76"/>
      <c r="ALI108" s="76"/>
      <c r="ALJ108" s="76"/>
      <c r="ALK108" s="76"/>
      <c r="ALL108" s="76"/>
      <c r="ALM108" s="76"/>
      <c r="ALN108" s="76"/>
      <c r="ALO108" s="76"/>
      <c r="ALP108" s="76"/>
      <c r="ALQ108" s="76"/>
      <c r="ALR108" s="76"/>
      <c r="ALS108" s="76"/>
      <c r="ALT108" s="76"/>
      <c r="ALU108" s="76"/>
      <c r="ALV108" s="76"/>
      <c r="ALW108" s="76"/>
      <c r="ALX108" s="76"/>
      <c r="ALY108" s="76"/>
      <c r="ALZ108" s="76"/>
      <c r="AMA108" s="76"/>
      <c r="AMB108" s="76"/>
      <c r="AMC108" s="76"/>
      <c r="AMD108" s="76"/>
      <c r="AME108" s="76"/>
      <c r="AMF108" s="76"/>
    </row>
    <row r="109" spans="1:1021" s="77" customFormat="1" ht="78" x14ac:dyDescent="0.3">
      <c r="A109" s="19">
        <v>6</v>
      </c>
      <c r="B109" s="21" t="s">
        <v>86</v>
      </c>
      <c r="C109" s="19" t="s">
        <v>110</v>
      </c>
      <c r="D109" s="19" t="s">
        <v>69</v>
      </c>
      <c r="E109" s="21" t="s">
        <v>190</v>
      </c>
      <c r="F109" s="25" t="s">
        <v>191</v>
      </c>
      <c r="G109" s="20">
        <v>3531.6970000000001</v>
      </c>
      <c r="H109" s="19" t="s">
        <v>6</v>
      </c>
      <c r="I109" s="19" t="s">
        <v>248</v>
      </c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  <c r="IV109" s="76"/>
      <c r="IW109" s="76"/>
      <c r="IX109" s="76"/>
      <c r="IY109" s="76"/>
      <c r="IZ109" s="76"/>
      <c r="JA109" s="76"/>
      <c r="JB109" s="76"/>
      <c r="JC109" s="76"/>
      <c r="JD109" s="76"/>
      <c r="JE109" s="76"/>
      <c r="JF109" s="76"/>
      <c r="JG109" s="76"/>
      <c r="JH109" s="76"/>
      <c r="JI109" s="76"/>
      <c r="JJ109" s="76"/>
      <c r="JK109" s="76"/>
      <c r="JL109" s="76"/>
      <c r="JM109" s="76"/>
      <c r="JN109" s="76"/>
      <c r="JO109" s="76"/>
      <c r="JP109" s="76"/>
      <c r="JQ109" s="76"/>
      <c r="JR109" s="76"/>
      <c r="JS109" s="76"/>
      <c r="JT109" s="76"/>
      <c r="JU109" s="76"/>
      <c r="JV109" s="76"/>
      <c r="JW109" s="76"/>
      <c r="JX109" s="76"/>
      <c r="JY109" s="76"/>
      <c r="JZ109" s="76"/>
      <c r="KA109" s="76"/>
      <c r="KB109" s="76"/>
      <c r="KC109" s="76"/>
      <c r="KD109" s="76"/>
      <c r="KE109" s="76"/>
      <c r="KF109" s="76"/>
      <c r="KG109" s="76"/>
      <c r="KH109" s="76"/>
      <c r="KI109" s="76"/>
      <c r="KJ109" s="76"/>
      <c r="KK109" s="76"/>
      <c r="KL109" s="76"/>
      <c r="KM109" s="76"/>
      <c r="KN109" s="76"/>
      <c r="KO109" s="76"/>
      <c r="KP109" s="76"/>
      <c r="KQ109" s="76"/>
      <c r="KR109" s="76"/>
      <c r="KS109" s="76"/>
      <c r="KT109" s="76"/>
      <c r="KU109" s="76"/>
      <c r="KV109" s="76"/>
      <c r="KW109" s="76"/>
      <c r="KX109" s="76"/>
      <c r="KY109" s="76"/>
      <c r="KZ109" s="76"/>
      <c r="LA109" s="76"/>
      <c r="LB109" s="76"/>
      <c r="LC109" s="76"/>
      <c r="LD109" s="76"/>
      <c r="LE109" s="76"/>
      <c r="LF109" s="76"/>
      <c r="LG109" s="76"/>
      <c r="LH109" s="76"/>
      <c r="LI109" s="76"/>
      <c r="LJ109" s="76"/>
      <c r="LK109" s="76"/>
      <c r="LL109" s="76"/>
      <c r="LM109" s="76"/>
      <c r="LN109" s="76"/>
      <c r="LO109" s="76"/>
      <c r="LP109" s="76"/>
      <c r="LQ109" s="76"/>
      <c r="LR109" s="76"/>
      <c r="LS109" s="76"/>
      <c r="LT109" s="76"/>
      <c r="LU109" s="76"/>
      <c r="LV109" s="76"/>
      <c r="LW109" s="76"/>
      <c r="LX109" s="76"/>
      <c r="LY109" s="76"/>
      <c r="LZ109" s="76"/>
      <c r="MA109" s="76"/>
      <c r="MB109" s="76"/>
      <c r="MC109" s="76"/>
      <c r="MD109" s="76"/>
      <c r="ME109" s="76"/>
      <c r="MF109" s="76"/>
      <c r="MG109" s="76"/>
      <c r="MH109" s="76"/>
      <c r="MI109" s="76"/>
      <c r="MJ109" s="76"/>
      <c r="MK109" s="76"/>
      <c r="ML109" s="76"/>
      <c r="MM109" s="76"/>
      <c r="MN109" s="76"/>
      <c r="MO109" s="76"/>
      <c r="MP109" s="76"/>
      <c r="MQ109" s="76"/>
      <c r="MR109" s="76"/>
      <c r="MS109" s="76"/>
      <c r="MT109" s="76"/>
      <c r="MU109" s="76"/>
      <c r="MV109" s="76"/>
      <c r="MW109" s="76"/>
      <c r="MX109" s="76"/>
      <c r="MY109" s="76"/>
      <c r="MZ109" s="76"/>
      <c r="NA109" s="76"/>
      <c r="NB109" s="76"/>
      <c r="NC109" s="76"/>
      <c r="ND109" s="76"/>
      <c r="NE109" s="76"/>
      <c r="NF109" s="76"/>
      <c r="NG109" s="76"/>
      <c r="NH109" s="76"/>
      <c r="NI109" s="76"/>
      <c r="NJ109" s="76"/>
      <c r="NK109" s="76"/>
      <c r="NL109" s="76"/>
      <c r="NM109" s="76"/>
      <c r="NN109" s="76"/>
      <c r="NO109" s="76"/>
      <c r="NP109" s="76"/>
      <c r="NQ109" s="76"/>
      <c r="NR109" s="76"/>
      <c r="NS109" s="76"/>
      <c r="NT109" s="76"/>
      <c r="NU109" s="76"/>
      <c r="NV109" s="76"/>
      <c r="NW109" s="76"/>
      <c r="NX109" s="76"/>
      <c r="NY109" s="76"/>
      <c r="NZ109" s="76"/>
      <c r="OA109" s="76"/>
      <c r="OB109" s="76"/>
      <c r="OC109" s="76"/>
      <c r="OD109" s="76"/>
      <c r="OE109" s="76"/>
      <c r="OF109" s="76"/>
      <c r="OG109" s="76"/>
      <c r="OH109" s="76"/>
      <c r="OI109" s="76"/>
      <c r="OJ109" s="76"/>
      <c r="OK109" s="76"/>
      <c r="OL109" s="76"/>
      <c r="OM109" s="76"/>
      <c r="ON109" s="76"/>
      <c r="OO109" s="76"/>
      <c r="OP109" s="76"/>
      <c r="OQ109" s="76"/>
      <c r="OR109" s="76"/>
      <c r="OS109" s="76"/>
      <c r="OT109" s="76"/>
      <c r="OU109" s="76"/>
      <c r="OV109" s="76"/>
      <c r="OW109" s="76"/>
      <c r="OX109" s="76"/>
      <c r="OY109" s="76"/>
      <c r="OZ109" s="76"/>
      <c r="PA109" s="76"/>
      <c r="PB109" s="76"/>
      <c r="PC109" s="76"/>
      <c r="PD109" s="76"/>
      <c r="PE109" s="76"/>
      <c r="PF109" s="76"/>
      <c r="PG109" s="76"/>
      <c r="PH109" s="76"/>
      <c r="PI109" s="76"/>
      <c r="PJ109" s="76"/>
      <c r="PK109" s="76"/>
      <c r="PL109" s="76"/>
      <c r="PM109" s="76"/>
      <c r="PN109" s="76"/>
      <c r="PO109" s="76"/>
      <c r="PP109" s="76"/>
      <c r="PQ109" s="76"/>
      <c r="PR109" s="76"/>
      <c r="PS109" s="76"/>
      <c r="PT109" s="76"/>
      <c r="PU109" s="76"/>
      <c r="PV109" s="76"/>
      <c r="PW109" s="76"/>
      <c r="PX109" s="76"/>
      <c r="PY109" s="76"/>
      <c r="PZ109" s="76"/>
      <c r="QA109" s="76"/>
      <c r="QB109" s="76"/>
      <c r="QC109" s="76"/>
      <c r="QD109" s="76"/>
      <c r="QE109" s="76"/>
      <c r="QF109" s="76"/>
      <c r="QG109" s="76"/>
      <c r="QH109" s="76"/>
      <c r="QI109" s="76"/>
      <c r="QJ109" s="76"/>
      <c r="QK109" s="76"/>
      <c r="QL109" s="76"/>
      <c r="QM109" s="76"/>
      <c r="QN109" s="76"/>
      <c r="QO109" s="76"/>
      <c r="QP109" s="76"/>
      <c r="QQ109" s="76"/>
      <c r="QR109" s="76"/>
      <c r="QS109" s="76"/>
      <c r="QT109" s="76"/>
      <c r="QU109" s="76"/>
      <c r="QV109" s="76"/>
      <c r="QW109" s="76"/>
      <c r="QX109" s="76"/>
      <c r="QY109" s="76"/>
      <c r="QZ109" s="76"/>
      <c r="RA109" s="76"/>
      <c r="RB109" s="76"/>
      <c r="RC109" s="76"/>
      <c r="RD109" s="76"/>
      <c r="RE109" s="76"/>
      <c r="RF109" s="76"/>
      <c r="RG109" s="76"/>
      <c r="RH109" s="76"/>
      <c r="RI109" s="76"/>
      <c r="RJ109" s="76"/>
      <c r="RK109" s="76"/>
      <c r="RL109" s="76"/>
      <c r="RM109" s="76"/>
      <c r="RN109" s="76"/>
      <c r="RO109" s="76"/>
      <c r="RP109" s="76"/>
      <c r="RQ109" s="76"/>
      <c r="RR109" s="76"/>
      <c r="RS109" s="76"/>
      <c r="RT109" s="76"/>
      <c r="RU109" s="76"/>
      <c r="RV109" s="76"/>
      <c r="RW109" s="76"/>
      <c r="RX109" s="76"/>
      <c r="RY109" s="76"/>
      <c r="RZ109" s="76"/>
      <c r="SA109" s="76"/>
      <c r="SB109" s="76"/>
      <c r="SC109" s="76"/>
      <c r="SD109" s="76"/>
      <c r="SE109" s="76"/>
      <c r="SF109" s="76"/>
      <c r="SG109" s="76"/>
      <c r="SH109" s="76"/>
      <c r="SI109" s="76"/>
      <c r="SJ109" s="76"/>
      <c r="SK109" s="76"/>
      <c r="SL109" s="76"/>
      <c r="SM109" s="76"/>
      <c r="SN109" s="76"/>
      <c r="SO109" s="76"/>
      <c r="SP109" s="76"/>
      <c r="SQ109" s="76"/>
      <c r="SR109" s="76"/>
      <c r="SS109" s="76"/>
      <c r="ST109" s="76"/>
      <c r="SU109" s="76"/>
      <c r="SV109" s="76"/>
      <c r="SW109" s="76"/>
      <c r="SX109" s="76"/>
      <c r="SY109" s="76"/>
      <c r="SZ109" s="76"/>
      <c r="TA109" s="76"/>
      <c r="TB109" s="76"/>
      <c r="TC109" s="76"/>
      <c r="TD109" s="76"/>
      <c r="TE109" s="76"/>
      <c r="TF109" s="76"/>
      <c r="TG109" s="76"/>
      <c r="TH109" s="76"/>
      <c r="TI109" s="76"/>
      <c r="TJ109" s="76"/>
      <c r="TK109" s="76"/>
      <c r="TL109" s="76"/>
      <c r="TM109" s="76"/>
      <c r="TN109" s="76"/>
      <c r="TO109" s="76"/>
      <c r="TP109" s="76"/>
      <c r="TQ109" s="76"/>
      <c r="TR109" s="76"/>
      <c r="TS109" s="76"/>
      <c r="TT109" s="76"/>
      <c r="TU109" s="76"/>
      <c r="TV109" s="76"/>
      <c r="TW109" s="76"/>
      <c r="TX109" s="76"/>
      <c r="TY109" s="76"/>
      <c r="TZ109" s="76"/>
      <c r="UA109" s="76"/>
      <c r="UB109" s="76"/>
      <c r="UC109" s="76"/>
      <c r="UD109" s="76"/>
      <c r="UE109" s="76"/>
      <c r="UF109" s="76"/>
      <c r="UG109" s="76"/>
      <c r="UH109" s="76"/>
      <c r="UI109" s="76"/>
      <c r="UJ109" s="76"/>
      <c r="UK109" s="76"/>
      <c r="UL109" s="76"/>
      <c r="UM109" s="76"/>
      <c r="UN109" s="76"/>
      <c r="UO109" s="76"/>
      <c r="UP109" s="76"/>
      <c r="UQ109" s="76"/>
      <c r="UR109" s="76"/>
      <c r="US109" s="76"/>
      <c r="UT109" s="76"/>
      <c r="UU109" s="76"/>
      <c r="UV109" s="76"/>
      <c r="UW109" s="76"/>
      <c r="UX109" s="76"/>
      <c r="UY109" s="76"/>
      <c r="UZ109" s="76"/>
      <c r="VA109" s="76"/>
      <c r="VB109" s="76"/>
      <c r="VC109" s="76"/>
      <c r="VD109" s="76"/>
      <c r="VE109" s="76"/>
      <c r="VF109" s="76"/>
      <c r="VG109" s="76"/>
      <c r="VH109" s="76"/>
      <c r="VI109" s="76"/>
      <c r="VJ109" s="76"/>
      <c r="VK109" s="76"/>
      <c r="VL109" s="76"/>
      <c r="VM109" s="76"/>
      <c r="VN109" s="76"/>
      <c r="VO109" s="76"/>
      <c r="VP109" s="76"/>
      <c r="VQ109" s="76"/>
      <c r="VR109" s="76"/>
      <c r="VS109" s="76"/>
      <c r="VT109" s="76"/>
      <c r="VU109" s="76"/>
      <c r="VV109" s="76"/>
      <c r="VW109" s="76"/>
      <c r="VX109" s="76"/>
      <c r="VY109" s="76"/>
      <c r="VZ109" s="76"/>
      <c r="WA109" s="76"/>
      <c r="WB109" s="76"/>
      <c r="WC109" s="76"/>
      <c r="WD109" s="76"/>
      <c r="WE109" s="76"/>
      <c r="WF109" s="76"/>
      <c r="WG109" s="76"/>
      <c r="WH109" s="76"/>
      <c r="WI109" s="76"/>
      <c r="WJ109" s="76"/>
      <c r="WK109" s="76"/>
      <c r="WL109" s="76"/>
      <c r="WM109" s="76"/>
      <c r="WN109" s="76"/>
      <c r="WO109" s="76"/>
      <c r="WP109" s="76"/>
      <c r="WQ109" s="76"/>
      <c r="WR109" s="76"/>
      <c r="WS109" s="76"/>
      <c r="WT109" s="76"/>
      <c r="WU109" s="76"/>
      <c r="WV109" s="76"/>
      <c r="WW109" s="76"/>
      <c r="WX109" s="76"/>
      <c r="WY109" s="76"/>
      <c r="WZ109" s="76"/>
      <c r="XA109" s="76"/>
      <c r="XB109" s="76"/>
      <c r="XC109" s="76"/>
      <c r="XD109" s="76"/>
      <c r="XE109" s="76"/>
      <c r="XF109" s="76"/>
      <c r="XG109" s="76"/>
      <c r="XH109" s="76"/>
      <c r="XI109" s="76"/>
      <c r="XJ109" s="76"/>
      <c r="XK109" s="76"/>
      <c r="XL109" s="76"/>
      <c r="XM109" s="76"/>
      <c r="XN109" s="76"/>
      <c r="XO109" s="76"/>
      <c r="XP109" s="76"/>
      <c r="XQ109" s="76"/>
      <c r="XR109" s="76"/>
      <c r="XS109" s="76"/>
      <c r="XT109" s="76"/>
      <c r="XU109" s="76"/>
      <c r="XV109" s="76"/>
      <c r="XW109" s="76"/>
      <c r="XX109" s="76"/>
      <c r="XY109" s="76"/>
      <c r="XZ109" s="76"/>
      <c r="YA109" s="76"/>
      <c r="YB109" s="76"/>
      <c r="YC109" s="76"/>
      <c r="YD109" s="76"/>
      <c r="YE109" s="76"/>
      <c r="YF109" s="76"/>
      <c r="YG109" s="76"/>
      <c r="YH109" s="76"/>
      <c r="YI109" s="76"/>
      <c r="YJ109" s="76"/>
      <c r="YK109" s="76"/>
      <c r="YL109" s="76"/>
      <c r="YM109" s="76"/>
      <c r="YN109" s="76"/>
      <c r="YO109" s="76"/>
      <c r="YP109" s="76"/>
      <c r="YQ109" s="76"/>
      <c r="YR109" s="76"/>
      <c r="YS109" s="76"/>
      <c r="YT109" s="76"/>
      <c r="YU109" s="76"/>
      <c r="YV109" s="76"/>
      <c r="YW109" s="76"/>
      <c r="YX109" s="76"/>
      <c r="YY109" s="76"/>
      <c r="YZ109" s="76"/>
      <c r="ZA109" s="76"/>
      <c r="ZB109" s="76"/>
      <c r="ZC109" s="76"/>
      <c r="ZD109" s="76"/>
      <c r="ZE109" s="76"/>
      <c r="ZF109" s="76"/>
      <c r="ZG109" s="76"/>
      <c r="ZH109" s="76"/>
      <c r="ZI109" s="76"/>
      <c r="ZJ109" s="76"/>
      <c r="ZK109" s="76"/>
      <c r="ZL109" s="76"/>
      <c r="ZM109" s="76"/>
      <c r="ZN109" s="76"/>
      <c r="ZO109" s="76"/>
      <c r="ZP109" s="76"/>
      <c r="ZQ109" s="76"/>
      <c r="ZR109" s="76"/>
      <c r="ZS109" s="76"/>
      <c r="ZT109" s="76"/>
      <c r="ZU109" s="76"/>
      <c r="ZV109" s="76"/>
      <c r="ZW109" s="76"/>
      <c r="ZX109" s="76"/>
      <c r="ZY109" s="76"/>
      <c r="ZZ109" s="76"/>
      <c r="AAA109" s="76"/>
      <c r="AAB109" s="76"/>
      <c r="AAC109" s="76"/>
      <c r="AAD109" s="76"/>
      <c r="AAE109" s="76"/>
      <c r="AAF109" s="76"/>
      <c r="AAG109" s="76"/>
      <c r="AAH109" s="76"/>
      <c r="AAI109" s="76"/>
      <c r="AAJ109" s="76"/>
      <c r="AAK109" s="76"/>
      <c r="AAL109" s="76"/>
      <c r="AAM109" s="76"/>
      <c r="AAN109" s="76"/>
      <c r="AAO109" s="76"/>
      <c r="AAP109" s="76"/>
      <c r="AAQ109" s="76"/>
      <c r="AAR109" s="76"/>
      <c r="AAS109" s="76"/>
      <c r="AAT109" s="76"/>
      <c r="AAU109" s="76"/>
      <c r="AAV109" s="76"/>
      <c r="AAW109" s="76"/>
      <c r="AAX109" s="76"/>
      <c r="AAY109" s="76"/>
      <c r="AAZ109" s="76"/>
      <c r="ABA109" s="76"/>
      <c r="ABB109" s="76"/>
      <c r="ABC109" s="76"/>
      <c r="ABD109" s="76"/>
      <c r="ABE109" s="76"/>
      <c r="ABF109" s="76"/>
      <c r="ABG109" s="76"/>
      <c r="ABH109" s="76"/>
      <c r="ABI109" s="76"/>
      <c r="ABJ109" s="76"/>
      <c r="ABK109" s="76"/>
      <c r="ABL109" s="76"/>
      <c r="ABM109" s="76"/>
      <c r="ABN109" s="76"/>
      <c r="ABO109" s="76"/>
      <c r="ABP109" s="76"/>
      <c r="ABQ109" s="76"/>
      <c r="ABR109" s="76"/>
      <c r="ABS109" s="76"/>
      <c r="ABT109" s="76"/>
      <c r="ABU109" s="76"/>
      <c r="ABV109" s="76"/>
      <c r="ABW109" s="76"/>
      <c r="ABX109" s="76"/>
      <c r="ABY109" s="76"/>
      <c r="ABZ109" s="76"/>
      <c r="ACA109" s="76"/>
      <c r="ACB109" s="76"/>
      <c r="ACC109" s="76"/>
      <c r="ACD109" s="76"/>
      <c r="ACE109" s="76"/>
      <c r="ACF109" s="76"/>
      <c r="ACG109" s="76"/>
      <c r="ACH109" s="76"/>
      <c r="ACI109" s="76"/>
      <c r="ACJ109" s="76"/>
      <c r="ACK109" s="76"/>
      <c r="ACL109" s="76"/>
      <c r="ACM109" s="76"/>
      <c r="ACN109" s="76"/>
      <c r="ACO109" s="76"/>
      <c r="ACP109" s="76"/>
      <c r="ACQ109" s="76"/>
      <c r="ACR109" s="76"/>
      <c r="ACS109" s="76"/>
      <c r="ACT109" s="76"/>
      <c r="ACU109" s="76"/>
      <c r="ACV109" s="76"/>
      <c r="ACW109" s="76"/>
      <c r="ACX109" s="76"/>
      <c r="ACY109" s="76"/>
      <c r="ACZ109" s="76"/>
      <c r="ADA109" s="76"/>
      <c r="ADB109" s="76"/>
      <c r="ADC109" s="76"/>
      <c r="ADD109" s="76"/>
      <c r="ADE109" s="76"/>
      <c r="ADF109" s="76"/>
      <c r="ADG109" s="76"/>
      <c r="ADH109" s="76"/>
      <c r="ADI109" s="76"/>
      <c r="ADJ109" s="76"/>
      <c r="ADK109" s="76"/>
      <c r="ADL109" s="76"/>
      <c r="ADM109" s="76"/>
      <c r="ADN109" s="76"/>
      <c r="ADO109" s="76"/>
      <c r="ADP109" s="76"/>
      <c r="ADQ109" s="76"/>
      <c r="ADR109" s="76"/>
      <c r="ADS109" s="76"/>
      <c r="ADT109" s="76"/>
      <c r="ADU109" s="76"/>
      <c r="ADV109" s="76"/>
      <c r="ADW109" s="76"/>
      <c r="ADX109" s="76"/>
      <c r="ADY109" s="76"/>
      <c r="ADZ109" s="76"/>
      <c r="AEA109" s="76"/>
      <c r="AEB109" s="76"/>
      <c r="AEC109" s="76"/>
      <c r="AED109" s="76"/>
      <c r="AEE109" s="76"/>
      <c r="AEF109" s="76"/>
      <c r="AEG109" s="76"/>
      <c r="AEH109" s="76"/>
      <c r="AEI109" s="76"/>
      <c r="AEJ109" s="76"/>
      <c r="AEK109" s="76"/>
      <c r="AEL109" s="76"/>
      <c r="AEM109" s="76"/>
      <c r="AEN109" s="76"/>
      <c r="AEO109" s="76"/>
      <c r="AEP109" s="76"/>
      <c r="AEQ109" s="76"/>
      <c r="AER109" s="76"/>
      <c r="AES109" s="76"/>
      <c r="AET109" s="76"/>
      <c r="AEU109" s="76"/>
      <c r="AEV109" s="76"/>
      <c r="AEW109" s="76"/>
      <c r="AEX109" s="76"/>
      <c r="AEY109" s="76"/>
      <c r="AEZ109" s="76"/>
      <c r="AFA109" s="76"/>
      <c r="AFB109" s="76"/>
      <c r="AFC109" s="76"/>
      <c r="AFD109" s="76"/>
      <c r="AFE109" s="76"/>
      <c r="AFF109" s="76"/>
      <c r="AFG109" s="76"/>
      <c r="AFH109" s="76"/>
      <c r="AFI109" s="76"/>
      <c r="AFJ109" s="76"/>
      <c r="AFK109" s="76"/>
      <c r="AFL109" s="76"/>
      <c r="AFM109" s="76"/>
      <c r="AFN109" s="76"/>
      <c r="AFO109" s="76"/>
      <c r="AFP109" s="76"/>
      <c r="AFQ109" s="76"/>
      <c r="AFR109" s="76"/>
      <c r="AFS109" s="76"/>
      <c r="AFT109" s="76"/>
      <c r="AFU109" s="76"/>
      <c r="AFV109" s="76"/>
      <c r="AFW109" s="76"/>
      <c r="AFX109" s="76"/>
      <c r="AFY109" s="76"/>
      <c r="AFZ109" s="76"/>
      <c r="AGA109" s="76"/>
      <c r="AGB109" s="76"/>
      <c r="AGC109" s="76"/>
      <c r="AGD109" s="76"/>
      <c r="AGE109" s="76"/>
      <c r="AGF109" s="76"/>
      <c r="AGG109" s="76"/>
      <c r="AGH109" s="76"/>
      <c r="AGI109" s="76"/>
      <c r="AGJ109" s="76"/>
      <c r="AGK109" s="76"/>
      <c r="AGL109" s="76"/>
      <c r="AGM109" s="76"/>
      <c r="AGN109" s="76"/>
      <c r="AGO109" s="76"/>
      <c r="AGP109" s="76"/>
      <c r="AGQ109" s="76"/>
      <c r="AGR109" s="76"/>
      <c r="AGS109" s="76"/>
      <c r="AGT109" s="76"/>
      <c r="AGU109" s="76"/>
      <c r="AGV109" s="76"/>
      <c r="AGW109" s="76"/>
      <c r="AGX109" s="76"/>
      <c r="AGY109" s="76"/>
      <c r="AGZ109" s="76"/>
      <c r="AHA109" s="76"/>
      <c r="AHB109" s="76"/>
      <c r="AHC109" s="76"/>
      <c r="AHD109" s="76"/>
      <c r="AHE109" s="76"/>
      <c r="AHF109" s="76"/>
      <c r="AHG109" s="76"/>
      <c r="AHH109" s="76"/>
      <c r="AHI109" s="76"/>
      <c r="AHJ109" s="76"/>
      <c r="AHK109" s="76"/>
      <c r="AHL109" s="76"/>
      <c r="AHM109" s="76"/>
      <c r="AHN109" s="76"/>
      <c r="AHO109" s="76"/>
      <c r="AHP109" s="76"/>
      <c r="AHQ109" s="76"/>
      <c r="AHR109" s="76"/>
      <c r="AHS109" s="76"/>
      <c r="AHT109" s="76"/>
      <c r="AHU109" s="76"/>
      <c r="AHV109" s="76"/>
      <c r="AHW109" s="76"/>
      <c r="AHX109" s="76"/>
      <c r="AHY109" s="76"/>
      <c r="AHZ109" s="76"/>
      <c r="AIA109" s="76"/>
      <c r="AIB109" s="76"/>
      <c r="AIC109" s="76"/>
      <c r="AID109" s="76"/>
      <c r="AIE109" s="76"/>
      <c r="AIF109" s="76"/>
      <c r="AIG109" s="76"/>
      <c r="AIH109" s="76"/>
      <c r="AII109" s="76"/>
      <c r="AIJ109" s="76"/>
      <c r="AIK109" s="76"/>
      <c r="AIL109" s="76"/>
      <c r="AIM109" s="76"/>
      <c r="AIN109" s="76"/>
      <c r="AIO109" s="76"/>
      <c r="AIP109" s="76"/>
      <c r="AIQ109" s="76"/>
      <c r="AIR109" s="76"/>
      <c r="AIS109" s="76"/>
      <c r="AIT109" s="76"/>
      <c r="AIU109" s="76"/>
      <c r="AIV109" s="76"/>
      <c r="AIW109" s="76"/>
      <c r="AIX109" s="76"/>
      <c r="AIY109" s="76"/>
      <c r="AIZ109" s="76"/>
      <c r="AJA109" s="76"/>
      <c r="AJB109" s="76"/>
      <c r="AJC109" s="76"/>
      <c r="AJD109" s="76"/>
      <c r="AJE109" s="76"/>
      <c r="AJF109" s="76"/>
      <c r="AJG109" s="76"/>
      <c r="AJH109" s="76"/>
      <c r="AJI109" s="76"/>
      <c r="AJJ109" s="76"/>
      <c r="AJK109" s="76"/>
      <c r="AJL109" s="76"/>
      <c r="AJM109" s="76"/>
      <c r="AJN109" s="76"/>
      <c r="AJO109" s="76"/>
      <c r="AJP109" s="76"/>
      <c r="AJQ109" s="76"/>
      <c r="AJR109" s="76"/>
      <c r="AJS109" s="76"/>
      <c r="AJT109" s="76"/>
      <c r="AJU109" s="76"/>
      <c r="AJV109" s="76"/>
      <c r="AJW109" s="76"/>
      <c r="AJX109" s="76"/>
      <c r="AJY109" s="76"/>
      <c r="AJZ109" s="76"/>
      <c r="AKA109" s="76"/>
      <c r="AKB109" s="76"/>
      <c r="AKC109" s="76"/>
      <c r="AKD109" s="76"/>
      <c r="AKE109" s="76"/>
      <c r="AKF109" s="76"/>
      <c r="AKG109" s="76"/>
      <c r="AKH109" s="76"/>
      <c r="AKI109" s="76"/>
      <c r="AKJ109" s="76"/>
      <c r="AKK109" s="76"/>
      <c r="AKL109" s="76"/>
      <c r="AKM109" s="76"/>
      <c r="AKN109" s="76"/>
      <c r="AKO109" s="76"/>
      <c r="AKP109" s="76"/>
      <c r="AKQ109" s="76"/>
      <c r="AKR109" s="76"/>
      <c r="AKS109" s="76"/>
      <c r="AKT109" s="76"/>
      <c r="AKU109" s="76"/>
      <c r="AKV109" s="76"/>
      <c r="AKW109" s="76"/>
      <c r="AKX109" s="76"/>
      <c r="AKY109" s="76"/>
      <c r="AKZ109" s="76"/>
      <c r="ALA109" s="76"/>
      <c r="ALB109" s="76"/>
      <c r="ALC109" s="76"/>
      <c r="ALD109" s="76"/>
      <c r="ALE109" s="76"/>
      <c r="ALF109" s="76"/>
      <c r="ALG109" s="76"/>
      <c r="ALH109" s="76"/>
      <c r="ALI109" s="76"/>
      <c r="ALJ109" s="76"/>
      <c r="ALK109" s="76"/>
      <c r="ALL109" s="76"/>
      <c r="ALM109" s="76"/>
      <c r="ALN109" s="76"/>
      <c r="ALO109" s="76"/>
      <c r="ALP109" s="76"/>
      <c r="ALQ109" s="76"/>
      <c r="ALR109" s="76"/>
      <c r="ALS109" s="76"/>
      <c r="ALT109" s="76"/>
      <c r="ALU109" s="76"/>
      <c r="ALV109" s="76"/>
      <c r="ALW109" s="76"/>
      <c r="ALX109" s="76"/>
      <c r="ALY109" s="76"/>
      <c r="ALZ109" s="76"/>
      <c r="AMA109" s="76"/>
      <c r="AMB109" s="76"/>
      <c r="AMC109" s="76"/>
      <c r="AMD109" s="76"/>
      <c r="AME109" s="76"/>
      <c r="AMF109" s="76"/>
    </row>
    <row r="110" spans="1:1021" s="77" customFormat="1" ht="124.2" customHeight="1" x14ac:dyDescent="0.3">
      <c r="A110" s="19">
        <v>7</v>
      </c>
      <c r="B110" s="21" t="s">
        <v>187</v>
      </c>
      <c r="C110" s="19" t="s">
        <v>316</v>
      </c>
      <c r="D110" s="19" t="s">
        <v>70</v>
      </c>
      <c r="E110" s="21" t="s">
        <v>298</v>
      </c>
      <c r="F110" s="25" t="s">
        <v>299</v>
      </c>
      <c r="G110" s="20">
        <v>244.7</v>
      </c>
      <c r="H110" s="19" t="s">
        <v>6</v>
      </c>
      <c r="I110" s="19" t="s">
        <v>428</v>
      </c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  <c r="IW110" s="76"/>
      <c r="IX110" s="76"/>
      <c r="IY110" s="76"/>
      <c r="IZ110" s="76"/>
      <c r="JA110" s="76"/>
      <c r="JB110" s="76"/>
      <c r="JC110" s="76"/>
      <c r="JD110" s="76"/>
      <c r="JE110" s="76"/>
      <c r="JF110" s="76"/>
      <c r="JG110" s="76"/>
      <c r="JH110" s="76"/>
      <c r="JI110" s="76"/>
      <c r="JJ110" s="76"/>
      <c r="JK110" s="76"/>
      <c r="JL110" s="76"/>
      <c r="JM110" s="76"/>
      <c r="JN110" s="76"/>
      <c r="JO110" s="76"/>
      <c r="JP110" s="76"/>
      <c r="JQ110" s="76"/>
      <c r="JR110" s="76"/>
      <c r="JS110" s="76"/>
      <c r="JT110" s="76"/>
      <c r="JU110" s="76"/>
      <c r="JV110" s="76"/>
      <c r="JW110" s="76"/>
      <c r="JX110" s="76"/>
      <c r="JY110" s="76"/>
      <c r="JZ110" s="76"/>
      <c r="KA110" s="76"/>
      <c r="KB110" s="76"/>
      <c r="KC110" s="76"/>
      <c r="KD110" s="76"/>
      <c r="KE110" s="76"/>
      <c r="KF110" s="76"/>
      <c r="KG110" s="76"/>
      <c r="KH110" s="76"/>
      <c r="KI110" s="76"/>
      <c r="KJ110" s="76"/>
      <c r="KK110" s="76"/>
      <c r="KL110" s="76"/>
      <c r="KM110" s="76"/>
      <c r="KN110" s="76"/>
      <c r="KO110" s="76"/>
      <c r="KP110" s="76"/>
      <c r="KQ110" s="76"/>
      <c r="KR110" s="76"/>
      <c r="KS110" s="76"/>
      <c r="KT110" s="76"/>
      <c r="KU110" s="76"/>
      <c r="KV110" s="76"/>
      <c r="KW110" s="76"/>
      <c r="KX110" s="76"/>
      <c r="KY110" s="76"/>
      <c r="KZ110" s="76"/>
      <c r="LA110" s="76"/>
      <c r="LB110" s="76"/>
      <c r="LC110" s="76"/>
      <c r="LD110" s="76"/>
      <c r="LE110" s="76"/>
      <c r="LF110" s="76"/>
      <c r="LG110" s="76"/>
      <c r="LH110" s="76"/>
      <c r="LI110" s="76"/>
      <c r="LJ110" s="76"/>
      <c r="LK110" s="76"/>
      <c r="LL110" s="76"/>
      <c r="LM110" s="76"/>
      <c r="LN110" s="76"/>
      <c r="LO110" s="76"/>
      <c r="LP110" s="76"/>
      <c r="LQ110" s="76"/>
      <c r="LR110" s="76"/>
      <c r="LS110" s="76"/>
      <c r="LT110" s="76"/>
      <c r="LU110" s="76"/>
      <c r="LV110" s="76"/>
      <c r="LW110" s="76"/>
      <c r="LX110" s="76"/>
      <c r="LY110" s="76"/>
      <c r="LZ110" s="76"/>
      <c r="MA110" s="76"/>
      <c r="MB110" s="76"/>
      <c r="MC110" s="76"/>
      <c r="MD110" s="76"/>
      <c r="ME110" s="76"/>
      <c r="MF110" s="76"/>
      <c r="MG110" s="76"/>
      <c r="MH110" s="76"/>
      <c r="MI110" s="76"/>
      <c r="MJ110" s="76"/>
      <c r="MK110" s="76"/>
      <c r="ML110" s="76"/>
      <c r="MM110" s="76"/>
      <c r="MN110" s="76"/>
      <c r="MO110" s="76"/>
      <c r="MP110" s="76"/>
      <c r="MQ110" s="76"/>
      <c r="MR110" s="76"/>
      <c r="MS110" s="76"/>
      <c r="MT110" s="76"/>
      <c r="MU110" s="76"/>
      <c r="MV110" s="76"/>
      <c r="MW110" s="76"/>
      <c r="MX110" s="76"/>
      <c r="MY110" s="76"/>
      <c r="MZ110" s="76"/>
      <c r="NA110" s="76"/>
      <c r="NB110" s="76"/>
      <c r="NC110" s="76"/>
      <c r="ND110" s="76"/>
      <c r="NE110" s="76"/>
      <c r="NF110" s="76"/>
      <c r="NG110" s="76"/>
      <c r="NH110" s="76"/>
      <c r="NI110" s="76"/>
      <c r="NJ110" s="76"/>
      <c r="NK110" s="76"/>
      <c r="NL110" s="76"/>
      <c r="NM110" s="76"/>
      <c r="NN110" s="76"/>
      <c r="NO110" s="76"/>
      <c r="NP110" s="76"/>
      <c r="NQ110" s="76"/>
      <c r="NR110" s="76"/>
      <c r="NS110" s="76"/>
      <c r="NT110" s="76"/>
      <c r="NU110" s="76"/>
      <c r="NV110" s="76"/>
      <c r="NW110" s="76"/>
      <c r="NX110" s="76"/>
      <c r="NY110" s="76"/>
      <c r="NZ110" s="76"/>
      <c r="OA110" s="76"/>
      <c r="OB110" s="76"/>
      <c r="OC110" s="76"/>
      <c r="OD110" s="76"/>
      <c r="OE110" s="76"/>
      <c r="OF110" s="76"/>
      <c r="OG110" s="76"/>
      <c r="OH110" s="76"/>
      <c r="OI110" s="76"/>
      <c r="OJ110" s="76"/>
      <c r="OK110" s="76"/>
      <c r="OL110" s="76"/>
      <c r="OM110" s="76"/>
      <c r="ON110" s="76"/>
      <c r="OO110" s="76"/>
      <c r="OP110" s="76"/>
      <c r="OQ110" s="76"/>
      <c r="OR110" s="76"/>
      <c r="OS110" s="76"/>
      <c r="OT110" s="76"/>
      <c r="OU110" s="76"/>
      <c r="OV110" s="76"/>
      <c r="OW110" s="76"/>
      <c r="OX110" s="76"/>
      <c r="OY110" s="76"/>
      <c r="OZ110" s="76"/>
      <c r="PA110" s="76"/>
      <c r="PB110" s="76"/>
      <c r="PC110" s="76"/>
      <c r="PD110" s="76"/>
      <c r="PE110" s="76"/>
      <c r="PF110" s="76"/>
      <c r="PG110" s="76"/>
      <c r="PH110" s="76"/>
      <c r="PI110" s="76"/>
      <c r="PJ110" s="76"/>
      <c r="PK110" s="76"/>
      <c r="PL110" s="76"/>
      <c r="PM110" s="76"/>
      <c r="PN110" s="76"/>
      <c r="PO110" s="76"/>
      <c r="PP110" s="76"/>
      <c r="PQ110" s="76"/>
      <c r="PR110" s="76"/>
      <c r="PS110" s="76"/>
      <c r="PT110" s="76"/>
      <c r="PU110" s="76"/>
      <c r="PV110" s="76"/>
      <c r="PW110" s="76"/>
      <c r="PX110" s="76"/>
      <c r="PY110" s="76"/>
      <c r="PZ110" s="76"/>
      <c r="QA110" s="76"/>
      <c r="QB110" s="76"/>
      <c r="QC110" s="76"/>
      <c r="QD110" s="76"/>
      <c r="QE110" s="76"/>
      <c r="QF110" s="76"/>
      <c r="QG110" s="76"/>
      <c r="QH110" s="76"/>
      <c r="QI110" s="76"/>
      <c r="QJ110" s="76"/>
      <c r="QK110" s="76"/>
      <c r="QL110" s="76"/>
      <c r="QM110" s="76"/>
      <c r="QN110" s="76"/>
      <c r="QO110" s="76"/>
      <c r="QP110" s="76"/>
      <c r="QQ110" s="76"/>
      <c r="QR110" s="76"/>
      <c r="QS110" s="76"/>
      <c r="QT110" s="76"/>
      <c r="QU110" s="76"/>
      <c r="QV110" s="76"/>
      <c r="QW110" s="76"/>
      <c r="QX110" s="76"/>
      <c r="QY110" s="76"/>
      <c r="QZ110" s="76"/>
      <c r="RA110" s="76"/>
      <c r="RB110" s="76"/>
      <c r="RC110" s="76"/>
      <c r="RD110" s="76"/>
      <c r="RE110" s="76"/>
      <c r="RF110" s="76"/>
      <c r="RG110" s="76"/>
      <c r="RH110" s="76"/>
      <c r="RI110" s="76"/>
      <c r="RJ110" s="76"/>
      <c r="RK110" s="76"/>
      <c r="RL110" s="76"/>
      <c r="RM110" s="76"/>
      <c r="RN110" s="76"/>
      <c r="RO110" s="76"/>
      <c r="RP110" s="76"/>
      <c r="RQ110" s="76"/>
      <c r="RR110" s="76"/>
      <c r="RS110" s="76"/>
      <c r="RT110" s="76"/>
      <c r="RU110" s="76"/>
      <c r="RV110" s="76"/>
      <c r="RW110" s="76"/>
      <c r="RX110" s="76"/>
      <c r="RY110" s="76"/>
      <c r="RZ110" s="76"/>
      <c r="SA110" s="76"/>
      <c r="SB110" s="76"/>
      <c r="SC110" s="76"/>
      <c r="SD110" s="76"/>
      <c r="SE110" s="76"/>
      <c r="SF110" s="76"/>
      <c r="SG110" s="76"/>
      <c r="SH110" s="76"/>
      <c r="SI110" s="76"/>
      <c r="SJ110" s="76"/>
      <c r="SK110" s="76"/>
      <c r="SL110" s="76"/>
      <c r="SM110" s="76"/>
      <c r="SN110" s="76"/>
      <c r="SO110" s="76"/>
      <c r="SP110" s="76"/>
      <c r="SQ110" s="76"/>
      <c r="SR110" s="76"/>
      <c r="SS110" s="76"/>
      <c r="ST110" s="76"/>
      <c r="SU110" s="76"/>
      <c r="SV110" s="76"/>
      <c r="SW110" s="76"/>
      <c r="SX110" s="76"/>
      <c r="SY110" s="76"/>
      <c r="SZ110" s="76"/>
      <c r="TA110" s="76"/>
      <c r="TB110" s="76"/>
      <c r="TC110" s="76"/>
      <c r="TD110" s="76"/>
      <c r="TE110" s="76"/>
      <c r="TF110" s="76"/>
      <c r="TG110" s="76"/>
      <c r="TH110" s="76"/>
      <c r="TI110" s="76"/>
      <c r="TJ110" s="76"/>
      <c r="TK110" s="76"/>
      <c r="TL110" s="76"/>
      <c r="TM110" s="76"/>
      <c r="TN110" s="76"/>
      <c r="TO110" s="76"/>
      <c r="TP110" s="76"/>
      <c r="TQ110" s="76"/>
      <c r="TR110" s="76"/>
      <c r="TS110" s="76"/>
      <c r="TT110" s="76"/>
      <c r="TU110" s="76"/>
      <c r="TV110" s="76"/>
      <c r="TW110" s="76"/>
      <c r="TX110" s="76"/>
      <c r="TY110" s="76"/>
      <c r="TZ110" s="76"/>
      <c r="UA110" s="76"/>
      <c r="UB110" s="76"/>
      <c r="UC110" s="76"/>
      <c r="UD110" s="76"/>
      <c r="UE110" s="76"/>
      <c r="UF110" s="76"/>
      <c r="UG110" s="76"/>
      <c r="UH110" s="76"/>
      <c r="UI110" s="76"/>
      <c r="UJ110" s="76"/>
      <c r="UK110" s="76"/>
      <c r="UL110" s="76"/>
      <c r="UM110" s="76"/>
      <c r="UN110" s="76"/>
      <c r="UO110" s="76"/>
      <c r="UP110" s="76"/>
      <c r="UQ110" s="76"/>
      <c r="UR110" s="76"/>
      <c r="US110" s="76"/>
      <c r="UT110" s="76"/>
      <c r="UU110" s="76"/>
      <c r="UV110" s="76"/>
      <c r="UW110" s="76"/>
      <c r="UX110" s="76"/>
      <c r="UY110" s="76"/>
      <c r="UZ110" s="76"/>
      <c r="VA110" s="76"/>
      <c r="VB110" s="76"/>
      <c r="VC110" s="76"/>
      <c r="VD110" s="76"/>
      <c r="VE110" s="76"/>
      <c r="VF110" s="76"/>
      <c r="VG110" s="76"/>
      <c r="VH110" s="76"/>
      <c r="VI110" s="76"/>
      <c r="VJ110" s="76"/>
      <c r="VK110" s="76"/>
      <c r="VL110" s="76"/>
      <c r="VM110" s="76"/>
      <c r="VN110" s="76"/>
      <c r="VO110" s="76"/>
      <c r="VP110" s="76"/>
      <c r="VQ110" s="76"/>
      <c r="VR110" s="76"/>
      <c r="VS110" s="76"/>
      <c r="VT110" s="76"/>
      <c r="VU110" s="76"/>
      <c r="VV110" s="76"/>
      <c r="VW110" s="76"/>
      <c r="VX110" s="76"/>
      <c r="VY110" s="76"/>
      <c r="VZ110" s="76"/>
      <c r="WA110" s="76"/>
      <c r="WB110" s="76"/>
      <c r="WC110" s="76"/>
      <c r="WD110" s="76"/>
      <c r="WE110" s="76"/>
      <c r="WF110" s="76"/>
      <c r="WG110" s="76"/>
      <c r="WH110" s="76"/>
      <c r="WI110" s="76"/>
      <c r="WJ110" s="76"/>
      <c r="WK110" s="76"/>
      <c r="WL110" s="76"/>
      <c r="WM110" s="76"/>
      <c r="WN110" s="76"/>
      <c r="WO110" s="76"/>
      <c r="WP110" s="76"/>
      <c r="WQ110" s="76"/>
      <c r="WR110" s="76"/>
      <c r="WS110" s="76"/>
      <c r="WT110" s="76"/>
      <c r="WU110" s="76"/>
      <c r="WV110" s="76"/>
      <c r="WW110" s="76"/>
      <c r="WX110" s="76"/>
      <c r="WY110" s="76"/>
      <c r="WZ110" s="76"/>
      <c r="XA110" s="76"/>
      <c r="XB110" s="76"/>
      <c r="XC110" s="76"/>
      <c r="XD110" s="76"/>
      <c r="XE110" s="76"/>
      <c r="XF110" s="76"/>
      <c r="XG110" s="76"/>
      <c r="XH110" s="76"/>
      <c r="XI110" s="76"/>
      <c r="XJ110" s="76"/>
      <c r="XK110" s="76"/>
      <c r="XL110" s="76"/>
      <c r="XM110" s="76"/>
      <c r="XN110" s="76"/>
      <c r="XO110" s="76"/>
      <c r="XP110" s="76"/>
      <c r="XQ110" s="76"/>
      <c r="XR110" s="76"/>
      <c r="XS110" s="76"/>
      <c r="XT110" s="76"/>
      <c r="XU110" s="76"/>
      <c r="XV110" s="76"/>
      <c r="XW110" s="76"/>
      <c r="XX110" s="76"/>
      <c r="XY110" s="76"/>
      <c r="XZ110" s="76"/>
      <c r="YA110" s="76"/>
      <c r="YB110" s="76"/>
      <c r="YC110" s="76"/>
      <c r="YD110" s="76"/>
      <c r="YE110" s="76"/>
      <c r="YF110" s="76"/>
      <c r="YG110" s="76"/>
      <c r="YH110" s="76"/>
      <c r="YI110" s="76"/>
      <c r="YJ110" s="76"/>
      <c r="YK110" s="76"/>
      <c r="YL110" s="76"/>
      <c r="YM110" s="76"/>
      <c r="YN110" s="76"/>
      <c r="YO110" s="76"/>
      <c r="YP110" s="76"/>
      <c r="YQ110" s="76"/>
      <c r="YR110" s="76"/>
      <c r="YS110" s="76"/>
      <c r="YT110" s="76"/>
      <c r="YU110" s="76"/>
      <c r="YV110" s="76"/>
      <c r="YW110" s="76"/>
      <c r="YX110" s="76"/>
      <c r="YY110" s="76"/>
      <c r="YZ110" s="76"/>
      <c r="ZA110" s="76"/>
      <c r="ZB110" s="76"/>
      <c r="ZC110" s="76"/>
      <c r="ZD110" s="76"/>
      <c r="ZE110" s="76"/>
      <c r="ZF110" s="76"/>
      <c r="ZG110" s="76"/>
      <c r="ZH110" s="76"/>
      <c r="ZI110" s="76"/>
      <c r="ZJ110" s="76"/>
      <c r="ZK110" s="76"/>
      <c r="ZL110" s="76"/>
      <c r="ZM110" s="76"/>
      <c r="ZN110" s="76"/>
      <c r="ZO110" s="76"/>
      <c r="ZP110" s="76"/>
      <c r="ZQ110" s="76"/>
      <c r="ZR110" s="76"/>
      <c r="ZS110" s="76"/>
      <c r="ZT110" s="76"/>
      <c r="ZU110" s="76"/>
      <c r="ZV110" s="76"/>
      <c r="ZW110" s="76"/>
      <c r="ZX110" s="76"/>
      <c r="ZY110" s="76"/>
      <c r="ZZ110" s="76"/>
      <c r="AAA110" s="76"/>
      <c r="AAB110" s="76"/>
      <c r="AAC110" s="76"/>
      <c r="AAD110" s="76"/>
      <c r="AAE110" s="76"/>
      <c r="AAF110" s="76"/>
      <c r="AAG110" s="76"/>
      <c r="AAH110" s="76"/>
      <c r="AAI110" s="76"/>
      <c r="AAJ110" s="76"/>
      <c r="AAK110" s="76"/>
      <c r="AAL110" s="76"/>
      <c r="AAM110" s="76"/>
      <c r="AAN110" s="76"/>
      <c r="AAO110" s="76"/>
      <c r="AAP110" s="76"/>
      <c r="AAQ110" s="76"/>
      <c r="AAR110" s="76"/>
      <c r="AAS110" s="76"/>
      <c r="AAT110" s="76"/>
      <c r="AAU110" s="76"/>
      <c r="AAV110" s="76"/>
      <c r="AAW110" s="76"/>
      <c r="AAX110" s="76"/>
      <c r="AAY110" s="76"/>
      <c r="AAZ110" s="76"/>
      <c r="ABA110" s="76"/>
      <c r="ABB110" s="76"/>
      <c r="ABC110" s="76"/>
      <c r="ABD110" s="76"/>
      <c r="ABE110" s="76"/>
      <c r="ABF110" s="76"/>
      <c r="ABG110" s="76"/>
      <c r="ABH110" s="76"/>
      <c r="ABI110" s="76"/>
      <c r="ABJ110" s="76"/>
      <c r="ABK110" s="76"/>
      <c r="ABL110" s="76"/>
      <c r="ABM110" s="76"/>
      <c r="ABN110" s="76"/>
      <c r="ABO110" s="76"/>
      <c r="ABP110" s="76"/>
      <c r="ABQ110" s="76"/>
      <c r="ABR110" s="76"/>
      <c r="ABS110" s="76"/>
      <c r="ABT110" s="76"/>
      <c r="ABU110" s="76"/>
      <c r="ABV110" s="76"/>
      <c r="ABW110" s="76"/>
      <c r="ABX110" s="76"/>
      <c r="ABY110" s="76"/>
      <c r="ABZ110" s="76"/>
      <c r="ACA110" s="76"/>
      <c r="ACB110" s="76"/>
      <c r="ACC110" s="76"/>
      <c r="ACD110" s="76"/>
      <c r="ACE110" s="76"/>
      <c r="ACF110" s="76"/>
      <c r="ACG110" s="76"/>
      <c r="ACH110" s="76"/>
      <c r="ACI110" s="76"/>
      <c r="ACJ110" s="76"/>
      <c r="ACK110" s="76"/>
      <c r="ACL110" s="76"/>
      <c r="ACM110" s="76"/>
      <c r="ACN110" s="76"/>
      <c r="ACO110" s="76"/>
      <c r="ACP110" s="76"/>
      <c r="ACQ110" s="76"/>
      <c r="ACR110" s="76"/>
      <c r="ACS110" s="76"/>
      <c r="ACT110" s="76"/>
      <c r="ACU110" s="76"/>
      <c r="ACV110" s="76"/>
      <c r="ACW110" s="76"/>
      <c r="ACX110" s="76"/>
      <c r="ACY110" s="76"/>
      <c r="ACZ110" s="76"/>
      <c r="ADA110" s="76"/>
      <c r="ADB110" s="76"/>
      <c r="ADC110" s="76"/>
      <c r="ADD110" s="76"/>
      <c r="ADE110" s="76"/>
      <c r="ADF110" s="76"/>
      <c r="ADG110" s="76"/>
      <c r="ADH110" s="76"/>
      <c r="ADI110" s="76"/>
      <c r="ADJ110" s="76"/>
      <c r="ADK110" s="76"/>
      <c r="ADL110" s="76"/>
      <c r="ADM110" s="76"/>
      <c r="ADN110" s="76"/>
      <c r="ADO110" s="76"/>
      <c r="ADP110" s="76"/>
      <c r="ADQ110" s="76"/>
      <c r="ADR110" s="76"/>
      <c r="ADS110" s="76"/>
      <c r="ADT110" s="76"/>
      <c r="ADU110" s="76"/>
      <c r="ADV110" s="76"/>
      <c r="ADW110" s="76"/>
      <c r="ADX110" s="76"/>
      <c r="ADY110" s="76"/>
      <c r="ADZ110" s="76"/>
      <c r="AEA110" s="76"/>
      <c r="AEB110" s="76"/>
      <c r="AEC110" s="76"/>
      <c r="AED110" s="76"/>
      <c r="AEE110" s="76"/>
      <c r="AEF110" s="76"/>
      <c r="AEG110" s="76"/>
      <c r="AEH110" s="76"/>
      <c r="AEI110" s="76"/>
      <c r="AEJ110" s="76"/>
      <c r="AEK110" s="76"/>
      <c r="AEL110" s="76"/>
      <c r="AEM110" s="76"/>
      <c r="AEN110" s="76"/>
      <c r="AEO110" s="76"/>
      <c r="AEP110" s="76"/>
      <c r="AEQ110" s="76"/>
      <c r="AER110" s="76"/>
      <c r="AES110" s="76"/>
      <c r="AET110" s="76"/>
      <c r="AEU110" s="76"/>
      <c r="AEV110" s="76"/>
      <c r="AEW110" s="76"/>
      <c r="AEX110" s="76"/>
      <c r="AEY110" s="76"/>
      <c r="AEZ110" s="76"/>
      <c r="AFA110" s="76"/>
      <c r="AFB110" s="76"/>
      <c r="AFC110" s="76"/>
      <c r="AFD110" s="76"/>
      <c r="AFE110" s="76"/>
      <c r="AFF110" s="76"/>
      <c r="AFG110" s="76"/>
      <c r="AFH110" s="76"/>
      <c r="AFI110" s="76"/>
      <c r="AFJ110" s="76"/>
      <c r="AFK110" s="76"/>
      <c r="AFL110" s="76"/>
      <c r="AFM110" s="76"/>
      <c r="AFN110" s="76"/>
      <c r="AFO110" s="76"/>
      <c r="AFP110" s="76"/>
      <c r="AFQ110" s="76"/>
      <c r="AFR110" s="76"/>
      <c r="AFS110" s="76"/>
      <c r="AFT110" s="76"/>
      <c r="AFU110" s="76"/>
      <c r="AFV110" s="76"/>
      <c r="AFW110" s="76"/>
      <c r="AFX110" s="76"/>
      <c r="AFY110" s="76"/>
      <c r="AFZ110" s="76"/>
      <c r="AGA110" s="76"/>
      <c r="AGB110" s="76"/>
      <c r="AGC110" s="76"/>
      <c r="AGD110" s="76"/>
      <c r="AGE110" s="76"/>
      <c r="AGF110" s="76"/>
      <c r="AGG110" s="76"/>
      <c r="AGH110" s="76"/>
      <c r="AGI110" s="76"/>
      <c r="AGJ110" s="76"/>
      <c r="AGK110" s="76"/>
      <c r="AGL110" s="76"/>
      <c r="AGM110" s="76"/>
      <c r="AGN110" s="76"/>
      <c r="AGO110" s="76"/>
      <c r="AGP110" s="76"/>
      <c r="AGQ110" s="76"/>
      <c r="AGR110" s="76"/>
      <c r="AGS110" s="76"/>
      <c r="AGT110" s="76"/>
      <c r="AGU110" s="76"/>
      <c r="AGV110" s="76"/>
      <c r="AGW110" s="76"/>
      <c r="AGX110" s="76"/>
      <c r="AGY110" s="76"/>
      <c r="AGZ110" s="76"/>
      <c r="AHA110" s="76"/>
      <c r="AHB110" s="76"/>
      <c r="AHC110" s="76"/>
      <c r="AHD110" s="76"/>
      <c r="AHE110" s="76"/>
      <c r="AHF110" s="76"/>
      <c r="AHG110" s="76"/>
      <c r="AHH110" s="76"/>
      <c r="AHI110" s="76"/>
      <c r="AHJ110" s="76"/>
      <c r="AHK110" s="76"/>
      <c r="AHL110" s="76"/>
      <c r="AHM110" s="76"/>
      <c r="AHN110" s="76"/>
      <c r="AHO110" s="76"/>
      <c r="AHP110" s="76"/>
      <c r="AHQ110" s="76"/>
      <c r="AHR110" s="76"/>
      <c r="AHS110" s="76"/>
      <c r="AHT110" s="76"/>
      <c r="AHU110" s="76"/>
      <c r="AHV110" s="76"/>
      <c r="AHW110" s="76"/>
      <c r="AHX110" s="76"/>
      <c r="AHY110" s="76"/>
      <c r="AHZ110" s="76"/>
      <c r="AIA110" s="76"/>
      <c r="AIB110" s="76"/>
      <c r="AIC110" s="76"/>
      <c r="AID110" s="76"/>
      <c r="AIE110" s="76"/>
      <c r="AIF110" s="76"/>
      <c r="AIG110" s="76"/>
      <c r="AIH110" s="76"/>
      <c r="AII110" s="76"/>
      <c r="AIJ110" s="76"/>
      <c r="AIK110" s="76"/>
      <c r="AIL110" s="76"/>
      <c r="AIM110" s="76"/>
      <c r="AIN110" s="76"/>
      <c r="AIO110" s="76"/>
      <c r="AIP110" s="76"/>
      <c r="AIQ110" s="76"/>
      <c r="AIR110" s="76"/>
      <c r="AIS110" s="76"/>
      <c r="AIT110" s="76"/>
      <c r="AIU110" s="76"/>
      <c r="AIV110" s="76"/>
      <c r="AIW110" s="76"/>
      <c r="AIX110" s="76"/>
      <c r="AIY110" s="76"/>
      <c r="AIZ110" s="76"/>
      <c r="AJA110" s="76"/>
      <c r="AJB110" s="76"/>
      <c r="AJC110" s="76"/>
      <c r="AJD110" s="76"/>
      <c r="AJE110" s="76"/>
      <c r="AJF110" s="76"/>
      <c r="AJG110" s="76"/>
      <c r="AJH110" s="76"/>
      <c r="AJI110" s="76"/>
      <c r="AJJ110" s="76"/>
      <c r="AJK110" s="76"/>
      <c r="AJL110" s="76"/>
      <c r="AJM110" s="76"/>
      <c r="AJN110" s="76"/>
      <c r="AJO110" s="76"/>
      <c r="AJP110" s="76"/>
      <c r="AJQ110" s="76"/>
      <c r="AJR110" s="76"/>
      <c r="AJS110" s="76"/>
      <c r="AJT110" s="76"/>
      <c r="AJU110" s="76"/>
      <c r="AJV110" s="76"/>
      <c r="AJW110" s="76"/>
      <c r="AJX110" s="76"/>
      <c r="AJY110" s="76"/>
      <c r="AJZ110" s="76"/>
      <c r="AKA110" s="76"/>
      <c r="AKB110" s="76"/>
      <c r="AKC110" s="76"/>
      <c r="AKD110" s="76"/>
      <c r="AKE110" s="76"/>
      <c r="AKF110" s="76"/>
      <c r="AKG110" s="76"/>
      <c r="AKH110" s="76"/>
      <c r="AKI110" s="76"/>
      <c r="AKJ110" s="76"/>
      <c r="AKK110" s="76"/>
      <c r="AKL110" s="76"/>
      <c r="AKM110" s="76"/>
      <c r="AKN110" s="76"/>
      <c r="AKO110" s="76"/>
      <c r="AKP110" s="76"/>
      <c r="AKQ110" s="76"/>
      <c r="AKR110" s="76"/>
      <c r="AKS110" s="76"/>
      <c r="AKT110" s="76"/>
      <c r="AKU110" s="76"/>
      <c r="AKV110" s="76"/>
      <c r="AKW110" s="76"/>
      <c r="AKX110" s="76"/>
      <c r="AKY110" s="76"/>
      <c r="AKZ110" s="76"/>
      <c r="ALA110" s="76"/>
      <c r="ALB110" s="76"/>
      <c r="ALC110" s="76"/>
      <c r="ALD110" s="76"/>
      <c r="ALE110" s="76"/>
      <c r="ALF110" s="76"/>
      <c r="ALG110" s="76"/>
      <c r="ALH110" s="76"/>
      <c r="ALI110" s="76"/>
      <c r="ALJ110" s="76"/>
      <c r="ALK110" s="76"/>
      <c r="ALL110" s="76"/>
      <c r="ALM110" s="76"/>
      <c r="ALN110" s="76"/>
      <c r="ALO110" s="76"/>
      <c r="ALP110" s="76"/>
      <c r="ALQ110" s="76"/>
      <c r="ALR110" s="76"/>
      <c r="ALS110" s="76"/>
      <c r="ALT110" s="76"/>
      <c r="ALU110" s="76"/>
      <c r="ALV110" s="76"/>
      <c r="ALW110" s="76"/>
      <c r="ALX110" s="76"/>
      <c r="ALY110" s="76"/>
      <c r="ALZ110" s="76"/>
      <c r="AMA110" s="76"/>
      <c r="AMB110" s="76"/>
      <c r="AMC110" s="76"/>
      <c r="AMD110" s="76"/>
      <c r="AME110" s="76"/>
      <c r="AMF110" s="76"/>
      <c r="AMG110" s="76"/>
    </row>
    <row r="111" spans="1:1021" s="77" customFormat="1" ht="126" customHeight="1" x14ac:dyDescent="0.3">
      <c r="A111" s="19">
        <v>8</v>
      </c>
      <c r="B111" s="21" t="s">
        <v>187</v>
      </c>
      <c r="C111" s="19" t="s">
        <v>316</v>
      </c>
      <c r="D111" s="19" t="s">
        <v>70</v>
      </c>
      <c r="E111" s="21" t="s">
        <v>300</v>
      </c>
      <c r="F111" s="25">
        <v>45300</v>
      </c>
      <c r="G111" s="20">
        <v>231.07</v>
      </c>
      <c r="H111" s="19" t="s">
        <v>6</v>
      </c>
      <c r="I111" s="19" t="s">
        <v>428</v>
      </c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  <c r="IW111" s="76"/>
      <c r="IX111" s="76"/>
      <c r="IY111" s="76"/>
      <c r="IZ111" s="76"/>
      <c r="JA111" s="76"/>
      <c r="JB111" s="76"/>
      <c r="JC111" s="76"/>
      <c r="JD111" s="76"/>
      <c r="JE111" s="76"/>
      <c r="JF111" s="76"/>
      <c r="JG111" s="76"/>
      <c r="JH111" s="76"/>
      <c r="JI111" s="76"/>
      <c r="JJ111" s="76"/>
      <c r="JK111" s="76"/>
      <c r="JL111" s="76"/>
      <c r="JM111" s="76"/>
      <c r="JN111" s="76"/>
      <c r="JO111" s="76"/>
      <c r="JP111" s="76"/>
      <c r="JQ111" s="76"/>
      <c r="JR111" s="76"/>
      <c r="JS111" s="76"/>
      <c r="JT111" s="76"/>
      <c r="JU111" s="76"/>
      <c r="JV111" s="76"/>
      <c r="JW111" s="76"/>
      <c r="JX111" s="76"/>
      <c r="JY111" s="76"/>
      <c r="JZ111" s="76"/>
      <c r="KA111" s="76"/>
      <c r="KB111" s="76"/>
      <c r="KC111" s="76"/>
      <c r="KD111" s="76"/>
      <c r="KE111" s="76"/>
      <c r="KF111" s="76"/>
      <c r="KG111" s="76"/>
      <c r="KH111" s="76"/>
      <c r="KI111" s="76"/>
      <c r="KJ111" s="76"/>
      <c r="KK111" s="76"/>
      <c r="KL111" s="76"/>
      <c r="KM111" s="76"/>
      <c r="KN111" s="76"/>
      <c r="KO111" s="76"/>
      <c r="KP111" s="76"/>
      <c r="KQ111" s="76"/>
      <c r="KR111" s="76"/>
      <c r="KS111" s="76"/>
      <c r="KT111" s="76"/>
      <c r="KU111" s="76"/>
      <c r="KV111" s="76"/>
      <c r="KW111" s="76"/>
      <c r="KX111" s="76"/>
      <c r="KY111" s="76"/>
      <c r="KZ111" s="76"/>
      <c r="LA111" s="76"/>
      <c r="LB111" s="76"/>
      <c r="LC111" s="76"/>
      <c r="LD111" s="76"/>
      <c r="LE111" s="76"/>
      <c r="LF111" s="76"/>
      <c r="LG111" s="76"/>
      <c r="LH111" s="76"/>
      <c r="LI111" s="76"/>
      <c r="LJ111" s="76"/>
      <c r="LK111" s="76"/>
      <c r="LL111" s="76"/>
      <c r="LM111" s="76"/>
      <c r="LN111" s="76"/>
      <c r="LO111" s="76"/>
      <c r="LP111" s="76"/>
      <c r="LQ111" s="76"/>
      <c r="LR111" s="76"/>
      <c r="LS111" s="76"/>
      <c r="LT111" s="76"/>
      <c r="LU111" s="76"/>
      <c r="LV111" s="76"/>
      <c r="LW111" s="76"/>
      <c r="LX111" s="76"/>
      <c r="LY111" s="76"/>
      <c r="LZ111" s="76"/>
      <c r="MA111" s="76"/>
      <c r="MB111" s="76"/>
      <c r="MC111" s="76"/>
      <c r="MD111" s="76"/>
      <c r="ME111" s="76"/>
      <c r="MF111" s="76"/>
      <c r="MG111" s="76"/>
      <c r="MH111" s="76"/>
      <c r="MI111" s="76"/>
      <c r="MJ111" s="76"/>
      <c r="MK111" s="76"/>
      <c r="ML111" s="76"/>
      <c r="MM111" s="76"/>
      <c r="MN111" s="76"/>
      <c r="MO111" s="76"/>
      <c r="MP111" s="76"/>
      <c r="MQ111" s="76"/>
      <c r="MR111" s="76"/>
      <c r="MS111" s="76"/>
      <c r="MT111" s="76"/>
      <c r="MU111" s="76"/>
      <c r="MV111" s="76"/>
      <c r="MW111" s="76"/>
      <c r="MX111" s="76"/>
      <c r="MY111" s="76"/>
      <c r="MZ111" s="76"/>
      <c r="NA111" s="76"/>
      <c r="NB111" s="76"/>
      <c r="NC111" s="76"/>
      <c r="ND111" s="76"/>
      <c r="NE111" s="76"/>
      <c r="NF111" s="76"/>
      <c r="NG111" s="76"/>
      <c r="NH111" s="76"/>
      <c r="NI111" s="76"/>
      <c r="NJ111" s="76"/>
      <c r="NK111" s="76"/>
      <c r="NL111" s="76"/>
      <c r="NM111" s="76"/>
      <c r="NN111" s="76"/>
      <c r="NO111" s="76"/>
      <c r="NP111" s="76"/>
      <c r="NQ111" s="76"/>
      <c r="NR111" s="76"/>
      <c r="NS111" s="76"/>
      <c r="NT111" s="76"/>
      <c r="NU111" s="76"/>
      <c r="NV111" s="76"/>
      <c r="NW111" s="76"/>
      <c r="NX111" s="76"/>
      <c r="NY111" s="76"/>
      <c r="NZ111" s="76"/>
      <c r="OA111" s="76"/>
      <c r="OB111" s="76"/>
      <c r="OC111" s="76"/>
      <c r="OD111" s="76"/>
      <c r="OE111" s="76"/>
      <c r="OF111" s="76"/>
      <c r="OG111" s="76"/>
      <c r="OH111" s="76"/>
      <c r="OI111" s="76"/>
      <c r="OJ111" s="76"/>
      <c r="OK111" s="76"/>
      <c r="OL111" s="76"/>
      <c r="OM111" s="76"/>
      <c r="ON111" s="76"/>
      <c r="OO111" s="76"/>
      <c r="OP111" s="76"/>
      <c r="OQ111" s="76"/>
      <c r="OR111" s="76"/>
      <c r="OS111" s="76"/>
      <c r="OT111" s="76"/>
      <c r="OU111" s="76"/>
      <c r="OV111" s="76"/>
      <c r="OW111" s="76"/>
      <c r="OX111" s="76"/>
      <c r="OY111" s="76"/>
      <c r="OZ111" s="76"/>
      <c r="PA111" s="76"/>
      <c r="PB111" s="76"/>
      <c r="PC111" s="76"/>
      <c r="PD111" s="76"/>
      <c r="PE111" s="76"/>
      <c r="PF111" s="76"/>
      <c r="PG111" s="76"/>
      <c r="PH111" s="76"/>
      <c r="PI111" s="76"/>
      <c r="PJ111" s="76"/>
      <c r="PK111" s="76"/>
      <c r="PL111" s="76"/>
      <c r="PM111" s="76"/>
      <c r="PN111" s="76"/>
      <c r="PO111" s="76"/>
      <c r="PP111" s="76"/>
      <c r="PQ111" s="76"/>
      <c r="PR111" s="76"/>
      <c r="PS111" s="76"/>
      <c r="PT111" s="76"/>
      <c r="PU111" s="76"/>
      <c r="PV111" s="76"/>
      <c r="PW111" s="76"/>
      <c r="PX111" s="76"/>
      <c r="PY111" s="76"/>
      <c r="PZ111" s="76"/>
      <c r="QA111" s="76"/>
      <c r="QB111" s="76"/>
      <c r="QC111" s="76"/>
      <c r="QD111" s="76"/>
      <c r="QE111" s="76"/>
      <c r="QF111" s="76"/>
      <c r="QG111" s="76"/>
      <c r="QH111" s="76"/>
      <c r="QI111" s="76"/>
      <c r="QJ111" s="76"/>
      <c r="QK111" s="76"/>
      <c r="QL111" s="76"/>
      <c r="QM111" s="76"/>
      <c r="QN111" s="76"/>
      <c r="QO111" s="76"/>
      <c r="QP111" s="76"/>
      <c r="QQ111" s="76"/>
      <c r="QR111" s="76"/>
      <c r="QS111" s="76"/>
      <c r="QT111" s="76"/>
      <c r="QU111" s="76"/>
      <c r="QV111" s="76"/>
      <c r="QW111" s="76"/>
      <c r="QX111" s="76"/>
      <c r="QY111" s="76"/>
      <c r="QZ111" s="76"/>
      <c r="RA111" s="76"/>
      <c r="RB111" s="76"/>
      <c r="RC111" s="76"/>
      <c r="RD111" s="76"/>
      <c r="RE111" s="76"/>
      <c r="RF111" s="76"/>
      <c r="RG111" s="76"/>
      <c r="RH111" s="76"/>
      <c r="RI111" s="76"/>
      <c r="RJ111" s="76"/>
      <c r="RK111" s="76"/>
      <c r="RL111" s="76"/>
      <c r="RM111" s="76"/>
      <c r="RN111" s="76"/>
      <c r="RO111" s="76"/>
      <c r="RP111" s="76"/>
      <c r="RQ111" s="76"/>
      <c r="RR111" s="76"/>
      <c r="RS111" s="76"/>
      <c r="RT111" s="76"/>
      <c r="RU111" s="76"/>
      <c r="RV111" s="76"/>
      <c r="RW111" s="76"/>
      <c r="RX111" s="76"/>
      <c r="RY111" s="76"/>
      <c r="RZ111" s="76"/>
      <c r="SA111" s="76"/>
      <c r="SB111" s="76"/>
      <c r="SC111" s="76"/>
      <c r="SD111" s="76"/>
      <c r="SE111" s="76"/>
      <c r="SF111" s="76"/>
      <c r="SG111" s="76"/>
      <c r="SH111" s="76"/>
      <c r="SI111" s="76"/>
      <c r="SJ111" s="76"/>
      <c r="SK111" s="76"/>
      <c r="SL111" s="76"/>
      <c r="SM111" s="76"/>
      <c r="SN111" s="76"/>
      <c r="SO111" s="76"/>
      <c r="SP111" s="76"/>
      <c r="SQ111" s="76"/>
      <c r="SR111" s="76"/>
      <c r="SS111" s="76"/>
      <c r="ST111" s="76"/>
      <c r="SU111" s="76"/>
      <c r="SV111" s="76"/>
      <c r="SW111" s="76"/>
      <c r="SX111" s="76"/>
      <c r="SY111" s="76"/>
      <c r="SZ111" s="76"/>
      <c r="TA111" s="76"/>
      <c r="TB111" s="76"/>
      <c r="TC111" s="76"/>
      <c r="TD111" s="76"/>
      <c r="TE111" s="76"/>
      <c r="TF111" s="76"/>
      <c r="TG111" s="76"/>
      <c r="TH111" s="76"/>
      <c r="TI111" s="76"/>
      <c r="TJ111" s="76"/>
      <c r="TK111" s="76"/>
      <c r="TL111" s="76"/>
      <c r="TM111" s="76"/>
      <c r="TN111" s="76"/>
      <c r="TO111" s="76"/>
      <c r="TP111" s="76"/>
      <c r="TQ111" s="76"/>
      <c r="TR111" s="76"/>
      <c r="TS111" s="76"/>
      <c r="TT111" s="76"/>
      <c r="TU111" s="76"/>
      <c r="TV111" s="76"/>
      <c r="TW111" s="76"/>
      <c r="TX111" s="76"/>
      <c r="TY111" s="76"/>
      <c r="TZ111" s="76"/>
      <c r="UA111" s="76"/>
      <c r="UB111" s="76"/>
      <c r="UC111" s="76"/>
      <c r="UD111" s="76"/>
      <c r="UE111" s="76"/>
      <c r="UF111" s="76"/>
      <c r="UG111" s="76"/>
      <c r="UH111" s="76"/>
      <c r="UI111" s="76"/>
      <c r="UJ111" s="76"/>
      <c r="UK111" s="76"/>
      <c r="UL111" s="76"/>
      <c r="UM111" s="76"/>
      <c r="UN111" s="76"/>
      <c r="UO111" s="76"/>
      <c r="UP111" s="76"/>
      <c r="UQ111" s="76"/>
      <c r="UR111" s="76"/>
      <c r="US111" s="76"/>
      <c r="UT111" s="76"/>
      <c r="UU111" s="76"/>
      <c r="UV111" s="76"/>
      <c r="UW111" s="76"/>
      <c r="UX111" s="76"/>
      <c r="UY111" s="76"/>
      <c r="UZ111" s="76"/>
      <c r="VA111" s="76"/>
      <c r="VB111" s="76"/>
      <c r="VC111" s="76"/>
      <c r="VD111" s="76"/>
      <c r="VE111" s="76"/>
      <c r="VF111" s="76"/>
      <c r="VG111" s="76"/>
      <c r="VH111" s="76"/>
      <c r="VI111" s="76"/>
      <c r="VJ111" s="76"/>
      <c r="VK111" s="76"/>
      <c r="VL111" s="76"/>
      <c r="VM111" s="76"/>
      <c r="VN111" s="76"/>
      <c r="VO111" s="76"/>
      <c r="VP111" s="76"/>
      <c r="VQ111" s="76"/>
      <c r="VR111" s="76"/>
      <c r="VS111" s="76"/>
      <c r="VT111" s="76"/>
      <c r="VU111" s="76"/>
      <c r="VV111" s="76"/>
      <c r="VW111" s="76"/>
      <c r="VX111" s="76"/>
      <c r="VY111" s="76"/>
      <c r="VZ111" s="76"/>
      <c r="WA111" s="76"/>
      <c r="WB111" s="76"/>
      <c r="WC111" s="76"/>
      <c r="WD111" s="76"/>
      <c r="WE111" s="76"/>
      <c r="WF111" s="76"/>
      <c r="WG111" s="76"/>
      <c r="WH111" s="76"/>
      <c r="WI111" s="76"/>
      <c r="WJ111" s="76"/>
      <c r="WK111" s="76"/>
      <c r="WL111" s="76"/>
      <c r="WM111" s="76"/>
      <c r="WN111" s="76"/>
      <c r="WO111" s="76"/>
      <c r="WP111" s="76"/>
      <c r="WQ111" s="76"/>
      <c r="WR111" s="76"/>
      <c r="WS111" s="76"/>
      <c r="WT111" s="76"/>
      <c r="WU111" s="76"/>
      <c r="WV111" s="76"/>
      <c r="WW111" s="76"/>
      <c r="WX111" s="76"/>
      <c r="WY111" s="76"/>
      <c r="WZ111" s="76"/>
      <c r="XA111" s="76"/>
      <c r="XB111" s="76"/>
      <c r="XC111" s="76"/>
      <c r="XD111" s="76"/>
      <c r="XE111" s="76"/>
      <c r="XF111" s="76"/>
      <c r="XG111" s="76"/>
      <c r="XH111" s="76"/>
      <c r="XI111" s="76"/>
      <c r="XJ111" s="76"/>
      <c r="XK111" s="76"/>
      <c r="XL111" s="76"/>
      <c r="XM111" s="76"/>
      <c r="XN111" s="76"/>
      <c r="XO111" s="76"/>
      <c r="XP111" s="76"/>
      <c r="XQ111" s="76"/>
      <c r="XR111" s="76"/>
      <c r="XS111" s="76"/>
      <c r="XT111" s="76"/>
      <c r="XU111" s="76"/>
      <c r="XV111" s="76"/>
      <c r="XW111" s="76"/>
      <c r="XX111" s="76"/>
      <c r="XY111" s="76"/>
      <c r="XZ111" s="76"/>
      <c r="YA111" s="76"/>
      <c r="YB111" s="76"/>
      <c r="YC111" s="76"/>
      <c r="YD111" s="76"/>
      <c r="YE111" s="76"/>
      <c r="YF111" s="76"/>
      <c r="YG111" s="76"/>
      <c r="YH111" s="76"/>
      <c r="YI111" s="76"/>
      <c r="YJ111" s="76"/>
      <c r="YK111" s="76"/>
      <c r="YL111" s="76"/>
      <c r="YM111" s="76"/>
      <c r="YN111" s="76"/>
      <c r="YO111" s="76"/>
      <c r="YP111" s="76"/>
      <c r="YQ111" s="76"/>
      <c r="YR111" s="76"/>
      <c r="YS111" s="76"/>
      <c r="YT111" s="76"/>
      <c r="YU111" s="76"/>
      <c r="YV111" s="76"/>
      <c r="YW111" s="76"/>
      <c r="YX111" s="76"/>
      <c r="YY111" s="76"/>
      <c r="YZ111" s="76"/>
      <c r="ZA111" s="76"/>
      <c r="ZB111" s="76"/>
      <c r="ZC111" s="76"/>
      <c r="ZD111" s="76"/>
      <c r="ZE111" s="76"/>
      <c r="ZF111" s="76"/>
      <c r="ZG111" s="76"/>
      <c r="ZH111" s="76"/>
      <c r="ZI111" s="76"/>
      <c r="ZJ111" s="76"/>
      <c r="ZK111" s="76"/>
      <c r="ZL111" s="76"/>
      <c r="ZM111" s="76"/>
      <c r="ZN111" s="76"/>
      <c r="ZO111" s="76"/>
      <c r="ZP111" s="76"/>
      <c r="ZQ111" s="76"/>
      <c r="ZR111" s="76"/>
      <c r="ZS111" s="76"/>
      <c r="ZT111" s="76"/>
      <c r="ZU111" s="76"/>
      <c r="ZV111" s="76"/>
      <c r="ZW111" s="76"/>
      <c r="ZX111" s="76"/>
      <c r="ZY111" s="76"/>
      <c r="ZZ111" s="76"/>
      <c r="AAA111" s="76"/>
      <c r="AAB111" s="76"/>
      <c r="AAC111" s="76"/>
      <c r="AAD111" s="76"/>
      <c r="AAE111" s="76"/>
      <c r="AAF111" s="76"/>
      <c r="AAG111" s="76"/>
      <c r="AAH111" s="76"/>
      <c r="AAI111" s="76"/>
      <c r="AAJ111" s="76"/>
      <c r="AAK111" s="76"/>
      <c r="AAL111" s="76"/>
      <c r="AAM111" s="76"/>
      <c r="AAN111" s="76"/>
      <c r="AAO111" s="76"/>
      <c r="AAP111" s="76"/>
      <c r="AAQ111" s="76"/>
      <c r="AAR111" s="76"/>
      <c r="AAS111" s="76"/>
      <c r="AAT111" s="76"/>
      <c r="AAU111" s="76"/>
      <c r="AAV111" s="76"/>
      <c r="AAW111" s="76"/>
      <c r="AAX111" s="76"/>
      <c r="AAY111" s="76"/>
      <c r="AAZ111" s="76"/>
      <c r="ABA111" s="76"/>
      <c r="ABB111" s="76"/>
      <c r="ABC111" s="76"/>
      <c r="ABD111" s="76"/>
      <c r="ABE111" s="76"/>
      <c r="ABF111" s="76"/>
      <c r="ABG111" s="76"/>
      <c r="ABH111" s="76"/>
      <c r="ABI111" s="76"/>
      <c r="ABJ111" s="76"/>
      <c r="ABK111" s="76"/>
      <c r="ABL111" s="76"/>
      <c r="ABM111" s="76"/>
      <c r="ABN111" s="76"/>
      <c r="ABO111" s="76"/>
      <c r="ABP111" s="76"/>
      <c r="ABQ111" s="76"/>
      <c r="ABR111" s="76"/>
      <c r="ABS111" s="76"/>
      <c r="ABT111" s="76"/>
      <c r="ABU111" s="76"/>
      <c r="ABV111" s="76"/>
      <c r="ABW111" s="76"/>
      <c r="ABX111" s="76"/>
      <c r="ABY111" s="76"/>
      <c r="ABZ111" s="76"/>
      <c r="ACA111" s="76"/>
      <c r="ACB111" s="76"/>
      <c r="ACC111" s="76"/>
      <c r="ACD111" s="76"/>
      <c r="ACE111" s="76"/>
      <c r="ACF111" s="76"/>
      <c r="ACG111" s="76"/>
      <c r="ACH111" s="76"/>
      <c r="ACI111" s="76"/>
      <c r="ACJ111" s="76"/>
      <c r="ACK111" s="76"/>
      <c r="ACL111" s="76"/>
      <c r="ACM111" s="76"/>
      <c r="ACN111" s="76"/>
      <c r="ACO111" s="76"/>
      <c r="ACP111" s="76"/>
      <c r="ACQ111" s="76"/>
      <c r="ACR111" s="76"/>
      <c r="ACS111" s="76"/>
      <c r="ACT111" s="76"/>
      <c r="ACU111" s="76"/>
      <c r="ACV111" s="76"/>
      <c r="ACW111" s="76"/>
      <c r="ACX111" s="76"/>
      <c r="ACY111" s="76"/>
      <c r="ACZ111" s="76"/>
      <c r="ADA111" s="76"/>
      <c r="ADB111" s="76"/>
      <c r="ADC111" s="76"/>
      <c r="ADD111" s="76"/>
      <c r="ADE111" s="76"/>
      <c r="ADF111" s="76"/>
      <c r="ADG111" s="76"/>
      <c r="ADH111" s="76"/>
      <c r="ADI111" s="76"/>
      <c r="ADJ111" s="76"/>
      <c r="ADK111" s="76"/>
      <c r="ADL111" s="76"/>
      <c r="ADM111" s="76"/>
      <c r="ADN111" s="76"/>
      <c r="ADO111" s="76"/>
      <c r="ADP111" s="76"/>
      <c r="ADQ111" s="76"/>
      <c r="ADR111" s="76"/>
      <c r="ADS111" s="76"/>
      <c r="ADT111" s="76"/>
      <c r="ADU111" s="76"/>
      <c r="ADV111" s="76"/>
      <c r="ADW111" s="76"/>
      <c r="ADX111" s="76"/>
      <c r="ADY111" s="76"/>
      <c r="ADZ111" s="76"/>
      <c r="AEA111" s="76"/>
      <c r="AEB111" s="76"/>
      <c r="AEC111" s="76"/>
      <c r="AED111" s="76"/>
      <c r="AEE111" s="76"/>
      <c r="AEF111" s="76"/>
      <c r="AEG111" s="76"/>
      <c r="AEH111" s="76"/>
      <c r="AEI111" s="76"/>
      <c r="AEJ111" s="76"/>
      <c r="AEK111" s="76"/>
      <c r="AEL111" s="76"/>
      <c r="AEM111" s="76"/>
      <c r="AEN111" s="76"/>
      <c r="AEO111" s="76"/>
      <c r="AEP111" s="76"/>
      <c r="AEQ111" s="76"/>
      <c r="AER111" s="76"/>
      <c r="AES111" s="76"/>
      <c r="AET111" s="76"/>
      <c r="AEU111" s="76"/>
      <c r="AEV111" s="76"/>
      <c r="AEW111" s="76"/>
      <c r="AEX111" s="76"/>
      <c r="AEY111" s="76"/>
      <c r="AEZ111" s="76"/>
      <c r="AFA111" s="76"/>
      <c r="AFB111" s="76"/>
      <c r="AFC111" s="76"/>
      <c r="AFD111" s="76"/>
      <c r="AFE111" s="76"/>
      <c r="AFF111" s="76"/>
      <c r="AFG111" s="76"/>
      <c r="AFH111" s="76"/>
      <c r="AFI111" s="76"/>
      <c r="AFJ111" s="76"/>
      <c r="AFK111" s="76"/>
      <c r="AFL111" s="76"/>
      <c r="AFM111" s="76"/>
      <c r="AFN111" s="76"/>
      <c r="AFO111" s="76"/>
      <c r="AFP111" s="76"/>
      <c r="AFQ111" s="76"/>
      <c r="AFR111" s="76"/>
      <c r="AFS111" s="76"/>
      <c r="AFT111" s="76"/>
      <c r="AFU111" s="76"/>
      <c r="AFV111" s="76"/>
      <c r="AFW111" s="76"/>
      <c r="AFX111" s="76"/>
      <c r="AFY111" s="76"/>
      <c r="AFZ111" s="76"/>
      <c r="AGA111" s="76"/>
      <c r="AGB111" s="76"/>
      <c r="AGC111" s="76"/>
      <c r="AGD111" s="76"/>
      <c r="AGE111" s="76"/>
      <c r="AGF111" s="76"/>
      <c r="AGG111" s="76"/>
      <c r="AGH111" s="76"/>
      <c r="AGI111" s="76"/>
      <c r="AGJ111" s="76"/>
      <c r="AGK111" s="76"/>
      <c r="AGL111" s="76"/>
      <c r="AGM111" s="76"/>
      <c r="AGN111" s="76"/>
      <c r="AGO111" s="76"/>
      <c r="AGP111" s="76"/>
      <c r="AGQ111" s="76"/>
      <c r="AGR111" s="76"/>
      <c r="AGS111" s="76"/>
      <c r="AGT111" s="76"/>
      <c r="AGU111" s="76"/>
      <c r="AGV111" s="76"/>
      <c r="AGW111" s="76"/>
      <c r="AGX111" s="76"/>
      <c r="AGY111" s="76"/>
      <c r="AGZ111" s="76"/>
      <c r="AHA111" s="76"/>
      <c r="AHB111" s="76"/>
      <c r="AHC111" s="76"/>
      <c r="AHD111" s="76"/>
      <c r="AHE111" s="76"/>
      <c r="AHF111" s="76"/>
      <c r="AHG111" s="76"/>
      <c r="AHH111" s="76"/>
      <c r="AHI111" s="76"/>
      <c r="AHJ111" s="76"/>
      <c r="AHK111" s="76"/>
      <c r="AHL111" s="76"/>
      <c r="AHM111" s="76"/>
      <c r="AHN111" s="76"/>
      <c r="AHO111" s="76"/>
      <c r="AHP111" s="76"/>
      <c r="AHQ111" s="76"/>
      <c r="AHR111" s="76"/>
      <c r="AHS111" s="76"/>
      <c r="AHT111" s="76"/>
      <c r="AHU111" s="76"/>
      <c r="AHV111" s="76"/>
      <c r="AHW111" s="76"/>
      <c r="AHX111" s="76"/>
      <c r="AHY111" s="76"/>
      <c r="AHZ111" s="76"/>
      <c r="AIA111" s="76"/>
      <c r="AIB111" s="76"/>
      <c r="AIC111" s="76"/>
      <c r="AID111" s="76"/>
      <c r="AIE111" s="76"/>
      <c r="AIF111" s="76"/>
      <c r="AIG111" s="76"/>
      <c r="AIH111" s="76"/>
      <c r="AII111" s="76"/>
      <c r="AIJ111" s="76"/>
      <c r="AIK111" s="76"/>
      <c r="AIL111" s="76"/>
      <c r="AIM111" s="76"/>
      <c r="AIN111" s="76"/>
      <c r="AIO111" s="76"/>
      <c r="AIP111" s="76"/>
      <c r="AIQ111" s="76"/>
      <c r="AIR111" s="76"/>
      <c r="AIS111" s="76"/>
      <c r="AIT111" s="76"/>
      <c r="AIU111" s="76"/>
      <c r="AIV111" s="76"/>
      <c r="AIW111" s="76"/>
      <c r="AIX111" s="76"/>
      <c r="AIY111" s="76"/>
      <c r="AIZ111" s="76"/>
      <c r="AJA111" s="76"/>
      <c r="AJB111" s="76"/>
      <c r="AJC111" s="76"/>
      <c r="AJD111" s="76"/>
      <c r="AJE111" s="76"/>
      <c r="AJF111" s="76"/>
      <c r="AJG111" s="76"/>
      <c r="AJH111" s="76"/>
      <c r="AJI111" s="76"/>
      <c r="AJJ111" s="76"/>
      <c r="AJK111" s="76"/>
      <c r="AJL111" s="76"/>
      <c r="AJM111" s="76"/>
      <c r="AJN111" s="76"/>
      <c r="AJO111" s="76"/>
      <c r="AJP111" s="76"/>
      <c r="AJQ111" s="76"/>
      <c r="AJR111" s="76"/>
      <c r="AJS111" s="76"/>
      <c r="AJT111" s="76"/>
      <c r="AJU111" s="76"/>
      <c r="AJV111" s="76"/>
      <c r="AJW111" s="76"/>
      <c r="AJX111" s="76"/>
      <c r="AJY111" s="76"/>
      <c r="AJZ111" s="76"/>
      <c r="AKA111" s="76"/>
      <c r="AKB111" s="76"/>
      <c r="AKC111" s="76"/>
      <c r="AKD111" s="76"/>
      <c r="AKE111" s="76"/>
      <c r="AKF111" s="76"/>
      <c r="AKG111" s="76"/>
      <c r="AKH111" s="76"/>
      <c r="AKI111" s="76"/>
      <c r="AKJ111" s="76"/>
      <c r="AKK111" s="76"/>
      <c r="AKL111" s="76"/>
      <c r="AKM111" s="76"/>
      <c r="AKN111" s="76"/>
      <c r="AKO111" s="76"/>
      <c r="AKP111" s="76"/>
      <c r="AKQ111" s="76"/>
      <c r="AKR111" s="76"/>
      <c r="AKS111" s="76"/>
      <c r="AKT111" s="76"/>
      <c r="AKU111" s="76"/>
      <c r="AKV111" s="76"/>
      <c r="AKW111" s="76"/>
      <c r="AKX111" s="76"/>
      <c r="AKY111" s="76"/>
      <c r="AKZ111" s="76"/>
      <c r="ALA111" s="76"/>
      <c r="ALB111" s="76"/>
      <c r="ALC111" s="76"/>
      <c r="ALD111" s="76"/>
      <c r="ALE111" s="76"/>
      <c r="ALF111" s="76"/>
      <c r="ALG111" s="76"/>
      <c r="ALH111" s="76"/>
      <c r="ALI111" s="76"/>
      <c r="ALJ111" s="76"/>
      <c r="ALK111" s="76"/>
      <c r="ALL111" s="76"/>
      <c r="ALM111" s="76"/>
      <c r="ALN111" s="76"/>
      <c r="ALO111" s="76"/>
      <c r="ALP111" s="76"/>
      <c r="ALQ111" s="76"/>
      <c r="ALR111" s="76"/>
      <c r="ALS111" s="76"/>
      <c r="ALT111" s="76"/>
      <c r="ALU111" s="76"/>
      <c r="ALV111" s="76"/>
      <c r="ALW111" s="76"/>
      <c r="ALX111" s="76"/>
      <c r="ALY111" s="76"/>
      <c r="ALZ111" s="76"/>
      <c r="AMA111" s="76"/>
      <c r="AMB111" s="76"/>
      <c r="AMC111" s="76"/>
      <c r="AMD111" s="76"/>
      <c r="AME111" s="76"/>
      <c r="AMF111" s="76"/>
      <c r="AMG111" s="76"/>
    </row>
    <row r="112" spans="1:1021" s="77" customFormat="1" ht="93.6" x14ac:dyDescent="0.3">
      <c r="A112" s="19">
        <v>9</v>
      </c>
      <c r="B112" s="21" t="s">
        <v>301</v>
      </c>
      <c r="C112" s="19" t="s">
        <v>317</v>
      </c>
      <c r="D112" s="19" t="s">
        <v>70</v>
      </c>
      <c r="E112" s="21" t="s">
        <v>302</v>
      </c>
      <c r="F112" s="25">
        <v>45301</v>
      </c>
      <c r="G112" s="20">
        <v>2845.8</v>
      </c>
      <c r="H112" s="19" t="s">
        <v>303</v>
      </c>
      <c r="I112" s="19" t="s">
        <v>304</v>
      </c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  <c r="IW112" s="76"/>
      <c r="IX112" s="76"/>
      <c r="IY112" s="76"/>
      <c r="IZ112" s="76"/>
      <c r="JA112" s="76"/>
      <c r="JB112" s="76"/>
      <c r="JC112" s="76"/>
      <c r="JD112" s="76"/>
      <c r="JE112" s="76"/>
      <c r="JF112" s="76"/>
      <c r="JG112" s="76"/>
      <c r="JH112" s="76"/>
      <c r="JI112" s="76"/>
      <c r="JJ112" s="76"/>
      <c r="JK112" s="76"/>
      <c r="JL112" s="76"/>
      <c r="JM112" s="76"/>
      <c r="JN112" s="76"/>
      <c r="JO112" s="76"/>
      <c r="JP112" s="76"/>
      <c r="JQ112" s="76"/>
      <c r="JR112" s="76"/>
      <c r="JS112" s="76"/>
      <c r="JT112" s="76"/>
      <c r="JU112" s="76"/>
      <c r="JV112" s="76"/>
      <c r="JW112" s="76"/>
      <c r="JX112" s="76"/>
      <c r="JY112" s="76"/>
      <c r="JZ112" s="76"/>
      <c r="KA112" s="76"/>
      <c r="KB112" s="76"/>
      <c r="KC112" s="76"/>
      <c r="KD112" s="76"/>
      <c r="KE112" s="76"/>
      <c r="KF112" s="76"/>
      <c r="KG112" s="76"/>
      <c r="KH112" s="76"/>
      <c r="KI112" s="76"/>
      <c r="KJ112" s="76"/>
      <c r="KK112" s="76"/>
      <c r="KL112" s="76"/>
      <c r="KM112" s="76"/>
      <c r="KN112" s="76"/>
      <c r="KO112" s="76"/>
      <c r="KP112" s="76"/>
      <c r="KQ112" s="76"/>
      <c r="KR112" s="76"/>
      <c r="KS112" s="76"/>
      <c r="KT112" s="76"/>
      <c r="KU112" s="76"/>
      <c r="KV112" s="76"/>
      <c r="KW112" s="76"/>
      <c r="KX112" s="76"/>
      <c r="KY112" s="76"/>
      <c r="KZ112" s="76"/>
      <c r="LA112" s="76"/>
      <c r="LB112" s="76"/>
      <c r="LC112" s="76"/>
      <c r="LD112" s="76"/>
      <c r="LE112" s="76"/>
      <c r="LF112" s="76"/>
      <c r="LG112" s="76"/>
      <c r="LH112" s="76"/>
      <c r="LI112" s="76"/>
      <c r="LJ112" s="76"/>
      <c r="LK112" s="76"/>
      <c r="LL112" s="76"/>
      <c r="LM112" s="76"/>
      <c r="LN112" s="76"/>
      <c r="LO112" s="76"/>
      <c r="LP112" s="76"/>
      <c r="LQ112" s="76"/>
      <c r="LR112" s="76"/>
      <c r="LS112" s="76"/>
      <c r="LT112" s="76"/>
      <c r="LU112" s="76"/>
      <c r="LV112" s="76"/>
      <c r="LW112" s="76"/>
      <c r="LX112" s="76"/>
      <c r="LY112" s="76"/>
      <c r="LZ112" s="76"/>
      <c r="MA112" s="76"/>
      <c r="MB112" s="76"/>
      <c r="MC112" s="76"/>
      <c r="MD112" s="76"/>
      <c r="ME112" s="76"/>
      <c r="MF112" s="76"/>
      <c r="MG112" s="76"/>
      <c r="MH112" s="76"/>
      <c r="MI112" s="76"/>
      <c r="MJ112" s="76"/>
      <c r="MK112" s="76"/>
      <c r="ML112" s="76"/>
      <c r="MM112" s="76"/>
      <c r="MN112" s="76"/>
      <c r="MO112" s="76"/>
      <c r="MP112" s="76"/>
      <c r="MQ112" s="76"/>
      <c r="MR112" s="76"/>
      <c r="MS112" s="76"/>
      <c r="MT112" s="76"/>
      <c r="MU112" s="76"/>
      <c r="MV112" s="76"/>
      <c r="MW112" s="76"/>
      <c r="MX112" s="76"/>
      <c r="MY112" s="76"/>
      <c r="MZ112" s="76"/>
      <c r="NA112" s="76"/>
      <c r="NB112" s="76"/>
      <c r="NC112" s="76"/>
      <c r="ND112" s="76"/>
      <c r="NE112" s="76"/>
      <c r="NF112" s="76"/>
      <c r="NG112" s="76"/>
      <c r="NH112" s="76"/>
      <c r="NI112" s="76"/>
      <c r="NJ112" s="76"/>
      <c r="NK112" s="76"/>
      <c r="NL112" s="76"/>
      <c r="NM112" s="76"/>
      <c r="NN112" s="76"/>
      <c r="NO112" s="76"/>
      <c r="NP112" s="76"/>
      <c r="NQ112" s="76"/>
      <c r="NR112" s="76"/>
      <c r="NS112" s="76"/>
      <c r="NT112" s="76"/>
      <c r="NU112" s="76"/>
      <c r="NV112" s="76"/>
      <c r="NW112" s="76"/>
      <c r="NX112" s="76"/>
      <c r="NY112" s="76"/>
      <c r="NZ112" s="76"/>
      <c r="OA112" s="76"/>
      <c r="OB112" s="76"/>
      <c r="OC112" s="76"/>
      <c r="OD112" s="76"/>
      <c r="OE112" s="76"/>
      <c r="OF112" s="76"/>
      <c r="OG112" s="76"/>
      <c r="OH112" s="76"/>
      <c r="OI112" s="76"/>
      <c r="OJ112" s="76"/>
      <c r="OK112" s="76"/>
      <c r="OL112" s="76"/>
      <c r="OM112" s="76"/>
      <c r="ON112" s="76"/>
      <c r="OO112" s="76"/>
      <c r="OP112" s="76"/>
      <c r="OQ112" s="76"/>
      <c r="OR112" s="76"/>
      <c r="OS112" s="76"/>
      <c r="OT112" s="76"/>
      <c r="OU112" s="76"/>
      <c r="OV112" s="76"/>
      <c r="OW112" s="76"/>
      <c r="OX112" s="76"/>
      <c r="OY112" s="76"/>
      <c r="OZ112" s="76"/>
      <c r="PA112" s="76"/>
      <c r="PB112" s="76"/>
      <c r="PC112" s="76"/>
      <c r="PD112" s="76"/>
      <c r="PE112" s="76"/>
      <c r="PF112" s="76"/>
      <c r="PG112" s="76"/>
      <c r="PH112" s="76"/>
      <c r="PI112" s="76"/>
      <c r="PJ112" s="76"/>
      <c r="PK112" s="76"/>
      <c r="PL112" s="76"/>
      <c r="PM112" s="76"/>
      <c r="PN112" s="76"/>
      <c r="PO112" s="76"/>
      <c r="PP112" s="76"/>
      <c r="PQ112" s="76"/>
      <c r="PR112" s="76"/>
      <c r="PS112" s="76"/>
      <c r="PT112" s="76"/>
      <c r="PU112" s="76"/>
      <c r="PV112" s="76"/>
      <c r="PW112" s="76"/>
      <c r="PX112" s="76"/>
      <c r="PY112" s="76"/>
      <c r="PZ112" s="76"/>
      <c r="QA112" s="76"/>
      <c r="QB112" s="76"/>
      <c r="QC112" s="76"/>
      <c r="QD112" s="76"/>
      <c r="QE112" s="76"/>
      <c r="QF112" s="76"/>
      <c r="QG112" s="76"/>
      <c r="QH112" s="76"/>
      <c r="QI112" s="76"/>
      <c r="QJ112" s="76"/>
      <c r="QK112" s="76"/>
      <c r="QL112" s="76"/>
      <c r="QM112" s="76"/>
      <c r="QN112" s="76"/>
      <c r="QO112" s="76"/>
      <c r="QP112" s="76"/>
      <c r="QQ112" s="76"/>
      <c r="QR112" s="76"/>
      <c r="QS112" s="76"/>
      <c r="QT112" s="76"/>
      <c r="QU112" s="76"/>
      <c r="QV112" s="76"/>
      <c r="QW112" s="76"/>
      <c r="QX112" s="76"/>
      <c r="QY112" s="76"/>
      <c r="QZ112" s="76"/>
      <c r="RA112" s="76"/>
      <c r="RB112" s="76"/>
      <c r="RC112" s="76"/>
      <c r="RD112" s="76"/>
      <c r="RE112" s="76"/>
      <c r="RF112" s="76"/>
      <c r="RG112" s="76"/>
      <c r="RH112" s="76"/>
      <c r="RI112" s="76"/>
      <c r="RJ112" s="76"/>
      <c r="RK112" s="76"/>
      <c r="RL112" s="76"/>
      <c r="RM112" s="76"/>
      <c r="RN112" s="76"/>
      <c r="RO112" s="76"/>
      <c r="RP112" s="76"/>
      <c r="RQ112" s="76"/>
      <c r="RR112" s="76"/>
      <c r="RS112" s="76"/>
      <c r="RT112" s="76"/>
      <c r="RU112" s="76"/>
      <c r="RV112" s="76"/>
      <c r="RW112" s="76"/>
      <c r="RX112" s="76"/>
      <c r="RY112" s="76"/>
      <c r="RZ112" s="76"/>
      <c r="SA112" s="76"/>
      <c r="SB112" s="76"/>
      <c r="SC112" s="76"/>
      <c r="SD112" s="76"/>
      <c r="SE112" s="76"/>
      <c r="SF112" s="76"/>
      <c r="SG112" s="76"/>
      <c r="SH112" s="76"/>
      <c r="SI112" s="76"/>
      <c r="SJ112" s="76"/>
      <c r="SK112" s="76"/>
      <c r="SL112" s="76"/>
      <c r="SM112" s="76"/>
      <c r="SN112" s="76"/>
      <c r="SO112" s="76"/>
      <c r="SP112" s="76"/>
      <c r="SQ112" s="76"/>
      <c r="SR112" s="76"/>
      <c r="SS112" s="76"/>
      <c r="ST112" s="76"/>
      <c r="SU112" s="76"/>
      <c r="SV112" s="76"/>
      <c r="SW112" s="76"/>
      <c r="SX112" s="76"/>
      <c r="SY112" s="76"/>
      <c r="SZ112" s="76"/>
      <c r="TA112" s="76"/>
      <c r="TB112" s="76"/>
      <c r="TC112" s="76"/>
      <c r="TD112" s="76"/>
      <c r="TE112" s="76"/>
      <c r="TF112" s="76"/>
      <c r="TG112" s="76"/>
      <c r="TH112" s="76"/>
      <c r="TI112" s="76"/>
      <c r="TJ112" s="76"/>
      <c r="TK112" s="76"/>
      <c r="TL112" s="76"/>
      <c r="TM112" s="76"/>
      <c r="TN112" s="76"/>
      <c r="TO112" s="76"/>
      <c r="TP112" s="76"/>
      <c r="TQ112" s="76"/>
      <c r="TR112" s="76"/>
      <c r="TS112" s="76"/>
      <c r="TT112" s="76"/>
      <c r="TU112" s="76"/>
      <c r="TV112" s="76"/>
      <c r="TW112" s="76"/>
      <c r="TX112" s="76"/>
      <c r="TY112" s="76"/>
      <c r="TZ112" s="76"/>
      <c r="UA112" s="76"/>
      <c r="UB112" s="76"/>
      <c r="UC112" s="76"/>
      <c r="UD112" s="76"/>
      <c r="UE112" s="76"/>
      <c r="UF112" s="76"/>
      <c r="UG112" s="76"/>
      <c r="UH112" s="76"/>
      <c r="UI112" s="76"/>
      <c r="UJ112" s="76"/>
      <c r="UK112" s="76"/>
      <c r="UL112" s="76"/>
      <c r="UM112" s="76"/>
      <c r="UN112" s="76"/>
      <c r="UO112" s="76"/>
      <c r="UP112" s="76"/>
      <c r="UQ112" s="76"/>
      <c r="UR112" s="76"/>
      <c r="US112" s="76"/>
      <c r="UT112" s="76"/>
      <c r="UU112" s="76"/>
      <c r="UV112" s="76"/>
      <c r="UW112" s="76"/>
      <c r="UX112" s="76"/>
      <c r="UY112" s="76"/>
      <c r="UZ112" s="76"/>
      <c r="VA112" s="76"/>
      <c r="VB112" s="76"/>
      <c r="VC112" s="76"/>
      <c r="VD112" s="76"/>
      <c r="VE112" s="76"/>
      <c r="VF112" s="76"/>
      <c r="VG112" s="76"/>
      <c r="VH112" s="76"/>
      <c r="VI112" s="76"/>
      <c r="VJ112" s="76"/>
      <c r="VK112" s="76"/>
      <c r="VL112" s="76"/>
      <c r="VM112" s="76"/>
      <c r="VN112" s="76"/>
      <c r="VO112" s="76"/>
      <c r="VP112" s="76"/>
      <c r="VQ112" s="76"/>
      <c r="VR112" s="76"/>
      <c r="VS112" s="76"/>
      <c r="VT112" s="76"/>
      <c r="VU112" s="76"/>
      <c r="VV112" s="76"/>
      <c r="VW112" s="76"/>
      <c r="VX112" s="76"/>
      <c r="VY112" s="76"/>
      <c r="VZ112" s="76"/>
      <c r="WA112" s="76"/>
      <c r="WB112" s="76"/>
      <c r="WC112" s="76"/>
      <c r="WD112" s="76"/>
      <c r="WE112" s="76"/>
      <c r="WF112" s="76"/>
      <c r="WG112" s="76"/>
      <c r="WH112" s="76"/>
      <c r="WI112" s="76"/>
      <c r="WJ112" s="76"/>
      <c r="WK112" s="76"/>
      <c r="WL112" s="76"/>
      <c r="WM112" s="76"/>
      <c r="WN112" s="76"/>
      <c r="WO112" s="76"/>
      <c r="WP112" s="76"/>
      <c r="WQ112" s="76"/>
      <c r="WR112" s="76"/>
      <c r="WS112" s="76"/>
      <c r="WT112" s="76"/>
      <c r="WU112" s="76"/>
      <c r="WV112" s="76"/>
      <c r="WW112" s="76"/>
      <c r="WX112" s="76"/>
      <c r="WY112" s="76"/>
      <c r="WZ112" s="76"/>
      <c r="XA112" s="76"/>
      <c r="XB112" s="76"/>
      <c r="XC112" s="76"/>
      <c r="XD112" s="76"/>
      <c r="XE112" s="76"/>
      <c r="XF112" s="76"/>
      <c r="XG112" s="76"/>
      <c r="XH112" s="76"/>
      <c r="XI112" s="76"/>
      <c r="XJ112" s="76"/>
      <c r="XK112" s="76"/>
      <c r="XL112" s="76"/>
      <c r="XM112" s="76"/>
      <c r="XN112" s="76"/>
      <c r="XO112" s="76"/>
      <c r="XP112" s="76"/>
      <c r="XQ112" s="76"/>
      <c r="XR112" s="76"/>
      <c r="XS112" s="76"/>
      <c r="XT112" s="76"/>
      <c r="XU112" s="76"/>
      <c r="XV112" s="76"/>
      <c r="XW112" s="76"/>
      <c r="XX112" s="76"/>
      <c r="XY112" s="76"/>
      <c r="XZ112" s="76"/>
      <c r="YA112" s="76"/>
      <c r="YB112" s="76"/>
      <c r="YC112" s="76"/>
      <c r="YD112" s="76"/>
      <c r="YE112" s="76"/>
      <c r="YF112" s="76"/>
      <c r="YG112" s="76"/>
      <c r="YH112" s="76"/>
      <c r="YI112" s="76"/>
      <c r="YJ112" s="76"/>
      <c r="YK112" s="76"/>
      <c r="YL112" s="76"/>
      <c r="YM112" s="76"/>
      <c r="YN112" s="76"/>
      <c r="YO112" s="76"/>
      <c r="YP112" s="76"/>
      <c r="YQ112" s="76"/>
      <c r="YR112" s="76"/>
      <c r="YS112" s="76"/>
      <c r="YT112" s="76"/>
      <c r="YU112" s="76"/>
      <c r="YV112" s="76"/>
      <c r="YW112" s="76"/>
      <c r="YX112" s="76"/>
      <c r="YY112" s="76"/>
      <c r="YZ112" s="76"/>
      <c r="ZA112" s="76"/>
      <c r="ZB112" s="76"/>
      <c r="ZC112" s="76"/>
      <c r="ZD112" s="76"/>
      <c r="ZE112" s="76"/>
      <c r="ZF112" s="76"/>
      <c r="ZG112" s="76"/>
      <c r="ZH112" s="76"/>
      <c r="ZI112" s="76"/>
      <c r="ZJ112" s="76"/>
      <c r="ZK112" s="76"/>
      <c r="ZL112" s="76"/>
      <c r="ZM112" s="76"/>
      <c r="ZN112" s="76"/>
      <c r="ZO112" s="76"/>
      <c r="ZP112" s="76"/>
      <c r="ZQ112" s="76"/>
      <c r="ZR112" s="76"/>
      <c r="ZS112" s="76"/>
      <c r="ZT112" s="76"/>
      <c r="ZU112" s="76"/>
      <c r="ZV112" s="76"/>
      <c r="ZW112" s="76"/>
      <c r="ZX112" s="76"/>
      <c r="ZY112" s="76"/>
      <c r="ZZ112" s="76"/>
      <c r="AAA112" s="76"/>
      <c r="AAB112" s="76"/>
      <c r="AAC112" s="76"/>
      <c r="AAD112" s="76"/>
      <c r="AAE112" s="76"/>
      <c r="AAF112" s="76"/>
      <c r="AAG112" s="76"/>
      <c r="AAH112" s="76"/>
      <c r="AAI112" s="76"/>
      <c r="AAJ112" s="76"/>
      <c r="AAK112" s="76"/>
      <c r="AAL112" s="76"/>
      <c r="AAM112" s="76"/>
      <c r="AAN112" s="76"/>
      <c r="AAO112" s="76"/>
      <c r="AAP112" s="76"/>
      <c r="AAQ112" s="76"/>
      <c r="AAR112" s="76"/>
      <c r="AAS112" s="76"/>
      <c r="AAT112" s="76"/>
      <c r="AAU112" s="76"/>
      <c r="AAV112" s="76"/>
      <c r="AAW112" s="76"/>
      <c r="AAX112" s="76"/>
      <c r="AAY112" s="76"/>
      <c r="AAZ112" s="76"/>
      <c r="ABA112" s="76"/>
      <c r="ABB112" s="76"/>
      <c r="ABC112" s="76"/>
      <c r="ABD112" s="76"/>
      <c r="ABE112" s="76"/>
      <c r="ABF112" s="76"/>
      <c r="ABG112" s="76"/>
      <c r="ABH112" s="76"/>
      <c r="ABI112" s="76"/>
      <c r="ABJ112" s="76"/>
      <c r="ABK112" s="76"/>
      <c r="ABL112" s="76"/>
      <c r="ABM112" s="76"/>
      <c r="ABN112" s="76"/>
      <c r="ABO112" s="76"/>
      <c r="ABP112" s="76"/>
      <c r="ABQ112" s="76"/>
      <c r="ABR112" s="76"/>
      <c r="ABS112" s="76"/>
      <c r="ABT112" s="76"/>
      <c r="ABU112" s="76"/>
      <c r="ABV112" s="76"/>
      <c r="ABW112" s="76"/>
      <c r="ABX112" s="76"/>
      <c r="ABY112" s="76"/>
      <c r="ABZ112" s="76"/>
      <c r="ACA112" s="76"/>
      <c r="ACB112" s="76"/>
      <c r="ACC112" s="76"/>
      <c r="ACD112" s="76"/>
      <c r="ACE112" s="76"/>
      <c r="ACF112" s="76"/>
      <c r="ACG112" s="76"/>
      <c r="ACH112" s="76"/>
      <c r="ACI112" s="76"/>
      <c r="ACJ112" s="76"/>
      <c r="ACK112" s="76"/>
      <c r="ACL112" s="76"/>
      <c r="ACM112" s="76"/>
      <c r="ACN112" s="76"/>
      <c r="ACO112" s="76"/>
      <c r="ACP112" s="76"/>
      <c r="ACQ112" s="76"/>
      <c r="ACR112" s="76"/>
      <c r="ACS112" s="76"/>
      <c r="ACT112" s="76"/>
      <c r="ACU112" s="76"/>
      <c r="ACV112" s="76"/>
      <c r="ACW112" s="76"/>
      <c r="ACX112" s="76"/>
      <c r="ACY112" s="76"/>
      <c r="ACZ112" s="76"/>
      <c r="ADA112" s="76"/>
      <c r="ADB112" s="76"/>
      <c r="ADC112" s="76"/>
      <c r="ADD112" s="76"/>
      <c r="ADE112" s="76"/>
      <c r="ADF112" s="76"/>
      <c r="ADG112" s="76"/>
      <c r="ADH112" s="76"/>
      <c r="ADI112" s="76"/>
      <c r="ADJ112" s="76"/>
      <c r="ADK112" s="76"/>
      <c r="ADL112" s="76"/>
      <c r="ADM112" s="76"/>
      <c r="ADN112" s="76"/>
      <c r="ADO112" s="76"/>
      <c r="ADP112" s="76"/>
      <c r="ADQ112" s="76"/>
      <c r="ADR112" s="76"/>
      <c r="ADS112" s="76"/>
      <c r="ADT112" s="76"/>
      <c r="ADU112" s="76"/>
      <c r="ADV112" s="76"/>
      <c r="ADW112" s="76"/>
      <c r="ADX112" s="76"/>
      <c r="ADY112" s="76"/>
      <c r="ADZ112" s="76"/>
      <c r="AEA112" s="76"/>
      <c r="AEB112" s="76"/>
      <c r="AEC112" s="76"/>
      <c r="AED112" s="76"/>
      <c r="AEE112" s="76"/>
      <c r="AEF112" s="76"/>
      <c r="AEG112" s="76"/>
      <c r="AEH112" s="76"/>
      <c r="AEI112" s="76"/>
      <c r="AEJ112" s="76"/>
      <c r="AEK112" s="76"/>
      <c r="AEL112" s="76"/>
      <c r="AEM112" s="76"/>
      <c r="AEN112" s="76"/>
      <c r="AEO112" s="76"/>
      <c r="AEP112" s="76"/>
      <c r="AEQ112" s="76"/>
      <c r="AER112" s="76"/>
      <c r="AES112" s="76"/>
      <c r="AET112" s="76"/>
      <c r="AEU112" s="76"/>
      <c r="AEV112" s="76"/>
      <c r="AEW112" s="76"/>
      <c r="AEX112" s="76"/>
      <c r="AEY112" s="76"/>
      <c r="AEZ112" s="76"/>
      <c r="AFA112" s="76"/>
      <c r="AFB112" s="76"/>
      <c r="AFC112" s="76"/>
      <c r="AFD112" s="76"/>
      <c r="AFE112" s="76"/>
      <c r="AFF112" s="76"/>
      <c r="AFG112" s="76"/>
      <c r="AFH112" s="76"/>
      <c r="AFI112" s="76"/>
      <c r="AFJ112" s="76"/>
      <c r="AFK112" s="76"/>
      <c r="AFL112" s="76"/>
      <c r="AFM112" s="76"/>
      <c r="AFN112" s="76"/>
      <c r="AFO112" s="76"/>
      <c r="AFP112" s="76"/>
      <c r="AFQ112" s="76"/>
      <c r="AFR112" s="76"/>
      <c r="AFS112" s="76"/>
      <c r="AFT112" s="76"/>
      <c r="AFU112" s="76"/>
      <c r="AFV112" s="76"/>
      <c r="AFW112" s="76"/>
      <c r="AFX112" s="76"/>
      <c r="AFY112" s="76"/>
      <c r="AFZ112" s="76"/>
      <c r="AGA112" s="76"/>
      <c r="AGB112" s="76"/>
      <c r="AGC112" s="76"/>
      <c r="AGD112" s="76"/>
      <c r="AGE112" s="76"/>
      <c r="AGF112" s="76"/>
      <c r="AGG112" s="76"/>
      <c r="AGH112" s="76"/>
      <c r="AGI112" s="76"/>
      <c r="AGJ112" s="76"/>
      <c r="AGK112" s="76"/>
      <c r="AGL112" s="76"/>
      <c r="AGM112" s="76"/>
      <c r="AGN112" s="76"/>
      <c r="AGO112" s="76"/>
      <c r="AGP112" s="76"/>
      <c r="AGQ112" s="76"/>
      <c r="AGR112" s="76"/>
      <c r="AGS112" s="76"/>
      <c r="AGT112" s="76"/>
      <c r="AGU112" s="76"/>
      <c r="AGV112" s="76"/>
      <c r="AGW112" s="76"/>
      <c r="AGX112" s="76"/>
      <c r="AGY112" s="76"/>
      <c r="AGZ112" s="76"/>
      <c r="AHA112" s="76"/>
      <c r="AHB112" s="76"/>
      <c r="AHC112" s="76"/>
      <c r="AHD112" s="76"/>
      <c r="AHE112" s="76"/>
      <c r="AHF112" s="76"/>
      <c r="AHG112" s="76"/>
      <c r="AHH112" s="76"/>
      <c r="AHI112" s="76"/>
      <c r="AHJ112" s="76"/>
      <c r="AHK112" s="76"/>
      <c r="AHL112" s="76"/>
      <c r="AHM112" s="76"/>
      <c r="AHN112" s="76"/>
      <c r="AHO112" s="76"/>
      <c r="AHP112" s="76"/>
      <c r="AHQ112" s="76"/>
      <c r="AHR112" s="76"/>
      <c r="AHS112" s="76"/>
      <c r="AHT112" s="76"/>
      <c r="AHU112" s="76"/>
      <c r="AHV112" s="76"/>
      <c r="AHW112" s="76"/>
      <c r="AHX112" s="76"/>
      <c r="AHY112" s="76"/>
      <c r="AHZ112" s="76"/>
      <c r="AIA112" s="76"/>
      <c r="AIB112" s="76"/>
      <c r="AIC112" s="76"/>
      <c r="AID112" s="76"/>
      <c r="AIE112" s="76"/>
      <c r="AIF112" s="76"/>
      <c r="AIG112" s="76"/>
      <c r="AIH112" s="76"/>
      <c r="AII112" s="76"/>
      <c r="AIJ112" s="76"/>
      <c r="AIK112" s="76"/>
      <c r="AIL112" s="76"/>
      <c r="AIM112" s="76"/>
      <c r="AIN112" s="76"/>
      <c r="AIO112" s="76"/>
      <c r="AIP112" s="76"/>
      <c r="AIQ112" s="76"/>
      <c r="AIR112" s="76"/>
      <c r="AIS112" s="76"/>
      <c r="AIT112" s="76"/>
      <c r="AIU112" s="76"/>
      <c r="AIV112" s="76"/>
      <c r="AIW112" s="76"/>
      <c r="AIX112" s="76"/>
      <c r="AIY112" s="76"/>
      <c r="AIZ112" s="76"/>
      <c r="AJA112" s="76"/>
      <c r="AJB112" s="76"/>
      <c r="AJC112" s="76"/>
      <c r="AJD112" s="76"/>
      <c r="AJE112" s="76"/>
      <c r="AJF112" s="76"/>
      <c r="AJG112" s="76"/>
      <c r="AJH112" s="76"/>
      <c r="AJI112" s="76"/>
      <c r="AJJ112" s="76"/>
      <c r="AJK112" s="76"/>
      <c r="AJL112" s="76"/>
      <c r="AJM112" s="76"/>
      <c r="AJN112" s="76"/>
      <c r="AJO112" s="76"/>
      <c r="AJP112" s="76"/>
      <c r="AJQ112" s="76"/>
      <c r="AJR112" s="76"/>
      <c r="AJS112" s="76"/>
      <c r="AJT112" s="76"/>
      <c r="AJU112" s="76"/>
      <c r="AJV112" s="76"/>
      <c r="AJW112" s="76"/>
      <c r="AJX112" s="76"/>
      <c r="AJY112" s="76"/>
      <c r="AJZ112" s="76"/>
      <c r="AKA112" s="76"/>
      <c r="AKB112" s="76"/>
      <c r="AKC112" s="76"/>
      <c r="AKD112" s="76"/>
      <c r="AKE112" s="76"/>
      <c r="AKF112" s="76"/>
      <c r="AKG112" s="76"/>
      <c r="AKH112" s="76"/>
      <c r="AKI112" s="76"/>
      <c r="AKJ112" s="76"/>
      <c r="AKK112" s="76"/>
      <c r="AKL112" s="76"/>
      <c r="AKM112" s="76"/>
      <c r="AKN112" s="76"/>
      <c r="AKO112" s="76"/>
      <c r="AKP112" s="76"/>
      <c r="AKQ112" s="76"/>
      <c r="AKR112" s="76"/>
      <c r="AKS112" s="76"/>
      <c r="AKT112" s="76"/>
      <c r="AKU112" s="76"/>
      <c r="AKV112" s="76"/>
      <c r="AKW112" s="76"/>
      <c r="AKX112" s="76"/>
      <c r="AKY112" s="76"/>
      <c r="AKZ112" s="76"/>
      <c r="ALA112" s="76"/>
      <c r="ALB112" s="76"/>
      <c r="ALC112" s="76"/>
      <c r="ALD112" s="76"/>
      <c r="ALE112" s="76"/>
      <c r="ALF112" s="76"/>
      <c r="ALG112" s="76"/>
      <c r="ALH112" s="76"/>
      <c r="ALI112" s="76"/>
      <c r="ALJ112" s="76"/>
      <c r="ALK112" s="76"/>
      <c r="ALL112" s="76"/>
      <c r="ALM112" s="76"/>
      <c r="ALN112" s="76"/>
      <c r="ALO112" s="76"/>
      <c r="ALP112" s="76"/>
      <c r="ALQ112" s="76"/>
      <c r="ALR112" s="76"/>
      <c r="ALS112" s="76"/>
      <c r="ALT112" s="76"/>
      <c r="ALU112" s="76"/>
      <c r="ALV112" s="76"/>
      <c r="ALW112" s="76"/>
      <c r="ALX112" s="76"/>
      <c r="ALY112" s="76"/>
      <c r="ALZ112" s="76"/>
      <c r="AMA112" s="76"/>
      <c r="AMB112" s="76"/>
      <c r="AMC112" s="76"/>
      <c r="AMD112" s="76"/>
      <c r="AME112" s="76"/>
      <c r="AMF112" s="76"/>
      <c r="AMG112" s="76"/>
    </row>
    <row r="113" spans="1:1021" s="77" customFormat="1" ht="92.4" customHeight="1" x14ac:dyDescent="0.3">
      <c r="A113" s="19">
        <v>10</v>
      </c>
      <c r="B113" s="21" t="s">
        <v>86</v>
      </c>
      <c r="C113" s="19" t="s">
        <v>318</v>
      </c>
      <c r="D113" s="19" t="s">
        <v>69</v>
      </c>
      <c r="E113" s="21" t="s">
        <v>305</v>
      </c>
      <c r="F113" s="25">
        <v>45302</v>
      </c>
      <c r="G113" s="20">
        <v>408.24</v>
      </c>
      <c r="H113" s="19" t="s">
        <v>6</v>
      </c>
      <c r="I113" s="19" t="s">
        <v>429</v>
      </c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  <c r="IW113" s="76"/>
      <c r="IX113" s="76"/>
      <c r="IY113" s="76"/>
      <c r="IZ113" s="76"/>
      <c r="JA113" s="76"/>
      <c r="JB113" s="76"/>
      <c r="JC113" s="76"/>
      <c r="JD113" s="76"/>
      <c r="JE113" s="76"/>
      <c r="JF113" s="76"/>
      <c r="JG113" s="76"/>
      <c r="JH113" s="76"/>
      <c r="JI113" s="76"/>
      <c r="JJ113" s="76"/>
      <c r="JK113" s="76"/>
      <c r="JL113" s="76"/>
      <c r="JM113" s="76"/>
      <c r="JN113" s="76"/>
      <c r="JO113" s="76"/>
      <c r="JP113" s="76"/>
      <c r="JQ113" s="76"/>
      <c r="JR113" s="76"/>
      <c r="JS113" s="76"/>
      <c r="JT113" s="76"/>
      <c r="JU113" s="76"/>
      <c r="JV113" s="76"/>
      <c r="JW113" s="76"/>
      <c r="JX113" s="76"/>
      <c r="JY113" s="76"/>
      <c r="JZ113" s="76"/>
      <c r="KA113" s="76"/>
      <c r="KB113" s="76"/>
      <c r="KC113" s="76"/>
      <c r="KD113" s="76"/>
      <c r="KE113" s="76"/>
      <c r="KF113" s="76"/>
      <c r="KG113" s="76"/>
      <c r="KH113" s="76"/>
      <c r="KI113" s="76"/>
      <c r="KJ113" s="76"/>
      <c r="KK113" s="76"/>
      <c r="KL113" s="76"/>
      <c r="KM113" s="76"/>
      <c r="KN113" s="76"/>
      <c r="KO113" s="76"/>
      <c r="KP113" s="76"/>
      <c r="KQ113" s="76"/>
      <c r="KR113" s="76"/>
      <c r="KS113" s="76"/>
      <c r="KT113" s="76"/>
      <c r="KU113" s="76"/>
      <c r="KV113" s="76"/>
      <c r="KW113" s="76"/>
      <c r="KX113" s="76"/>
      <c r="KY113" s="76"/>
      <c r="KZ113" s="76"/>
      <c r="LA113" s="76"/>
      <c r="LB113" s="76"/>
      <c r="LC113" s="76"/>
      <c r="LD113" s="76"/>
      <c r="LE113" s="76"/>
      <c r="LF113" s="76"/>
      <c r="LG113" s="76"/>
      <c r="LH113" s="76"/>
      <c r="LI113" s="76"/>
      <c r="LJ113" s="76"/>
      <c r="LK113" s="76"/>
      <c r="LL113" s="76"/>
      <c r="LM113" s="76"/>
      <c r="LN113" s="76"/>
      <c r="LO113" s="76"/>
      <c r="LP113" s="76"/>
      <c r="LQ113" s="76"/>
      <c r="LR113" s="76"/>
      <c r="LS113" s="76"/>
      <c r="LT113" s="76"/>
      <c r="LU113" s="76"/>
      <c r="LV113" s="76"/>
      <c r="LW113" s="76"/>
      <c r="LX113" s="76"/>
      <c r="LY113" s="76"/>
      <c r="LZ113" s="76"/>
      <c r="MA113" s="76"/>
      <c r="MB113" s="76"/>
      <c r="MC113" s="76"/>
      <c r="MD113" s="76"/>
      <c r="ME113" s="76"/>
      <c r="MF113" s="76"/>
      <c r="MG113" s="76"/>
      <c r="MH113" s="76"/>
      <c r="MI113" s="76"/>
      <c r="MJ113" s="76"/>
      <c r="MK113" s="76"/>
      <c r="ML113" s="76"/>
      <c r="MM113" s="76"/>
      <c r="MN113" s="76"/>
      <c r="MO113" s="76"/>
      <c r="MP113" s="76"/>
      <c r="MQ113" s="76"/>
      <c r="MR113" s="76"/>
      <c r="MS113" s="76"/>
      <c r="MT113" s="76"/>
      <c r="MU113" s="76"/>
      <c r="MV113" s="76"/>
      <c r="MW113" s="76"/>
      <c r="MX113" s="76"/>
      <c r="MY113" s="76"/>
      <c r="MZ113" s="76"/>
      <c r="NA113" s="76"/>
      <c r="NB113" s="76"/>
      <c r="NC113" s="76"/>
      <c r="ND113" s="76"/>
      <c r="NE113" s="76"/>
      <c r="NF113" s="76"/>
      <c r="NG113" s="76"/>
      <c r="NH113" s="76"/>
      <c r="NI113" s="76"/>
      <c r="NJ113" s="76"/>
      <c r="NK113" s="76"/>
      <c r="NL113" s="76"/>
      <c r="NM113" s="76"/>
      <c r="NN113" s="76"/>
      <c r="NO113" s="76"/>
      <c r="NP113" s="76"/>
      <c r="NQ113" s="76"/>
      <c r="NR113" s="76"/>
      <c r="NS113" s="76"/>
      <c r="NT113" s="76"/>
      <c r="NU113" s="76"/>
      <c r="NV113" s="76"/>
      <c r="NW113" s="76"/>
      <c r="NX113" s="76"/>
      <c r="NY113" s="76"/>
      <c r="NZ113" s="76"/>
      <c r="OA113" s="76"/>
      <c r="OB113" s="76"/>
      <c r="OC113" s="76"/>
      <c r="OD113" s="76"/>
      <c r="OE113" s="76"/>
      <c r="OF113" s="76"/>
      <c r="OG113" s="76"/>
      <c r="OH113" s="76"/>
      <c r="OI113" s="76"/>
      <c r="OJ113" s="76"/>
      <c r="OK113" s="76"/>
      <c r="OL113" s="76"/>
      <c r="OM113" s="76"/>
      <c r="ON113" s="76"/>
      <c r="OO113" s="76"/>
      <c r="OP113" s="76"/>
      <c r="OQ113" s="76"/>
      <c r="OR113" s="76"/>
      <c r="OS113" s="76"/>
      <c r="OT113" s="76"/>
      <c r="OU113" s="76"/>
      <c r="OV113" s="76"/>
      <c r="OW113" s="76"/>
      <c r="OX113" s="76"/>
      <c r="OY113" s="76"/>
      <c r="OZ113" s="76"/>
      <c r="PA113" s="76"/>
      <c r="PB113" s="76"/>
      <c r="PC113" s="76"/>
      <c r="PD113" s="76"/>
      <c r="PE113" s="76"/>
      <c r="PF113" s="76"/>
      <c r="PG113" s="76"/>
      <c r="PH113" s="76"/>
      <c r="PI113" s="76"/>
      <c r="PJ113" s="76"/>
      <c r="PK113" s="76"/>
      <c r="PL113" s="76"/>
      <c r="PM113" s="76"/>
      <c r="PN113" s="76"/>
      <c r="PO113" s="76"/>
      <c r="PP113" s="76"/>
      <c r="PQ113" s="76"/>
      <c r="PR113" s="76"/>
      <c r="PS113" s="76"/>
      <c r="PT113" s="76"/>
      <c r="PU113" s="76"/>
      <c r="PV113" s="76"/>
      <c r="PW113" s="76"/>
      <c r="PX113" s="76"/>
      <c r="PY113" s="76"/>
      <c r="PZ113" s="76"/>
      <c r="QA113" s="76"/>
      <c r="QB113" s="76"/>
      <c r="QC113" s="76"/>
      <c r="QD113" s="76"/>
      <c r="QE113" s="76"/>
      <c r="QF113" s="76"/>
      <c r="QG113" s="76"/>
      <c r="QH113" s="76"/>
      <c r="QI113" s="76"/>
      <c r="QJ113" s="76"/>
      <c r="QK113" s="76"/>
      <c r="QL113" s="76"/>
      <c r="QM113" s="76"/>
      <c r="QN113" s="76"/>
      <c r="QO113" s="76"/>
      <c r="QP113" s="76"/>
      <c r="QQ113" s="76"/>
      <c r="QR113" s="76"/>
      <c r="QS113" s="76"/>
      <c r="QT113" s="76"/>
      <c r="QU113" s="76"/>
      <c r="QV113" s="76"/>
      <c r="QW113" s="76"/>
      <c r="QX113" s="76"/>
      <c r="QY113" s="76"/>
      <c r="QZ113" s="76"/>
      <c r="RA113" s="76"/>
      <c r="RB113" s="76"/>
      <c r="RC113" s="76"/>
      <c r="RD113" s="76"/>
      <c r="RE113" s="76"/>
      <c r="RF113" s="76"/>
      <c r="RG113" s="76"/>
      <c r="RH113" s="76"/>
      <c r="RI113" s="76"/>
      <c r="RJ113" s="76"/>
      <c r="RK113" s="76"/>
      <c r="RL113" s="76"/>
      <c r="RM113" s="76"/>
      <c r="RN113" s="76"/>
      <c r="RO113" s="76"/>
      <c r="RP113" s="76"/>
      <c r="RQ113" s="76"/>
      <c r="RR113" s="76"/>
      <c r="RS113" s="76"/>
      <c r="RT113" s="76"/>
      <c r="RU113" s="76"/>
      <c r="RV113" s="76"/>
      <c r="RW113" s="76"/>
      <c r="RX113" s="76"/>
      <c r="RY113" s="76"/>
      <c r="RZ113" s="76"/>
      <c r="SA113" s="76"/>
      <c r="SB113" s="76"/>
      <c r="SC113" s="76"/>
      <c r="SD113" s="76"/>
      <c r="SE113" s="76"/>
      <c r="SF113" s="76"/>
      <c r="SG113" s="76"/>
      <c r="SH113" s="76"/>
      <c r="SI113" s="76"/>
      <c r="SJ113" s="76"/>
      <c r="SK113" s="76"/>
      <c r="SL113" s="76"/>
      <c r="SM113" s="76"/>
      <c r="SN113" s="76"/>
      <c r="SO113" s="76"/>
      <c r="SP113" s="76"/>
      <c r="SQ113" s="76"/>
      <c r="SR113" s="76"/>
      <c r="SS113" s="76"/>
      <c r="ST113" s="76"/>
      <c r="SU113" s="76"/>
      <c r="SV113" s="76"/>
      <c r="SW113" s="76"/>
      <c r="SX113" s="76"/>
      <c r="SY113" s="76"/>
      <c r="SZ113" s="76"/>
      <c r="TA113" s="76"/>
      <c r="TB113" s="76"/>
      <c r="TC113" s="76"/>
      <c r="TD113" s="76"/>
      <c r="TE113" s="76"/>
      <c r="TF113" s="76"/>
      <c r="TG113" s="76"/>
      <c r="TH113" s="76"/>
      <c r="TI113" s="76"/>
      <c r="TJ113" s="76"/>
      <c r="TK113" s="76"/>
      <c r="TL113" s="76"/>
      <c r="TM113" s="76"/>
      <c r="TN113" s="76"/>
      <c r="TO113" s="76"/>
      <c r="TP113" s="76"/>
      <c r="TQ113" s="76"/>
      <c r="TR113" s="76"/>
      <c r="TS113" s="76"/>
      <c r="TT113" s="76"/>
      <c r="TU113" s="76"/>
      <c r="TV113" s="76"/>
      <c r="TW113" s="76"/>
      <c r="TX113" s="76"/>
      <c r="TY113" s="76"/>
      <c r="TZ113" s="76"/>
      <c r="UA113" s="76"/>
      <c r="UB113" s="76"/>
      <c r="UC113" s="76"/>
      <c r="UD113" s="76"/>
      <c r="UE113" s="76"/>
      <c r="UF113" s="76"/>
      <c r="UG113" s="76"/>
      <c r="UH113" s="76"/>
      <c r="UI113" s="76"/>
      <c r="UJ113" s="76"/>
      <c r="UK113" s="76"/>
      <c r="UL113" s="76"/>
      <c r="UM113" s="76"/>
      <c r="UN113" s="76"/>
      <c r="UO113" s="76"/>
      <c r="UP113" s="76"/>
      <c r="UQ113" s="76"/>
      <c r="UR113" s="76"/>
      <c r="US113" s="76"/>
      <c r="UT113" s="76"/>
      <c r="UU113" s="76"/>
      <c r="UV113" s="76"/>
      <c r="UW113" s="76"/>
      <c r="UX113" s="76"/>
      <c r="UY113" s="76"/>
      <c r="UZ113" s="76"/>
      <c r="VA113" s="76"/>
      <c r="VB113" s="76"/>
      <c r="VC113" s="76"/>
      <c r="VD113" s="76"/>
      <c r="VE113" s="76"/>
      <c r="VF113" s="76"/>
      <c r="VG113" s="76"/>
      <c r="VH113" s="76"/>
      <c r="VI113" s="76"/>
      <c r="VJ113" s="76"/>
      <c r="VK113" s="76"/>
      <c r="VL113" s="76"/>
      <c r="VM113" s="76"/>
      <c r="VN113" s="76"/>
      <c r="VO113" s="76"/>
      <c r="VP113" s="76"/>
      <c r="VQ113" s="76"/>
      <c r="VR113" s="76"/>
      <c r="VS113" s="76"/>
      <c r="VT113" s="76"/>
      <c r="VU113" s="76"/>
      <c r="VV113" s="76"/>
      <c r="VW113" s="76"/>
      <c r="VX113" s="76"/>
      <c r="VY113" s="76"/>
      <c r="VZ113" s="76"/>
      <c r="WA113" s="76"/>
      <c r="WB113" s="76"/>
      <c r="WC113" s="76"/>
      <c r="WD113" s="76"/>
      <c r="WE113" s="76"/>
      <c r="WF113" s="76"/>
      <c r="WG113" s="76"/>
      <c r="WH113" s="76"/>
      <c r="WI113" s="76"/>
      <c r="WJ113" s="76"/>
      <c r="WK113" s="76"/>
      <c r="WL113" s="76"/>
      <c r="WM113" s="76"/>
      <c r="WN113" s="76"/>
      <c r="WO113" s="76"/>
      <c r="WP113" s="76"/>
      <c r="WQ113" s="76"/>
      <c r="WR113" s="76"/>
      <c r="WS113" s="76"/>
      <c r="WT113" s="76"/>
      <c r="WU113" s="76"/>
      <c r="WV113" s="76"/>
      <c r="WW113" s="76"/>
      <c r="WX113" s="76"/>
      <c r="WY113" s="76"/>
      <c r="WZ113" s="76"/>
      <c r="XA113" s="76"/>
      <c r="XB113" s="76"/>
      <c r="XC113" s="76"/>
      <c r="XD113" s="76"/>
      <c r="XE113" s="76"/>
      <c r="XF113" s="76"/>
      <c r="XG113" s="76"/>
      <c r="XH113" s="76"/>
      <c r="XI113" s="76"/>
      <c r="XJ113" s="76"/>
      <c r="XK113" s="76"/>
      <c r="XL113" s="76"/>
      <c r="XM113" s="76"/>
      <c r="XN113" s="76"/>
      <c r="XO113" s="76"/>
      <c r="XP113" s="76"/>
      <c r="XQ113" s="76"/>
      <c r="XR113" s="76"/>
      <c r="XS113" s="76"/>
      <c r="XT113" s="76"/>
      <c r="XU113" s="76"/>
      <c r="XV113" s="76"/>
      <c r="XW113" s="76"/>
      <c r="XX113" s="76"/>
      <c r="XY113" s="76"/>
      <c r="XZ113" s="76"/>
      <c r="YA113" s="76"/>
      <c r="YB113" s="76"/>
      <c r="YC113" s="76"/>
      <c r="YD113" s="76"/>
      <c r="YE113" s="76"/>
      <c r="YF113" s="76"/>
      <c r="YG113" s="76"/>
      <c r="YH113" s="76"/>
      <c r="YI113" s="76"/>
      <c r="YJ113" s="76"/>
      <c r="YK113" s="76"/>
      <c r="YL113" s="76"/>
      <c r="YM113" s="76"/>
      <c r="YN113" s="76"/>
      <c r="YO113" s="76"/>
      <c r="YP113" s="76"/>
      <c r="YQ113" s="76"/>
      <c r="YR113" s="76"/>
      <c r="YS113" s="76"/>
      <c r="YT113" s="76"/>
      <c r="YU113" s="76"/>
      <c r="YV113" s="76"/>
      <c r="YW113" s="76"/>
      <c r="YX113" s="76"/>
      <c r="YY113" s="76"/>
      <c r="YZ113" s="76"/>
      <c r="ZA113" s="76"/>
      <c r="ZB113" s="76"/>
      <c r="ZC113" s="76"/>
      <c r="ZD113" s="76"/>
      <c r="ZE113" s="76"/>
      <c r="ZF113" s="76"/>
      <c r="ZG113" s="76"/>
      <c r="ZH113" s="76"/>
      <c r="ZI113" s="76"/>
      <c r="ZJ113" s="76"/>
      <c r="ZK113" s="76"/>
      <c r="ZL113" s="76"/>
      <c r="ZM113" s="76"/>
      <c r="ZN113" s="76"/>
      <c r="ZO113" s="76"/>
      <c r="ZP113" s="76"/>
      <c r="ZQ113" s="76"/>
      <c r="ZR113" s="76"/>
      <c r="ZS113" s="76"/>
      <c r="ZT113" s="76"/>
      <c r="ZU113" s="76"/>
      <c r="ZV113" s="76"/>
      <c r="ZW113" s="76"/>
      <c r="ZX113" s="76"/>
      <c r="ZY113" s="76"/>
      <c r="ZZ113" s="76"/>
      <c r="AAA113" s="76"/>
      <c r="AAB113" s="76"/>
      <c r="AAC113" s="76"/>
      <c r="AAD113" s="76"/>
      <c r="AAE113" s="76"/>
      <c r="AAF113" s="76"/>
      <c r="AAG113" s="76"/>
      <c r="AAH113" s="76"/>
      <c r="AAI113" s="76"/>
      <c r="AAJ113" s="76"/>
      <c r="AAK113" s="76"/>
      <c r="AAL113" s="76"/>
      <c r="AAM113" s="76"/>
      <c r="AAN113" s="76"/>
      <c r="AAO113" s="76"/>
      <c r="AAP113" s="76"/>
      <c r="AAQ113" s="76"/>
      <c r="AAR113" s="76"/>
      <c r="AAS113" s="76"/>
      <c r="AAT113" s="76"/>
      <c r="AAU113" s="76"/>
      <c r="AAV113" s="76"/>
      <c r="AAW113" s="76"/>
      <c r="AAX113" s="76"/>
      <c r="AAY113" s="76"/>
      <c r="AAZ113" s="76"/>
      <c r="ABA113" s="76"/>
      <c r="ABB113" s="76"/>
      <c r="ABC113" s="76"/>
      <c r="ABD113" s="76"/>
      <c r="ABE113" s="76"/>
      <c r="ABF113" s="76"/>
      <c r="ABG113" s="76"/>
      <c r="ABH113" s="76"/>
      <c r="ABI113" s="76"/>
      <c r="ABJ113" s="76"/>
      <c r="ABK113" s="76"/>
      <c r="ABL113" s="76"/>
      <c r="ABM113" s="76"/>
      <c r="ABN113" s="76"/>
      <c r="ABO113" s="76"/>
      <c r="ABP113" s="76"/>
      <c r="ABQ113" s="76"/>
      <c r="ABR113" s="76"/>
      <c r="ABS113" s="76"/>
      <c r="ABT113" s="76"/>
      <c r="ABU113" s="76"/>
      <c r="ABV113" s="76"/>
      <c r="ABW113" s="76"/>
      <c r="ABX113" s="76"/>
      <c r="ABY113" s="76"/>
      <c r="ABZ113" s="76"/>
      <c r="ACA113" s="76"/>
      <c r="ACB113" s="76"/>
      <c r="ACC113" s="76"/>
      <c r="ACD113" s="76"/>
      <c r="ACE113" s="76"/>
      <c r="ACF113" s="76"/>
      <c r="ACG113" s="76"/>
      <c r="ACH113" s="76"/>
      <c r="ACI113" s="76"/>
      <c r="ACJ113" s="76"/>
      <c r="ACK113" s="76"/>
      <c r="ACL113" s="76"/>
      <c r="ACM113" s="76"/>
      <c r="ACN113" s="76"/>
      <c r="ACO113" s="76"/>
      <c r="ACP113" s="76"/>
      <c r="ACQ113" s="76"/>
      <c r="ACR113" s="76"/>
      <c r="ACS113" s="76"/>
      <c r="ACT113" s="76"/>
      <c r="ACU113" s="76"/>
      <c r="ACV113" s="76"/>
      <c r="ACW113" s="76"/>
      <c r="ACX113" s="76"/>
      <c r="ACY113" s="76"/>
      <c r="ACZ113" s="76"/>
      <c r="ADA113" s="76"/>
      <c r="ADB113" s="76"/>
      <c r="ADC113" s="76"/>
      <c r="ADD113" s="76"/>
      <c r="ADE113" s="76"/>
      <c r="ADF113" s="76"/>
      <c r="ADG113" s="76"/>
      <c r="ADH113" s="76"/>
      <c r="ADI113" s="76"/>
      <c r="ADJ113" s="76"/>
      <c r="ADK113" s="76"/>
      <c r="ADL113" s="76"/>
      <c r="ADM113" s="76"/>
      <c r="ADN113" s="76"/>
      <c r="ADO113" s="76"/>
      <c r="ADP113" s="76"/>
      <c r="ADQ113" s="76"/>
      <c r="ADR113" s="76"/>
      <c r="ADS113" s="76"/>
      <c r="ADT113" s="76"/>
      <c r="ADU113" s="76"/>
      <c r="ADV113" s="76"/>
      <c r="ADW113" s="76"/>
      <c r="ADX113" s="76"/>
      <c r="ADY113" s="76"/>
      <c r="ADZ113" s="76"/>
      <c r="AEA113" s="76"/>
      <c r="AEB113" s="76"/>
      <c r="AEC113" s="76"/>
      <c r="AED113" s="76"/>
      <c r="AEE113" s="76"/>
      <c r="AEF113" s="76"/>
      <c r="AEG113" s="76"/>
      <c r="AEH113" s="76"/>
      <c r="AEI113" s="76"/>
      <c r="AEJ113" s="76"/>
      <c r="AEK113" s="76"/>
      <c r="AEL113" s="76"/>
      <c r="AEM113" s="76"/>
      <c r="AEN113" s="76"/>
      <c r="AEO113" s="76"/>
      <c r="AEP113" s="76"/>
      <c r="AEQ113" s="76"/>
      <c r="AER113" s="76"/>
      <c r="AES113" s="76"/>
      <c r="AET113" s="76"/>
      <c r="AEU113" s="76"/>
      <c r="AEV113" s="76"/>
      <c r="AEW113" s="76"/>
      <c r="AEX113" s="76"/>
      <c r="AEY113" s="76"/>
      <c r="AEZ113" s="76"/>
      <c r="AFA113" s="76"/>
      <c r="AFB113" s="76"/>
      <c r="AFC113" s="76"/>
      <c r="AFD113" s="76"/>
      <c r="AFE113" s="76"/>
      <c r="AFF113" s="76"/>
      <c r="AFG113" s="76"/>
      <c r="AFH113" s="76"/>
      <c r="AFI113" s="76"/>
      <c r="AFJ113" s="76"/>
      <c r="AFK113" s="76"/>
      <c r="AFL113" s="76"/>
      <c r="AFM113" s="76"/>
      <c r="AFN113" s="76"/>
      <c r="AFO113" s="76"/>
      <c r="AFP113" s="76"/>
      <c r="AFQ113" s="76"/>
      <c r="AFR113" s="76"/>
      <c r="AFS113" s="76"/>
      <c r="AFT113" s="76"/>
      <c r="AFU113" s="76"/>
      <c r="AFV113" s="76"/>
      <c r="AFW113" s="76"/>
      <c r="AFX113" s="76"/>
      <c r="AFY113" s="76"/>
      <c r="AFZ113" s="76"/>
      <c r="AGA113" s="76"/>
      <c r="AGB113" s="76"/>
      <c r="AGC113" s="76"/>
      <c r="AGD113" s="76"/>
      <c r="AGE113" s="76"/>
      <c r="AGF113" s="76"/>
      <c r="AGG113" s="76"/>
      <c r="AGH113" s="76"/>
      <c r="AGI113" s="76"/>
      <c r="AGJ113" s="76"/>
      <c r="AGK113" s="76"/>
      <c r="AGL113" s="76"/>
      <c r="AGM113" s="76"/>
      <c r="AGN113" s="76"/>
      <c r="AGO113" s="76"/>
      <c r="AGP113" s="76"/>
      <c r="AGQ113" s="76"/>
      <c r="AGR113" s="76"/>
      <c r="AGS113" s="76"/>
      <c r="AGT113" s="76"/>
      <c r="AGU113" s="76"/>
      <c r="AGV113" s="76"/>
      <c r="AGW113" s="76"/>
      <c r="AGX113" s="76"/>
      <c r="AGY113" s="76"/>
      <c r="AGZ113" s="76"/>
      <c r="AHA113" s="76"/>
      <c r="AHB113" s="76"/>
      <c r="AHC113" s="76"/>
      <c r="AHD113" s="76"/>
      <c r="AHE113" s="76"/>
      <c r="AHF113" s="76"/>
      <c r="AHG113" s="76"/>
      <c r="AHH113" s="76"/>
      <c r="AHI113" s="76"/>
      <c r="AHJ113" s="76"/>
      <c r="AHK113" s="76"/>
      <c r="AHL113" s="76"/>
      <c r="AHM113" s="76"/>
      <c r="AHN113" s="76"/>
      <c r="AHO113" s="76"/>
      <c r="AHP113" s="76"/>
      <c r="AHQ113" s="76"/>
      <c r="AHR113" s="76"/>
      <c r="AHS113" s="76"/>
      <c r="AHT113" s="76"/>
      <c r="AHU113" s="76"/>
      <c r="AHV113" s="76"/>
      <c r="AHW113" s="76"/>
      <c r="AHX113" s="76"/>
      <c r="AHY113" s="76"/>
      <c r="AHZ113" s="76"/>
      <c r="AIA113" s="76"/>
      <c r="AIB113" s="76"/>
      <c r="AIC113" s="76"/>
      <c r="AID113" s="76"/>
      <c r="AIE113" s="76"/>
      <c r="AIF113" s="76"/>
      <c r="AIG113" s="76"/>
      <c r="AIH113" s="76"/>
      <c r="AII113" s="76"/>
      <c r="AIJ113" s="76"/>
      <c r="AIK113" s="76"/>
      <c r="AIL113" s="76"/>
      <c r="AIM113" s="76"/>
      <c r="AIN113" s="76"/>
      <c r="AIO113" s="76"/>
      <c r="AIP113" s="76"/>
      <c r="AIQ113" s="76"/>
      <c r="AIR113" s="76"/>
      <c r="AIS113" s="76"/>
      <c r="AIT113" s="76"/>
      <c r="AIU113" s="76"/>
      <c r="AIV113" s="76"/>
      <c r="AIW113" s="76"/>
      <c r="AIX113" s="76"/>
      <c r="AIY113" s="76"/>
      <c r="AIZ113" s="76"/>
      <c r="AJA113" s="76"/>
      <c r="AJB113" s="76"/>
      <c r="AJC113" s="76"/>
      <c r="AJD113" s="76"/>
      <c r="AJE113" s="76"/>
      <c r="AJF113" s="76"/>
      <c r="AJG113" s="76"/>
      <c r="AJH113" s="76"/>
      <c r="AJI113" s="76"/>
      <c r="AJJ113" s="76"/>
      <c r="AJK113" s="76"/>
      <c r="AJL113" s="76"/>
      <c r="AJM113" s="76"/>
      <c r="AJN113" s="76"/>
      <c r="AJO113" s="76"/>
      <c r="AJP113" s="76"/>
      <c r="AJQ113" s="76"/>
      <c r="AJR113" s="76"/>
      <c r="AJS113" s="76"/>
      <c r="AJT113" s="76"/>
      <c r="AJU113" s="76"/>
      <c r="AJV113" s="76"/>
      <c r="AJW113" s="76"/>
      <c r="AJX113" s="76"/>
      <c r="AJY113" s="76"/>
      <c r="AJZ113" s="76"/>
      <c r="AKA113" s="76"/>
      <c r="AKB113" s="76"/>
      <c r="AKC113" s="76"/>
      <c r="AKD113" s="76"/>
      <c r="AKE113" s="76"/>
      <c r="AKF113" s="76"/>
      <c r="AKG113" s="76"/>
      <c r="AKH113" s="76"/>
      <c r="AKI113" s="76"/>
      <c r="AKJ113" s="76"/>
      <c r="AKK113" s="76"/>
      <c r="AKL113" s="76"/>
      <c r="AKM113" s="76"/>
      <c r="AKN113" s="76"/>
      <c r="AKO113" s="76"/>
      <c r="AKP113" s="76"/>
      <c r="AKQ113" s="76"/>
      <c r="AKR113" s="76"/>
      <c r="AKS113" s="76"/>
      <c r="AKT113" s="76"/>
      <c r="AKU113" s="76"/>
      <c r="AKV113" s="76"/>
      <c r="AKW113" s="76"/>
      <c r="AKX113" s="76"/>
      <c r="AKY113" s="76"/>
      <c r="AKZ113" s="76"/>
      <c r="ALA113" s="76"/>
      <c r="ALB113" s="76"/>
      <c r="ALC113" s="76"/>
      <c r="ALD113" s="76"/>
      <c r="ALE113" s="76"/>
      <c r="ALF113" s="76"/>
      <c r="ALG113" s="76"/>
      <c r="ALH113" s="76"/>
      <c r="ALI113" s="76"/>
      <c r="ALJ113" s="76"/>
      <c r="ALK113" s="76"/>
      <c r="ALL113" s="76"/>
      <c r="ALM113" s="76"/>
      <c r="ALN113" s="76"/>
      <c r="ALO113" s="76"/>
      <c r="ALP113" s="76"/>
      <c r="ALQ113" s="76"/>
      <c r="ALR113" s="76"/>
      <c r="ALS113" s="76"/>
      <c r="ALT113" s="76"/>
      <c r="ALU113" s="76"/>
      <c r="ALV113" s="76"/>
      <c r="ALW113" s="76"/>
      <c r="ALX113" s="76"/>
      <c r="ALY113" s="76"/>
      <c r="ALZ113" s="76"/>
      <c r="AMA113" s="76"/>
      <c r="AMB113" s="76"/>
      <c r="AMC113" s="76"/>
      <c r="AMD113" s="76"/>
      <c r="AME113" s="76"/>
      <c r="AMF113" s="76"/>
      <c r="AMG113" s="76"/>
    </row>
    <row r="114" spans="1:1021" s="77" customFormat="1" ht="77.400000000000006" customHeight="1" x14ac:dyDescent="0.3">
      <c r="A114" s="19">
        <v>11</v>
      </c>
      <c r="B114" s="21" t="s">
        <v>86</v>
      </c>
      <c r="C114" s="19" t="s">
        <v>318</v>
      </c>
      <c r="D114" s="19" t="s">
        <v>69</v>
      </c>
      <c r="E114" s="21" t="s">
        <v>306</v>
      </c>
      <c r="F114" s="25">
        <v>45303</v>
      </c>
      <c r="G114" s="20">
        <v>405.32</v>
      </c>
      <c r="H114" s="19" t="s">
        <v>6</v>
      </c>
      <c r="I114" s="19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  <c r="IV114" s="76"/>
      <c r="IW114" s="76"/>
      <c r="IX114" s="76"/>
      <c r="IY114" s="76"/>
      <c r="IZ114" s="76"/>
      <c r="JA114" s="76"/>
      <c r="JB114" s="76"/>
      <c r="JC114" s="76"/>
      <c r="JD114" s="76"/>
      <c r="JE114" s="76"/>
      <c r="JF114" s="76"/>
      <c r="JG114" s="76"/>
      <c r="JH114" s="76"/>
      <c r="JI114" s="76"/>
      <c r="JJ114" s="76"/>
      <c r="JK114" s="76"/>
      <c r="JL114" s="76"/>
      <c r="JM114" s="76"/>
      <c r="JN114" s="76"/>
      <c r="JO114" s="76"/>
      <c r="JP114" s="76"/>
      <c r="JQ114" s="76"/>
      <c r="JR114" s="76"/>
      <c r="JS114" s="76"/>
      <c r="JT114" s="76"/>
      <c r="JU114" s="76"/>
      <c r="JV114" s="76"/>
      <c r="JW114" s="76"/>
      <c r="JX114" s="76"/>
      <c r="JY114" s="76"/>
      <c r="JZ114" s="76"/>
      <c r="KA114" s="76"/>
      <c r="KB114" s="76"/>
      <c r="KC114" s="76"/>
      <c r="KD114" s="76"/>
      <c r="KE114" s="76"/>
      <c r="KF114" s="76"/>
      <c r="KG114" s="76"/>
      <c r="KH114" s="76"/>
      <c r="KI114" s="76"/>
      <c r="KJ114" s="76"/>
      <c r="KK114" s="76"/>
      <c r="KL114" s="76"/>
      <c r="KM114" s="76"/>
      <c r="KN114" s="76"/>
      <c r="KO114" s="76"/>
      <c r="KP114" s="76"/>
      <c r="KQ114" s="76"/>
      <c r="KR114" s="76"/>
      <c r="KS114" s="76"/>
      <c r="KT114" s="76"/>
      <c r="KU114" s="76"/>
      <c r="KV114" s="76"/>
      <c r="KW114" s="76"/>
      <c r="KX114" s="76"/>
      <c r="KY114" s="76"/>
      <c r="KZ114" s="76"/>
      <c r="LA114" s="76"/>
      <c r="LB114" s="76"/>
      <c r="LC114" s="76"/>
      <c r="LD114" s="76"/>
      <c r="LE114" s="76"/>
      <c r="LF114" s="76"/>
      <c r="LG114" s="76"/>
      <c r="LH114" s="76"/>
      <c r="LI114" s="76"/>
      <c r="LJ114" s="76"/>
      <c r="LK114" s="76"/>
      <c r="LL114" s="76"/>
      <c r="LM114" s="76"/>
      <c r="LN114" s="76"/>
      <c r="LO114" s="76"/>
      <c r="LP114" s="76"/>
      <c r="LQ114" s="76"/>
      <c r="LR114" s="76"/>
      <c r="LS114" s="76"/>
      <c r="LT114" s="76"/>
      <c r="LU114" s="76"/>
      <c r="LV114" s="76"/>
      <c r="LW114" s="76"/>
      <c r="LX114" s="76"/>
      <c r="LY114" s="76"/>
      <c r="LZ114" s="76"/>
      <c r="MA114" s="76"/>
      <c r="MB114" s="76"/>
      <c r="MC114" s="76"/>
      <c r="MD114" s="76"/>
      <c r="ME114" s="76"/>
      <c r="MF114" s="76"/>
      <c r="MG114" s="76"/>
      <c r="MH114" s="76"/>
      <c r="MI114" s="76"/>
      <c r="MJ114" s="76"/>
      <c r="MK114" s="76"/>
      <c r="ML114" s="76"/>
      <c r="MM114" s="76"/>
      <c r="MN114" s="76"/>
      <c r="MO114" s="76"/>
      <c r="MP114" s="76"/>
      <c r="MQ114" s="76"/>
      <c r="MR114" s="76"/>
      <c r="MS114" s="76"/>
      <c r="MT114" s="76"/>
      <c r="MU114" s="76"/>
      <c r="MV114" s="76"/>
      <c r="MW114" s="76"/>
      <c r="MX114" s="76"/>
      <c r="MY114" s="76"/>
      <c r="MZ114" s="76"/>
      <c r="NA114" s="76"/>
      <c r="NB114" s="76"/>
      <c r="NC114" s="76"/>
      <c r="ND114" s="76"/>
      <c r="NE114" s="76"/>
      <c r="NF114" s="76"/>
      <c r="NG114" s="76"/>
      <c r="NH114" s="76"/>
      <c r="NI114" s="76"/>
      <c r="NJ114" s="76"/>
      <c r="NK114" s="76"/>
      <c r="NL114" s="76"/>
      <c r="NM114" s="76"/>
      <c r="NN114" s="76"/>
      <c r="NO114" s="76"/>
      <c r="NP114" s="76"/>
      <c r="NQ114" s="76"/>
      <c r="NR114" s="76"/>
      <c r="NS114" s="76"/>
      <c r="NT114" s="76"/>
      <c r="NU114" s="76"/>
      <c r="NV114" s="76"/>
      <c r="NW114" s="76"/>
      <c r="NX114" s="76"/>
      <c r="NY114" s="76"/>
      <c r="NZ114" s="76"/>
      <c r="OA114" s="76"/>
      <c r="OB114" s="76"/>
      <c r="OC114" s="76"/>
      <c r="OD114" s="76"/>
      <c r="OE114" s="76"/>
      <c r="OF114" s="76"/>
      <c r="OG114" s="76"/>
      <c r="OH114" s="76"/>
      <c r="OI114" s="76"/>
      <c r="OJ114" s="76"/>
      <c r="OK114" s="76"/>
      <c r="OL114" s="76"/>
      <c r="OM114" s="76"/>
      <c r="ON114" s="76"/>
      <c r="OO114" s="76"/>
      <c r="OP114" s="76"/>
      <c r="OQ114" s="76"/>
      <c r="OR114" s="76"/>
      <c r="OS114" s="76"/>
      <c r="OT114" s="76"/>
      <c r="OU114" s="76"/>
      <c r="OV114" s="76"/>
      <c r="OW114" s="76"/>
      <c r="OX114" s="76"/>
      <c r="OY114" s="76"/>
      <c r="OZ114" s="76"/>
      <c r="PA114" s="76"/>
      <c r="PB114" s="76"/>
      <c r="PC114" s="76"/>
      <c r="PD114" s="76"/>
      <c r="PE114" s="76"/>
      <c r="PF114" s="76"/>
      <c r="PG114" s="76"/>
      <c r="PH114" s="76"/>
      <c r="PI114" s="76"/>
      <c r="PJ114" s="76"/>
      <c r="PK114" s="76"/>
      <c r="PL114" s="76"/>
      <c r="PM114" s="76"/>
      <c r="PN114" s="76"/>
      <c r="PO114" s="76"/>
      <c r="PP114" s="76"/>
      <c r="PQ114" s="76"/>
      <c r="PR114" s="76"/>
      <c r="PS114" s="76"/>
      <c r="PT114" s="76"/>
      <c r="PU114" s="76"/>
      <c r="PV114" s="76"/>
      <c r="PW114" s="76"/>
      <c r="PX114" s="76"/>
      <c r="PY114" s="76"/>
      <c r="PZ114" s="76"/>
      <c r="QA114" s="76"/>
      <c r="QB114" s="76"/>
      <c r="QC114" s="76"/>
      <c r="QD114" s="76"/>
      <c r="QE114" s="76"/>
      <c r="QF114" s="76"/>
      <c r="QG114" s="76"/>
      <c r="QH114" s="76"/>
      <c r="QI114" s="76"/>
      <c r="QJ114" s="76"/>
      <c r="QK114" s="76"/>
      <c r="QL114" s="76"/>
      <c r="QM114" s="76"/>
      <c r="QN114" s="76"/>
      <c r="QO114" s="76"/>
      <c r="QP114" s="76"/>
      <c r="QQ114" s="76"/>
      <c r="QR114" s="76"/>
      <c r="QS114" s="76"/>
      <c r="QT114" s="76"/>
      <c r="QU114" s="76"/>
      <c r="QV114" s="76"/>
      <c r="QW114" s="76"/>
      <c r="QX114" s="76"/>
      <c r="QY114" s="76"/>
      <c r="QZ114" s="76"/>
      <c r="RA114" s="76"/>
      <c r="RB114" s="76"/>
      <c r="RC114" s="76"/>
      <c r="RD114" s="76"/>
      <c r="RE114" s="76"/>
      <c r="RF114" s="76"/>
      <c r="RG114" s="76"/>
      <c r="RH114" s="76"/>
      <c r="RI114" s="76"/>
      <c r="RJ114" s="76"/>
      <c r="RK114" s="76"/>
      <c r="RL114" s="76"/>
      <c r="RM114" s="76"/>
      <c r="RN114" s="76"/>
      <c r="RO114" s="76"/>
      <c r="RP114" s="76"/>
      <c r="RQ114" s="76"/>
      <c r="RR114" s="76"/>
      <c r="RS114" s="76"/>
      <c r="RT114" s="76"/>
      <c r="RU114" s="76"/>
      <c r="RV114" s="76"/>
      <c r="RW114" s="76"/>
      <c r="RX114" s="76"/>
      <c r="RY114" s="76"/>
      <c r="RZ114" s="76"/>
      <c r="SA114" s="76"/>
      <c r="SB114" s="76"/>
      <c r="SC114" s="76"/>
      <c r="SD114" s="76"/>
      <c r="SE114" s="76"/>
      <c r="SF114" s="76"/>
      <c r="SG114" s="76"/>
      <c r="SH114" s="76"/>
      <c r="SI114" s="76"/>
      <c r="SJ114" s="76"/>
      <c r="SK114" s="76"/>
      <c r="SL114" s="76"/>
      <c r="SM114" s="76"/>
      <c r="SN114" s="76"/>
      <c r="SO114" s="76"/>
      <c r="SP114" s="76"/>
      <c r="SQ114" s="76"/>
      <c r="SR114" s="76"/>
      <c r="SS114" s="76"/>
      <c r="ST114" s="76"/>
      <c r="SU114" s="76"/>
      <c r="SV114" s="76"/>
      <c r="SW114" s="76"/>
      <c r="SX114" s="76"/>
      <c r="SY114" s="76"/>
      <c r="SZ114" s="76"/>
      <c r="TA114" s="76"/>
      <c r="TB114" s="76"/>
      <c r="TC114" s="76"/>
      <c r="TD114" s="76"/>
      <c r="TE114" s="76"/>
      <c r="TF114" s="76"/>
      <c r="TG114" s="76"/>
      <c r="TH114" s="76"/>
      <c r="TI114" s="76"/>
      <c r="TJ114" s="76"/>
      <c r="TK114" s="76"/>
      <c r="TL114" s="76"/>
      <c r="TM114" s="76"/>
      <c r="TN114" s="76"/>
      <c r="TO114" s="76"/>
      <c r="TP114" s="76"/>
      <c r="TQ114" s="76"/>
      <c r="TR114" s="76"/>
      <c r="TS114" s="76"/>
      <c r="TT114" s="76"/>
      <c r="TU114" s="76"/>
      <c r="TV114" s="76"/>
      <c r="TW114" s="76"/>
      <c r="TX114" s="76"/>
      <c r="TY114" s="76"/>
      <c r="TZ114" s="76"/>
      <c r="UA114" s="76"/>
      <c r="UB114" s="76"/>
      <c r="UC114" s="76"/>
      <c r="UD114" s="76"/>
      <c r="UE114" s="76"/>
      <c r="UF114" s="76"/>
      <c r="UG114" s="76"/>
      <c r="UH114" s="76"/>
      <c r="UI114" s="76"/>
      <c r="UJ114" s="76"/>
      <c r="UK114" s="76"/>
      <c r="UL114" s="76"/>
      <c r="UM114" s="76"/>
      <c r="UN114" s="76"/>
      <c r="UO114" s="76"/>
      <c r="UP114" s="76"/>
      <c r="UQ114" s="76"/>
      <c r="UR114" s="76"/>
      <c r="US114" s="76"/>
      <c r="UT114" s="76"/>
      <c r="UU114" s="76"/>
      <c r="UV114" s="76"/>
      <c r="UW114" s="76"/>
      <c r="UX114" s="76"/>
      <c r="UY114" s="76"/>
      <c r="UZ114" s="76"/>
      <c r="VA114" s="76"/>
      <c r="VB114" s="76"/>
      <c r="VC114" s="76"/>
      <c r="VD114" s="76"/>
      <c r="VE114" s="76"/>
      <c r="VF114" s="76"/>
      <c r="VG114" s="76"/>
      <c r="VH114" s="76"/>
      <c r="VI114" s="76"/>
      <c r="VJ114" s="76"/>
      <c r="VK114" s="76"/>
      <c r="VL114" s="76"/>
      <c r="VM114" s="76"/>
      <c r="VN114" s="76"/>
      <c r="VO114" s="76"/>
      <c r="VP114" s="76"/>
      <c r="VQ114" s="76"/>
      <c r="VR114" s="76"/>
      <c r="VS114" s="76"/>
      <c r="VT114" s="76"/>
      <c r="VU114" s="76"/>
      <c r="VV114" s="76"/>
      <c r="VW114" s="76"/>
      <c r="VX114" s="76"/>
      <c r="VY114" s="76"/>
      <c r="VZ114" s="76"/>
      <c r="WA114" s="76"/>
      <c r="WB114" s="76"/>
      <c r="WC114" s="76"/>
      <c r="WD114" s="76"/>
      <c r="WE114" s="76"/>
      <c r="WF114" s="76"/>
      <c r="WG114" s="76"/>
      <c r="WH114" s="76"/>
      <c r="WI114" s="76"/>
      <c r="WJ114" s="76"/>
      <c r="WK114" s="76"/>
      <c r="WL114" s="76"/>
      <c r="WM114" s="76"/>
      <c r="WN114" s="76"/>
      <c r="WO114" s="76"/>
      <c r="WP114" s="76"/>
      <c r="WQ114" s="76"/>
      <c r="WR114" s="76"/>
      <c r="WS114" s="76"/>
      <c r="WT114" s="76"/>
      <c r="WU114" s="76"/>
      <c r="WV114" s="76"/>
      <c r="WW114" s="76"/>
      <c r="WX114" s="76"/>
      <c r="WY114" s="76"/>
      <c r="WZ114" s="76"/>
      <c r="XA114" s="76"/>
      <c r="XB114" s="76"/>
      <c r="XC114" s="76"/>
      <c r="XD114" s="76"/>
      <c r="XE114" s="76"/>
      <c r="XF114" s="76"/>
      <c r="XG114" s="76"/>
      <c r="XH114" s="76"/>
      <c r="XI114" s="76"/>
      <c r="XJ114" s="76"/>
      <c r="XK114" s="76"/>
      <c r="XL114" s="76"/>
      <c r="XM114" s="76"/>
      <c r="XN114" s="76"/>
      <c r="XO114" s="76"/>
      <c r="XP114" s="76"/>
      <c r="XQ114" s="76"/>
      <c r="XR114" s="76"/>
      <c r="XS114" s="76"/>
      <c r="XT114" s="76"/>
      <c r="XU114" s="76"/>
      <c r="XV114" s="76"/>
      <c r="XW114" s="76"/>
      <c r="XX114" s="76"/>
      <c r="XY114" s="76"/>
      <c r="XZ114" s="76"/>
      <c r="YA114" s="76"/>
      <c r="YB114" s="76"/>
      <c r="YC114" s="76"/>
      <c r="YD114" s="76"/>
      <c r="YE114" s="76"/>
      <c r="YF114" s="76"/>
      <c r="YG114" s="76"/>
      <c r="YH114" s="76"/>
      <c r="YI114" s="76"/>
      <c r="YJ114" s="76"/>
      <c r="YK114" s="76"/>
      <c r="YL114" s="76"/>
      <c r="YM114" s="76"/>
      <c r="YN114" s="76"/>
      <c r="YO114" s="76"/>
      <c r="YP114" s="76"/>
      <c r="YQ114" s="76"/>
      <c r="YR114" s="76"/>
      <c r="YS114" s="76"/>
      <c r="YT114" s="76"/>
      <c r="YU114" s="76"/>
      <c r="YV114" s="76"/>
      <c r="YW114" s="76"/>
      <c r="YX114" s="76"/>
      <c r="YY114" s="76"/>
      <c r="YZ114" s="76"/>
      <c r="ZA114" s="76"/>
      <c r="ZB114" s="76"/>
      <c r="ZC114" s="76"/>
      <c r="ZD114" s="76"/>
      <c r="ZE114" s="76"/>
      <c r="ZF114" s="76"/>
      <c r="ZG114" s="76"/>
      <c r="ZH114" s="76"/>
      <c r="ZI114" s="76"/>
      <c r="ZJ114" s="76"/>
      <c r="ZK114" s="76"/>
      <c r="ZL114" s="76"/>
      <c r="ZM114" s="76"/>
      <c r="ZN114" s="76"/>
      <c r="ZO114" s="76"/>
      <c r="ZP114" s="76"/>
      <c r="ZQ114" s="76"/>
      <c r="ZR114" s="76"/>
      <c r="ZS114" s="76"/>
      <c r="ZT114" s="76"/>
      <c r="ZU114" s="76"/>
      <c r="ZV114" s="76"/>
      <c r="ZW114" s="76"/>
      <c r="ZX114" s="76"/>
      <c r="ZY114" s="76"/>
      <c r="ZZ114" s="76"/>
      <c r="AAA114" s="76"/>
      <c r="AAB114" s="76"/>
      <c r="AAC114" s="76"/>
      <c r="AAD114" s="76"/>
      <c r="AAE114" s="76"/>
      <c r="AAF114" s="76"/>
      <c r="AAG114" s="76"/>
      <c r="AAH114" s="76"/>
      <c r="AAI114" s="76"/>
      <c r="AAJ114" s="76"/>
      <c r="AAK114" s="76"/>
      <c r="AAL114" s="76"/>
      <c r="AAM114" s="76"/>
      <c r="AAN114" s="76"/>
      <c r="AAO114" s="76"/>
      <c r="AAP114" s="76"/>
      <c r="AAQ114" s="76"/>
      <c r="AAR114" s="76"/>
      <c r="AAS114" s="76"/>
      <c r="AAT114" s="76"/>
      <c r="AAU114" s="76"/>
      <c r="AAV114" s="76"/>
      <c r="AAW114" s="76"/>
      <c r="AAX114" s="76"/>
      <c r="AAY114" s="76"/>
      <c r="AAZ114" s="76"/>
      <c r="ABA114" s="76"/>
      <c r="ABB114" s="76"/>
      <c r="ABC114" s="76"/>
      <c r="ABD114" s="76"/>
      <c r="ABE114" s="76"/>
      <c r="ABF114" s="76"/>
      <c r="ABG114" s="76"/>
      <c r="ABH114" s="76"/>
      <c r="ABI114" s="76"/>
      <c r="ABJ114" s="76"/>
      <c r="ABK114" s="76"/>
      <c r="ABL114" s="76"/>
      <c r="ABM114" s="76"/>
      <c r="ABN114" s="76"/>
      <c r="ABO114" s="76"/>
      <c r="ABP114" s="76"/>
      <c r="ABQ114" s="76"/>
      <c r="ABR114" s="76"/>
      <c r="ABS114" s="76"/>
      <c r="ABT114" s="76"/>
      <c r="ABU114" s="76"/>
      <c r="ABV114" s="76"/>
      <c r="ABW114" s="76"/>
      <c r="ABX114" s="76"/>
      <c r="ABY114" s="76"/>
      <c r="ABZ114" s="76"/>
      <c r="ACA114" s="76"/>
      <c r="ACB114" s="76"/>
      <c r="ACC114" s="76"/>
      <c r="ACD114" s="76"/>
      <c r="ACE114" s="76"/>
      <c r="ACF114" s="76"/>
      <c r="ACG114" s="76"/>
      <c r="ACH114" s="76"/>
      <c r="ACI114" s="76"/>
      <c r="ACJ114" s="76"/>
      <c r="ACK114" s="76"/>
      <c r="ACL114" s="76"/>
      <c r="ACM114" s="76"/>
      <c r="ACN114" s="76"/>
      <c r="ACO114" s="76"/>
      <c r="ACP114" s="76"/>
      <c r="ACQ114" s="76"/>
      <c r="ACR114" s="76"/>
      <c r="ACS114" s="76"/>
      <c r="ACT114" s="76"/>
      <c r="ACU114" s="76"/>
      <c r="ACV114" s="76"/>
      <c r="ACW114" s="76"/>
      <c r="ACX114" s="76"/>
      <c r="ACY114" s="76"/>
      <c r="ACZ114" s="76"/>
      <c r="ADA114" s="76"/>
      <c r="ADB114" s="76"/>
      <c r="ADC114" s="76"/>
      <c r="ADD114" s="76"/>
      <c r="ADE114" s="76"/>
      <c r="ADF114" s="76"/>
      <c r="ADG114" s="76"/>
      <c r="ADH114" s="76"/>
      <c r="ADI114" s="76"/>
      <c r="ADJ114" s="76"/>
      <c r="ADK114" s="76"/>
      <c r="ADL114" s="76"/>
      <c r="ADM114" s="76"/>
      <c r="ADN114" s="76"/>
      <c r="ADO114" s="76"/>
      <c r="ADP114" s="76"/>
      <c r="ADQ114" s="76"/>
      <c r="ADR114" s="76"/>
      <c r="ADS114" s="76"/>
      <c r="ADT114" s="76"/>
      <c r="ADU114" s="76"/>
      <c r="ADV114" s="76"/>
      <c r="ADW114" s="76"/>
      <c r="ADX114" s="76"/>
      <c r="ADY114" s="76"/>
      <c r="ADZ114" s="76"/>
      <c r="AEA114" s="76"/>
      <c r="AEB114" s="76"/>
      <c r="AEC114" s="76"/>
      <c r="AED114" s="76"/>
      <c r="AEE114" s="76"/>
      <c r="AEF114" s="76"/>
      <c r="AEG114" s="76"/>
      <c r="AEH114" s="76"/>
      <c r="AEI114" s="76"/>
      <c r="AEJ114" s="76"/>
      <c r="AEK114" s="76"/>
      <c r="AEL114" s="76"/>
      <c r="AEM114" s="76"/>
      <c r="AEN114" s="76"/>
      <c r="AEO114" s="76"/>
      <c r="AEP114" s="76"/>
      <c r="AEQ114" s="76"/>
      <c r="AER114" s="76"/>
      <c r="AES114" s="76"/>
      <c r="AET114" s="76"/>
      <c r="AEU114" s="76"/>
      <c r="AEV114" s="76"/>
      <c r="AEW114" s="76"/>
      <c r="AEX114" s="76"/>
      <c r="AEY114" s="76"/>
      <c r="AEZ114" s="76"/>
      <c r="AFA114" s="76"/>
      <c r="AFB114" s="76"/>
      <c r="AFC114" s="76"/>
      <c r="AFD114" s="76"/>
      <c r="AFE114" s="76"/>
      <c r="AFF114" s="76"/>
      <c r="AFG114" s="76"/>
      <c r="AFH114" s="76"/>
      <c r="AFI114" s="76"/>
      <c r="AFJ114" s="76"/>
      <c r="AFK114" s="76"/>
      <c r="AFL114" s="76"/>
      <c r="AFM114" s="76"/>
      <c r="AFN114" s="76"/>
      <c r="AFO114" s="76"/>
      <c r="AFP114" s="76"/>
      <c r="AFQ114" s="76"/>
      <c r="AFR114" s="76"/>
      <c r="AFS114" s="76"/>
      <c r="AFT114" s="76"/>
      <c r="AFU114" s="76"/>
      <c r="AFV114" s="76"/>
      <c r="AFW114" s="76"/>
      <c r="AFX114" s="76"/>
      <c r="AFY114" s="76"/>
      <c r="AFZ114" s="76"/>
      <c r="AGA114" s="76"/>
      <c r="AGB114" s="76"/>
      <c r="AGC114" s="76"/>
      <c r="AGD114" s="76"/>
      <c r="AGE114" s="76"/>
      <c r="AGF114" s="76"/>
      <c r="AGG114" s="76"/>
      <c r="AGH114" s="76"/>
      <c r="AGI114" s="76"/>
      <c r="AGJ114" s="76"/>
      <c r="AGK114" s="76"/>
      <c r="AGL114" s="76"/>
      <c r="AGM114" s="76"/>
      <c r="AGN114" s="76"/>
      <c r="AGO114" s="76"/>
      <c r="AGP114" s="76"/>
      <c r="AGQ114" s="76"/>
      <c r="AGR114" s="76"/>
      <c r="AGS114" s="76"/>
      <c r="AGT114" s="76"/>
      <c r="AGU114" s="76"/>
      <c r="AGV114" s="76"/>
      <c r="AGW114" s="76"/>
      <c r="AGX114" s="76"/>
      <c r="AGY114" s="76"/>
      <c r="AGZ114" s="76"/>
      <c r="AHA114" s="76"/>
      <c r="AHB114" s="76"/>
      <c r="AHC114" s="76"/>
      <c r="AHD114" s="76"/>
      <c r="AHE114" s="76"/>
      <c r="AHF114" s="76"/>
      <c r="AHG114" s="76"/>
      <c r="AHH114" s="76"/>
      <c r="AHI114" s="76"/>
      <c r="AHJ114" s="76"/>
      <c r="AHK114" s="76"/>
      <c r="AHL114" s="76"/>
      <c r="AHM114" s="76"/>
      <c r="AHN114" s="76"/>
      <c r="AHO114" s="76"/>
      <c r="AHP114" s="76"/>
      <c r="AHQ114" s="76"/>
      <c r="AHR114" s="76"/>
      <c r="AHS114" s="76"/>
      <c r="AHT114" s="76"/>
      <c r="AHU114" s="76"/>
      <c r="AHV114" s="76"/>
      <c r="AHW114" s="76"/>
      <c r="AHX114" s="76"/>
      <c r="AHY114" s="76"/>
      <c r="AHZ114" s="76"/>
      <c r="AIA114" s="76"/>
      <c r="AIB114" s="76"/>
      <c r="AIC114" s="76"/>
      <c r="AID114" s="76"/>
      <c r="AIE114" s="76"/>
      <c r="AIF114" s="76"/>
      <c r="AIG114" s="76"/>
      <c r="AIH114" s="76"/>
      <c r="AII114" s="76"/>
      <c r="AIJ114" s="76"/>
      <c r="AIK114" s="76"/>
      <c r="AIL114" s="76"/>
      <c r="AIM114" s="76"/>
      <c r="AIN114" s="76"/>
      <c r="AIO114" s="76"/>
      <c r="AIP114" s="76"/>
      <c r="AIQ114" s="76"/>
      <c r="AIR114" s="76"/>
      <c r="AIS114" s="76"/>
      <c r="AIT114" s="76"/>
      <c r="AIU114" s="76"/>
      <c r="AIV114" s="76"/>
      <c r="AIW114" s="76"/>
      <c r="AIX114" s="76"/>
      <c r="AIY114" s="76"/>
      <c r="AIZ114" s="76"/>
      <c r="AJA114" s="76"/>
      <c r="AJB114" s="76"/>
      <c r="AJC114" s="76"/>
      <c r="AJD114" s="76"/>
      <c r="AJE114" s="76"/>
      <c r="AJF114" s="76"/>
      <c r="AJG114" s="76"/>
      <c r="AJH114" s="76"/>
      <c r="AJI114" s="76"/>
      <c r="AJJ114" s="76"/>
      <c r="AJK114" s="76"/>
      <c r="AJL114" s="76"/>
      <c r="AJM114" s="76"/>
      <c r="AJN114" s="76"/>
      <c r="AJO114" s="76"/>
      <c r="AJP114" s="76"/>
      <c r="AJQ114" s="76"/>
      <c r="AJR114" s="76"/>
      <c r="AJS114" s="76"/>
      <c r="AJT114" s="76"/>
      <c r="AJU114" s="76"/>
      <c r="AJV114" s="76"/>
      <c r="AJW114" s="76"/>
      <c r="AJX114" s="76"/>
      <c r="AJY114" s="76"/>
      <c r="AJZ114" s="76"/>
      <c r="AKA114" s="76"/>
      <c r="AKB114" s="76"/>
      <c r="AKC114" s="76"/>
      <c r="AKD114" s="76"/>
      <c r="AKE114" s="76"/>
      <c r="AKF114" s="76"/>
      <c r="AKG114" s="76"/>
      <c r="AKH114" s="76"/>
      <c r="AKI114" s="76"/>
      <c r="AKJ114" s="76"/>
      <c r="AKK114" s="76"/>
      <c r="AKL114" s="76"/>
      <c r="AKM114" s="76"/>
      <c r="AKN114" s="76"/>
      <c r="AKO114" s="76"/>
      <c r="AKP114" s="76"/>
      <c r="AKQ114" s="76"/>
      <c r="AKR114" s="76"/>
      <c r="AKS114" s="76"/>
      <c r="AKT114" s="76"/>
      <c r="AKU114" s="76"/>
      <c r="AKV114" s="76"/>
      <c r="AKW114" s="76"/>
      <c r="AKX114" s="76"/>
      <c r="AKY114" s="76"/>
      <c r="AKZ114" s="76"/>
      <c r="ALA114" s="76"/>
      <c r="ALB114" s="76"/>
      <c r="ALC114" s="76"/>
      <c r="ALD114" s="76"/>
      <c r="ALE114" s="76"/>
      <c r="ALF114" s="76"/>
      <c r="ALG114" s="76"/>
      <c r="ALH114" s="76"/>
      <c r="ALI114" s="76"/>
      <c r="ALJ114" s="76"/>
      <c r="ALK114" s="76"/>
      <c r="ALL114" s="76"/>
      <c r="ALM114" s="76"/>
      <c r="ALN114" s="76"/>
      <c r="ALO114" s="76"/>
      <c r="ALP114" s="76"/>
      <c r="ALQ114" s="76"/>
      <c r="ALR114" s="76"/>
      <c r="ALS114" s="76"/>
      <c r="ALT114" s="76"/>
      <c r="ALU114" s="76"/>
      <c r="ALV114" s="76"/>
      <c r="ALW114" s="76"/>
      <c r="ALX114" s="76"/>
      <c r="ALY114" s="76"/>
      <c r="ALZ114" s="76"/>
      <c r="AMA114" s="76"/>
      <c r="AMB114" s="76"/>
      <c r="AMC114" s="76"/>
      <c r="AMD114" s="76"/>
      <c r="AME114" s="76"/>
      <c r="AMF114" s="76"/>
      <c r="AMG114" s="76"/>
    </row>
    <row r="115" spans="1:1021" s="18" customFormat="1" ht="33.6" customHeight="1" x14ac:dyDescent="0.3">
      <c r="A115" s="19">
        <v>12</v>
      </c>
      <c r="B115" s="21" t="s">
        <v>58</v>
      </c>
      <c r="C115" s="19" t="s">
        <v>73</v>
      </c>
      <c r="D115" s="19" t="s">
        <v>69</v>
      </c>
      <c r="E115" s="21" t="s">
        <v>307</v>
      </c>
      <c r="F115" s="25">
        <v>45292</v>
      </c>
      <c r="G115" s="20">
        <v>230</v>
      </c>
      <c r="H115" s="19" t="s">
        <v>6</v>
      </c>
      <c r="I115" s="19" t="s">
        <v>308</v>
      </c>
    </row>
    <row r="116" spans="1:1021" s="75" customFormat="1" ht="49.95" customHeight="1" x14ac:dyDescent="0.3">
      <c r="A116" s="19">
        <v>13</v>
      </c>
      <c r="B116" s="21" t="s">
        <v>309</v>
      </c>
      <c r="C116" s="19" t="s">
        <v>109</v>
      </c>
      <c r="D116" s="19" t="s">
        <v>70</v>
      </c>
      <c r="E116" s="21" t="s">
        <v>310</v>
      </c>
      <c r="F116" s="25">
        <v>45302</v>
      </c>
      <c r="G116" s="20">
        <v>325.5</v>
      </c>
      <c r="H116" s="19" t="s">
        <v>6</v>
      </c>
      <c r="I116" s="19" t="s">
        <v>311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</row>
    <row r="117" spans="1:1021" s="75" customFormat="1" ht="47.4" customHeight="1" x14ac:dyDescent="0.3">
      <c r="A117" s="19">
        <v>14</v>
      </c>
      <c r="B117" s="21" t="s">
        <v>309</v>
      </c>
      <c r="C117" s="19" t="s">
        <v>74</v>
      </c>
      <c r="D117" s="19" t="s">
        <v>69</v>
      </c>
      <c r="E117" s="21" t="s">
        <v>312</v>
      </c>
      <c r="F117" s="25">
        <v>45302</v>
      </c>
      <c r="G117" s="20">
        <v>7990.8</v>
      </c>
      <c r="H117" s="19" t="s">
        <v>6</v>
      </c>
      <c r="I117" s="19" t="s">
        <v>248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</row>
    <row r="118" spans="1:1021" s="75" customFormat="1" ht="66.599999999999994" customHeight="1" x14ac:dyDescent="0.3">
      <c r="A118" s="19">
        <v>15</v>
      </c>
      <c r="B118" s="21" t="s">
        <v>309</v>
      </c>
      <c r="C118" s="19" t="s">
        <v>318</v>
      </c>
      <c r="D118" s="19" t="s">
        <v>69</v>
      </c>
      <c r="E118" s="21" t="s">
        <v>313</v>
      </c>
      <c r="F118" s="25">
        <v>45306</v>
      </c>
      <c r="G118" s="20">
        <v>317</v>
      </c>
      <c r="H118" s="19" t="s">
        <v>6</v>
      </c>
      <c r="I118" s="19" t="s">
        <v>430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</row>
    <row r="119" spans="1:1021" s="75" customFormat="1" ht="262.2" customHeight="1" x14ac:dyDescent="0.3">
      <c r="A119" s="19">
        <v>16</v>
      </c>
      <c r="B119" s="21" t="s">
        <v>309</v>
      </c>
      <c r="C119" s="19" t="s">
        <v>319</v>
      </c>
      <c r="D119" s="19" t="s">
        <v>69</v>
      </c>
      <c r="E119" s="21" t="s">
        <v>314</v>
      </c>
      <c r="F119" s="25">
        <v>45307</v>
      </c>
      <c r="G119" s="20">
        <v>778.5</v>
      </c>
      <c r="H119" s="19" t="s">
        <v>6</v>
      </c>
      <c r="I119" s="19" t="s">
        <v>431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</row>
    <row r="120" spans="1:1021" s="75" customFormat="1" ht="63" customHeight="1" x14ac:dyDescent="0.3">
      <c r="A120" s="19">
        <v>17</v>
      </c>
      <c r="B120" s="21" t="s">
        <v>309</v>
      </c>
      <c r="C120" s="19" t="s">
        <v>133</v>
      </c>
      <c r="D120" s="19" t="s">
        <v>69</v>
      </c>
      <c r="E120" s="21" t="s">
        <v>315</v>
      </c>
      <c r="F120" s="25">
        <v>45307</v>
      </c>
      <c r="G120" s="20">
        <v>584</v>
      </c>
      <c r="H120" s="19" t="s">
        <v>6</v>
      </c>
      <c r="I120" s="19" t="s">
        <v>311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</row>
    <row r="121" spans="1:1021" s="18" customFormat="1" ht="94.95" customHeight="1" x14ac:dyDescent="0.3">
      <c r="A121" s="19">
        <v>18</v>
      </c>
      <c r="B121" s="21" t="s">
        <v>86</v>
      </c>
      <c r="C121" s="19" t="s">
        <v>318</v>
      </c>
      <c r="D121" s="19" t="s">
        <v>69</v>
      </c>
      <c r="E121" s="21" t="s">
        <v>305</v>
      </c>
      <c r="F121" s="25">
        <v>45310</v>
      </c>
      <c r="G121" s="20">
        <v>332.64</v>
      </c>
      <c r="H121" s="19" t="s">
        <v>6</v>
      </c>
      <c r="I121" s="19"/>
    </row>
    <row r="122" spans="1:1021" s="18" customFormat="1" ht="79.95" customHeight="1" x14ac:dyDescent="0.3">
      <c r="A122" s="19">
        <v>19</v>
      </c>
      <c r="B122" s="21" t="s">
        <v>309</v>
      </c>
      <c r="C122" s="19" t="s">
        <v>318</v>
      </c>
      <c r="D122" s="19" t="s">
        <v>69</v>
      </c>
      <c r="E122" s="21" t="s">
        <v>432</v>
      </c>
      <c r="F122" s="25">
        <v>45309</v>
      </c>
      <c r="G122" s="20">
        <v>303</v>
      </c>
      <c r="H122" s="19" t="s">
        <v>6</v>
      </c>
      <c r="I122" s="19" t="s">
        <v>433</v>
      </c>
    </row>
    <row r="123" spans="1:1021" s="18" customFormat="1" ht="45.6" customHeight="1" x14ac:dyDescent="0.3">
      <c r="A123" s="19">
        <v>20</v>
      </c>
      <c r="B123" s="21" t="s">
        <v>434</v>
      </c>
      <c r="C123" s="19" t="s">
        <v>224</v>
      </c>
      <c r="D123" s="19" t="s">
        <v>69</v>
      </c>
      <c r="E123" s="21" t="s">
        <v>435</v>
      </c>
      <c r="F123" s="25">
        <v>45307</v>
      </c>
      <c r="G123" s="20">
        <v>274</v>
      </c>
      <c r="H123" s="19" t="s">
        <v>436</v>
      </c>
      <c r="I123" s="19"/>
    </row>
    <row r="124" spans="1:1021" ht="27.6" customHeight="1" x14ac:dyDescent="0.3">
      <c r="A124" s="61"/>
      <c r="B124" s="62" t="s">
        <v>43</v>
      </c>
      <c r="C124" s="63" t="s">
        <v>72</v>
      </c>
      <c r="D124" s="63"/>
      <c r="E124" s="64"/>
      <c r="F124" s="61"/>
      <c r="G124" s="30"/>
      <c r="H124" s="61"/>
      <c r="I124" s="61"/>
    </row>
    <row r="125" spans="1:1021" x14ac:dyDescent="0.3">
      <c r="A125" s="55"/>
      <c r="B125" s="56" t="s">
        <v>63</v>
      </c>
      <c r="C125" s="57"/>
      <c r="D125" s="57"/>
      <c r="E125" s="58"/>
      <c r="F125" s="55"/>
      <c r="G125" s="23"/>
      <c r="H125" s="55"/>
      <c r="I125" s="55"/>
    </row>
    <row r="126" spans="1:1021" ht="16.2" x14ac:dyDescent="0.3">
      <c r="A126" s="61"/>
      <c r="B126" s="62" t="s">
        <v>23</v>
      </c>
      <c r="C126" s="63"/>
      <c r="D126" s="63"/>
      <c r="E126" s="64"/>
      <c r="F126" s="61"/>
      <c r="G126" s="30"/>
      <c r="H126" s="61"/>
      <c r="I126" s="61"/>
    </row>
    <row r="127" spans="1:1021" s="65" customFormat="1" ht="107.4" customHeight="1" x14ac:dyDescent="0.3">
      <c r="A127" s="19">
        <v>1</v>
      </c>
      <c r="B127" s="21" t="s">
        <v>151</v>
      </c>
      <c r="C127" s="19" t="s">
        <v>118</v>
      </c>
      <c r="D127" s="19" t="s">
        <v>69</v>
      </c>
      <c r="E127" s="21" t="s">
        <v>114</v>
      </c>
      <c r="F127" s="24" t="s">
        <v>106</v>
      </c>
      <c r="G127" s="20">
        <v>200</v>
      </c>
      <c r="H127" s="19" t="s">
        <v>6</v>
      </c>
      <c r="I127" s="19"/>
    </row>
    <row r="128" spans="1:1021" s="65" customFormat="1" ht="61.2" customHeight="1" x14ac:dyDescent="0.3">
      <c r="A128" s="19">
        <v>2</v>
      </c>
      <c r="B128" s="21" t="s">
        <v>117</v>
      </c>
      <c r="C128" s="19" t="s">
        <v>113</v>
      </c>
      <c r="D128" s="19" t="s">
        <v>70</v>
      </c>
      <c r="E128" s="21" t="s">
        <v>97</v>
      </c>
      <c r="F128" s="24" t="s">
        <v>230</v>
      </c>
      <c r="G128" s="20">
        <v>365</v>
      </c>
      <c r="H128" s="19" t="s">
        <v>6</v>
      </c>
      <c r="I128" s="67"/>
    </row>
    <row r="129" spans="1:9" s="65" customFormat="1" ht="78.599999999999994" customHeight="1" x14ac:dyDescent="0.3">
      <c r="A129" s="19">
        <v>3</v>
      </c>
      <c r="B129" s="21" t="s">
        <v>117</v>
      </c>
      <c r="C129" s="19" t="s">
        <v>110</v>
      </c>
      <c r="D129" s="19" t="s">
        <v>69</v>
      </c>
      <c r="E129" s="21" t="s">
        <v>231</v>
      </c>
      <c r="F129" s="24" t="s">
        <v>106</v>
      </c>
      <c r="G129" s="20">
        <v>200</v>
      </c>
      <c r="H129" s="19" t="s">
        <v>6</v>
      </c>
      <c r="I129" s="19" t="s">
        <v>232</v>
      </c>
    </row>
    <row r="130" spans="1:9" s="65" customFormat="1" ht="60" customHeight="1" x14ac:dyDescent="0.3">
      <c r="A130" s="19">
        <v>4</v>
      </c>
      <c r="B130" s="21" t="s">
        <v>117</v>
      </c>
      <c r="C130" s="19" t="s">
        <v>113</v>
      </c>
      <c r="D130" s="19" t="s">
        <v>70</v>
      </c>
      <c r="E130" s="21" t="s">
        <v>116</v>
      </c>
      <c r="F130" s="24" t="s">
        <v>106</v>
      </c>
      <c r="G130" s="20">
        <v>340.87099999999998</v>
      </c>
      <c r="H130" s="19" t="s">
        <v>6</v>
      </c>
      <c r="I130" s="28"/>
    </row>
    <row r="131" spans="1:9" s="65" customFormat="1" ht="60.6" customHeight="1" x14ac:dyDescent="0.3">
      <c r="A131" s="19">
        <v>5</v>
      </c>
      <c r="B131" s="21" t="s">
        <v>117</v>
      </c>
      <c r="C131" s="19" t="s">
        <v>113</v>
      </c>
      <c r="D131" s="19" t="s">
        <v>70</v>
      </c>
      <c r="E131" s="21" t="s">
        <v>96</v>
      </c>
      <c r="F131" s="24" t="s">
        <v>230</v>
      </c>
      <c r="G131" s="20">
        <v>1347.84</v>
      </c>
      <c r="H131" s="19" t="s">
        <v>6</v>
      </c>
      <c r="I131" s="19" t="s">
        <v>454</v>
      </c>
    </row>
    <row r="132" spans="1:9" s="65" customFormat="1" ht="60.6" customHeight="1" x14ac:dyDescent="0.3">
      <c r="A132" s="19">
        <v>6</v>
      </c>
      <c r="B132" s="21" t="s">
        <v>455</v>
      </c>
      <c r="C132" s="19" t="s">
        <v>113</v>
      </c>
      <c r="D132" s="19" t="s">
        <v>70</v>
      </c>
      <c r="E132" s="21" t="s">
        <v>456</v>
      </c>
      <c r="F132" s="25">
        <v>45313</v>
      </c>
      <c r="G132" s="20">
        <v>898.56</v>
      </c>
      <c r="H132" s="19" t="s">
        <v>6</v>
      </c>
      <c r="I132" s="19"/>
    </row>
    <row r="133" spans="1:9" s="65" customFormat="1" ht="46.8" x14ac:dyDescent="0.3">
      <c r="A133" s="19">
        <v>7</v>
      </c>
      <c r="B133" s="21" t="s">
        <v>152</v>
      </c>
      <c r="C133" s="19" t="s">
        <v>113</v>
      </c>
      <c r="D133" s="19" t="s">
        <v>70</v>
      </c>
      <c r="E133" s="21" t="s">
        <v>96</v>
      </c>
      <c r="F133" s="24" t="s">
        <v>106</v>
      </c>
      <c r="G133" s="20">
        <v>242.35</v>
      </c>
      <c r="H133" s="19" t="s">
        <v>6</v>
      </c>
      <c r="I133" s="19"/>
    </row>
    <row r="134" spans="1:9" s="65" customFormat="1" ht="44.4" customHeight="1" x14ac:dyDescent="0.3">
      <c r="A134" s="19">
        <v>8</v>
      </c>
      <c r="B134" s="75" t="s">
        <v>393</v>
      </c>
      <c r="C134" s="19" t="s">
        <v>395</v>
      </c>
      <c r="D134" s="19" t="s">
        <v>70</v>
      </c>
      <c r="E134" s="75" t="s">
        <v>394</v>
      </c>
      <c r="F134" s="24" t="s">
        <v>129</v>
      </c>
      <c r="G134" s="20">
        <v>400</v>
      </c>
      <c r="H134" s="19" t="s">
        <v>6</v>
      </c>
      <c r="I134" s="19"/>
    </row>
    <row r="135" spans="1:9" s="65" customFormat="1" ht="156" x14ac:dyDescent="0.3">
      <c r="A135" s="19">
        <v>9</v>
      </c>
      <c r="B135" s="75" t="s">
        <v>457</v>
      </c>
      <c r="C135" s="19" t="s">
        <v>113</v>
      </c>
      <c r="D135" s="19" t="s">
        <v>70</v>
      </c>
      <c r="E135" s="75" t="s">
        <v>458</v>
      </c>
      <c r="F135" s="24" t="s">
        <v>459</v>
      </c>
      <c r="G135" s="20">
        <v>300</v>
      </c>
      <c r="H135" s="19" t="s">
        <v>6</v>
      </c>
      <c r="I135" s="19"/>
    </row>
    <row r="136" spans="1:9" s="65" customFormat="1" ht="78" x14ac:dyDescent="0.3">
      <c r="A136" s="19">
        <v>10</v>
      </c>
      <c r="B136" s="75" t="s">
        <v>457</v>
      </c>
      <c r="C136" s="19" t="s">
        <v>462</v>
      </c>
      <c r="D136" s="19" t="s">
        <v>69</v>
      </c>
      <c r="E136" s="75" t="s">
        <v>460</v>
      </c>
      <c r="F136" s="24" t="s">
        <v>106</v>
      </c>
      <c r="G136" s="20">
        <v>2000</v>
      </c>
      <c r="H136" s="19" t="s">
        <v>6</v>
      </c>
      <c r="I136" s="19"/>
    </row>
    <row r="137" spans="1:9" s="65" customFormat="1" ht="78" x14ac:dyDescent="0.3">
      <c r="A137" s="19">
        <v>11</v>
      </c>
      <c r="B137" s="75" t="s">
        <v>457</v>
      </c>
      <c r="C137" s="19" t="s">
        <v>462</v>
      </c>
      <c r="D137" s="19" t="s">
        <v>69</v>
      </c>
      <c r="E137" s="75" t="s">
        <v>461</v>
      </c>
      <c r="F137" s="24" t="s">
        <v>106</v>
      </c>
      <c r="G137" s="20">
        <v>700</v>
      </c>
      <c r="H137" s="19" t="s">
        <v>6</v>
      </c>
      <c r="I137" s="19"/>
    </row>
    <row r="138" spans="1:9" s="65" customFormat="1" ht="16.2" x14ac:dyDescent="0.3">
      <c r="A138" s="61"/>
      <c r="B138" s="62" t="s">
        <v>34</v>
      </c>
      <c r="C138" s="63" t="s">
        <v>72</v>
      </c>
      <c r="D138" s="63"/>
      <c r="E138" s="64"/>
      <c r="F138" s="61"/>
      <c r="G138" s="22"/>
      <c r="H138" s="61"/>
      <c r="I138" s="61"/>
    </row>
    <row r="139" spans="1:9" ht="16.2" x14ac:dyDescent="0.3">
      <c r="A139" s="61"/>
      <c r="B139" s="62" t="s">
        <v>36</v>
      </c>
      <c r="C139" s="63" t="s">
        <v>72</v>
      </c>
      <c r="D139" s="63"/>
      <c r="E139" s="64"/>
      <c r="F139" s="61"/>
      <c r="G139" s="30"/>
      <c r="H139" s="61"/>
      <c r="I139" s="61"/>
    </row>
    <row r="140" spans="1:9" ht="16.2" x14ac:dyDescent="0.3">
      <c r="A140" s="61"/>
      <c r="B140" s="62" t="s">
        <v>47</v>
      </c>
      <c r="C140" s="63" t="s">
        <v>72</v>
      </c>
      <c r="D140" s="63"/>
      <c r="E140" s="64"/>
      <c r="F140" s="61"/>
      <c r="G140" s="22"/>
      <c r="H140" s="61"/>
      <c r="I140" s="61"/>
    </row>
    <row r="141" spans="1:9" ht="16.2" x14ac:dyDescent="0.3">
      <c r="A141" s="61"/>
      <c r="B141" s="62" t="s">
        <v>41</v>
      </c>
      <c r="C141" s="63" t="s">
        <v>72</v>
      </c>
      <c r="D141" s="63"/>
      <c r="E141" s="64"/>
      <c r="F141" s="61"/>
      <c r="G141" s="30"/>
      <c r="H141" s="61"/>
      <c r="I141" s="61"/>
    </row>
    <row r="142" spans="1:9" x14ac:dyDescent="0.3">
      <c r="A142" s="55"/>
      <c r="B142" s="56" t="s">
        <v>64</v>
      </c>
      <c r="C142" s="57"/>
      <c r="D142" s="57"/>
      <c r="E142" s="58"/>
      <c r="F142" s="55"/>
      <c r="G142" s="23"/>
      <c r="H142" s="55"/>
      <c r="I142" s="55"/>
    </row>
    <row r="143" spans="1:9" ht="16.2" x14ac:dyDescent="0.3">
      <c r="A143" s="61"/>
      <c r="B143" s="62" t="s">
        <v>27</v>
      </c>
      <c r="C143" s="63"/>
      <c r="D143" s="63"/>
      <c r="E143" s="64"/>
      <c r="F143" s="61"/>
      <c r="G143" s="30"/>
      <c r="H143" s="61"/>
      <c r="I143" s="61"/>
    </row>
    <row r="144" spans="1:9" s="68" customFormat="1" ht="64.2" customHeight="1" x14ac:dyDescent="0.3">
      <c r="A144" s="19">
        <v>1</v>
      </c>
      <c r="B144" s="21" t="s">
        <v>153</v>
      </c>
      <c r="C144" s="19" t="s">
        <v>110</v>
      </c>
      <c r="D144" s="19" t="s">
        <v>69</v>
      </c>
      <c r="E144" s="21" t="s">
        <v>147</v>
      </c>
      <c r="F144" s="24" t="s">
        <v>106</v>
      </c>
      <c r="G144" s="20">
        <v>1758.2</v>
      </c>
      <c r="H144" s="19" t="s">
        <v>84</v>
      </c>
      <c r="I144" s="19" t="s">
        <v>364</v>
      </c>
    </row>
    <row r="145" spans="1:9" s="68" customFormat="1" ht="66.599999999999994" customHeight="1" x14ac:dyDescent="0.3">
      <c r="A145" s="19">
        <v>2</v>
      </c>
      <c r="B145" s="21" t="s">
        <v>153</v>
      </c>
      <c r="C145" s="19" t="s">
        <v>79</v>
      </c>
      <c r="D145" s="19" t="s">
        <v>69</v>
      </c>
      <c r="E145" s="21" t="s">
        <v>154</v>
      </c>
      <c r="F145" s="24" t="s">
        <v>230</v>
      </c>
      <c r="G145" s="20">
        <v>210</v>
      </c>
      <c r="H145" s="19" t="s">
        <v>84</v>
      </c>
      <c r="I145" s="19" t="s">
        <v>463</v>
      </c>
    </row>
    <row r="146" spans="1:9" s="68" customFormat="1" ht="66" customHeight="1" x14ac:dyDescent="0.3">
      <c r="A146" s="19">
        <v>3</v>
      </c>
      <c r="B146" s="21" t="s">
        <v>141</v>
      </c>
      <c r="C146" s="19" t="s">
        <v>74</v>
      </c>
      <c r="D146" s="19" t="s">
        <v>69</v>
      </c>
      <c r="E146" s="21" t="s">
        <v>76</v>
      </c>
      <c r="F146" s="25">
        <v>45293</v>
      </c>
      <c r="G146" s="20">
        <v>263.89999999999998</v>
      </c>
      <c r="H146" s="19" t="s">
        <v>84</v>
      </c>
      <c r="I146" s="19" t="s">
        <v>364</v>
      </c>
    </row>
    <row r="147" spans="1:9" s="78" customFormat="1" ht="46.8" x14ac:dyDescent="0.3">
      <c r="A147" s="19">
        <v>4</v>
      </c>
      <c r="B147" s="21" t="s">
        <v>208</v>
      </c>
      <c r="C147" s="19" t="s">
        <v>224</v>
      </c>
      <c r="D147" s="19" t="s">
        <v>70</v>
      </c>
      <c r="E147" s="21" t="s">
        <v>209</v>
      </c>
      <c r="F147" s="25" t="s">
        <v>210</v>
      </c>
      <c r="G147" s="20">
        <v>2500</v>
      </c>
      <c r="H147" s="19" t="s">
        <v>84</v>
      </c>
      <c r="I147" s="19" t="s">
        <v>211</v>
      </c>
    </row>
    <row r="148" spans="1:9" s="78" customFormat="1" ht="46.8" x14ac:dyDescent="0.3">
      <c r="A148" s="19">
        <v>5</v>
      </c>
      <c r="B148" s="21" t="s">
        <v>208</v>
      </c>
      <c r="C148" s="19" t="s">
        <v>224</v>
      </c>
      <c r="D148" s="19" t="s">
        <v>70</v>
      </c>
      <c r="E148" s="21" t="s">
        <v>209</v>
      </c>
      <c r="F148" s="25" t="s">
        <v>210</v>
      </c>
      <c r="G148" s="20">
        <v>500</v>
      </c>
      <c r="H148" s="19" t="s">
        <v>84</v>
      </c>
      <c r="I148" s="19" t="s">
        <v>212</v>
      </c>
    </row>
    <row r="149" spans="1:9" s="78" customFormat="1" ht="46.8" x14ac:dyDescent="0.3">
      <c r="A149" s="19">
        <v>6</v>
      </c>
      <c r="B149" s="21" t="s">
        <v>208</v>
      </c>
      <c r="C149" s="19" t="s">
        <v>73</v>
      </c>
      <c r="D149" s="19" t="s">
        <v>70</v>
      </c>
      <c r="E149" s="21" t="s">
        <v>213</v>
      </c>
      <c r="F149" s="25" t="s">
        <v>214</v>
      </c>
      <c r="G149" s="20">
        <v>265</v>
      </c>
      <c r="H149" s="19" t="s">
        <v>84</v>
      </c>
      <c r="I149" s="19" t="s">
        <v>207</v>
      </c>
    </row>
    <row r="150" spans="1:9" s="78" customFormat="1" ht="46.95" customHeight="1" x14ac:dyDescent="0.3">
      <c r="A150" s="19">
        <v>7</v>
      </c>
      <c r="B150" s="21" t="s">
        <v>208</v>
      </c>
      <c r="C150" s="19" t="s">
        <v>110</v>
      </c>
      <c r="D150" s="19" t="s">
        <v>69</v>
      </c>
      <c r="E150" s="21" t="s">
        <v>467</v>
      </c>
      <c r="F150" s="25">
        <v>45309</v>
      </c>
      <c r="G150" s="20">
        <v>2063.4</v>
      </c>
      <c r="H150" s="19" t="s">
        <v>84</v>
      </c>
      <c r="I150" s="19" t="s">
        <v>361</v>
      </c>
    </row>
    <row r="151" spans="1:9" s="78" customFormat="1" ht="63" customHeight="1" x14ac:dyDescent="0.3">
      <c r="A151" s="19">
        <v>8</v>
      </c>
      <c r="B151" s="21" t="s">
        <v>208</v>
      </c>
      <c r="C151" s="19" t="s">
        <v>318</v>
      </c>
      <c r="D151" s="19" t="s">
        <v>69</v>
      </c>
      <c r="E151" s="21" t="s">
        <v>468</v>
      </c>
      <c r="F151" s="25">
        <v>45313</v>
      </c>
      <c r="G151" s="20">
        <v>250</v>
      </c>
      <c r="H151" s="19" t="s">
        <v>84</v>
      </c>
      <c r="I151" s="19"/>
    </row>
    <row r="152" spans="1:9" s="78" customFormat="1" ht="48" customHeight="1" x14ac:dyDescent="0.3">
      <c r="A152" s="19">
        <v>9</v>
      </c>
      <c r="B152" s="21" t="s">
        <v>359</v>
      </c>
      <c r="C152" s="19" t="s">
        <v>110</v>
      </c>
      <c r="D152" s="19" t="s">
        <v>69</v>
      </c>
      <c r="E152" s="21" t="s">
        <v>360</v>
      </c>
      <c r="F152" s="25">
        <v>45302</v>
      </c>
      <c r="G152" s="20">
        <v>1575.6</v>
      </c>
      <c r="H152" s="19" t="s">
        <v>84</v>
      </c>
      <c r="I152" s="19" t="s">
        <v>361</v>
      </c>
    </row>
    <row r="153" spans="1:9" s="78" customFormat="1" ht="46.8" x14ac:dyDescent="0.3">
      <c r="A153" s="19">
        <v>10</v>
      </c>
      <c r="B153" s="21" t="s">
        <v>362</v>
      </c>
      <c r="C153" s="19" t="s">
        <v>110</v>
      </c>
      <c r="D153" s="19" t="s">
        <v>70</v>
      </c>
      <c r="E153" s="21" t="s">
        <v>363</v>
      </c>
      <c r="F153" s="25">
        <v>45301</v>
      </c>
      <c r="G153" s="20">
        <v>741.6</v>
      </c>
      <c r="H153" s="19" t="s">
        <v>84</v>
      </c>
      <c r="I153" s="19" t="s">
        <v>364</v>
      </c>
    </row>
    <row r="154" spans="1:9" s="78" customFormat="1" ht="64.95" customHeight="1" x14ac:dyDescent="0.3">
      <c r="A154" s="19">
        <v>11</v>
      </c>
      <c r="B154" s="21" t="s">
        <v>365</v>
      </c>
      <c r="C154" s="19" t="s">
        <v>110</v>
      </c>
      <c r="D154" s="19" t="s">
        <v>70</v>
      </c>
      <c r="E154" s="21" t="s">
        <v>366</v>
      </c>
      <c r="F154" s="25">
        <v>45303</v>
      </c>
      <c r="G154" s="20">
        <v>22955.452000000001</v>
      </c>
      <c r="H154" s="19" t="s">
        <v>84</v>
      </c>
      <c r="I154" s="19" t="s">
        <v>364</v>
      </c>
    </row>
    <row r="155" spans="1:9" s="78" customFormat="1" ht="108.6" customHeight="1" x14ac:dyDescent="0.3">
      <c r="A155" s="19">
        <v>12</v>
      </c>
      <c r="B155" s="21" t="s">
        <v>365</v>
      </c>
      <c r="C155" s="19" t="s">
        <v>110</v>
      </c>
      <c r="D155" s="19" t="s">
        <v>70</v>
      </c>
      <c r="E155" s="21" t="s">
        <v>367</v>
      </c>
      <c r="F155" s="25">
        <v>45307</v>
      </c>
      <c r="G155" s="20">
        <v>860.99800000000005</v>
      </c>
      <c r="H155" s="19" t="s">
        <v>84</v>
      </c>
      <c r="I155" s="19" t="s">
        <v>368</v>
      </c>
    </row>
    <row r="156" spans="1:9" s="78" customFormat="1" ht="46.8" x14ac:dyDescent="0.3">
      <c r="A156" s="19">
        <v>13</v>
      </c>
      <c r="B156" s="21" t="s">
        <v>365</v>
      </c>
      <c r="C156" s="19" t="s">
        <v>73</v>
      </c>
      <c r="D156" s="19" t="s">
        <v>70</v>
      </c>
      <c r="E156" s="21" t="s">
        <v>369</v>
      </c>
      <c r="F156" s="25">
        <v>45307</v>
      </c>
      <c r="G156" s="20">
        <v>6778.6362300000001</v>
      </c>
      <c r="H156" s="19" t="s">
        <v>84</v>
      </c>
      <c r="I156" s="19"/>
    </row>
    <row r="157" spans="1:9" s="78" customFormat="1" ht="153.6" customHeight="1" x14ac:dyDescent="0.3">
      <c r="A157" s="19">
        <v>14</v>
      </c>
      <c r="B157" s="21" t="s">
        <v>365</v>
      </c>
      <c r="C157" s="19" t="s">
        <v>235</v>
      </c>
      <c r="D157" s="19" t="s">
        <v>70</v>
      </c>
      <c r="E157" s="21" t="s">
        <v>373</v>
      </c>
      <c r="F157" s="25">
        <v>45308</v>
      </c>
      <c r="G157" s="20">
        <v>201.5</v>
      </c>
      <c r="H157" s="19" t="s">
        <v>84</v>
      </c>
      <c r="I157" s="19"/>
    </row>
    <row r="158" spans="1:9" s="78" customFormat="1" ht="63" customHeight="1" x14ac:dyDescent="0.3">
      <c r="A158" s="19">
        <v>15</v>
      </c>
      <c r="B158" s="21" t="s">
        <v>365</v>
      </c>
      <c r="C158" s="19" t="s">
        <v>133</v>
      </c>
      <c r="D158" s="19" t="s">
        <v>70</v>
      </c>
      <c r="E158" s="21" t="s">
        <v>370</v>
      </c>
      <c r="F158" s="25">
        <v>45310</v>
      </c>
      <c r="G158" s="20">
        <v>234.70008000000001</v>
      </c>
      <c r="H158" s="19" t="s">
        <v>84</v>
      </c>
      <c r="I158" s="19" t="s">
        <v>371</v>
      </c>
    </row>
    <row r="159" spans="1:9" s="78" customFormat="1" ht="91.2" customHeight="1" x14ac:dyDescent="0.3">
      <c r="A159" s="19">
        <v>16</v>
      </c>
      <c r="B159" s="21" t="s">
        <v>365</v>
      </c>
      <c r="C159" s="19" t="s">
        <v>73</v>
      </c>
      <c r="D159" s="19" t="s">
        <v>70</v>
      </c>
      <c r="E159" s="21" t="s">
        <v>372</v>
      </c>
      <c r="F159" s="25">
        <v>45310</v>
      </c>
      <c r="G159" s="20">
        <v>1500.16983</v>
      </c>
      <c r="H159" s="19" t="s">
        <v>84</v>
      </c>
      <c r="I159" s="19" t="s">
        <v>207</v>
      </c>
    </row>
    <row r="160" spans="1:9" s="78" customFormat="1" ht="91.2" customHeight="1" x14ac:dyDescent="0.3">
      <c r="A160" s="19">
        <v>17</v>
      </c>
      <c r="B160" s="21" t="s">
        <v>365</v>
      </c>
      <c r="C160" s="19" t="s">
        <v>73</v>
      </c>
      <c r="D160" s="19" t="s">
        <v>70</v>
      </c>
      <c r="E160" s="21" t="s">
        <v>372</v>
      </c>
      <c r="F160" s="25">
        <v>45310</v>
      </c>
      <c r="G160" s="20">
        <v>441.78618</v>
      </c>
      <c r="H160" s="19" t="s">
        <v>84</v>
      </c>
      <c r="I160" s="19" t="s">
        <v>207</v>
      </c>
    </row>
    <row r="161" spans="1:9" s="78" customFormat="1" ht="96" customHeight="1" x14ac:dyDescent="0.3">
      <c r="A161" s="19">
        <v>18</v>
      </c>
      <c r="B161" s="21" t="s">
        <v>365</v>
      </c>
      <c r="C161" s="19" t="s">
        <v>73</v>
      </c>
      <c r="D161" s="19" t="s">
        <v>70</v>
      </c>
      <c r="E161" s="21" t="s">
        <v>372</v>
      </c>
      <c r="F161" s="25">
        <v>45310</v>
      </c>
      <c r="G161" s="20">
        <v>466.25945000000002</v>
      </c>
      <c r="H161" s="19" t="s">
        <v>84</v>
      </c>
      <c r="I161" s="19" t="s">
        <v>207</v>
      </c>
    </row>
    <row r="162" spans="1:9" s="78" customFormat="1" ht="94.2" customHeight="1" x14ac:dyDescent="0.3">
      <c r="A162" s="19">
        <v>19</v>
      </c>
      <c r="B162" s="21" t="s">
        <v>215</v>
      </c>
      <c r="C162" s="19" t="s">
        <v>223</v>
      </c>
      <c r="D162" s="19" t="s">
        <v>70</v>
      </c>
      <c r="E162" s="21" t="s">
        <v>216</v>
      </c>
      <c r="F162" s="25">
        <v>45295</v>
      </c>
      <c r="G162" s="20">
        <v>799.9</v>
      </c>
      <c r="H162" s="19" t="s">
        <v>84</v>
      </c>
      <c r="I162" s="19" t="s">
        <v>464</v>
      </c>
    </row>
    <row r="163" spans="1:9" s="78" customFormat="1" ht="169.2" customHeight="1" x14ac:dyDescent="0.3">
      <c r="A163" s="19">
        <v>20</v>
      </c>
      <c r="B163" s="21" t="s">
        <v>215</v>
      </c>
      <c r="C163" s="19" t="s">
        <v>223</v>
      </c>
      <c r="D163" s="19" t="s">
        <v>70</v>
      </c>
      <c r="E163" s="21" t="s">
        <v>217</v>
      </c>
      <c r="F163" s="25">
        <v>45296</v>
      </c>
      <c r="G163" s="20">
        <v>2200</v>
      </c>
      <c r="H163" s="19" t="s">
        <v>84</v>
      </c>
      <c r="I163" s="19" t="s">
        <v>429</v>
      </c>
    </row>
    <row r="164" spans="1:9" s="78" customFormat="1" ht="87.6" customHeight="1" x14ac:dyDescent="0.3">
      <c r="A164" s="19">
        <v>21</v>
      </c>
      <c r="B164" s="21" t="s">
        <v>215</v>
      </c>
      <c r="C164" s="19" t="s">
        <v>469</v>
      </c>
      <c r="D164" s="19" t="s">
        <v>70</v>
      </c>
      <c r="E164" s="21" t="s">
        <v>466</v>
      </c>
      <c r="F164" s="25">
        <v>45310</v>
      </c>
      <c r="G164" s="20">
        <v>397</v>
      </c>
      <c r="H164" s="19" t="s">
        <v>84</v>
      </c>
      <c r="I164" s="80"/>
    </row>
    <row r="165" spans="1:9" s="78" customFormat="1" ht="31.2" x14ac:dyDescent="0.3">
      <c r="A165" s="19">
        <v>22</v>
      </c>
      <c r="B165" s="21" t="s">
        <v>218</v>
      </c>
      <c r="C165" s="19" t="s">
        <v>73</v>
      </c>
      <c r="D165" s="19" t="s">
        <v>70</v>
      </c>
      <c r="E165" s="21" t="s">
        <v>219</v>
      </c>
      <c r="F165" s="24" t="s">
        <v>106</v>
      </c>
      <c r="G165" s="20">
        <v>1600.6110000000001</v>
      </c>
      <c r="H165" s="19" t="s">
        <v>84</v>
      </c>
      <c r="I165" s="19" t="s">
        <v>465</v>
      </c>
    </row>
    <row r="166" spans="1:9" s="78" customFormat="1" ht="31.2" x14ac:dyDescent="0.3">
      <c r="A166" s="19">
        <v>23</v>
      </c>
      <c r="B166" s="21" t="s">
        <v>218</v>
      </c>
      <c r="C166" s="19" t="s">
        <v>73</v>
      </c>
      <c r="D166" s="19" t="s">
        <v>69</v>
      </c>
      <c r="E166" s="21" t="s">
        <v>220</v>
      </c>
      <c r="F166" s="24" t="s">
        <v>106</v>
      </c>
      <c r="G166" s="20">
        <v>4809.5060000000003</v>
      </c>
      <c r="H166" s="19" t="s">
        <v>84</v>
      </c>
      <c r="I166" s="19" t="s">
        <v>358</v>
      </c>
    </row>
    <row r="167" spans="1:9" s="68" customFormat="1" ht="78" x14ac:dyDescent="0.3">
      <c r="A167" s="19">
        <v>24</v>
      </c>
      <c r="B167" s="21" t="s">
        <v>142</v>
      </c>
      <c r="C167" s="19" t="s">
        <v>143</v>
      </c>
      <c r="D167" s="19" t="s">
        <v>69</v>
      </c>
      <c r="E167" s="21" t="s">
        <v>144</v>
      </c>
      <c r="F167" s="24" t="s">
        <v>115</v>
      </c>
      <c r="G167" s="20">
        <v>350</v>
      </c>
      <c r="H167" s="19" t="s">
        <v>84</v>
      </c>
      <c r="I167" s="73"/>
    </row>
    <row r="168" spans="1:9" s="68" customFormat="1" ht="55.95" customHeight="1" x14ac:dyDescent="0.3">
      <c r="A168" s="19">
        <v>25</v>
      </c>
      <c r="B168" s="21" t="s">
        <v>142</v>
      </c>
      <c r="C168" s="19" t="s">
        <v>143</v>
      </c>
      <c r="D168" s="19" t="s">
        <v>69</v>
      </c>
      <c r="E168" s="21" t="s">
        <v>145</v>
      </c>
      <c r="F168" s="24" t="s">
        <v>146</v>
      </c>
      <c r="G168" s="20">
        <v>450</v>
      </c>
      <c r="H168" s="19" t="s">
        <v>84</v>
      </c>
      <c r="I168" s="73"/>
    </row>
    <row r="169" spans="1:9" ht="31.2" customHeight="1" x14ac:dyDescent="0.3">
      <c r="A169" s="61"/>
      <c r="B169" s="62" t="s">
        <v>9</v>
      </c>
      <c r="C169" s="63" t="s">
        <v>72</v>
      </c>
      <c r="D169" s="63"/>
      <c r="E169" s="64"/>
      <c r="F169" s="61"/>
      <c r="G169" s="22"/>
      <c r="H169" s="61"/>
      <c r="I169" s="61"/>
    </row>
    <row r="170" spans="1:9" ht="16.2" x14ac:dyDescent="0.3">
      <c r="A170" s="61"/>
      <c r="B170" s="62" t="s">
        <v>14</v>
      </c>
      <c r="C170" s="63"/>
      <c r="D170" s="63"/>
      <c r="E170" s="64"/>
      <c r="F170" s="61"/>
      <c r="G170" s="30"/>
      <c r="H170" s="61"/>
      <c r="I170" s="61"/>
    </row>
    <row r="171" spans="1:9" s="65" customFormat="1" ht="46.8" x14ac:dyDescent="0.3">
      <c r="A171" s="19">
        <v>1</v>
      </c>
      <c r="B171" s="26" t="s">
        <v>148</v>
      </c>
      <c r="C171" s="70" t="s">
        <v>73</v>
      </c>
      <c r="D171" s="19" t="s">
        <v>69</v>
      </c>
      <c r="E171" s="26" t="s">
        <v>149</v>
      </c>
      <c r="F171" s="24" t="s">
        <v>106</v>
      </c>
      <c r="G171" s="20">
        <v>580.51300000000003</v>
      </c>
      <c r="H171" s="19" t="s">
        <v>6</v>
      </c>
      <c r="I171" s="19" t="s">
        <v>81</v>
      </c>
    </row>
    <row r="172" spans="1:9" s="18" customFormat="1" ht="82.95" customHeight="1" x14ac:dyDescent="0.3">
      <c r="A172" s="19">
        <v>2</v>
      </c>
      <c r="B172" s="26" t="s">
        <v>148</v>
      </c>
      <c r="C172" s="15" t="s">
        <v>73</v>
      </c>
      <c r="D172" s="15" t="s">
        <v>157</v>
      </c>
      <c r="E172" s="26" t="s">
        <v>158</v>
      </c>
      <c r="F172" s="24" t="s">
        <v>106</v>
      </c>
      <c r="G172" s="20">
        <v>287.98</v>
      </c>
      <c r="H172" s="19" t="s">
        <v>6</v>
      </c>
      <c r="I172" s="19" t="s">
        <v>207</v>
      </c>
    </row>
    <row r="173" spans="1:9" s="18" customFormat="1" ht="46.2" customHeight="1" x14ac:dyDescent="0.3">
      <c r="A173" s="19">
        <v>3</v>
      </c>
      <c r="B173" s="26" t="s">
        <v>148</v>
      </c>
      <c r="C173" s="15" t="s">
        <v>110</v>
      </c>
      <c r="D173" s="19" t="s">
        <v>157</v>
      </c>
      <c r="E173" s="26" t="s">
        <v>271</v>
      </c>
      <c r="F173" s="24" t="s">
        <v>106</v>
      </c>
      <c r="G173" s="20">
        <v>7097.7</v>
      </c>
      <c r="H173" s="19" t="s">
        <v>6</v>
      </c>
      <c r="I173" s="19" t="s">
        <v>272</v>
      </c>
    </row>
    <row r="174" spans="1:9" s="18" customFormat="1" ht="80.400000000000006" customHeight="1" x14ac:dyDescent="0.3">
      <c r="A174" s="19">
        <v>4</v>
      </c>
      <c r="B174" s="26" t="s">
        <v>159</v>
      </c>
      <c r="C174" s="15" t="s">
        <v>73</v>
      </c>
      <c r="D174" s="15" t="s">
        <v>157</v>
      </c>
      <c r="E174" s="26" t="s">
        <v>128</v>
      </c>
      <c r="F174" s="79">
        <v>45299</v>
      </c>
      <c r="G174" s="20">
        <v>316.86599999999999</v>
      </c>
      <c r="H174" s="15" t="s">
        <v>473</v>
      </c>
      <c r="I174" s="19" t="s">
        <v>207</v>
      </c>
    </row>
    <row r="175" spans="1:9" s="18" customFormat="1" ht="83.4" customHeight="1" x14ac:dyDescent="0.3">
      <c r="A175" s="19">
        <v>5</v>
      </c>
      <c r="B175" s="26" t="s">
        <v>159</v>
      </c>
      <c r="C175" s="15" t="s">
        <v>74</v>
      </c>
      <c r="D175" s="15" t="s">
        <v>157</v>
      </c>
      <c r="E175" s="26" t="s">
        <v>273</v>
      </c>
      <c r="F175" s="79">
        <v>45306</v>
      </c>
      <c r="G175" s="20">
        <v>538.803</v>
      </c>
      <c r="H175" s="15" t="s">
        <v>473</v>
      </c>
      <c r="I175" s="19" t="s">
        <v>272</v>
      </c>
    </row>
    <row r="176" spans="1:9" ht="16.2" x14ac:dyDescent="0.3">
      <c r="A176" s="61"/>
      <c r="B176" s="62" t="s">
        <v>33</v>
      </c>
      <c r="C176" s="63"/>
      <c r="D176" s="63"/>
      <c r="E176" s="64"/>
      <c r="F176" s="61"/>
      <c r="G176" s="30"/>
      <c r="H176" s="61"/>
      <c r="I176" s="61"/>
    </row>
    <row r="177" spans="1:9" s="65" customFormat="1" ht="46.8" x14ac:dyDescent="0.3">
      <c r="A177" s="19">
        <v>1</v>
      </c>
      <c r="B177" s="21" t="s">
        <v>85</v>
      </c>
      <c r="C177" s="19" t="s">
        <v>73</v>
      </c>
      <c r="D177" s="19" t="s">
        <v>69</v>
      </c>
      <c r="E177" s="21" t="s">
        <v>90</v>
      </c>
      <c r="F177" s="25">
        <v>45294</v>
      </c>
      <c r="G177" s="20">
        <v>873.3</v>
      </c>
      <c r="H177" s="19" t="s">
        <v>6</v>
      </c>
      <c r="I177" s="19"/>
    </row>
    <row r="178" spans="1:9" s="65" customFormat="1" ht="136.94999999999999" customHeight="1" x14ac:dyDescent="0.3">
      <c r="A178" s="19">
        <v>2</v>
      </c>
      <c r="B178" s="21" t="s">
        <v>104</v>
      </c>
      <c r="C178" s="19" t="s">
        <v>73</v>
      </c>
      <c r="D178" s="19" t="s">
        <v>69</v>
      </c>
      <c r="E178" s="21" t="s">
        <v>90</v>
      </c>
      <c r="F178" s="25">
        <v>45293</v>
      </c>
      <c r="G178" s="20">
        <v>314.10000000000002</v>
      </c>
      <c r="H178" s="19" t="s">
        <v>6</v>
      </c>
      <c r="I178" s="27" t="s">
        <v>81</v>
      </c>
    </row>
    <row r="179" spans="1:9" s="65" customFormat="1" ht="93.6" x14ac:dyDescent="0.3">
      <c r="A179" s="19">
        <v>3</v>
      </c>
      <c r="B179" s="21" t="s">
        <v>105</v>
      </c>
      <c r="C179" s="19" t="s">
        <v>73</v>
      </c>
      <c r="D179" s="19" t="s">
        <v>69</v>
      </c>
      <c r="E179" s="21" t="s">
        <v>90</v>
      </c>
      <c r="F179" s="25">
        <v>45293</v>
      </c>
      <c r="G179" s="20">
        <v>209.7</v>
      </c>
      <c r="H179" s="19" t="s">
        <v>6</v>
      </c>
      <c r="I179" s="27" t="s">
        <v>81</v>
      </c>
    </row>
    <row r="180" spans="1:9" s="77" customFormat="1" ht="93.6" x14ac:dyDescent="0.3">
      <c r="A180" s="19">
        <v>4</v>
      </c>
      <c r="B180" s="21" t="s">
        <v>403</v>
      </c>
      <c r="C180" s="19" t="s">
        <v>73</v>
      </c>
      <c r="D180" s="19" t="s">
        <v>69</v>
      </c>
      <c r="E180" s="21" t="s">
        <v>90</v>
      </c>
      <c r="F180" s="25">
        <v>45300</v>
      </c>
      <c r="G180" s="20">
        <v>479.1</v>
      </c>
      <c r="H180" s="19" t="s">
        <v>6</v>
      </c>
      <c r="I180" s="27" t="s">
        <v>81</v>
      </c>
    </row>
    <row r="181" spans="1:9" s="77" customFormat="1" ht="109.2" customHeight="1" x14ac:dyDescent="0.3">
      <c r="A181" s="19">
        <v>5</v>
      </c>
      <c r="B181" s="21" t="s">
        <v>270</v>
      </c>
      <c r="C181" s="19" t="s">
        <v>73</v>
      </c>
      <c r="D181" s="19" t="s">
        <v>69</v>
      </c>
      <c r="E181" s="21" t="s">
        <v>90</v>
      </c>
      <c r="F181" s="25">
        <v>45300</v>
      </c>
      <c r="G181" s="20">
        <v>444</v>
      </c>
      <c r="H181" s="19" t="s">
        <v>6</v>
      </c>
      <c r="I181" s="27" t="s">
        <v>81</v>
      </c>
    </row>
    <row r="182" spans="1:9" s="77" customFormat="1" ht="65.400000000000006" customHeight="1" x14ac:dyDescent="0.3">
      <c r="A182" s="19">
        <v>6</v>
      </c>
      <c r="B182" s="21" t="s">
        <v>85</v>
      </c>
      <c r="C182" s="19" t="s">
        <v>110</v>
      </c>
      <c r="D182" s="19" t="s">
        <v>69</v>
      </c>
      <c r="E182" s="21" t="s">
        <v>452</v>
      </c>
      <c r="F182" s="25">
        <v>45316</v>
      </c>
      <c r="G182" s="20">
        <v>383.1</v>
      </c>
      <c r="H182" s="19" t="s">
        <v>6</v>
      </c>
      <c r="I182" s="27" t="s">
        <v>453</v>
      </c>
    </row>
    <row r="183" spans="1:9" ht="16.2" x14ac:dyDescent="0.3">
      <c r="A183" s="61"/>
      <c r="B183" s="62" t="s">
        <v>17</v>
      </c>
      <c r="C183" s="63"/>
      <c r="D183" s="63"/>
      <c r="E183" s="64"/>
      <c r="F183" s="61"/>
      <c r="G183" s="30"/>
      <c r="H183" s="61"/>
      <c r="I183" s="61"/>
    </row>
    <row r="184" spans="1:9" s="65" customFormat="1" ht="75.75" customHeight="1" x14ac:dyDescent="0.3">
      <c r="A184" s="19">
        <v>1</v>
      </c>
      <c r="B184" s="21" t="s">
        <v>101</v>
      </c>
      <c r="C184" s="19" t="s">
        <v>73</v>
      </c>
      <c r="D184" s="19" t="s">
        <v>70</v>
      </c>
      <c r="E184" s="21" t="s">
        <v>98</v>
      </c>
      <c r="F184" s="24" t="s">
        <v>106</v>
      </c>
      <c r="G184" s="20">
        <v>370.69600000000003</v>
      </c>
      <c r="H184" s="19" t="s">
        <v>6</v>
      </c>
      <c r="I184" s="19"/>
    </row>
    <row r="185" spans="1:9" s="65" customFormat="1" ht="75.75" customHeight="1" x14ac:dyDescent="0.3">
      <c r="A185" s="19">
        <v>2</v>
      </c>
      <c r="B185" s="21" t="s">
        <v>101</v>
      </c>
      <c r="C185" s="19" t="s">
        <v>166</v>
      </c>
      <c r="D185" s="19" t="s">
        <v>70</v>
      </c>
      <c r="E185" s="21" t="s">
        <v>98</v>
      </c>
      <c r="F185" s="24" t="s">
        <v>106</v>
      </c>
      <c r="G185" s="20">
        <v>535.91999999999996</v>
      </c>
      <c r="H185" s="19" t="s">
        <v>6</v>
      </c>
      <c r="I185" s="19" t="s">
        <v>274</v>
      </c>
    </row>
    <row r="186" spans="1:9" s="65" customFormat="1" ht="154.94999999999999" customHeight="1" x14ac:dyDescent="0.3">
      <c r="A186" s="19">
        <v>3</v>
      </c>
      <c r="B186" s="21" t="s">
        <v>101</v>
      </c>
      <c r="C186" s="19" t="s">
        <v>109</v>
      </c>
      <c r="D186" s="19" t="s">
        <v>70</v>
      </c>
      <c r="E186" s="21" t="s">
        <v>107</v>
      </c>
      <c r="F186" s="24" t="s">
        <v>106</v>
      </c>
      <c r="G186" s="20">
        <v>968.58799999999997</v>
      </c>
      <c r="H186" s="19" t="s">
        <v>6</v>
      </c>
      <c r="I186" s="19" t="s">
        <v>164</v>
      </c>
    </row>
    <row r="187" spans="1:9" s="65" customFormat="1" ht="80.400000000000006" customHeight="1" x14ac:dyDescent="0.3">
      <c r="A187" s="19">
        <v>4</v>
      </c>
      <c r="B187" s="21" t="s">
        <v>101</v>
      </c>
      <c r="C187" s="19" t="s">
        <v>110</v>
      </c>
      <c r="D187" s="19" t="s">
        <v>70</v>
      </c>
      <c r="E187" s="21" t="s">
        <v>108</v>
      </c>
      <c r="F187" s="24" t="s">
        <v>106</v>
      </c>
      <c r="G187" s="20">
        <v>1256.066</v>
      </c>
      <c r="H187" s="19" t="s">
        <v>6</v>
      </c>
      <c r="I187" s="19" t="s">
        <v>165</v>
      </c>
    </row>
    <row r="188" spans="1:9" s="18" customFormat="1" ht="50.4" customHeight="1" x14ac:dyDescent="0.3">
      <c r="A188" s="19">
        <v>5</v>
      </c>
      <c r="B188" s="21" t="s">
        <v>160</v>
      </c>
      <c r="C188" s="19" t="s">
        <v>167</v>
      </c>
      <c r="D188" s="19" t="s">
        <v>69</v>
      </c>
      <c r="E188" s="21" t="s">
        <v>161</v>
      </c>
      <c r="F188" s="24" t="s">
        <v>106</v>
      </c>
      <c r="G188" s="20">
        <v>5599.8</v>
      </c>
      <c r="H188" s="19" t="s">
        <v>6</v>
      </c>
      <c r="I188" s="80"/>
    </row>
    <row r="189" spans="1:9" s="18" customFormat="1" ht="46.8" x14ac:dyDescent="0.3">
      <c r="A189" s="19">
        <v>6</v>
      </c>
      <c r="B189" s="21" t="s">
        <v>162</v>
      </c>
      <c r="C189" s="19" t="s">
        <v>166</v>
      </c>
      <c r="D189" s="19" t="s">
        <v>70</v>
      </c>
      <c r="E189" s="21" t="s">
        <v>163</v>
      </c>
      <c r="F189" s="24" t="s">
        <v>106</v>
      </c>
      <c r="G189" s="20">
        <v>3711.386</v>
      </c>
      <c r="H189" s="19" t="s">
        <v>6</v>
      </c>
      <c r="I189" s="19" t="s">
        <v>275</v>
      </c>
    </row>
    <row r="190" spans="1:9" s="18" customFormat="1" ht="61.5" customHeight="1" x14ac:dyDescent="0.3">
      <c r="A190" s="19">
        <v>7</v>
      </c>
      <c r="B190" s="21" t="s">
        <v>276</v>
      </c>
      <c r="C190" s="19" t="s">
        <v>110</v>
      </c>
      <c r="D190" s="19" t="s">
        <v>70</v>
      </c>
      <c r="E190" s="21" t="s">
        <v>108</v>
      </c>
      <c r="F190" s="24" t="s">
        <v>106</v>
      </c>
      <c r="G190" s="20">
        <v>1023.159</v>
      </c>
      <c r="H190" s="19" t="s">
        <v>6</v>
      </c>
      <c r="I190" s="19" t="s">
        <v>165</v>
      </c>
    </row>
    <row r="191" spans="1:9" s="18" customFormat="1" ht="81.599999999999994" customHeight="1" x14ac:dyDescent="0.3">
      <c r="A191" s="19">
        <v>8</v>
      </c>
      <c r="B191" s="21" t="s">
        <v>277</v>
      </c>
      <c r="C191" s="19" t="s">
        <v>78</v>
      </c>
      <c r="D191" s="19" t="s">
        <v>69</v>
      </c>
      <c r="E191" s="21" t="s">
        <v>278</v>
      </c>
      <c r="F191" s="24" t="s">
        <v>106</v>
      </c>
      <c r="G191" s="20">
        <v>723.89800000000002</v>
      </c>
      <c r="H191" s="19" t="s">
        <v>6</v>
      </c>
      <c r="I191" s="19"/>
    </row>
    <row r="192" spans="1:9" s="18" customFormat="1" ht="49.95" customHeight="1" x14ac:dyDescent="0.3">
      <c r="A192" s="19">
        <v>9</v>
      </c>
      <c r="B192" s="21" t="s">
        <v>279</v>
      </c>
      <c r="C192" s="19" t="s">
        <v>74</v>
      </c>
      <c r="D192" s="19" t="s">
        <v>69</v>
      </c>
      <c r="E192" s="21" t="s">
        <v>280</v>
      </c>
      <c r="F192" s="24" t="s">
        <v>106</v>
      </c>
      <c r="G192" s="20">
        <v>2546.33</v>
      </c>
      <c r="H192" s="19" t="s">
        <v>6</v>
      </c>
      <c r="I192" s="19" t="s">
        <v>281</v>
      </c>
    </row>
    <row r="193" spans="1:9" s="1" customFormat="1" ht="67.95" customHeight="1" x14ac:dyDescent="0.3">
      <c r="A193" s="19">
        <v>10</v>
      </c>
      <c r="B193" s="21" t="s">
        <v>405</v>
      </c>
      <c r="C193" s="19" t="s">
        <v>74</v>
      </c>
      <c r="D193" s="19" t="s">
        <v>70</v>
      </c>
      <c r="E193" s="21" t="s">
        <v>406</v>
      </c>
      <c r="F193" s="24" t="s">
        <v>408</v>
      </c>
      <c r="G193" s="20">
        <v>220.88200000000001</v>
      </c>
      <c r="H193" s="19" t="s">
        <v>6</v>
      </c>
      <c r="I193" s="19" t="s">
        <v>407</v>
      </c>
    </row>
    <row r="194" spans="1:9" ht="16.2" x14ac:dyDescent="0.3">
      <c r="A194" s="61"/>
      <c r="B194" s="62" t="s">
        <v>49</v>
      </c>
      <c r="C194" s="63" t="s">
        <v>72</v>
      </c>
      <c r="D194" s="63"/>
      <c r="E194" s="64"/>
      <c r="F194" s="61"/>
      <c r="G194" s="30"/>
      <c r="H194" s="61"/>
      <c r="I194" s="61"/>
    </row>
    <row r="195" spans="1:9" ht="16.2" x14ac:dyDescent="0.3">
      <c r="A195" s="61"/>
      <c r="B195" s="62" t="s">
        <v>21</v>
      </c>
      <c r="C195" s="63"/>
      <c r="D195" s="63"/>
      <c r="E195" s="64"/>
      <c r="F195" s="61"/>
      <c r="G195" s="30"/>
      <c r="H195" s="61"/>
      <c r="I195" s="61"/>
    </row>
    <row r="196" spans="1:9" s="65" customFormat="1" ht="114" customHeight="1" x14ac:dyDescent="0.3">
      <c r="A196" s="19">
        <v>1</v>
      </c>
      <c r="B196" s="21" t="s">
        <v>54</v>
      </c>
      <c r="C196" s="19" t="s">
        <v>109</v>
      </c>
      <c r="D196" s="19" t="s">
        <v>69</v>
      </c>
      <c r="E196" s="21" t="s">
        <v>75</v>
      </c>
      <c r="F196" s="24" t="s">
        <v>129</v>
      </c>
      <c r="G196" s="20">
        <v>1410</v>
      </c>
      <c r="H196" s="19" t="s">
        <v>6</v>
      </c>
      <c r="I196" s="19"/>
    </row>
    <row r="197" spans="1:9" s="18" customFormat="1" ht="81.599999999999994" customHeight="1" x14ac:dyDescent="0.3">
      <c r="A197" s="19">
        <v>2</v>
      </c>
      <c r="B197" s="21" t="s">
        <v>54</v>
      </c>
      <c r="C197" s="19" t="s">
        <v>110</v>
      </c>
      <c r="D197" s="19" t="s">
        <v>70</v>
      </c>
      <c r="E197" s="21" t="s">
        <v>323</v>
      </c>
      <c r="F197" s="24" t="s">
        <v>439</v>
      </c>
      <c r="G197" s="20">
        <v>484.71</v>
      </c>
      <c r="H197" s="19" t="s">
        <v>6</v>
      </c>
      <c r="I197" s="19" t="s">
        <v>440</v>
      </c>
    </row>
    <row r="198" spans="1:9" s="18" customFormat="1" ht="46.8" x14ac:dyDescent="0.3">
      <c r="A198" s="19">
        <v>3</v>
      </c>
      <c r="B198" s="21" t="s">
        <v>54</v>
      </c>
      <c r="C198" s="19" t="s">
        <v>332</v>
      </c>
      <c r="D198" s="19" t="s">
        <v>69</v>
      </c>
      <c r="E198" s="21" t="s">
        <v>441</v>
      </c>
      <c r="F198" s="24" t="s">
        <v>437</v>
      </c>
      <c r="G198" s="20">
        <v>3080</v>
      </c>
      <c r="H198" s="19" t="s">
        <v>6</v>
      </c>
      <c r="I198" s="82"/>
    </row>
    <row r="199" spans="1:9" s="18" customFormat="1" ht="76.95" customHeight="1" x14ac:dyDescent="0.3">
      <c r="A199" s="19">
        <v>4</v>
      </c>
      <c r="B199" s="21" t="s">
        <v>54</v>
      </c>
      <c r="C199" s="19" t="s">
        <v>332</v>
      </c>
      <c r="D199" s="19" t="s">
        <v>69</v>
      </c>
      <c r="E199" s="21" t="s">
        <v>324</v>
      </c>
      <c r="F199" s="24" t="s">
        <v>129</v>
      </c>
      <c r="G199" s="20">
        <v>20622.7</v>
      </c>
      <c r="H199" s="19" t="s">
        <v>6</v>
      </c>
      <c r="I199" s="82"/>
    </row>
    <row r="200" spans="1:9" s="18" customFormat="1" ht="168" customHeight="1" x14ac:dyDescent="0.3">
      <c r="A200" s="19">
        <v>5</v>
      </c>
      <c r="B200" s="21" t="s">
        <v>54</v>
      </c>
      <c r="C200" s="19" t="s">
        <v>109</v>
      </c>
      <c r="D200" s="19" t="s">
        <v>242</v>
      </c>
      <c r="E200" s="21" t="s">
        <v>325</v>
      </c>
      <c r="F200" s="24" t="s">
        <v>129</v>
      </c>
      <c r="G200" s="20">
        <v>11632.896000000001</v>
      </c>
      <c r="H200" s="19" t="s">
        <v>6</v>
      </c>
      <c r="I200" s="82"/>
    </row>
    <row r="201" spans="1:9" s="18" customFormat="1" ht="172.95" customHeight="1" x14ac:dyDescent="0.3">
      <c r="A201" s="19">
        <v>6</v>
      </c>
      <c r="B201" s="21" t="s">
        <v>54</v>
      </c>
      <c r="C201" s="19" t="s">
        <v>109</v>
      </c>
      <c r="D201" s="19" t="s">
        <v>242</v>
      </c>
      <c r="E201" s="21" t="s">
        <v>326</v>
      </c>
      <c r="F201" s="24" t="s">
        <v>129</v>
      </c>
      <c r="G201" s="20">
        <v>3559.223</v>
      </c>
      <c r="H201" s="19" t="s">
        <v>6</v>
      </c>
      <c r="I201" s="82"/>
    </row>
    <row r="202" spans="1:9" s="18" customFormat="1" ht="56.4" customHeight="1" x14ac:dyDescent="0.3">
      <c r="A202" s="19">
        <v>7</v>
      </c>
      <c r="B202" s="21" t="s">
        <v>327</v>
      </c>
      <c r="C202" s="19" t="s">
        <v>167</v>
      </c>
      <c r="D202" s="19" t="s">
        <v>69</v>
      </c>
      <c r="E202" s="21" t="s">
        <v>328</v>
      </c>
      <c r="F202" s="25">
        <v>45307</v>
      </c>
      <c r="G202" s="20">
        <v>258</v>
      </c>
      <c r="H202" s="19" t="s">
        <v>6</v>
      </c>
      <c r="I202" s="19" t="s">
        <v>442</v>
      </c>
    </row>
    <row r="203" spans="1:9" s="18" customFormat="1" ht="46.8" x14ac:dyDescent="0.3">
      <c r="A203" s="19">
        <v>8</v>
      </c>
      <c r="B203" s="21" t="s">
        <v>329</v>
      </c>
      <c r="C203" s="19" t="s">
        <v>73</v>
      </c>
      <c r="D203" s="19" t="s">
        <v>69</v>
      </c>
      <c r="E203" s="21" t="s">
        <v>330</v>
      </c>
      <c r="F203" s="24" t="s">
        <v>106</v>
      </c>
      <c r="G203" s="20">
        <v>916.74400000000003</v>
      </c>
      <c r="H203" s="19" t="s">
        <v>6</v>
      </c>
      <c r="I203" s="15"/>
    </row>
    <row r="204" spans="1:9" s="18" customFormat="1" ht="46.8" x14ac:dyDescent="0.3">
      <c r="A204" s="19">
        <v>9</v>
      </c>
      <c r="B204" s="21" t="s">
        <v>329</v>
      </c>
      <c r="C204" s="19" t="s">
        <v>73</v>
      </c>
      <c r="D204" s="19" t="s">
        <v>69</v>
      </c>
      <c r="E204" s="21" t="s">
        <v>330</v>
      </c>
      <c r="F204" s="24" t="s">
        <v>106</v>
      </c>
      <c r="G204" s="20">
        <v>2531.4810000000002</v>
      </c>
      <c r="H204" s="19" t="s">
        <v>6</v>
      </c>
      <c r="I204" s="15"/>
    </row>
    <row r="205" spans="1:9" s="18" customFormat="1" ht="45" customHeight="1" x14ac:dyDescent="0.3">
      <c r="A205" s="19">
        <v>10</v>
      </c>
      <c r="B205" s="21" t="s">
        <v>329</v>
      </c>
      <c r="C205" s="19" t="s">
        <v>322</v>
      </c>
      <c r="D205" s="19" t="s">
        <v>69</v>
      </c>
      <c r="E205" s="21" t="s">
        <v>331</v>
      </c>
      <c r="F205" s="24" t="s">
        <v>106</v>
      </c>
      <c r="G205" s="20">
        <v>270</v>
      </c>
      <c r="H205" s="19" t="s">
        <v>6</v>
      </c>
      <c r="I205" s="15"/>
    </row>
    <row r="206" spans="1:9" s="18" customFormat="1" ht="154.94999999999999" customHeight="1" x14ac:dyDescent="0.3">
      <c r="A206" s="19">
        <v>11</v>
      </c>
      <c r="B206" s="21" t="s">
        <v>329</v>
      </c>
      <c r="C206" s="19" t="s">
        <v>322</v>
      </c>
      <c r="D206" s="19" t="s">
        <v>69</v>
      </c>
      <c r="E206" s="21" t="s">
        <v>443</v>
      </c>
      <c r="F206" s="25">
        <v>45314</v>
      </c>
      <c r="G206" s="20">
        <v>6618.2</v>
      </c>
      <c r="H206" s="19" t="s">
        <v>6</v>
      </c>
      <c r="I206" s="83"/>
    </row>
    <row r="207" spans="1:9" ht="57" customHeight="1" x14ac:dyDescent="0.3">
      <c r="A207" s="61"/>
      <c r="B207" s="62" t="s">
        <v>24</v>
      </c>
      <c r="C207" s="63" t="s">
        <v>72</v>
      </c>
      <c r="D207" s="63"/>
      <c r="E207" s="64"/>
      <c r="F207" s="61"/>
      <c r="G207" s="22"/>
      <c r="H207" s="61"/>
      <c r="I207" s="61"/>
    </row>
    <row r="208" spans="1:9" ht="16.2" x14ac:dyDescent="0.3">
      <c r="A208" s="61"/>
      <c r="B208" s="62" t="s">
        <v>25</v>
      </c>
      <c r="C208" s="63"/>
      <c r="D208" s="63"/>
      <c r="E208" s="64"/>
      <c r="F208" s="61"/>
      <c r="G208" s="30"/>
      <c r="H208" s="61"/>
      <c r="I208" s="61"/>
    </row>
    <row r="209" spans="1:9" s="65" customFormat="1" ht="96" customHeight="1" x14ac:dyDescent="0.3">
      <c r="A209" s="19">
        <v>1</v>
      </c>
      <c r="B209" s="21" t="s">
        <v>89</v>
      </c>
      <c r="C209" s="19" t="s">
        <v>109</v>
      </c>
      <c r="D209" s="19" t="s">
        <v>70</v>
      </c>
      <c r="E209" s="21" t="s">
        <v>119</v>
      </c>
      <c r="F209" s="24" t="s">
        <v>106</v>
      </c>
      <c r="G209" s="20">
        <v>282.05</v>
      </c>
      <c r="H209" s="19" t="s">
        <v>131</v>
      </c>
      <c r="I209" s="19"/>
    </row>
    <row r="210" spans="1:9" s="65" customFormat="1" ht="98.4" customHeight="1" x14ac:dyDescent="0.3">
      <c r="A210" s="19">
        <v>2</v>
      </c>
      <c r="B210" s="21" t="s">
        <v>89</v>
      </c>
      <c r="C210" s="19" t="s">
        <v>133</v>
      </c>
      <c r="D210" s="19" t="s">
        <v>70</v>
      </c>
      <c r="E210" s="21" t="s">
        <v>120</v>
      </c>
      <c r="F210" s="24" t="s">
        <v>106</v>
      </c>
      <c r="G210" s="20">
        <v>245.01</v>
      </c>
      <c r="H210" s="19" t="s">
        <v>131</v>
      </c>
      <c r="I210" s="19"/>
    </row>
    <row r="211" spans="1:9" s="65" customFormat="1" ht="156" x14ac:dyDescent="0.3">
      <c r="A211" s="19">
        <v>3</v>
      </c>
      <c r="B211" s="21" t="s">
        <v>89</v>
      </c>
      <c r="C211" s="19" t="s">
        <v>73</v>
      </c>
      <c r="D211" s="19" t="s">
        <v>70</v>
      </c>
      <c r="E211" s="21" t="s">
        <v>121</v>
      </c>
      <c r="F211" s="24" t="s">
        <v>340</v>
      </c>
      <c r="G211" s="20">
        <v>1609.52</v>
      </c>
      <c r="H211" s="19" t="s">
        <v>131</v>
      </c>
      <c r="I211" s="19" t="s">
        <v>207</v>
      </c>
    </row>
    <row r="212" spans="1:9" s="65" customFormat="1" ht="93" customHeight="1" x14ac:dyDescent="0.3">
      <c r="A212" s="19">
        <v>4</v>
      </c>
      <c r="B212" s="21" t="s">
        <v>89</v>
      </c>
      <c r="C212" s="19" t="s">
        <v>110</v>
      </c>
      <c r="D212" s="19" t="s">
        <v>69</v>
      </c>
      <c r="E212" s="21" t="s">
        <v>122</v>
      </c>
      <c r="F212" s="25">
        <v>45294</v>
      </c>
      <c r="G212" s="20">
        <v>6451.2309999999998</v>
      </c>
      <c r="H212" s="19" t="s">
        <v>131</v>
      </c>
      <c r="I212" s="19" t="s">
        <v>248</v>
      </c>
    </row>
    <row r="213" spans="1:9" s="68" customFormat="1" ht="67.2" customHeight="1" x14ac:dyDescent="0.3">
      <c r="A213" s="19">
        <v>5</v>
      </c>
      <c r="B213" s="21" t="s">
        <v>155</v>
      </c>
      <c r="C213" s="19" t="s">
        <v>78</v>
      </c>
      <c r="D213" s="19" t="s">
        <v>69</v>
      </c>
      <c r="E213" s="21" t="s">
        <v>123</v>
      </c>
      <c r="F213" s="24" t="s">
        <v>106</v>
      </c>
      <c r="G213" s="20">
        <v>7560.98</v>
      </c>
      <c r="H213" s="19" t="s">
        <v>130</v>
      </c>
      <c r="I213" s="19"/>
    </row>
    <row r="214" spans="1:9" s="68" customFormat="1" ht="33" customHeight="1" x14ac:dyDescent="0.3">
      <c r="A214" s="19">
        <v>6</v>
      </c>
      <c r="B214" s="21" t="s">
        <v>155</v>
      </c>
      <c r="C214" s="19" t="s">
        <v>78</v>
      </c>
      <c r="D214" s="19" t="s">
        <v>69</v>
      </c>
      <c r="E214" s="21" t="s">
        <v>124</v>
      </c>
      <c r="F214" s="24" t="s">
        <v>106</v>
      </c>
      <c r="G214" s="20">
        <v>1159.5</v>
      </c>
      <c r="H214" s="19" t="s">
        <v>6</v>
      </c>
      <c r="I214" s="19"/>
    </row>
    <row r="215" spans="1:9" s="68" customFormat="1" ht="46.95" customHeight="1" x14ac:dyDescent="0.3">
      <c r="A215" s="19">
        <v>7</v>
      </c>
      <c r="B215" s="21" t="s">
        <v>56</v>
      </c>
      <c r="C215" s="19" t="s">
        <v>73</v>
      </c>
      <c r="D215" s="19" t="s">
        <v>69</v>
      </c>
      <c r="E215" s="21" t="s">
        <v>125</v>
      </c>
      <c r="F215" s="24" t="s">
        <v>193</v>
      </c>
      <c r="G215" s="20">
        <v>201.72800000000001</v>
      </c>
      <c r="H215" s="19" t="s">
        <v>6</v>
      </c>
      <c r="I215" s="19" t="s">
        <v>355</v>
      </c>
    </row>
    <row r="216" spans="1:9" s="18" customFormat="1" ht="46.8" x14ac:dyDescent="0.3">
      <c r="A216" s="19">
        <v>8</v>
      </c>
      <c r="B216" s="21" t="s">
        <v>56</v>
      </c>
      <c r="C216" s="19" t="s">
        <v>78</v>
      </c>
      <c r="D216" s="19" t="s">
        <v>69</v>
      </c>
      <c r="E216" s="21" t="s">
        <v>341</v>
      </c>
      <c r="F216" s="24" t="s">
        <v>437</v>
      </c>
      <c r="G216" s="20">
        <v>577</v>
      </c>
      <c r="H216" s="19" t="s">
        <v>6</v>
      </c>
      <c r="I216" s="19" t="s">
        <v>342</v>
      </c>
    </row>
    <row r="217" spans="1:9" s="18" customFormat="1" ht="46.8" x14ac:dyDescent="0.3">
      <c r="A217" s="19">
        <v>9</v>
      </c>
      <c r="B217" s="21" t="s">
        <v>56</v>
      </c>
      <c r="C217" s="19" t="s">
        <v>229</v>
      </c>
      <c r="D217" s="19" t="s">
        <v>69</v>
      </c>
      <c r="E217" s="21" t="s">
        <v>343</v>
      </c>
      <c r="F217" s="24" t="s">
        <v>106</v>
      </c>
      <c r="G217" s="20">
        <v>297.065</v>
      </c>
      <c r="H217" s="19" t="s">
        <v>6</v>
      </c>
      <c r="I217" s="19" t="s">
        <v>344</v>
      </c>
    </row>
    <row r="218" spans="1:9" s="18" customFormat="1" ht="46.8" x14ac:dyDescent="0.3">
      <c r="A218" s="19">
        <v>10</v>
      </c>
      <c r="B218" s="21" t="s">
        <v>56</v>
      </c>
      <c r="C218" s="19" t="s">
        <v>73</v>
      </c>
      <c r="D218" s="19" t="s">
        <v>69</v>
      </c>
      <c r="E218" s="21" t="s">
        <v>345</v>
      </c>
      <c r="F218" s="24" t="s">
        <v>346</v>
      </c>
      <c r="G218" s="20">
        <v>847.44</v>
      </c>
      <c r="H218" s="19" t="s">
        <v>6</v>
      </c>
      <c r="I218" s="19" t="s">
        <v>347</v>
      </c>
    </row>
    <row r="219" spans="1:9" s="68" customFormat="1" ht="82.2" customHeight="1" x14ac:dyDescent="0.3">
      <c r="A219" s="19">
        <v>11</v>
      </c>
      <c r="B219" s="21" t="s">
        <v>126</v>
      </c>
      <c r="C219" s="19" t="s">
        <v>132</v>
      </c>
      <c r="D219" s="19" t="s">
        <v>69</v>
      </c>
      <c r="E219" s="21" t="s">
        <v>127</v>
      </c>
      <c r="F219" s="25">
        <v>45300</v>
      </c>
      <c r="G219" s="20">
        <v>398.9</v>
      </c>
      <c r="H219" s="19" t="s">
        <v>52</v>
      </c>
      <c r="I219" s="19" t="s">
        <v>348</v>
      </c>
    </row>
    <row r="220" spans="1:9" s="68" customFormat="1" ht="51" customHeight="1" x14ac:dyDescent="0.3">
      <c r="A220" s="19">
        <v>12</v>
      </c>
      <c r="B220" s="21" t="s">
        <v>57</v>
      </c>
      <c r="C220" s="19" t="s">
        <v>73</v>
      </c>
      <c r="D220" s="19" t="s">
        <v>70</v>
      </c>
      <c r="E220" s="21" t="s">
        <v>128</v>
      </c>
      <c r="F220" s="24" t="s">
        <v>194</v>
      </c>
      <c r="G220" s="20">
        <v>221.15342000000001</v>
      </c>
      <c r="H220" s="19" t="s">
        <v>6</v>
      </c>
      <c r="I220" s="19" t="s">
        <v>207</v>
      </c>
    </row>
    <row r="221" spans="1:9" s="18" customFormat="1" ht="77.400000000000006" customHeight="1" x14ac:dyDescent="0.3">
      <c r="A221" s="19">
        <v>13</v>
      </c>
      <c r="B221" s="21" t="s">
        <v>126</v>
      </c>
      <c r="C221" s="19" t="s">
        <v>224</v>
      </c>
      <c r="D221" s="19" t="s">
        <v>70</v>
      </c>
      <c r="E221" s="21" t="s">
        <v>352</v>
      </c>
      <c r="F221" s="25">
        <v>45306</v>
      </c>
      <c r="G221" s="20">
        <v>2059</v>
      </c>
      <c r="H221" s="19" t="s">
        <v>6</v>
      </c>
      <c r="I221" s="19" t="s">
        <v>353</v>
      </c>
    </row>
    <row r="222" spans="1:9" s="18" customFormat="1" ht="77.400000000000006" customHeight="1" x14ac:dyDescent="0.3">
      <c r="A222" s="19">
        <v>14</v>
      </c>
      <c r="B222" s="21" t="s">
        <v>126</v>
      </c>
      <c r="C222" s="19" t="s">
        <v>224</v>
      </c>
      <c r="D222" s="19" t="s">
        <v>70</v>
      </c>
      <c r="E222" s="21" t="s">
        <v>352</v>
      </c>
      <c r="F222" s="25">
        <v>45306</v>
      </c>
      <c r="G222" s="20">
        <v>500</v>
      </c>
      <c r="H222" s="19" t="s">
        <v>6</v>
      </c>
      <c r="I222" s="19" t="s">
        <v>354</v>
      </c>
    </row>
    <row r="223" spans="1:9" s="18" customFormat="1" ht="78" x14ac:dyDescent="0.3">
      <c r="A223" s="19">
        <v>15</v>
      </c>
      <c r="B223" s="21" t="s">
        <v>349</v>
      </c>
      <c r="C223" s="19" t="s">
        <v>110</v>
      </c>
      <c r="D223" s="19" t="s">
        <v>70</v>
      </c>
      <c r="E223" s="21" t="s">
        <v>350</v>
      </c>
      <c r="F223" s="24" t="s">
        <v>106</v>
      </c>
      <c r="G223" s="20">
        <v>10906.709000000001</v>
      </c>
      <c r="H223" s="19" t="s">
        <v>356</v>
      </c>
      <c r="I223" s="19" t="s">
        <v>248</v>
      </c>
    </row>
    <row r="224" spans="1:9" s="18" customFormat="1" ht="124.8" x14ac:dyDescent="0.3">
      <c r="A224" s="19">
        <v>16</v>
      </c>
      <c r="B224" s="21" t="s">
        <v>349</v>
      </c>
      <c r="C224" s="19" t="s">
        <v>317</v>
      </c>
      <c r="D224" s="19" t="s">
        <v>70</v>
      </c>
      <c r="E224" s="21" t="s">
        <v>357</v>
      </c>
      <c r="F224" s="25">
        <v>45306</v>
      </c>
      <c r="G224" s="20">
        <v>655.85400000000004</v>
      </c>
      <c r="H224" s="19" t="s">
        <v>356</v>
      </c>
      <c r="I224" s="19" t="s">
        <v>438</v>
      </c>
    </row>
    <row r="225" spans="1:9" s="18" customFormat="1" ht="78" x14ac:dyDescent="0.3">
      <c r="A225" s="19">
        <v>17</v>
      </c>
      <c r="B225" s="21" t="s">
        <v>349</v>
      </c>
      <c r="C225" s="19" t="s">
        <v>290</v>
      </c>
      <c r="D225" s="19" t="s">
        <v>70</v>
      </c>
      <c r="E225" s="21" t="s">
        <v>351</v>
      </c>
      <c r="F225" s="24" t="s">
        <v>106</v>
      </c>
      <c r="G225" s="20">
        <v>253.512</v>
      </c>
      <c r="H225" s="19" t="s">
        <v>6</v>
      </c>
      <c r="I225" s="19"/>
    </row>
    <row r="226" spans="1:9" ht="16.2" x14ac:dyDescent="0.3">
      <c r="A226" s="61"/>
      <c r="B226" s="62" t="s">
        <v>26</v>
      </c>
      <c r="C226" s="63"/>
      <c r="D226" s="63"/>
      <c r="E226" s="64"/>
      <c r="F226" s="61"/>
      <c r="G226" s="30"/>
      <c r="H226" s="61"/>
      <c r="I226" s="61"/>
    </row>
    <row r="227" spans="1:9" s="78" customFormat="1" ht="64.5" customHeight="1" x14ac:dyDescent="0.3">
      <c r="A227" s="19">
        <v>1</v>
      </c>
      <c r="B227" s="21" t="s">
        <v>195</v>
      </c>
      <c r="C227" s="19" t="s">
        <v>73</v>
      </c>
      <c r="D227" s="19" t="s">
        <v>69</v>
      </c>
      <c r="E227" s="21" t="s">
        <v>196</v>
      </c>
      <c r="F227" s="25">
        <v>45293</v>
      </c>
      <c r="G227" s="20">
        <v>536</v>
      </c>
      <c r="H227" s="19" t="s">
        <v>6</v>
      </c>
      <c r="I227" s="19" t="s">
        <v>197</v>
      </c>
    </row>
    <row r="228" spans="1:9" s="78" customFormat="1" ht="64.5" customHeight="1" x14ac:dyDescent="0.3">
      <c r="A228" s="19">
        <v>2</v>
      </c>
      <c r="B228" s="21" t="s">
        <v>195</v>
      </c>
      <c r="C228" s="19" t="s">
        <v>110</v>
      </c>
      <c r="D228" s="19" t="s">
        <v>70</v>
      </c>
      <c r="E228" s="21" t="s">
        <v>444</v>
      </c>
      <c r="F228" s="25">
        <v>45313</v>
      </c>
      <c r="G228" s="20">
        <v>354</v>
      </c>
      <c r="H228" s="19" t="s">
        <v>6</v>
      </c>
      <c r="I228" s="19"/>
    </row>
    <row r="229" spans="1:9" s="81" customFormat="1" ht="80.400000000000006" customHeight="1" x14ac:dyDescent="0.3">
      <c r="A229" s="19">
        <v>3</v>
      </c>
      <c r="B229" s="21" t="s">
        <v>198</v>
      </c>
      <c r="C229" s="19" t="s">
        <v>110</v>
      </c>
      <c r="D229" s="19" t="s">
        <v>70</v>
      </c>
      <c r="E229" s="21" t="s">
        <v>199</v>
      </c>
      <c r="F229" s="25">
        <v>45299</v>
      </c>
      <c r="G229" s="20">
        <v>509.3</v>
      </c>
      <c r="H229" s="19" t="s">
        <v>6</v>
      </c>
      <c r="I229" s="19" t="s">
        <v>430</v>
      </c>
    </row>
    <row r="230" spans="1:9" s="81" customFormat="1" ht="78" x14ac:dyDescent="0.3">
      <c r="A230" s="19">
        <v>4</v>
      </c>
      <c r="B230" s="21" t="s">
        <v>200</v>
      </c>
      <c r="C230" s="19" t="s">
        <v>110</v>
      </c>
      <c r="D230" s="19" t="s">
        <v>70</v>
      </c>
      <c r="E230" s="21" t="s">
        <v>201</v>
      </c>
      <c r="F230" s="25">
        <v>45299</v>
      </c>
      <c r="G230" s="20">
        <v>332.8</v>
      </c>
      <c r="H230" s="19" t="s">
        <v>6</v>
      </c>
      <c r="I230" s="19" t="s">
        <v>202</v>
      </c>
    </row>
    <row r="231" spans="1:9" s="81" customFormat="1" ht="83.4" customHeight="1" x14ac:dyDescent="0.3">
      <c r="A231" s="19">
        <v>5</v>
      </c>
      <c r="B231" s="21" t="s">
        <v>203</v>
      </c>
      <c r="C231" s="19" t="s">
        <v>73</v>
      </c>
      <c r="D231" s="19" t="s">
        <v>69</v>
      </c>
      <c r="E231" s="21" t="s">
        <v>204</v>
      </c>
      <c r="F231" s="25">
        <v>45300</v>
      </c>
      <c r="G231" s="20">
        <v>1987.5</v>
      </c>
      <c r="H231" s="19" t="s">
        <v>6</v>
      </c>
      <c r="I231" s="19" t="s">
        <v>81</v>
      </c>
    </row>
    <row r="232" spans="1:9" s="81" customFormat="1" ht="82.95" customHeight="1" x14ac:dyDescent="0.3">
      <c r="A232" s="19">
        <v>6</v>
      </c>
      <c r="B232" s="21" t="s">
        <v>203</v>
      </c>
      <c r="C232" s="19" t="s">
        <v>110</v>
      </c>
      <c r="D232" s="19" t="s">
        <v>70</v>
      </c>
      <c r="E232" s="21" t="s">
        <v>445</v>
      </c>
      <c r="F232" s="25">
        <v>45313</v>
      </c>
      <c r="G232" s="20">
        <v>2638.1</v>
      </c>
      <c r="H232" s="19" t="s">
        <v>6</v>
      </c>
      <c r="I232" s="15"/>
    </row>
    <row r="233" spans="1:9" s="81" customFormat="1" ht="66.599999999999994" customHeight="1" x14ac:dyDescent="0.3">
      <c r="A233" s="19">
        <v>7</v>
      </c>
      <c r="B233" s="21" t="s">
        <v>333</v>
      </c>
      <c r="C233" s="19" t="s">
        <v>110</v>
      </c>
      <c r="D233" s="19" t="s">
        <v>70</v>
      </c>
      <c r="E233" s="21" t="s">
        <v>334</v>
      </c>
      <c r="F233" s="25">
        <v>45303</v>
      </c>
      <c r="G233" s="20">
        <v>1159.0999999999999</v>
      </c>
      <c r="H233" s="19" t="s">
        <v>6</v>
      </c>
      <c r="I233" s="19" t="s">
        <v>430</v>
      </c>
    </row>
    <row r="234" spans="1:9" s="81" customFormat="1" ht="61.95" customHeight="1" x14ac:dyDescent="0.3">
      <c r="A234" s="19">
        <v>8</v>
      </c>
      <c r="B234" s="21" t="s">
        <v>333</v>
      </c>
      <c r="C234" s="19" t="s">
        <v>110</v>
      </c>
      <c r="D234" s="19" t="s">
        <v>70</v>
      </c>
      <c r="E234" s="21" t="s">
        <v>334</v>
      </c>
      <c r="F234" s="25">
        <v>45310</v>
      </c>
      <c r="G234" s="20">
        <v>757.9</v>
      </c>
      <c r="H234" s="19" t="s">
        <v>6</v>
      </c>
      <c r="I234" s="19" t="s">
        <v>202</v>
      </c>
    </row>
    <row r="235" spans="1:9" s="78" customFormat="1" ht="78.599999999999994" customHeight="1" x14ac:dyDescent="0.3">
      <c r="A235" s="19">
        <v>9</v>
      </c>
      <c r="B235" s="21" t="s">
        <v>335</v>
      </c>
      <c r="C235" s="19" t="s">
        <v>110</v>
      </c>
      <c r="D235" s="19" t="s">
        <v>70</v>
      </c>
      <c r="E235" s="21" t="s">
        <v>336</v>
      </c>
      <c r="F235" s="25">
        <v>45301</v>
      </c>
      <c r="G235" s="20">
        <v>399.4</v>
      </c>
      <c r="H235" s="19" t="s">
        <v>6</v>
      </c>
      <c r="I235" s="19" t="s">
        <v>202</v>
      </c>
    </row>
    <row r="236" spans="1:9" ht="16.2" x14ac:dyDescent="0.3">
      <c r="A236" s="61"/>
      <c r="B236" s="62" t="s">
        <v>11</v>
      </c>
      <c r="C236" s="69"/>
      <c r="D236" s="69"/>
      <c r="E236" s="64"/>
      <c r="F236" s="61"/>
      <c r="G236" s="30"/>
      <c r="H236" s="61"/>
      <c r="I236" s="61"/>
    </row>
    <row r="237" spans="1:9" s="18" customFormat="1" ht="66.599999999999994" customHeight="1" x14ac:dyDescent="0.3">
      <c r="A237" s="19">
        <v>1</v>
      </c>
      <c r="B237" s="21" t="s">
        <v>424</v>
      </c>
      <c r="C237" s="19" t="s">
        <v>224</v>
      </c>
      <c r="D237" s="19" t="s">
        <v>69</v>
      </c>
      <c r="E237" s="21" t="s">
        <v>425</v>
      </c>
      <c r="F237" s="25">
        <v>45313</v>
      </c>
      <c r="G237" s="20">
        <v>1018</v>
      </c>
      <c r="H237" s="19" t="s">
        <v>427</v>
      </c>
      <c r="I237" s="19"/>
    </row>
    <row r="238" spans="1:9" s="18" customFormat="1" ht="123.6" customHeight="1" x14ac:dyDescent="0.3">
      <c r="A238" s="19">
        <v>2</v>
      </c>
      <c r="B238" s="21" t="s">
        <v>424</v>
      </c>
      <c r="C238" s="19" t="s">
        <v>78</v>
      </c>
      <c r="D238" s="19" t="s">
        <v>69</v>
      </c>
      <c r="E238" s="21" t="s">
        <v>426</v>
      </c>
      <c r="F238" s="25">
        <v>45308</v>
      </c>
      <c r="G238" s="20">
        <v>555</v>
      </c>
      <c r="H238" s="19" t="s">
        <v>52</v>
      </c>
      <c r="I238" s="19"/>
    </row>
    <row r="239" spans="1:9" s="68" customFormat="1" ht="78" x14ac:dyDescent="0.3">
      <c r="A239" s="19">
        <v>3</v>
      </c>
      <c r="B239" s="21" t="s">
        <v>99</v>
      </c>
      <c r="C239" s="19" t="s">
        <v>73</v>
      </c>
      <c r="D239" s="19" t="s">
        <v>69</v>
      </c>
      <c r="E239" s="21" t="s">
        <v>95</v>
      </c>
      <c r="F239" s="25">
        <v>45293</v>
      </c>
      <c r="G239" s="20">
        <v>783.48</v>
      </c>
      <c r="H239" s="19" t="s">
        <v>6</v>
      </c>
      <c r="I239" s="19" t="s">
        <v>150</v>
      </c>
    </row>
    <row r="240" spans="1:9" s="68" customFormat="1" ht="78" x14ac:dyDescent="0.3">
      <c r="A240" s="19">
        <v>4</v>
      </c>
      <c r="B240" s="21" t="s">
        <v>100</v>
      </c>
      <c r="C240" s="19" t="s">
        <v>73</v>
      </c>
      <c r="D240" s="19" t="s">
        <v>69</v>
      </c>
      <c r="E240" s="21" t="s">
        <v>95</v>
      </c>
      <c r="F240" s="25">
        <v>45293</v>
      </c>
      <c r="G240" s="20">
        <v>307.91800000000001</v>
      </c>
      <c r="H240" s="19" t="s">
        <v>6</v>
      </c>
      <c r="I240" s="19" t="s">
        <v>150</v>
      </c>
    </row>
    <row r="241" spans="1:9" s="68" customFormat="1" ht="78" x14ac:dyDescent="0.3">
      <c r="A241" s="19">
        <v>5</v>
      </c>
      <c r="B241" s="21" t="s">
        <v>71</v>
      </c>
      <c r="C241" s="19" t="s">
        <v>73</v>
      </c>
      <c r="D241" s="19" t="s">
        <v>69</v>
      </c>
      <c r="E241" s="21" t="s">
        <v>95</v>
      </c>
      <c r="F241" s="25">
        <v>45293</v>
      </c>
      <c r="G241" s="20">
        <v>600</v>
      </c>
      <c r="H241" s="19" t="s">
        <v>6</v>
      </c>
      <c r="I241" s="19" t="s">
        <v>150</v>
      </c>
    </row>
    <row r="242" spans="1:9" s="68" customFormat="1" ht="78" x14ac:dyDescent="0.3">
      <c r="A242" s="19">
        <v>6</v>
      </c>
      <c r="B242" s="21" t="s">
        <v>10</v>
      </c>
      <c r="C242" s="19" t="s">
        <v>73</v>
      </c>
      <c r="D242" s="19" t="s">
        <v>69</v>
      </c>
      <c r="E242" s="21" t="s">
        <v>95</v>
      </c>
      <c r="F242" s="25">
        <v>45293</v>
      </c>
      <c r="G242" s="20">
        <v>2769</v>
      </c>
      <c r="H242" s="19" t="s">
        <v>6</v>
      </c>
      <c r="I242" s="19" t="s">
        <v>150</v>
      </c>
    </row>
    <row r="243" spans="1:9" s="68" customFormat="1" ht="78" x14ac:dyDescent="0.3">
      <c r="A243" s="19">
        <v>7</v>
      </c>
      <c r="B243" s="21" t="s">
        <v>82</v>
      </c>
      <c r="C243" s="19" t="s">
        <v>73</v>
      </c>
      <c r="D243" s="19" t="s">
        <v>69</v>
      </c>
      <c r="E243" s="21" t="s">
        <v>95</v>
      </c>
      <c r="F243" s="25">
        <v>45293</v>
      </c>
      <c r="G243" s="20">
        <v>1177.5999999999999</v>
      </c>
      <c r="H243" s="19" t="s">
        <v>6</v>
      </c>
      <c r="I243" s="19" t="s">
        <v>150</v>
      </c>
    </row>
    <row r="244" spans="1:9" s="78" customFormat="1" ht="156" x14ac:dyDescent="0.3">
      <c r="A244" s="19">
        <v>8</v>
      </c>
      <c r="B244" s="21" t="s">
        <v>221</v>
      </c>
      <c r="C244" s="19" t="s">
        <v>166</v>
      </c>
      <c r="D244" s="19" t="s">
        <v>70</v>
      </c>
      <c r="E244" s="21" t="s">
        <v>222</v>
      </c>
      <c r="F244" s="25">
        <v>45306</v>
      </c>
      <c r="G244" s="20">
        <v>392</v>
      </c>
      <c r="H244" s="19" t="s">
        <v>6</v>
      </c>
      <c r="I244" s="19" t="s">
        <v>423</v>
      </c>
    </row>
    <row r="245" spans="1:9" ht="28.95" customHeight="1" x14ac:dyDescent="0.3">
      <c r="A245" s="61"/>
      <c r="B245" s="62" t="s">
        <v>40</v>
      </c>
      <c r="C245" s="63" t="s">
        <v>72</v>
      </c>
      <c r="D245" s="63"/>
      <c r="E245" s="64"/>
      <c r="F245" s="61"/>
      <c r="G245" s="30"/>
      <c r="H245" s="61"/>
      <c r="I245" s="61"/>
    </row>
    <row r="246" spans="1:9" ht="16.2" x14ac:dyDescent="0.3">
      <c r="A246" s="61"/>
      <c r="B246" s="62" t="s">
        <v>42</v>
      </c>
      <c r="C246" s="63"/>
      <c r="D246" s="63"/>
      <c r="E246" s="64"/>
      <c r="F246" s="61"/>
      <c r="G246" s="30"/>
      <c r="H246" s="61"/>
      <c r="I246" s="61"/>
    </row>
    <row r="247" spans="1:9" s="78" customFormat="1" ht="46.8" x14ac:dyDescent="0.3">
      <c r="A247" s="19">
        <v>1</v>
      </c>
      <c r="B247" s="21" t="s">
        <v>374</v>
      </c>
      <c r="C247" s="19" t="s">
        <v>73</v>
      </c>
      <c r="D247" s="19" t="s">
        <v>70</v>
      </c>
      <c r="E247" s="21" t="s">
        <v>375</v>
      </c>
      <c r="F247" s="25">
        <v>45303</v>
      </c>
      <c r="G247" s="20">
        <v>1020.638</v>
      </c>
      <c r="H247" s="19" t="s">
        <v>6</v>
      </c>
      <c r="I247" s="19" t="s">
        <v>81</v>
      </c>
    </row>
    <row r="248" spans="1:9" s="78" customFormat="1" ht="62.4" x14ac:dyDescent="0.3">
      <c r="A248" s="19">
        <v>2</v>
      </c>
      <c r="B248" s="21" t="s">
        <v>374</v>
      </c>
      <c r="C248" s="19" t="s">
        <v>73</v>
      </c>
      <c r="D248" s="19" t="s">
        <v>70</v>
      </c>
      <c r="E248" s="21" t="s">
        <v>376</v>
      </c>
      <c r="F248" s="25">
        <v>45308</v>
      </c>
      <c r="G248" s="20">
        <v>553.6</v>
      </c>
      <c r="H248" s="19" t="s">
        <v>6</v>
      </c>
      <c r="I248" s="19" t="s">
        <v>81</v>
      </c>
    </row>
    <row r="249" spans="1:9" ht="16.2" x14ac:dyDescent="0.3">
      <c r="A249" s="61"/>
      <c r="B249" s="62" t="s">
        <v>51</v>
      </c>
      <c r="C249" s="63"/>
      <c r="D249" s="63"/>
      <c r="E249" s="64"/>
      <c r="F249" s="61"/>
      <c r="G249" s="30"/>
      <c r="H249" s="61"/>
      <c r="I249" s="61"/>
    </row>
    <row r="250" spans="1:9" ht="62.4" x14ac:dyDescent="0.3">
      <c r="A250" s="19">
        <v>1</v>
      </c>
      <c r="B250" s="21" t="s">
        <v>205</v>
      </c>
      <c r="C250" s="19" t="s">
        <v>73</v>
      </c>
      <c r="D250" s="19" t="s">
        <v>70</v>
      </c>
      <c r="E250" s="21" t="s">
        <v>206</v>
      </c>
      <c r="F250" s="25">
        <v>45295</v>
      </c>
      <c r="G250" s="20">
        <v>746.91600000000005</v>
      </c>
      <c r="H250" s="19" t="s">
        <v>6</v>
      </c>
      <c r="I250" s="19" t="s">
        <v>207</v>
      </c>
    </row>
    <row r="251" spans="1:9" s="18" customFormat="1" ht="52.95" customHeight="1" x14ac:dyDescent="0.3">
      <c r="A251" s="19">
        <v>2</v>
      </c>
      <c r="B251" s="21" t="s">
        <v>337</v>
      </c>
      <c r="C251" s="15" t="s">
        <v>78</v>
      </c>
      <c r="D251" s="19" t="s">
        <v>69</v>
      </c>
      <c r="E251" s="21" t="s">
        <v>339</v>
      </c>
      <c r="F251" s="25">
        <v>45292</v>
      </c>
      <c r="G251" s="20">
        <v>473.7</v>
      </c>
      <c r="H251" s="19" t="s">
        <v>6</v>
      </c>
      <c r="I251" s="19" t="s">
        <v>338</v>
      </c>
    </row>
    <row r="259" spans="6:6" x14ac:dyDescent="0.3">
      <c r="F259" s="42"/>
    </row>
  </sheetData>
  <autoFilter ref="A9:AMA251" xr:uid="{00000000-0009-0000-0000-000000000000}"/>
  <mergeCells count="14">
    <mergeCell ref="F6:F8"/>
    <mergeCell ref="G6:G7"/>
    <mergeCell ref="H6:H8"/>
    <mergeCell ref="I6:I8"/>
    <mergeCell ref="H1:I1"/>
    <mergeCell ref="H2:I2"/>
    <mergeCell ref="H3:I3"/>
    <mergeCell ref="A4:I4"/>
    <mergeCell ref="H5:I5"/>
    <mergeCell ref="A6:A8"/>
    <mergeCell ref="B6:B8"/>
    <mergeCell ref="C6:C8"/>
    <mergeCell ref="D6:D8"/>
    <mergeCell ref="E6:E7"/>
  </mergeCells>
  <hyperlinks>
    <hyperlink ref="E72" r:id="rId1" display="https://my.zakupivli.pro/cabinet/purchases/state_plan/view/27521279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ignoredErrors>
    <ignoredError sqref="J58:XFD59 J47:XFD52 J34:XFD44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C64"/>
  <sheetViews>
    <sheetView view="pageBreakPreview" zoomScale="60" zoomScaleNormal="60" workbookViewId="0">
      <selection activeCell="D26" sqref="D26"/>
    </sheetView>
  </sheetViews>
  <sheetFormatPr defaultColWidth="8.88671875" defaultRowHeight="15.6" x14ac:dyDescent="0.3"/>
  <cols>
    <col min="1" max="1" width="5.33203125" style="3" customWidth="1"/>
    <col min="2" max="2" width="49.109375" style="5" customWidth="1"/>
    <col min="3" max="3" width="22.44140625" style="3" customWidth="1"/>
    <col min="4" max="4" width="24.33203125" style="4" customWidth="1"/>
    <col min="5" max="5" width="8.88671875" style="1"/>
    <col min="6" max="6" width="17.5546875" style="1" customWidth="1"/>
    <col min="7" max="7" width="27.5546875" style="1" customWidth="1"/>
    <col min="8" max="16384" width="8.88671875" style="1"/>
  </cols>
  <sheetData>
    <row r="1" spans="1:7" ht="33" customHeight="1" x14ac:dyDescent="0.3">
      <c r="A1" s="91" t="s">
        <v>94</v>
      </c>
      <c r="B1" s="91"/>
      <c r="C1" s="91"/>
      <c r="D1" s="91"/>
    </row>
    <row r="2" spans="1:7" ht="20.399999999999999" customHeight="1" x14ac:dyDescent="0.3">
      <c r="A2" s="6"/>
      <c r="B2" s="7"/>
      <c r="C2" s="6"/>
      <c r="D2" s="37" t="s">
        <v>156</v>
      </c>
    </row>
    <row r="3" spans="1:7" ht="31.95" customHeight="1" x14ac:dyDescent="0.3">
      <c r="A3" s="8" t="s">
        <v>0</v>
      </c>
      <c r="B3" s="8" t="s">
        <v>91</v>
      </c>
      <c r="C3" s="8" t="s">
        <v>92</v>
      </c>
      <c r="D3" s="29" t="s">
        <v>93</v>
      </c>
    </row>
    <row r="4" spans="1:7" x14ac:dyDescent="0.3">
      <c r="A4" s="8">
        <v>1</v>
      </c>
      <c r="B4" s="8">
        <v>2</v>
      </c>
      <c r="C4" s="8">
        <v>3</v>
      </c>
      <c r="D4" s="9">
        <v>4</v>
      </c>
    </row>
    <row r="5" spans="1:7" ht="16.2" x14ac:dyDescent="0.3">
      <c r="A5" s="2"/>
      <c r="B5" s="10" t="s">
        <v>53</v>
      </c>
      <c r="C5" s="35">
        <f>C6+C14+C23+C36+C42</f>
        <v>190</v>
      </c>
      <c r="D5" s="36">
        <f>D6+D14+D23+D36+D42</f>
        <v>368937.17018999998</v>
      </c>
      <c r="F5" s="32"/>
      <c r="G5" s="31"/>
    </row>
    <row r="6" spans="1:7" ht="16.2" x14ac:dyDescent="0.3">
      <c r="A6" s="11"/>
      <c r="B6" s="33" t="s">
        <v>59</v>
      </c>
      <c r="C6" s="34">
        <f>C7+C8+C10+C11+C12+C13</f>
        <v>3</v>
      </c>
      <c r="D6" s="14">
        <f>D7+D8+D10+D11+D12+D13</f>
        <v>4822.62</v>
      </c>
    </row>
    <row r="7" spans="1:7" s="18" customFormat="1" x14ac:dyDescent="0.3">
      <c r="A7" s="15">
        <v>1</v>
      </c>
      <c r="B7" s="16" t="s">
        <v>12</v>
      </c>
      <c r="C7" s="15">
        <v>0</v>
      </c>
      <c r="D7" s="17">
        <v>0</v>
      </c>
    </row>
    <row r="8" spans="1:7" s="18" customFormat="1" x14ac:dyDescent="0.3">
      <c r="A8" s="15">
        <v>2</v>
      </c>
      <c r="B8" s="16" t="s">
        <v>45</v>
      </c>
      <c r="C8" s="15">
        <v>0</v>
      </c>
      <c r="D8" s="20">
        <v>0</v>
      </c>
    </row>
    <row r="9" spans="1:7" s="18" customFormat="1" x14ac:dyDescent="0.3">
      <c r="A9" s="15">
        <v>3</v>
      </c>
      <c r="B9" s="16" t="s">
        <v>7</v>
      </c>
      <c r="C9" s="15">
        <v>0</v>
      </c>
      <c r="D9" s="17">
        <v>0</v>
      </c>
    </row>
    <row r="10" spans="1:7" s="18" customFormat="1" x14ac:dyDescent="0.3">
      <c r="A10" s="15">
        <v>4</v>
      </c>
      <c r="B10" s="16" t="s">
        <v>29</v>
      </c>
      <c r="C10" s="15">
        <v>0</v>
      </c>
      <c r="D10" s="17">
        <v>0</v>
      </c>
    </row>
    <row r="11" spans="1:7" s="18" customFormat="1" x14ac:dyDescent="0.3">
      <c r="A11" s="15">
        <v>5</v>
      </c>
      <c r="B11" s="16" t="s">
        <v>13</v>
      </c>
      <c r="C11" s="15">
        <v>1</v>
      </c>
      <c r="D11" s="17">
        <f>SUM('ТГ зв'!G17)</f>
        <v>300</v>
      </c>
    </row>
    <row r="12" spans="1:7" s="18" customFormat="1" x14ac:dyDescent="0.3">
      <c r="A12" s="15">
        <v>6</v>
      </c>
      <c r="B12" s="16" t="s">
        <v>31</v>
      </c>
      <c r="C12" s="15">
        <v>1</v>
      </c>
      <c r="D12" s="17">
        <f>SUM('ТГ зв'!G19)</f>
        <v>3550.62</v>
      </c>
    </row>
    <row r="13" spans="1:7" s="18" customFormat="1" x14ac:dyDescent="0.3">
      <c r="A13" s="15">
        <v>7</v>
      </c>
      <c r="B13" s="16" t="s">
        <v>60</v>
      </c>
      <c r="C13" s="15">
        <v>1</v>
      </c>
      <c r="D13" s="17">
        <f>SUM('ТГ зв'!G21)</f>
        <v>972</v>
      </c>
    </row>
    <row r="14" spans="1:7" ht="16.2" x14ac:dyDescent="0.3">
      <c r="A14" s="11"/>
      <c r="B14" s="12" t="s">
        <v>61</v>
      </c>
      <c r="C14" s="13">
        <f>C15+C18+C16</f>
        <v>1</v>
      </c>
      <c r="D14" s="14">
        <f>D15+D18+D16+D17+D19+D20+D21+D22</f>
        <v>3150</v>
      </c>
    </row>
    <row r="15" spans="1:7" s="18" customFormat="1" x14ac:dyDescent="0.3">
      <c r="A15" s="15">
        <v>8</v>
      </c>
      <c r="B15" s="16" t="s">
        <v>15</v>
      </c>
      <c r="C15" s="15">
        <v>0</v>
      </c>
      <c r="D15" s="17">
        <v>0</v>
      </c>
    </row>
    <row r="16" spans="1:7" s="18" customFormat="1" x14ac:dyDescent="0.3">
      <c r="A16" s="15">
        <v>9</v>
      </c>
      <c r="B16" s="16" t="s">
        <v>32</v>
      </c>
      <c r="C16" s="15">
        <v>1</v>
      </c>
      <c r="D16" s="17">
        <f>SUM('ТГ зв'!G25)</f>
        <v>3150</v>
      </c>
    </row>
    <row r="17" spans="1:4" s="18" customFormat="1" x14ac:dyDescent="0.3">
      <c r="A17" s="15">
        <v>10</v>
      </c>
      <c r="B17" s="16" t="s">
        <v>16</v>
      </c>
      <c r="C17" s="15">
        <v>0</v>
      </c>
      <c r="D17" s="20">
        <v>0</v>
      </c>
    </row>
    <row r="18" spans="1:4" s="18" customFormat="1" x14ac:dyDescent="0.3">
      <c r="A18" s="15">
        <v>11</v>
      </c>
      <c r="B18" s="16" t="s">
        <v>48</v>
      </c>
      <c r="C18" s="15">
        <v>0</v>
      </c>
      <c r="D18" s="17">
        <v>0</v>
      </c>
    </row>
    <row r="19" spans="1:4" s="18" customFormat="1" x14ac:dyDescent="0.3">
      <c r="A19" s="15">
        <v>12</v>
      </c>
      <c r="B19" s="16" t="s">
        <v>35</v>
      </c>
      <c r="C19" s="15">
        <v>0</v>
      </c>
      <c r="D19" s="17">
        <v>0</v>
      </c>
    </row>
    <row r="20" spans="1:4" s="18" customFormat="1" x14ac:dyDescent="0.3">
      <c r="A20" s="15">
        <v>13</v>
      </c>
      <c r="B20" s="16" t="s">
        <v>39</v>
      </c>
      <c r="C20" s="15">
        <v>0</v>
      </c>
      <c r="D20" s="17">
        <v>0</v>
      </c>
    </row>
    <row r="21" spans="1:4" s="18" customFormat="1" x14ac:dyDescent="0.3">
      <c r="A21" s="15">
        <v>14</v>
      </c>
      <c r="B21" s="16" t="s">
        <v>83</v>
      </c>
      <c r="C21" s="15">
        <v>0</v>
      </c>
      <c r="D21" s="17">
        <v>0</v>
      </c>
    </row>
    <row r="22" spans="1:4" s="18" customFormat="1" x14ac:dyDescent="0.3">
      <c r="A22" s="15">
        <v>15</v>
      </c>
      <c r="B22" s="16" t="s">
        <v>50</v>
      </c>
      <c r="C22" s="15">
        <v>0</v>
      </c>
      <c r="D22" s="17">
        <v>0</v>
      </c>
    </row>
    <row r="23" spans="1:4" ht="16.2" x14ac:dyDescent="0.3">
      <c r="A23" s="11"/>
      <c r="B23" s="12" t="s">
        <v>62</v>
      </c>
      <c r="C23" s="13">
        <f>C24+C26+C28+C29+C30+C33+C34+C31+C32+C35+C25+C27</f>
        <v>80</v>
      </c>
      <c r="D23" s="14">
        <f>D24+D26+D28+D29+D30+D33+D34+D31+D32+D35+D25+D27</f>
        <v>166631.26499999996</v>
      </c>
    </row>
    <row r="24" spans="1:4" s="18" customFormat="1" x14ac:dyDescent="0.3">
      <c r="A24" s="15">
        <v>16</v>
      </c>
      <c r="B24" s="16" t="s">
        <v>20</v>
      </c>
      <c r="C24" s="15">
        <v>28</v>
      </c>
      <c r="D24" s="17">
        <f>SUM('ТГ зв'!G34:G61)</f>
        <v>97049.570999999982</v>
      </c>
    </row>
    <row r="25" spans="1:4" s="18" customFormat="1" x14ac:dyDescent="0.3">
      <c r="A25" s="15">
        <v>17</v>
      </c>
      <c r="B25" s="16" t="s">
        <v>44</v>
      </c>
      <c r="C25" s="15">
        <v>1</v>
      </c>
      <c r="D25" s="17">
        <f>SUM('ТГ зв'!G63)</f>
        <v>324</v>
      </c>
    </row>
    <row r="26" spans="1:4" s="18" customFormat="1" x14ac:dyDescent="0.3">
      <c r="A26" s="15">
        <v>18</v>
      </c>
      <c r="B26" s="16" t="s">
        <v>18</v>
      </c>
      <c r="C26" s="15">
        <v>19</v>
      </c>
      <c r="D26" s="17">
        <f>SUM('ТГ зв'!G65:G83)</f>
        <v>31754.618999999999</v>
      </c>
    </row>
    <row r="27" spans="1:4" s="18" customFormat="1" x14ac:dyDescent="0.3">
      <c r="A27" s="15">
        <v>19</v>
      </c>
      <c r="B27" s="16" t="s">
        <v>46</v>
      </c>
      <c r="C27" s="15">
        <v>0</v>
      </c>
      <c r="D27" s="17">
        <v>0</v>
      </c>
    </row>
    <row r="28" spans="1:4" s="18" customFormat="1" x14ac:dyDescent="0.3">
      <c r="A28" s="15">
        <v>20</v>
      </c>
      <c r="B28" s="16" t="s">
        <v>19</v>
      </c>
      <c r="C28" s="15">
        <v>5</v>
      </c>
      <c r="D28" s="17">
        <f>SUM('ТГ зв'!G86:G90)</f>
        <v>7384.5</v>
      </c>
    </row>
    <row r="29" spans="1:4" s="18" customFormat="1" x14ac:dyDescent="0.3">
      <c r="A29" s="15">
        <v>21</v>
      </c>
      <c r="B29" s="16" t="s">
        <v>22</v>
      </c>
      <c r="C29" s="15">
        <v>1</v>
      </c>
      <c r="D29" s="17">
        <f>SUM('ТГ зв'!G92)</f>
        <v>550</v>
      </c>
    </row>
    <row r="30" spans="1:4" s="18" customFormat="1" x14ac:dyDescent="0.3">
      <c r="A30" s="15">
        <v>22</v>
      </c>
      <c r="B30" s="16" t="s">
        <v>8</v>
      </c>
      <c r="C30" s="15">
        <v>0</v>
      </c>
      <c r="D30" s="17">
        <v>0</v>
      </c>
    </row>
    <row r="31" spans="1:4" s="18" customFormat="1" ht="13.95" customHeight="1" x14ac:dyDescent="0.3">
      <c r="A31" s="15">
        <v>23</v>
      </c>
      <c r="B31" s="16" t="s">
        <v>37</v>
      </c>
      <c r="C31" s="15">
        <v>0</v>
      </c>
      <c r="D31" s="17">
        <v>0</v>
      </c>
    </row>
    <row r="32" spans="1:4" s="18" customFormat="1" x14ac:dyDescent="0.3">
      <c r="A32" s="15">
        <v>24</v>
      </c>
      <c r="B32" s="16" t="s">
        <v>38</v>
      </c>
      <c r="C32" s="15">
        <v>2</v>
      </c>
      <c r="D32" s="17">
        <f>SUM('ТГ зв'!G96:G97)</f>
        <v>3954.9</v>
      </c>
    </row>
    <row r="33" spans="1:4" s="18" customFormat="1" x14ac:dyDescent="0.3">
      <c r="A33" s="15">
        <v>25</v>
      </c>
      <c r="B33" s="16" t="s">
        <v>28</v>
      </c>
      <c r="C33" s="15">
        <v>4</v>
      </c>
      <c r="D33" s="17">
        <f>SUM('ТГ зв'!G99:G102)</f>
        <v>2564.2399999999998</v>
      </c>
    </row>
    <row r="34" spans="1:4" s="18" customFormat="1" x14ac:dyDescent="0.3">
      <c r="A34" s="15">
        <v>26</v>
      </c>
      <c r="B34" s="16" t="s">
        <v>30</v>
      </c>
      <c r="C34" s="15">
        <v>20</v>
      </c>
      <c r="D34" s="17">
        <f>SUM('ТГ зв'!G104:G123)</f>
        <v>23049.435000000001</v>
      </c>
    </row>
    <row r="35" spans="1:4" s="18" customFormat="1" x14ac:dyDescent="0.3">
      <c r="A35" s="15">
        <v>27</v>
      </c>
      <c r="B35" s="16" t="s">
        <v>43</v>
      </c>
      <c r="C35" s="15">
        <v>0</v>
      </c>
      <c r="D35" s="17">
        <v>0</v>
      </c>
    </row>
    <row r="36" spans="1:4" ht="16.2" x14ac:dyDescent="0.3">
      <c r="A36" s="11"/>
      <c r="B36" s="12" t="s">
        <v>63</v>
      </c>
      <c r="C36" s="13">
        <f>C37+C40+C41</f>
        <v>11</v>
      </c>
      <c r="D36" s="14">
        <f>D37+D40+D41</f>
        <v>6994.6210000000001</v>
      </c>
    </row>
    <row r="37" spans="1:4" s="18" customFormat="1" x14ac:dyDescent="0.3">
      <c r="A37" s="15">
        <v>28</v>
      </c>
      <c r="B37" s="16" t="s">
        <v>23</v>
      </c>
      <c r="C37" s="15">
        <v>11</v>
      </c>
      <c r="D37" s="17">
        <f>SUM('ТГ зв'!G127:G137)</f>
        <v>6994.6210000000001</v>
      </c>
    </row>
    <row r="38" spans="1:4" s="18" customFormat="1" x14ac:dyDescent="0.3">
      <c r="A38" s="15">
        <v>29</v>
      </c>
      <c r="B38" s="16" t="s">
        <v>47</v>
      </c>
      <c r="C38" s="15">
        <v>0</v>
      </c>
      <c r="D38" s="17">
        <v>0</v>
      </c>
    </row>
    <row r="39" spans="1:4" s="18" customFormat="1" x14ac:dyDescent="0.3">
      <c r="A39" s="15">
        <v>30</v>
      </c>
      <c r="B39" s="16" t="s">
        <v>34</v>
      </c>
      <c r="C39" s="15">
        <v>0</v>
      </c>
      <c r="D39" s="17">
        <v>0</v>
      </c>
    </row>
    <row r="40" spans="1:4" s="18" customFormat="1" x14ac:dyDescent="0.3">
      <c r="A40" s="15">
        <v>31</v>
      </c>
      <c r="B40" s="16" t="s">
        <v>36</v>
      </c>
      <c r="C40" s="15">
        <v>0</v>
      </c>
      <c r="D40" s="17">
        <v>0</v>
      </c>
    </row>
    <row r="41" spans="1:4" s="18" customFormat="1" x14ac:dyDescent="0.3">
      <c r="A41" s="15">
        <v>32</v>
      </c>
      <c r="B41" s="16" t="s">
        <v>41</v>
      </c>
      <c r="C41" s="15">
        <v>0</v>
      </c>
      <c r="D41" s="17">
        <v>0</v>
      </c>
    </row>
    <row r="42" spans="1:4" ht="16.2" x14ac:dyDescent="0.3">
      <c r="A42" s="11"/>
      <c r="B42" s="12" t="s">
        <v>64</v>
      </c>
      <c r="C42" s="71">
        <f>C43+C45+C47+C49+C51+C52+C53+C46+C54+C55+C48+C56</f>
        <v>95</v>
      </c>
      <c r="D42" s="14">
        <f>D43+D45+D47+D49+D51+D52+D53+D46+D54+D55+D48+D56</f>
        <v>187338.66419000001</v>
      </c>
    </row>
    <row r="43" spans="1:4" s="18" customFormat="1" x14ac:dyDescent="0.3">
      <c r="A43" s="15">
        <v>33</v>
      </c>
      <c r="B43" s="16" t="s">
        <v>27</v>
      </c>
      <c r="C43" s="15">
        <v>25</v>
      </c>
      <c r="D43" s="17">
        <f>SUM('ТГ зв'!G144:G168)</f>
        <v>54174.218769999999</v>
      </c>
    </row>
    <row r="44" spans="1:4" s="18" customFormat="1" x14ac:dyDescent="0.3">
      <c r="A44" s="15">
        <v>34</v>
      </c>
      <c r="B44" s="16" t="s">
        <v>9</v>
      </c>
      <c r="C44" s="15">
        <v>0</v>
      </c>
      <c r="D44" s="17">
        <v>0</v>
      </c>
    </row>
    <row r="45" spans="1:4" s="18" customFormat="1" x14ac:dyDescent="0.3">
      <c r="A45" s="15">
        <v>35</v>
      </c>
      <c r="B45" s="16" t="s">
        <v>14</v>
      </c>
      <c r="C45" s="15">
        <v>5</v>
      </c>
      <c r="D45" s="17">
        <f>SUM('ТГ зв'!G171:G175)</f>
        <v>8821.862000000001</v>
      </c>
    </row>
    <row r="46" spans="1:4" s="18" customFormat="1" x14ac:dyDescent="0.3">
      <c r="A46" s="15">
        <v>36</v>
      </c>
      <c r="B46" s="16" t="s">
        <v>33</v>
      </c>
      <c r="C46" s="15">
        <v>6</v>
      </c>
      <c r="D46" s="17">
        <f>SUM('ТГ зв'!G177:G182)</f>
        <v>2703.3</v>
      </c>
    </row>
    <row r="47" spans="1:4" s="18" customFormat="1" x14ac:dyDescent="0.3">
      <c r="A47" s="15">
        <v>37</v>
      </c>
      <c r="B47" s="16" t="s">
        <v>17</v>
      </c>
      <c r="C47" s="15">
        <v>10</v>
      </c>
      <c r="D47" s="17">
        <f>SUM('ТГ зв'!G184:G193)</f>
        <v>16956.725000000002</v>
      </c>
    </row>
    <row r="48" spans="1:4" s="18" customFormat="1" x14ac:dyDescent="0.3">
      <c r="A48" s="15">
        <v>38</v>
      </c>
      <c r="B48" s="16" t="s">
        <v>49</v>
      </c>
      <c r="C48" s="15">
        <v>0</v>
      </c>
      <c r="D48" s="17">
        <v>0</v>
      </c>
    </row>
    <row r="49" spans="1:1017" s="18" customFormat="1" x14ac:dyDescent="0.3">
      <c r="A49" s="15">
        <v>39</v>
      </c>
      <c r="B49" s="16" t="s">
        <v>21</v>
      </c>
      <c r="C49" s="15">
        <v>11</v>
      </c>
      <c r="D49" s="17">
        <f>SUM('ТГ зв'!G196:G206)</f>
        <v>51383.953999999991</v>
      </c>
    </row>
    <row r="50" spans="1:1017" s="18" customFormat="1" x14ac:dyDescent="0.3">
      <c r="A50" s="15">
        <v>40</v>
      </c>
      <c r="B50" s="16" t="s">
        <v>24</v>
      </c>
      <c r="C50" s="15">
        <v>0</v>
      </c>
      <c r="D50" s="17">
        <v>0</v>
      </c>
    </row>
    <row r="51" spans="1:1017" s="18" customFormat="1" x14ac:dyDescent="0.3">
      <c r="A51" s="15">
        <v>41</v>
      </c>
      <c r="B51" s="16" t="s">
        <v>25</v>
      </c>
      <c r="C51" s="15">
        <v>17</v>
      </c>
      <c r="D51" s="17">
        <f>SUM('ТГ зв'!G209:G225)</f>
        <v>34226.652419999999</v>
      </c>
    </row>
    <row r="52" spans="1:1017" s="18" customFormat="1" x14ac:dyDescent="0.3">
      <c r="A52" s="15">
        <v>42</v>
      </c>
      <c r="B52" s="16" t="s">
        <v>26</v>
      </c>
      <c r="C52" s="15">
        <v>9</v>
      </c>
      <c r="D52" s="17">
        <f>SUM('ТГ зв'!G227:G235)</f>
        <v>8674.0999999999985</v>
      </c>
    </row>
    <row r="53" spans="1:1017" s="18" customFormat="1" x14ac:dyDescent="0.3">
      <c r="A53" s="15">
        <v>43</v>
      </c>
      <c r="B53" s="16" t="s">
        <v>11</v>
      </c>
      <c r="C53" s="15">
        <v>8</v>
      </c>
      <c r="D53" s="17">
        <f>SUM('ТГ зв'!G237:G244)</f>
        <v>7602.9979999999996</v>
      </c>
    </row>
    <row r="54" spans="1:1017" s="18" customFormat="1" x14ac:dyDescent="0.3">
      <c r="A54" s="15">
        <v>44</v>
      </c>
      <c r="B54" s="16" t="s">
        <v>40</v>
      </c>
      <c r="C54" s="15">
        <v>0</v>
      </c>
      <c r="D54" s="17">
        <v>0</v>
      </c>
    </row>
    <row r="55" spans="1:1017" s="18" customFormat="1" x14ac:dyDescent="0.3">
      <c r="A55" s="15">
        <v>45</v>
      </c>
      <c r="B55" s="16" t="s">
        <v>42</v>
      </c>
      <c r="C55" s="15">
        <v>2</v>
      </c>
      <c r="D55" s="17">
        <f>SUM('ТГ зв'!G247:G248)</f>
        <v>1574.2380000000001</v>
      </c>
    </row>
    <row r="56" spans="1:1017" s="18" customFormat="1" x14ac:dyDescent="0.3">
      <c r="A56" s="15">
        <v>46</v>
      </c>
      <c r="B56" s="16" t="s">
        <v>51</v>
      </c>
      <c r="C56" s="15">
        <v>2</v>
      </c>
      <c r="D56" s="17">
        <f>SUM('ТГ зв'!G250:G251)</f>
        <v>1220.616</v>
      </c>
    </row>
    <row r="64" spans="1:1017" s="4" customFormat="1" x14ac:dyDescent="0.3">
      <c r="A64" s="3"/>
      <c r="B64" s="5"/>
      <c r="C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</row>
  </sheetData>
  <autoFilter ref="A4:D56" xr:uid="{00000000-0009-0000-0000-000001000000}"/>
  <sortState xmlns:xlrd2="http://schemas.microsoft.com/office/spreadsheetml/2017/richdata2" ref="A26:AMH35">
    <sortCondition ref="A26"/>
  </sortState>
  <mergeCells count="1">
    <mergeCell ref="A1:D1"/>
  </mergeCells>
  <pageMargins left="0.78740157480314965" right="0.70866141732283472" top="0.59055118110236227" bottom="0.5905511811023622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ТГ зв</vt:lpstr>
      <vt:lpstr>ТГ (2)</vt:lpstr>
      <vt:lpstr>'ТГ (2)'!Заголовки_для_друку</vt:lpstr>
      <vt:lpstr>'ТГ зв'!Заголовки_для_друку</vt:lpstr>
      <vt:lpstr>'ТГ (2)'!Область_друку</vt:lpstr>
      <vt:lpstr>'ТГ зв'!Область_друку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2024-01-26T14:01:40Z</dcterms:modified>
</cp:coreProperties>
</file>