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A60F900A-1D14-4558-BA89-F01A8CC4E654}"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зв'!$A$9:$ALR$544</definedName>
    <definedName name="_xlnm.Print_Titles" localSheetId="1">'ТГ (2)'!$4:$4</definedName>
    <definedName name="_xlnm.Print_Titles" localSheetId="0">'ТГ зв'!$9:$9</definedName>
    <definedName name="_xlnm.Print_Area" localSheetId="1">'ТГ (2)'!$A$1:$D$56</definedName>
    <definedName name="_xlnm.Print_Area" localSheetId="0">'ТГ зв'!$A$1:$I$544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2" l="1"/>
  <c r="D34" i="2" l="1"/>
  <c r="D49" i="2"/>
  <c r="D28" i="2"/>
  <c r="D52" i="2"/>
  <c r="D12" i="2" l="1"/>
  <c r="D53" i="2" l="1"/>
  <c r="D26" i="2" l="1"/>
  <c r="D46" i="2" l="1"/>
  <c r="D18" i="2" l="1"/>
  <c r="D16" i="2"/>
  <c r="G10" i="3"/>
  <c r="D56" i="2"/>
  <c r="D7" i="2" l="1"/>
  <c r="D31" i="2" l="1"/>
  <c r="D10" i="2" l="1"/>
  <c r="D24" i="2" l="1"/>
  <c r="D51" i="2" l="1"/>
  <c r="D25" i="2" l="1"/>
  <c r="D47" i="2" l="1"/>
  <c r="D37" i="2" l="1"/>
  <c r="D11" i="2"/>
  <c r="D54" i="2" l="1"/>
  <c r="D45" i="2" l="1"/>
  <c r="D35" i="2" l="1"/>
  <c r="D43" i="2" l="1"/>
  <c r="D29" i="2"/>
  <c r="D33" i="2" l="1"/>
  <c r="D13" i="2" l="1"/>
  <c r="D55" i="2" l="1"/>
  <c r="C42" i="2" l="1"/>
  <c r="C6" i="2" l="1"/>
  <c r="C14" i="2" l="1"/>
  <c r="D14" i="2" l="1"/>
  <c r="D42" i="2" l="1"/>
  <c r="C36" i="2" l="1"/>
  <c r="D36" i="2"/>
  <c r="D23" i="2"/>
  <c r="D6" i="2" s="1"/>
  <c r="C23" i="2"/>
  <c r="C5" i="2" l="1"/>
  <c r="D5" i="2"/>
</calcChain>
</file>

<file path=xl/sharedStrings.xml><?xml version="1.0" encoding="utf-8"?>
<sst xmlns="http://schemas.openxmlformats.org/spreadsheetml/2006/main" count="3087" uniqueCount="1037">
  <si>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</si>
  <si>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</si>
  <si>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</si>
  <si>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</si>
  <si>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</si>
  <si>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</si>
  <si>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</si>
  <si>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</si>
  <si>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</si>
  <si>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</si>
  <si>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</si>
  <si>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</si>
  <si>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</si>
  <si>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</si>
  <si>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</si>
  <si>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</si>
  <si>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</si>
  <si>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</si>
  <si>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</si>
  <si>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</si>
  <si>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</si>
  <si>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</si>
  <si>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</si>
  <si>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</si>
  <si>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</si>
  <si>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</si>
  <si>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</si>
  <si>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</si>
  <si>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</si>
  <si>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</si>
  <si>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</si>
  <si>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</si>
  <si>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</si>
  <si>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</si>
  <si>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</si>
  <si>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</si>
  <si>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</si>
  <si>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</si>
  <si>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</si>
  <si>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</si>
  <si>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</si>
  <si>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</si>
  <si>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</si>
  <si>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</si>
  <si>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</si>
  <si>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</si>
  <si>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</si>
  <si>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</si>
  <si>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</si>
  <si>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</si>
  <si>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</si>
  <si>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</si>
  <si>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</si>
  <si>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</si>
  <si>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</si>
  <si>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</si>
  <si>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</si>
  <si>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</si>
  <si>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</si>
  <si>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</si>
  <si>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</si>
  <si>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</si>
  <si>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</si>
  <si>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</si>
  <si>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</si>
  <si>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</si>
  <si>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</si>
  <si>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</si>
  <si>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</si>
  <si>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</si>
  <si>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</si>
  <si>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</si>
  <si>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</si>
  <si>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</si>
  <si>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</si>
  <si>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</si>
  <si>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</si>
  <si>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</si>
  <si>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</si>
  <si>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</si>
  <si>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</si>
  <si>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</si>
  <si>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</si>
  <si>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</si>
  <si>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</si>
  <si>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</si>
  <si>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</si>
  <si>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</si>
  <si>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</si>
  <si>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</si>
  <si>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</si>
  <si>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</si>
  <si>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</si>
  <si>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</si>
  <si>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</si>
  <si>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</si>
  <si>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</si>
  <si>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</si>
  <si>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</si>
  <si>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</si>
  <si>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</si>
  <si>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</si>
  <si>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</si>
  <si>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</si>
  <si>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</si>
  <si>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</si>
  <si>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</si>
  <si>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</si>
  <si>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</si>
  <si>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березень 2024</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</si>
  <si>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</si>
  <si>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</si>
  <si>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</si>
  <si>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</si>
  <si>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</si>
  <si>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</si>
  <si>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</si>
  <si>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</si>
  <si>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</si>
  <si>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</si>
  <si>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</si>
  <si>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</si>
  <si>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</si>
  <si>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</si>
  <si>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підприємства</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</si>
  <si>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</si>
  <si>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</si>
  <si>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</si>
  <si>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</si>
  <si>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</si>
  <si>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</si>
  <si>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</si>
  <si>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</si>
  <si>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</si>
  <si>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</si>
  <si>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</si>
  <si>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</si>
  <si>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</si>
  <si>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</si>
  <si>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</si>
  <si>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</si>
  <si>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</si>
  <si>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</si>
  <si>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ТОВАРИСТВО З ОБМЕЖЕНОЮ ВІДПОВІДАЛЬНІСТЮ «ЕНЕРГО РЕСУРС» РІ ГРУП»</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</si>
  <si>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</si>
  <si>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</si>
  <si>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</si>
  <si>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</si>
  <si>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</si>
  <si>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</si>
  <si>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</si>
  <si>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</si>
  <si>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</si>
  <si>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</si>
  <si>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</si>
  <si>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</si>
  <si>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КОМУНАЛЬНЕ ПІДПРИЄМСТВО "ДОБРО" ДОБРОПІЛЬСЬКОЇ МІСЬКОЇ РАДИ</t>
  </si>
  <si>
    <t>благоустрій</t>
  </si>
  <si>
    <t>тверде паливо</t>
  </si>
  <si>
    <t>Теплова енергія код ДК 021:2015 09323000-9 Централізоване опалення</t>
  </si>
  <si>
    <t>Обласне комунальне підприємство "Донецьктеплокомуненерго" ВО "Дружківкатепломережа"</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</si>
  <si>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</si>
  <si>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</si>
  <si>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</si>
  <si>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</si>
  <si>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</si>
  <si>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</si>
  <si>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</si>
  <si>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</si>
  <si>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</si>
  <si>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</si>
  <si>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</si>
  <si>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</si>
  <si>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</si>
  <si>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</si>
  <si>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</si>
  <si>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</si>
  <si>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</si>
  <si>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</si>
  <si>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</si>
  <si>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</si>
  <si>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</si>
  <si>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</si>
  <si>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</si>
  <si>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10.01.2024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</si>
  <si>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</si>
  <si>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</si>
  <si>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</si>
  <si>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</si>
  <si>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</si>
  <si>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</si>
  <si>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</si>
  <si>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</si>
  <si>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</si>
  <si>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</si>
  <si>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</si>
  <si>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</si>
  <si>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</si>
  <si>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</si>
  <si>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</si>
  <si>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</si>
  <si>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Товариство з обмеженою відповідальністю "Вітанія"</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</si>
  <si>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</si>
  <si>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</si>
  <si>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</si>
  <si>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</si>
  <si>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</si>
  <si>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</si>
  <si>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</si>
  <si>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</si>
  <si>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</si>
  <si>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</si>
  <si>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</si>
  <si>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</si>
  <si>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</si>
  <si>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Товариство з обмеженою відповідальністю "ВЕЙТ-ЛТД",
договір від 10.01.2024 № 1</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</si>
  <si>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</si>
  <si>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</si>
  <si>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</si>
  <si>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</si>
  <si>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</si>
  <si>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</si>
  <si>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</si>
  <si>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</si>
  <si>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</si>
  <si>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</si>
  <si>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</si>
  <si>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</si>
  <si>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</si>
  <si>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</si>
  <si>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</si>
  <si>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</si>
  <si>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Обласне комунальне підприємство "Донецьктеплокомуненерго"</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</si>
  <si>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</si>
  <si>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</si>
  <si>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</si>
  <si>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ТОВАРИСТВО З ОБМЕЖЕНОЮ ВІДПОВІДАЛЬНІСТЮ "БІС-СОФТ"</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</si>
  <si>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</si>
  <si>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</si>
  <si>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</si>
  <si>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</si>
  <si>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</si>
  <si>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</si>
  <si>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</si>
  <si>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</si>
  <si>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</si>
  <si>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</si>
  <si>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</si>
  <si>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</si>
  <si>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</si>
  <si>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</si>
  <si>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</si>
  <si>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ТОВАРИСТВО З ОБМЕЖЕНОЮ ВІДПОВІДАЛЬНІСТЮ "ДОНЕЦЬКІ ЕНЕРГЕТИЧНІ ПОСЛУГИ"</t>
  </si>
  <si>
    <t>ФОП "ПЛЯШЕЧНИК ВАЛЕНТИНА ВАЛЕНТИНІВНА"</t>
  </si>
  <si>
    <t>ВИКОНАВЧИЙ КОМІТЕТ ДОБРОПІЛЬСЬКОЇ МІСЬКОЇ РАДИ</t>
  </si>
  <si>
    <t>КОМУНАЛЬНЕ ПІДПРИЄМСТВО "БІЛИЦЬКИЙ МІСЬКИЙ ПАРК КУЛЬТУРИ ТА ВІДПОЧИНКУ"</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</si>
  <si>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</si>
  <si>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</si>
  <si>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</si>
  <si>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</si>
  <si>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</si>
  <si>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</si>
  <si>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</si>
  <si>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</si>
  <si>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</si>
  <si>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</si>
  <si>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</si>
  <si>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</si>
  <si>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НСЗУ, від господарської діяльності</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</si>
  <si>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</si>
  <si>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</si>
  <si>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</si>
  <si>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</si>
  <si>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</si>
  <si>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</si>
  <si>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</si>
  <si>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</si>
  <si>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</si>
  <si>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</si>
  <si>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</si>
  <si>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</si>
  <si>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</si>
  <si>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</si>
  <si>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</si>
  <si>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</si>
  <si>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</si>
  <si>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</si>
  <si>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</si>
  <si>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</si>
  <si>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</si>
  <si>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</si>
  <si>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</si>
  <si>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</si>
  <si>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18530000-3 "Подарунки та нагороди"</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</si>
  <si>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</si>
  <si>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</si>
  <si>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</si>
  <si>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</si>
  <si>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</si>
  <si>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</si>
  <si>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</si>
  <si>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</si>
  <si>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</si>
  <si>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</si>
  <si>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</si>
  <si>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</si>
  <si>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</si>
  <si>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</si>
  <si>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</si>
  <si>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</si>
  <si>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</si>
  <si>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</si>
  <si>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</si>
  <si>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</si>
  <si>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</si>
  <si>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</si>
  <si>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</si>
  <si>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</si>
  <si>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</si>
  <si>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</si>
  <si>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</si>
  <si>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</si>
  <si>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Комунальне підприємство "Покровськтепломережа"</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</si>
  <si>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</si>
  <si>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</si>
  <si>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</si>
  <si>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</si>
  <si>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</si>
  <si>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</si>
  <si>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</si>
  <si>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</si>
  <si>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</si>
  <si>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</si>
  <si>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</si>
  <si>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</si>
  <si>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</si>
  <si>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</si>
  <si>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</si>
  <si>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</si>
  <si>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</si>
  <si>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</si>
  <si>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</si>
  <si>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ТОВАРИСТВО З ОБМЕЖЕНОЮ ВІДПОВІДАЛЬНІСТЮ "КРАМАТОРСЬКТЕПЛОЕНЕРГО"</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</si>
  <si>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</si>
  <si>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</si>
  <si>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</si>
  <si>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</si>
  <si>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</si>
  <si>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</si>
  <si>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</si>
  <si>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</si>
  <si>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</si>
  <si>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</si>
  <si>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</si>
  <si>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</si>
  <si>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</si>
  <si>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</si>
  <si>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</si>
  <si>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</si>
  <si>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</si>
  <si>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Комунальне підприємство «Добро» Добропільської міської ради</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</si>
  <si>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</si>
  <si>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</si>
  <si>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</si>
  <si>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</si>
  <si>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</si>
  <si>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</si>
  <si>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</si>
  <si>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</si>
  <si>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</si>
  <si>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</si>
  <si>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</si>
  <si>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</si>
  <si>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</si>
  <si>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</si>
  <si>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</si>
  <si>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</si>
  <si>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заккупівля не відбулась</t>
  </si>
  <si>
    <t>закупівлю скасовано</t>
  </si>
  <si>
    <t>закупівля не відбулась</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</si>
  <si>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</si>
  <si>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</si>
  <si>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</si>
  <si>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</si>
  <si>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КОМУНАЛЬНЕ ПІДПРИЄМСТВО БАГАТОГАЛУЗЕВЕ ОБ'ЄДНАННЯ КОМУНАЛЬНОГО ГОСПОДАРСТВА МИРНОГРАДСЬКОЇ МІСЬКОЇ РАДИ</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</si>
  <si>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</si>
  <si>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</si>
  <si>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</si>
  <si>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</si>
  <si>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</si>
  <si>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</si>
  <si>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</si>
  <si>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</si>
  <si>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</si>
  <si>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</si>
  <si>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</si>
  <si>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</si>
  <si>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</si>
  <si>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</si>
  <si>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КОМУНАЛЬНЕ ПІДПРИЄМСТВО "ПОКРОВСЬКТЕПЛОМЕРЕЖА"</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</si>
  <si>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</si>
  <si>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</si>
  <si>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</si>
  <si>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</si>
  <si>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</si>
  <si>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</si>
  <si>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</si>
  <si>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</si>
  <si>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</si>
  <si>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</si>
  <si>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</si>
  <si>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</si>
  <si>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</si>
  <si>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</si>
  <si>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</si>
  <si>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 xml:space="preserve">місцевий бюджет/
кошти від господарської діяльності </t>
  </si>
  <si>
    <t>місцевий бюджет/
кошти від господарської діяльності</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</si>
  <si>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</si>
  <si>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</si>
  <si>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</si>
  <si>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</si>
  <si>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</si>
  <si>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</si>
  <si>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</si>
  <si>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</si>
  <si>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 xml:space="preserve">ТОВАРИСТВО З ОБМЕЖЕНОЮ ВІДПОВІДАЛЬНІСТЮ "УКРПЕТРОЛЦЕНТР" </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</si>
  <si>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</si>
  <si>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</si>
  <si>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</si>
  <si>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</si>
  <si>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</si>
  <si>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</si>
  <si>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</si>
  <si>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</si>
  <si>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</si>
  <si>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</si>
  <si>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</si>
  <si>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</si>
  <si>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</si>
  <si>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</si>
  <si>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</si>
  <si>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</si>
  <si>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</si>
  <si>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</si>
  <si>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</si>
  <si>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</si>
  <si>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ОКПО «Донецьктеплокомуненерго»</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</si>
  <si>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</si>
  <si>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</si>
  <si>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</si>
  <si>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</si>
  <si>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</si>
  <si>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</si>
  <si>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</si>
  <si>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</si>
  <si>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</si>
  <si>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</si>
  <si>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</si>
  <si>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</si>
  <si>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</si>
  <si>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</si>
  <si>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</si>
  <si>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</si>
  <si>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</si>
  <si>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</si>
  <si>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</si>
  <si>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</si>
  <si>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</si>
  <si>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АКЦІОНЕРНЕ ТОВАРИСТВО "ДТЕК ДОНЕЦЬКІ ЕЛЕКТРОМЕРЕЖІ"</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</si>
  <si>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</si>
  <si>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</si>
  <si>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</si>
  <si>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</si>
  <si>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</si>
  <si>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 xml:space="preserve">Пісок будівельий з доставкою </t>
  </si>
  <si>
    <t>Сіль для промислового перероблення</t>
  </si>
  <si>
    <t>Управління соціального захисту населення Мирноградської міської ради</t>
  </si>
  <si>
    <t>Відокремлений підрозділ Обласного комунального підприємства "Донецьктеплокомуненерго"" Центр продажу послуг та клієнтського обслуговування"</t>
  </si>
  <si>
    <t xml:space="preserve">ТОВАРИСТВО З ОБМЕЖЕНОЮ ВІДПОВІДАЛЬНІСТЮ "ЕНЕРГОЦЕНТР ПЛЮС"
</t>
  </si>
  <si>
    <t>послуги з розподілу електричної енергії</t>
  </si>
  <si>
    <t xml:space="preserve">АКЦІОНЕРНЕ ТОВАРИСТВО «ДТЕК ДОНЕЦЬКІ ЕЛЕКТРОМЕРЕЖІ» </t>
  </si>
  <si>
    <t>ТОВ "БТ "РЕНЕСАНС"</t>
  </si>
  <si>
    <t>ТОВ "КРАМАТОРСЬКТЕПЛОЕНЕРГО"</t>
  </si>
  <si>
    <t>ТОВ "ЛОКАРД"</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</si>
  <si>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</si>
  <si>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</si>
  <si>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</si>
  <si>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</si>
  <si>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</si>
  <si>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</si>
  <si>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</si>
  <si>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</si>
  <si>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</si>
  <si>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</si>
  <si>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</si>
  <si>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</si>
  <si>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</si>
  <si>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</si>
  <si>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</si>
  <si>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</si>
  <si>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</si>
  <si>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</si>
  <si>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</si>
  <si>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ПРИВАТНЕ ПІДПРИЄМСТВО "ОККО-СЕРВІС",
договір від 10.01.2024 №40ТЛБЗ-402/24</t>
  </si>
  <si>
    <t>Електрична енергія, ДК 021:2015: 09310000-5</t>
  </si>
  <si>
    <t>Виконавчий комітет Білозерської міської ради</t>
  </si>
  <si>
    <t>КП "Добро" Доброіпльської міської ради</t>
  </si>
  <si>
    <t>ДК021-2015: 09320000-8 — Пара, гаряча вода та пов’язана продукція</t>
  </si>
  <si>
    <t>ТОВАРИСТВО З ОБМЕЖЕНОЮ ВІДПОВІДАЛЬНІСТЮ "ЛОККАРД"</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</si>
  <si>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</si>
  <si>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</si>
  <si>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</si>
  <si>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</si>
  <si>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</si>
  <si>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</si>
  <si>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</si>
  <si>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</si>
  <si>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</si>
  <si>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</si>
  <si>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</si>
  <si>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</si>
  <si>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</si>
  <si>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</si>
  <si>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</si>
  <si>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ТОВ "СТМ-Фарм", код ЄДРПОУ 43808856</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</si>
  <si>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</si>
  <si>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</si>
  <si>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</si>
  <si>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</si>
  <si>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</si>
  <si>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</si>
  <si>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</si>
  <si>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</si>
  <si>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</si>
  <si>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</si>
  <si>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</si>
  <si>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</si>
  <si>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</si>
  <si>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 xml:space="preserve">ТОВ "ЛОККАРД"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</si>
  <si>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</si>
  <si>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</si>
  <si>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</si>
  <si>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</si>
  <si>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</si>
  <si>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</si>
  <si>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</si>
  <si>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</si>
  <si>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ОКП "ДОНЕЦЬКТЕПЛОКОМУНЕНЕРГО" </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</si>
  <si>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</si>
  <si>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</si>
  <si>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</si>
  <si>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ТОВАРИСТВО З ОБМЕЖЕНОЮ ВІДПОВІДАЛЬНІСТЮ "УКРБУД-ПРОЕКТ-РЕКОНСТРУКЦІЯ"</t>
  </si>
  <si>
    <t>ТОВАРИСТВО З ОБМЕЖЕНОЮ ВІДПОВІДАЛЬНІСТЮ "БІЛДГРУП"</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</si>
  <si>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</si>
  <si>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</si>
  <si>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</si>
  <si>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</si>
  <si>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</si>
  <si>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</si>
  <si>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</si>
  <si>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</si>
  <si>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</si>
  <si>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</si>
  <si>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</si>
  <si>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ТОВ "УКРПЕТРОЛЦЕНТР"</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</si>
  <si>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</si>
  <si>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</si>
  <si>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</si>
  <si>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</si>
  <si>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</si>
  <si>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</si>
  <si>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</si>
  <si>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</si>
  <si>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</si>
  <si>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</si>
  <si>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</si>
  <si>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</si>
  <si>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</si>
  <si>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</si>
  <si>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</si>
  <si>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</si>
  <si>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</si>
  <si>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автотранспорт</t>
  </si>
  <si>
    <t>КП "Комунтех" м.Новогродівка</t>
  </si>
  <si>
    <t>Бензин А-95 (Євро 5), АЗС «WOG», е-талон (код ДК 021:2015:09130000-9 Нафта і дистиляти)</t>
  </si>
  <si>
    <t>ДК 021:2015:65310000-9: Розподіл електричної енергії</t>
  </si>
  <si>
    <t>Акціонерне товариство "ДТЕК ДОНЕЦЬКІ ЕЛЕКТРОМЕРЕЖІ"</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</si>
  <si>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</si>
  <si>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</si>
  <si>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</si>
  <si>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</si>
  <si>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</si>
  <si>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</si>
  <si>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</si>
  <si>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</si>
  <si>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</si>
  <si>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</si>
  <si>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</si>
  <si>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</si>
  <si>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</si>
  <si>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</si>
  <si>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ТОВАРИСТВО З ОБМЕЖЕНОЮ 
ВІДПОВІДАЛЬНІСТЮ "ДНІПРОВСЬКІ ЕНЕРГЕТИЧНІ ПОСЛУГИ"</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</si>
  <si>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</si>
  <si>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</si>
  <si>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</si>
  <si>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</si>
  <si>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</si>
  <si>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</si>
  <si>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</si>
  <si>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</si>
  <si>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</si>
  <si>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</si>
  <si>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</si>
  <si>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</si>
  <si>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</si>
  <si>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</si>
  <si>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</si>
  <si>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</si>
  <si>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</si>
  <si>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</si>
  <si>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</si>
  <si>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</si>
  <si>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</si>
  <si>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</si>
  <si>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</si>
  <si>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</si>
  <si>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 xml:space="preserve">ТОВАРИСТВО З ОБМЕЖЕНОЮ ВІДПОВІДАЛЬНІСТЮ "УКРПЕТРОЛЦЕНТР"
</t>
  </si>
  <si>
    <t>Послуги зі збирання, перевезення та оброблення небезпечних відходів. ДК 021:2015: 90524000-6 - Послуги у сфері поводження з медичними відходами</t>
  </si>
  <si>
    <t>ТОВАРИСТВО З ОБМЕЖЕНОЮ ВІДПОВІДАЛЬНІСТЮ "ЛІДЕРБУД КОМПАНІ",
договір № 12/ПТ від 08.02.2024</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</si>
  <si>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</si>
  <si>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</si>
  <si>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</si>
  <si>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</si>
  <si>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</si>
  <si>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</si>
  <si>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</si>
  <si>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</si>
  <si>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ТОВ "Локкард"</t>
  </si>
  <si>
    <t>Комунальне підприємство "Міст"</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</si>
  <si>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</si>
  <si>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</si>
  <si>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</si>
  <si>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</si>
  <si>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</si>
  <si>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</si>
  <si>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</si>
  <si>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</si>
  <si>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 xml:space="preserve">Виконання робіт з розробки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</si>
  <si>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Приватне акціонерне товариство "Краматорський завод Теплоприлад"</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</si>
  <si>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</si>
  <si>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</si>
  <si>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</si>
  <si>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</si>
  <si>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</si>
  <si>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</si>
  <si>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</si>
  <si>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</si>
  <si>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</si>
  <si>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</si>
  <si>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</si>
  <si>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</si>
  <si>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</si>
  <si>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</si>
  <si>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</si>
  <si>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</si>
  <si>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</si>
  <si>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Комунальне підприємство виконавчого органу Київради (Київської державної адміністрації) "Київтеплоенерго" (договір на суму 183,19 тис.грн)</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</si>
  <si>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</si>
  <si>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</si>
  <si>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</si>
  <si>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</si>
  <si>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</si>
  <si>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</si>
  <si>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</si>
  <si>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</si>
  <si>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</si>
  <si>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</si>
  <si>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</si>
  <si>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</si>
  <si>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</si>
  <si>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</si>
  <si>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Відділ культури та з питань діяльності засобів масової інформації Соледарської міської ради Бахмутського району Донецької області
41897292</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</si>
  <si>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</si>
  <si>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</si>
  <si>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</si>
  <si>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</si>
  <si>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</si>
  <si>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</si>
  <si>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Фізична особа - підприємець Мутелиця Аліна Геннадіївна</t>
  </si>
  <si>
    <t>Фізична особа – підприємець Безсонов Микола Станіславович</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</si>
  <si>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</si>
  <si>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</si>
  <si>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</si>
  <si>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</si>
  <si>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</si>
  <si>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</si>
  <si>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</si>
  <si>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торги відмінено</t>
  </si>
  <si>
    <t>ДК 021:2015:72260000-5: Послуги, пов’язані з програмним забезпеченням</t>
  </si>
  <si>
    <t>ТОВАРИСТВО З ОБМЕЖЕНОЮ ВІДПОВІДАЛЬНІСТЮ «ДОНЕЦЬКІ ЕНЕРГЕТИЧНІ ПОСЛУГИ»</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</si>
  <si>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</si>
  <si>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</si>
  <si>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</si>
  <si>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</si>
  <si>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</si>
  <si>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</si>
  <si>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ТОВАРИСТВО З ОБМЕЖЕНОЮ ВІДПОВІДАЛЬНІСТЮ "ПЕТРОЛ ПАРТНЕР"</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</si>
  <si>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</si>
  <si>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</si>
  <si>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</si>
  <si>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</si>
  <si>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</si>
  <si>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</si>
  <si>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</si>
  <si>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</si>
  <si>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</si>
  <si>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</si>
  <si>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</si>
  <si>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</si>
  <si>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ТОВАРИСТВО З ОБМЕЖЕНОЮ ВІДПОВІДАЛЬНІСТЮ "СЛАВДОРСТРОЙ"</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</si>
  <si>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</si>
  <si>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</si>
  <si>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</si>
  <si>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Товариство з обмеженою відповідальністю «ЛОККАРД»</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</si>
  <si>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</si>
  <si>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</si>
  <si>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</si>
  <si>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</si>
  <si>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</si>
  <si>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</si>
  <si>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ТОВАРИСТВО З ОБМЕЖЕНОЮ ВІДПОВІДАЛЬ-НІСТЮ "Техно Сервіс "МАГІСТРАЛЬ",
договір № 22/П від 16.02.2024</t>
  </si>
  <si>
    <t>Розподіл електричної</t>
  </si>
  <si>
    <t>ДЕРЖАВНЕ ПІДПРИЄМСТВО "РЕГІОНАЛЬНІ ЕЛЕКТРИЧНІ МЕРЕЖІ"</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</si>
  <si>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</si>
  <si>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</si>
  <si>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</si>
  <si>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</si>
  <si>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</si>
  <si>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</si>
  <si>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</si>
  <si>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</si>
  <si>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</si>
  <si>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</si>
  <si>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</si>
  <si>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</si>
  <si>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</si>
  <si>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</si>
  <si>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</si>
  <si>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</si>
  <si>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</si>
  <si>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</si>
  <si>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</si>
  <si>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</si>
  <si>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НСЗУ, с/ф</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</si>
  <si>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</si>
  <si>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</si>
  <si>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</si>
  <si>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</si>
  <si>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</si>
  <si>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</si>
  <si>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</si>
  <si>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</si>
  <si>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</si>
  <si>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</si>
  <si>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</si>
  <si>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</si>
  <si>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</si>
  <si>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</si>
  <si>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</si>
  <si>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</si>
  <si>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</si>
  <si>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</si>
  <si>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</si>
  <si>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Управління житлово-комунального господарства КМР</t>
  </si>
  <si>
    <t>комунальні послуги</t>
  </si>
  <si>
    <t xml:space="preserve">ОКП "ДОНЕЦЬКТЕПЛОКОМУНЕНЕРГО"   </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</si>
  <si>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</si>
  <si>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</si>
  <si>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ОБЛАСНЕ КОМУНАЛЬНЕ ПІДПРИЄМСТВО "ДОНЕЦЬКТЕПЛОКОМУНЕНЕРГО"</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</si>
  <si>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</si>
  <si>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</si>
  <si>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</si>
  <si>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</si>
  <si>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</si>
  <si>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</si>
  <si>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</si>
  <si>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</si>
  <si>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</si>
  <si>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</si>
  <si>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</si>
  <si>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</si>
  <si>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</si>
  <si>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t>ТОВАРИСТВО З ОБМЕЖЕНОЮ ВІДПОВІДАЛЬНІСТЮ "ЗАВОД ЗАЛІЗОБЕТОННИХ ВИРОБІВ "ДОРОЖНІ ТА ЕНЕРГЕТИЧНІ КОНСТРУКЦІЇ"</t>
  </si>
  <si>
    <t>ТОВАРИСТВО З ОБМЕЖЕНОЮ ВІДПОВІДАЛЬНІСТЮ "ЗСК-БУД"</t>
  </si>
  <si>
    <t>ТОВАРИСТВО З ОБМЕЖЕНОЮ ВІДПОВІДАЛЬНІСТЮ "КОНСЕПТА"</t>
  </si>
  <si>
    <t>ТОВАРИСТВО З ОБМЕЖЕНОЮ ВІДПОВІДАЛЬНІСТЮ "ВАГОНОРЕМОНТНЕ ПІДПРИЄМСТВО "ТРАНСРЕМ"</t>
  </si>
  <si>
    <t>ТОВАРИСТВО З ОБМЕЖЕНОЮ ВІДПОВІДАЛЬНІСТЮ "БАЛІВСЬКИЙ ЗАВОД ЗАЛІЗОБЕТОННИХ КОНСТРУКЦІЙ"</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</si>
  <si>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</si>
  <si>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</si>
  <si>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</si>
  <si>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</si>
  <si>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</si>
  <si>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</si>
  <si>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</si>
  <si>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</si>
  <si>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</si>
  <si>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</si>
  <si>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</si>
  <si>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</si>
  <si>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</si>
  <si>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</si>
  <si>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</si>
  <si>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</si>
  <si>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</si>
  <si>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</si>
  <si>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</si>
  <si>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</si>
  <si>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</si>
  <si>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</si>
  <si>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</si>
  <si>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</si>
  <si>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</si>
  <si>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</si>
  <si>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</si>
  <si>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</si>
  <si>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</si>
  <si>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</si>
  <si>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</si>
  <si>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</si>
  <si>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</si>
  <si>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</si>
  <si>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</si>
  <si>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ТОВАРИСТВО З ОБМЕЖЕНОЮ ВІДПОВІДАЛЬНІСТЮ "МВК ФАРМ"</t>
  </si>
  <si>
    <t>Товариство з обмеженою відповідальністю «ОРІС ТРЕЙД»</t>
  </si>
  <si>
    <t>ФОП "САСОВА ОЛЕНА ВЯЧЕСЛАВІВНА"</t>
  </si>
  <si>
    <t>КНП «БАГАТОПРО­ФІЛЬНА ЛІКАРНЯ ІНТЕНСИВНОГО ЛІКУВАННЯ М. БАХМУТ»</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</si>
  <si>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</si>
  <si>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</si>
  <si>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ТОВАРИСТВО З 
ОБМЕЖЕНОЮ ВІДПОВІДАЛЬНІСТЮ "КИЙ АВТО ЦЕНТР"</t>
  </si>
  <si>
    <t>Комунальне підприємство "Міське управління капітального будівництва" / 04011734</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</si>
  <si>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</si>
  <si>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</si>
  <si>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</si>
  <si>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</si>
  <si>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</si>
  <si>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</si>
  <si>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</si>
  <si>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</si>
  <si>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</si>
  <si>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Житлово-комунальне підприємство Маріупольської
 міської ради «Азовжитлокомплекс»| 32320789</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</si>
  <si>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</si>
  <si>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</si>
  <si>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</si>
  <si>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</si>
  <si>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</si>
  <si>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</si>
  <si>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</si>
  <si>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</si>
  <si>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</si>
  <si>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</si>
  <si>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</si>
  <si>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ТОВАРИСТВО З ОБМЕЖЕНОЮ ВІДПОВІДАЛЬНІСТЮ "ІНКАМ ФІНАНС"</t>
  </si>
  <si>
    <t>ТОВ "ЗАВОД ЗАЛІЗОБЕТОННИХ ВИРОБІВ "ДОРОЖНІ ТА ЕНЕРГЕТИЧНІ КОНСТРУКЦІЇ",
договір № 31/ПТ від 01.03.2024</t>
  </si>
  <si>
    <t>ОВАРИСТВО З ОБМЕЖЕНОЮ ВІДПОВІДАЛЬНІСТЮ "НАУКОВО-ВИРОБНИЧЕ ОБ'ЄДНАННЯ "ЕКОСОФТ", договір №32/ПТ від 05.03.2024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</si>
  <si>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</si>
  <si>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Комунальне підприємство "Міська ритуальна служба" Курахівської міської ради, договір № 18 від 07.03.2024</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</si>
  <si>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</si>
  <si>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</si>
  <si>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</si>
  <si>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Товариство з обмеженою відповідальністю "ТЕРМІНАЛ"</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</si>
  <si>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</si>
  <si>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</si>
  <si>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</si>
  <si>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</si>
  <si>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ТОВ "Укрнафта-
постач"</t>
  </si>
  <si>
    <t>Комарська сільська
військова
адміністрація</t>
  </si>
  <si>
    <t xml:space="preserve">09130000-9 Нафта і дистиляти  (Дизельне паливо (Євро 5), талон, 1л;
Бензин А-95 (Євро 5), талон, 1л) </t>
  </si>
  <si>
    <t xml:space="preserve">09130000-9 Нафта і дистиляти  (бензин А-95, дизельне паливо) </t>
  </si>
  <si>
    <t>ТОВАРИСТВО З ОБМЕЖЕНОЮ ВІДПОВІДАЛЬНІСТЮ "БУДІВЕЛЬНА КОМПАНІЯ "АТЛАНТІКС"</t>
  </si>
  <si>
    <t>ТОВ ЦЕНТРСЕРВІСБУД</t>
  </si>
  <si>
    <t>ТОВАРИСТВО З ОБМЕЖЕНОЮ ВІДПОВІДАЛЬНІСТЮ "ПЕРША УКРАЇНСЬКА ДОРОЖНЬО-БУДІВЕЛЬНА КОМПАНІЯ"</t>
  </si>
  <si>
    <t>ФОП КУЗЬМЕНКО ІРИНА ВІКТОРІВНА</t>
  </si>
  <si>
    <t xml:space="preserve">ТОВАРИСТВО З ОБМЕЖЕНОЮ ВІДПОВІДАЛЬНІСТЮ "АМЕТРІН ФК"
</t>
  </si>
  <si>
    <t>ТОВАРИСТВО З ОБМЕЖЕНОЮ ВІДПОВІДАЛЬНІСТЮ "УКРМЕДСПЕКТР"</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</si>
  <si>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</si>
  <si>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</si>
  <si>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</si>
  <si>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</si>
  <si>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</si>
  <si>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</si>
  <si>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</si>
  <si>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ДЕРЖАВНЕ ПІДПРИЄМСТВО ЗОВНІШНЬОЕКОНОМІЧНОЇ ДІЯЛЬНОСТІ "УКРІНТЕРЕНЕРГО"</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</si>
  <si>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</si>
  <si>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</si>
  <si>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ТОВАРИСТВО З ОБМЕЖЕНОЮ ВІДПОВІДАЛЬНІСТЮ "Еверест-2017"</t>
  </si>
  <si>
    <t>ТОВ "Балівський завод залізобетонних конструкцій"</t>
  </si>
  <si>
    <t>Модульна залізобетонна конструкція (модульне укриття)</t>
  </si>
  <si>
    <t>Джгут венозний з пластиковою застібкою, код ДК 021: 2015 33141120-7 Затискачі, шовні матеріали, лігатури, код НК 024: 2023 58128 Джгут на верхню/нижню кінцівку одноразового використання; Дзеркало гінекологічне Cusco із поворотно-зубчатою фіксацією, без катетера та без провідника, розмір S, №1, код ДК 021: 2015 33141600-6 Контейнери та пакети для забору матеріалу для аналізів, дренажі та комплекти, код НК 024: 2023 37468 Дзеркало вагінальне, одноразового використання; Набір гінекологічний оглядовий (дзеркало вагінальне розм: M; щіточка гінекологічна; пелюшка гігієнічна; бахіли; рукавички розм:М), код ДК 021: 2015 33141600-6 Контейнери та пакети для забору матеріалу для аналізів, дренажі та комплекти, код НК 024: 2023 44060 Набір для акушерських/гінекологічн их хірургічних процедур, що містить лікарські засоби; Катетер ентеральний живлячий одноразовий, стерильний, з мітками Fr 16, Катетер ентеральний живлячий одноразовий, стерильний, з мітками Fr 18, код ДК 021: 2015 33141641-5 Зонди, код НК 024: 2023 38561 Зонд назогастральний / орогастральний; Голка для спінальної анестезії: Розмір 22G, Тип вістря голки : Квінке, Стерильна, Кольорове маркування : Чорна; Голка для спінальної анестезії: Розмір 23G, Тип вістря голки : Квінке, Стерильна, Кольорове маркування : Синя/Бірюзова, код ДК 021:2015 33141320-9 Медичні голки, код НК 024:2023 - 35212 Голка спінальна, одноразового застосування; Катетер внутрішньовенний 18G з додатковим ін`єкційним портом, довжина катетера 45 мм, відкритого типу, без захисного механізму голки, без подовжувача, з рентгенкотрастною смужкою, кольорове докування, Катетер внутрішньовенний 20G з додатковим ін`єкційним портом, довжина катетера 32 мм, відкритого типу, без захисного механізму голки, без подовжувача, з рентгенкотрастною смужкою, Катетер внутрішньовенний 22G з додатковим ін`єкційним портом, довжина катетера 25 мм, відкритого типу, без захисного механізму голки, без подовжувача, з рентгенкотрастною смужкою, код ДК 021: 2015 33141200-2 Катетери, код НК 024: 2023 40601 Периферійний судинний катетер; Катетер Фолея, одноразовий, двоканальний (2-ходовий), розмір Fr 16, №1, Катетер Фолея, одноразовий, двоканальний (2-ходовий), розмір Fr 18, №1, Катетер Фолея, одноразовий, двоканальний (2-ходовий), розмір Fr 20, №1, Катетер Нелатона, стерильний, одноразовий, жіночий, Fr14, Катетер Нелатона, стерильний, одноразовий, жіночий, Fr16, код ДК 021: 2015 33141200-2 Катетери, код НК 024: 2023 32331 Катетер уретральний постійний для дренування/промивання; код ДК 021: 2015 33140000-3 Медичні матеріали.</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</si>
  <si>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</si>
  <si>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</si>
  <si>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</si>
  <si>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</si>
  <si>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</si>
  <si>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</si>
  <si>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</si>
  <si>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</si>
  <si>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</si>
  <si>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</si>
  <si>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</si>
  <si>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</si>
  <si>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</si>
  <si>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</si>
  <si>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</si>
  <si>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</si>
  <si>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</si>
  <si>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</si>
  <si>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</si>
  <si>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Біполярний резектоскоп (набір), код НК 024:2023 «35301 Резектоскоп», код за ДК 021:2015 «33160000 - 9 Устаткування для операційних блоків», «33168000-5 Ендоскопічні та ендохірургічні інструменти»</t>
  </si>
  <si>
    <t>Лікарські засоби - Епінефрин 1.82 мг/мл, розчин для ін'єкцій, ампула (МНН - Epinephrine; код АТХ - C01CA24); Аміодарон, розчин для ін'єкцій, 50 мг/мл по 3 мл в ампулі, №5, (МНН – Amiodarone, код АТХ- C01BD01); Аміодарон, таблетки по 200 мг, №50 (МНН – Amiodarone, АТХ-C01BD0); Клопідогрел, таблетки, вкриті оболонкою, по 75 мг, №30, (МНН – Clopidogrel, АТХ-B01AC04); Дигоксін, розчин для ін'єкцій, 0,25 мг/мл, по 1 мл в ампулі, № 10, (МНН – Digoxin, АТХ-C01AA05); Амлодипін таблетки по 10 мг (МНН – Amlodipine, АТХ-C08CA01); Бісопролол таблетки по 10 мг (МНН – Bisoprolol, АТХ-C07AB07); Гепарин-Натрію, розчин для ін’єкцій, 5000 МО/мл, по 5 мл (МНН – Heparin, АТХ-B01AB01); Гідрохлортіазид таблетки по 25 мг №20 (МНН – Hydrochlorothiazide, АТХ-C03AA03), код ДК 021:2015 33620000-2 - Лікарські засоби для лікування захворювань крові, органів кровотворення та захворювань серцево-судинної системи. Азитроміцин таблетки/капсули по 500 мг (МНН – Azithromycin, код АТХ- J01FA10); Амікацин ліофілізат для розчину для ін'єкцій по 500 мг №1, (МНН – Amikacin, код АТХ- J01GB06); Азитроміцин, порошок для оральної суспензії, 200 мг/5 мл, 30 мл (1200 мг суспензії); (МНН – Azithromycin, код АТХ- J01FA10); Амоксицилін і клавуланова кислота, порошок для ін'єкцій 1,2 гр (МНН – Amoxicillin and beta-lactamase inhibitor, АТХ- J01CR02); Амоксициліну таблетки по 500 мг №20 (МНН – Amoxicillin, АТХ-J01CA04); Ацикловір крем для зовнішнього застосування 5 %, по 2 г у тубі, (МНН – Aciclovir, АТХ-D06BB03); Ацикловір таблетки 400 мг (МНН – Aciclovir, АТХ-J05AB01) Амоксицилін/клавуланова кислота таблетки, вкриті плівковою оболонкою, по 500 мг/125 мг №14 (МНН – Amoxicillin+Clavulanic acid, АТХ-J01CR02); Гентаміцин,розчин для ін'єкцій, 40 мг/мл, по 2 мл №10, (МНН – Gentamicin, АТХ-J01GB03), код ДК 021:2015 33650000-1 - Загальні протиінфекційні засоби для системного застосування, вакцини, антинеопластичні засоби та імуномодулятори. Аміаку розчин для зовнішнього застосування, 10 % по 40 мл у флаконах, (МНН – Ammonia, код АТХ- R07AB); Хлорпромазину гідрохлориду, розчин для ін'єкцій 25мг/мл по 2мл в ампулі №10, (МНН – Chlorpromazine, код АТХ- N05AA01); Метамізол натрію, розчин для ін`єкцій, 500 мг/мл, 2 мл в ампулі, №10, (МНН –Metamizole sodium, АТХ-N02BB02); Бупівакаїн, розчин для ін'єкцій, 5 мг/мл по 5 мл флакон, №5, (МНН – Bupivacaine АТХ-N01BB01), код ДК 021:2015 33660000-4 - Лікарські засоби для лікування хвороб нервової системи та захворювань органів чуття. Альбендазол таблетки жувальні по 400 мг №3 (МНН –Albendazole, АТХ- P02CA03); Бензилбензоат емульсія нашкірна, 200 мг/г, по 50 г у флаконі, (МНН – Benzyl benzoate, АТХ-P03AX01); Глюкози розчин для ін'єкцій 40 % по 20 мл №10, (МНН – Glucose, АТХ-V06DC01), код ДК 021:2015 33690000-3 - Лікарські засоби різні. Атропіну сульфат розчин для ін'єкцій 1 мг/1 мл, в ампулі 1 мл, (МНН – Atropine, АТХ-A03BA01); Вугілля активоване таблетки/капсули по 250 мг (МНН – Medicinal charcoal, АТХ-A07BA01), код ДК 021:2015 33610000-9 - Лікарські засоби для лікування захворювань шлунково-кишкового тракту та розладів обміну речовин. Гідрокортизон, мазь, 10 мг/г по 10 г (МНН – Hydrocortisone, АТХ-D07AA02); Дексаметазон,розчин для ін'єкцій 4мг/мл, (МНН – Dexamethasone, АТХ-H02AB02), код ДК 021:2015 33640000-8 - Лікарські засоби для лікування захворювань сечостатевої системи та гормони; код ДК 021:2015 33600000-6 Фармацевтична продукція.</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</si>
  <si>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</si>
  <si>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</si>
  <si>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</si>
  <si>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ТОВАРИСТВО З ОБМЕЖЕНОЮ ВІДПОВІДАЛЬНІСТЮ "СПЕЦБУД"</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</si>
  <si>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</si>
  <si>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</si>
  <si>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ТОВАРИСТВО З ОБМЕЖЕНОЮ ВІДПОВІДАЛЬНІСТЮ "Стандарт Строй Мир"</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</si>
  <si>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</si>
  <si>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</si>
  <si>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</si>
  <si>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</si>
  <si>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</si>
  <si>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</si>
  <si>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Послуги бортового вантажного транспортного засобу з краном маніпулятором (з водієм) (60180000-3 - Прокат вантажних транспортних засобів із водієм для перевезення товарів)</t>
  </si>
  <si>
    <t>Плити гранітні (44910000-2 - Будівельний камінь)</t>
  </si>
  <si>
    <t>Послуги вантажного транспортного засобу (самосвал) (60180000-3 - Прокат вантажних транспортних засобів із водієм для перевезення товарів)</t>
  </si>
  <si>
    <t>Послуги бортового вантажного транспортного засобу (60180000-3 - Прокат вантажних транспортних засобів із водієм для перевезення товарів)</t>
  </si>
  <si>
    <t>Асфальтобетон. АСГ.Др.Щ.Б.НП.І.БНД 70/100 – ДСТУ Б В.2.7-119:2011 (44110000-4 Конструкційні матеріали)</t>
  </si>
  <si>
    <t>Товариство з обмеженою відповід­альністю «БУДІВЕЛЬНА ГРУПА „ЖИТЛОБУ­ДПРОЕКТ“»</t>
  </si>
  <si>
    <t>Товариство з обмеженою відповідальністю «ВИРОБНИЧЕ ПІДПРИЄМСТВО «СФЕРАІЗОЛ»</t>
  </si>
  <si>
    <t>ТОВ "БОНТОН-ТРЕЙД"</t>
  </si>
  <si>
    <t>підтримка військовослужбовців</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</si>
  <si>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</si>
  <si>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</si>
  <si>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</si>
  <si>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</si>
  <si>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</si>
  <si>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</si>
  <si>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</si>
  <si>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ТОВАРИСТВО З ОБМЕЖЕНОЮ ВІДПОВІДАЛЬНІСТЮ "ЕСКОІНЖИНИРИНГ"</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</si>
  <si>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</si>
  <si>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</si>
  <si>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</si>
  <si>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</si>
  <si>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</si>
  <si>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</si>
  <si>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Шини для транспортних засобів (34350000-5)</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</si>
  <si>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</si>
  <si>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</si>
  <si>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</si>
  <si>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</si>
  <si>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 xml:space="preserve">місцевий бюджет, власні кошти підприємства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</si>
  <si>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</si>
  <si>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</si>
  <si>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</si>
  <si>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</si>
  <si>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</si>
  <si>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</si>
  <si>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</si>
  <si>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</si>
  <si>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</si>
  <si>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ПРИВАТНЕ ПІДПРИЄМСТВО "ОККО-СЕРВІС",
договір від 14.03.2024 №26ТЛБЗ-3515/24</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</si>
  <si>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</si>
  <si>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</si>
  <si>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</si>
  <si>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</si>
  <si>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</si>
  <si>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</si>
  <si>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станом на 28.03.2024</t>
  </si>
  <si>
    <t>ФОП "КИСЕЛЬОВ ОЛЕГ ЄВГЕНОВИЧ"</t>
  </si>
  <si>
    <t>Ноутбуки (ДК 021:2015 30210000-4 - Машини для обробки даних (апаратна частина)), Ноутбук - 5 штука</t>
  </si>
  <si>
    <t>інше</t>
  </si>
  <si>
    <t>ДК 021:2015:43220000-1: Грейдери та планувальники</t>
  </si>
  <si>
    <t>транспорт</t>
  </si>
  <si>
    <t>ПП "ТЕНДЕРМЕД"
(договір укладено на суму 144,296 тис. грн)</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</si>
  <si>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</si>
  <si>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</si>
  <si>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</si>
  <si>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ТОВАРИСТВО З ОБМЕЖЕНОЮ ВІДПОВІДАЛЬНІСТЮ "ПРОПЕРИМЕТЕР+"</t>
  </si>
  <si>
    <t>ТОВ "АЛЬТ-С"</t>
  </si>
  <si>
    <t>ТОВ "ІЗОПРОН"</t>
  </si>
  <si>
    <t>ФОП КОЗІН МАКСИМ ОЛЕКСАНДРОВИЧ</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</si>
  <si>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</si>
  <si>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</si>
  <si>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</si>
  <si>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</si>
  <si>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</si>
  <si>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19.03.2024</t>
  </si>
  <si>
    <t>Лісоматеріали круглих хвойних порід (03410000-7 - Деревина)</t>
  </si>
  <si>
    <t>Послуги автокрану (з оператором) (45510000-5 Прокат підіймальних кранів із оператором)</t>
  </si>
  <si>
    <t>Цвяхи дротові (44190000-8 - Конструкційні матеріали різні)</t>
  </si>
  <si>
    <t>ТОВ "МЕТАЛОПРО­МИСЛОВА ГРУПА"</t>
  </si>
  <si>
    <t>ТОВАРИСТВО З ОБМЕЖЕНОЮ ВІДПОВІДАЛЬНІСТЮ "ЗАВОД АГРОФОРМАТ"</t>
  </si>
  <si>
    <t>для ЗСУ</t>
  </si>
  <si>
    <t>Дошка необрізна (03410000-7 - Деревина)</t>
  </si>
  <si>
    <t>Труба сталева електрозварна прямошовна з супутніми виробами (код ДК 021:2015: 44160000-9: Магістралі, трубопроводи, труби, обсадні труби, тюбінги та супутні вироби)</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</si>
  <si>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</si>
  <si>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</si>
  <si>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</si>
  <si>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</si>
  <si>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</si>
  <si>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</si>
  <si>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</si>
  <si>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</si>
  <si>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</si>
  <si>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ТОВ "ДАНМАР-АВТО"</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</si>
  <si>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</si>
  <si>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</si>
  <si>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</si>
  <si>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</si>
  <si>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</si>
  <si>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</si>
  <si>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</si>
  <si>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</si>
  <si>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</si>
  <si>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</si>
  <si>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</si>
  <si>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</si>
  <si>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</si>
  <si>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</si>
  <si>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</si>
  <si>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Фізична особа-підприємець Черін Андрій Геннадійович</t>
  </si>
  <si>
    <t>ТОВ "ОХОРОННИЙ ХОЛДІНГ"</t>
  </si>
  <si>
    <t>закупівля призупинена</t>
  </si>
  <si>
    <t>ГО "Зооконтроль"</t>
  </si>
  <si>
    <t xml:space="preserve">34130000-7 «Мототранспортні вантажні засоби» </t>
  </si>
  <si>
    <t>Код ДК 021:2015 – 09130000-9 – Нафта і дистиляти (газ скраплений)</t>
  </si>
  <si>
    <t>від29.03.2024№6/543/0/41-24/04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</si>
</sst>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 #,##0.00_р_._-;\-* #,##0.00_р_._-;_-* &quot;-&quot;??_р_._-;_-@_-"/>
  </numFmts>
  <fonts count="19"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0"/>
      <name val="Times New Roman"/>
      <family val="1"/>
      <charset val="204"/>
    </font>
    <font>
      <sz val="11"/>
      <name val="Times New Roman"/>
      <family val="1"/>
      <charset val="204"/>
    </font>
    <font>
      <sz val="8"/>
      <color theme="1"/>
      <name val="Times New Roman"/>
      <family val="1"/>
      <charset val="204"/>
    </font>
    <font>
      <sz val="11"/>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cellStyleXfs>
  <cellXfs count="119">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10" fillId="3" borderId="0" xfId="0" applyFont="1" applyFill="1" applyAlignment="1">
      <alignment vertical="top" wrapText="1"/>
    </xf>
    <xf numFmtId="0" fontId="5" fillId="3" borderId="0" xfId="0" applyFont="1" applyFill="1" applyAlignment="1">
      <alignment horizontal="center" vertical="top"/>
    </xf>
    <xf numFmtId="0" fontId="4" fillId="0" borderId="0" xfId="0" applyFont="1" applyAlignment="1">
      <alignment horizontal="center" vertical="top" wrapText="1"/>
    </xf>
    <xf numFmtId="0" fontId="4" fillId="0" borderId="0" xfId="0" applyFont="1" applyAlignment="1">
      <alignment horizontal="left"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3" borderId="1" xfId="0" applyFont="1" applyFill="1" applyBorder="1" applyAlignment="1">
      <alignment vertical="top" wrapText="1"/>
    </xf>
    <xf numFmtId="0" fontId="4" fillId="3" borderId="0" xfId="0" applyFont="1" applyFill="1"/>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4" fillId="3" borderId="0" xfId="0" applyFont="1" applyFill="1" applyAlignment="1">
      <alignment horizontal="center" vertical="center" wrapText="1"/>
    </xf>
    <xf numFmtId="0" fontId="12" fillId="2"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0" xfId="0" applyFont="1" applyFill="1"/>
    <xf numFmtId="0" fontId="4" fillId="3" borderId="0" xfId="0" applyFont="1" applyFill="1" applyAlignment="1">
      <alignment horizontal="center" vertical="top" wrapText="1"/>
    </xf>
    <xf numFmtId="0" fontId="5" fillId="0" borderId="0" xfId="0" applyFont="1" applyAlignment="1">
      <alignment horizontal="center" vertical="center" wrapText="1"/>
    </xf>
    <xf numFmtId="0" fontId="4" fillId="3" borderId="0" xfId="0" applyFont="1" applyFill="1" applyAlignment="1">
      <alignment horizontal="center" vertical="top" wrapText="1"/>
    </xf>
    <xf numFmtId="0" fontId="5" fillId="3" borderId="0" xfId="0" applyFont="1" applyFill="1" applyAlignment="1">
      <alignment horizontal="center" vertical="center" wrapText="1"/>
    </xf>
    <xf numFmtId="49" fontId="5" fillId="3" borderId="1" xfId="0" applyNumberFormat="1" applyFont="1" applyFill="1" applyBorder="1" applyAlignment="1">
      <alignment horizontal="center" vertical="top" wrapText="1"/>
    </xf>
    <xf numFmtId="0" fontId="0" fillId="3" borderId="0" xfId="0" applyFill="1"/>
    <xf numFmtId="0" fontId="15" fillId="3" borderId="0" xfId="0" applyFont="1" applyFill="1" applyAlignment="1">
      <alignment vertical="top" wrapText="1"/>
    </xf>
    <xf numFmtId="0" fontId="5" fillId="3"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5" fillId="0" borderId="0" xfId="0" applyFont="1" applyFill="1" applyAlignment="1">
      <alignment vertical="top" wrapText="1"/>
    </xf>
    <xf numFmtId="0" fontId="10" fillId="0" borderId="0" xfId="0" applyFont="1" applyFill="1" applyAlignment="1">
      <alignment vertical="top" wrapText="1"/>
    </xf>
    <xf numFmtId="0" fontId="5" fillId="0" borderId="0" xfId="0" applyFont="1" applyFill="1"/>
    <xf numFmtId="0" fontId="0" fillId="0" borderId="0" xfId="0" applyFill="1"/>
    <xf numFmtId="0" fontId="4" fillId="0" borderId="1" xfId="0" applyFont="1" applyFill="1" applyBorder="1" applyAlignment="1">
      <alignment vertical="top" wrapText="1"/>
    </xf>
    <xf numFmtId="0" fontId="4" fillId="0" borderId="0" xfId="0" applyFont="1" applyFill="1" applyAlignment="1">
      <alignment horizontal="center" vertical="top"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1" xfId="2" applyFont="1" applyFill="1" applyBorder="1" applyAlignment="1">
      <alignment horizontal="center" vertical="top"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0" fontId="5" fillId="0" borderId="0" xfId="0" applyFont="1" applyFill="1" applyAlignment="1">
      <alignment horizontal="center" vertical="top"/>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4" fillId="3" borderId="0" xfId="0" applyFont="1" applyFill="1" applyAlignment="1">
      <alignment horizontal="center" vertical="top" wrapText="1"/>
    </xf>
    <xf numFmtId="164" fontId="12" fillId="0" borderId="1" xfId="0" applyNumberFormat="1" applyFont="1" applyBorder="1" applyAlignment="1">
      <alignment horizontal="center" vertical="top" wrapText="1"/>
    </xf>
    <xf numFmtId="0" fontId="6" fillId="0" borderId="0" xfId="0" applyFont="1" applyBorder="1" applyAlignment="1">
      <alignment horizontal="center" vertical="top" wrapText="1"/>
    </xf>
  </cellXfs>
  <cellStyles count="7">
    <cellStyle name="Гиперссылка 2" xfId="1" xr:uid="{00000000-0005-0000-0000-000000000000}"/>
    <cellStyle name="Звичайний" xfId="0" builtinId="0"/>
    <cellStyle name="Звичайний 2" xfId="3" xr:uid="{00000000-0005-0000-0000-000001000000}"/>
    <cellStyle name="Звичайний 3" xfId="4" xr:uid="{00000000-0005-0000-0000-000002000000}"/>
    <cellStyle name="Обычный 2" xfId="2" xr:uid="{00000000-0005-0000-0000-000004000000}"/>
    <cellStyle name="Обычный 2 4" xfId="5" xr:uid="{00000000-0005-0000-0000-000005000000}"/>
    <cellStyle name="Финансовый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340</xdr:row>
      <xdr:rowOff>0</xdr:rowOff>
    </xdr:from>
    <xdr:to>
      <xdr:col>4</xdr:col>
      <xdr:colOff>304800</xdr:colOff>
      <xdr:row>340</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340</xdr:row>
      <xdr:rowOff>0</xdr:rowOff>
    </xdr:from>
    <xdr:to>
      <xdr:col>4</xdr:col>
      <xdr:colOff>304800</xdr:colOff>
      <xdr:row>340</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551"/>
  <sheetViews>
    <sheetView tabSelected="1" view="pageBreakPreview" zoomScale="60" zoomScaleNormal="60" workbookViewId="0">
      <selection activeCell="H3" sqref="H3:I3"/>
    </sheetView>
  </sheetViews>
  <sheetFormatPr defaultColWidth="8.88671875" defaultRowHeight="15.6" x14ac:dyDescent="0.3"/>
  <cols>
    <col min="1" max="1" width="5.33203125" style="33" customWidth="1"/>
    <col min="2" max="2" width="26.88671875" style="34" customWidth="1"/>
    <col min="3" max="3" width="19.6640625" style="33" customWidth="1"/>
    <col min="4" max="4" width="11" style="33" customWidth="1"/>
    <col min="5" max="5" width="31" style="34" customWidth="1"/>
    <col min="6" max="6" width="14" style="33" customWidth="1"/>
    <col min="7" max="7" width="15" style="35" customWidth="1"/>
    <col min="8" max="8" width="14" style="33" customWidth="1"/>
    <col min="9" max="9" width="26.44140625" style="33" customWidth="1"/>
    <col min="10" max="16384" width="8.88671875" style="36"/>
  </cols>
  <sheetData>
    <row r="1" spans="1:9" x14ac:dyDescent="0.3">
      <c r="H1" s="113" t="s">
        <v>79</v>
      </c>
      <c r="I1" s="113"/>
    </row>
    <row r="2" spans="1:9" ht="31.95" customHeight="1" x14ac:dyDescent="0.3">
      <c r="H2" s="113" t="s">
        <v>4</v>
      </c>
      <c r="I2" s="113"/>
    </row>
    <row r="3" spans="1:9" x14ac:dyDescent="0.3">
      <c r="H3" s="113" t="s">
        <v>1036</v>
      </c>
      <c r="I3" s="113"/>
    </row>
    <row r="4" spans="1:9" ht="52.2" customHeight="1" x14ac:dyDescent="0.3">
      <c r="A4" s="114" t="s">
        <v>68</v>
      </c>
      <c r="B4" s="114"/>
      <c r="C4" s="114"/>
      <c r="D4" s="114"/>
      <c r="E4" s="114"/>
      <c r="F4" s="114"/>
      <c r="G4" s="114"/>
      <c r="H4" s="114"/>
      <c r="I4" s="114"/>
    </row>
    <row r="5" spans="1:9" x14ac:dyDescent="0.3">
      <c r="A5" s="37"/>
      <c r="B5" s="38"/>
      <c r="C5" s="37"/>
      <c r="D5" s="37"/>
      <c r="E5" s="38"/>
      <c r="F5" s="37"/>
      <c r="G5" s="39"/>
      <c r="H5" s="115" t="s">
        <v>977</v>
      </c>
      <c r="I5" s="115"/>
    </row>
    <row r="6" spans="1:9" ht="34.950000000000003" customHeight="1" x14ac:dyDescent="0.3">
      <c r="A6" s="112" t="s">
        <v>0</v>
      </c>
      <c r="B6" s="112" t="s">
        <v>65</v>
      </c>
      <c r="C6" s="112" t="s">
        <v>66</v>
      </c>
      <c r="D6" s="112" t="s">
        <v>845</v>
      </c>
      <c r="E6" s="112" t="s">
        <v>1</v>
      </c>
      <c r="F6" s="112" t="s">
        <v>67</v>
      </c>
      <c r="G6" s="117" t="s">
        <v>55</v>
      </c>
      <c r="H6" s="112" t="s">
        <v>3</v>
      </c>
      <c r="I6" s="112" t="s">
        <v>846</v>
      </c>
    </row>
    <row r="7" spans="1:9" x14ac:dyDescent="0.3">
      <c r="A7" s="112"/>
      <c r="B7" s="112"/>
      <c r="C7" s="112"/>
      <c r="D7" s="112"/>
      <c r="E7" s="112"/>
      <c r="F7" s="112"/>
      <c r="G7" s="117"/>
      <c r="H7" s="112"/>
      <c r="I7" s="112"/>
    </row>
    <row r="8" spans="1:9" ht="30" customHeight="1" x14ac:dyDescent="0.3">
      <c r="A8" s="112"/>
      <c r="B8" s="112"/>
      <c r="C8" s="112"/>
      <c r="D8" s="112"/>
      <c r="E8" s="40" t="s">
        <v>2</v>
      </c>
      <c r="F8" s="112"/>
      <c r="G8" s="41" t="s">
        <v>5</v>
      </c>
      <c r="H8" s="112"/>
      <c r="I8" s="112"/>
    </row>
    <row r="9" spans="1:9" x14ac:dyDescent="0.3">
      <c r="A9" s="42">
        <v>1</v>
      </c>
      <c r="B9" s="42">
        <v>2</v>
      </c>
      <c r="C9" s="42">
        <v>3</v>
      </c>
      <c r="D9" s="42">
        <v>4</v>
      </c>
      <c r="E9" s="42">
        <v>5</v>
      </c>
      <c r="F9" s="42">
        <v>6</v>
      </c>
      <c r="G9" s="43">
        <v>7</v>
      </c>
      <c r="H9" s="42">
        <v>8</v>
      </c>
      <c r="I9" s="42">
        <v>9</v>
      </c>
    </row>
    <row r="10" spans="1:9" ht="19.95" customHeight="1" x14ac:dyDescent="0.3">
      <c r="A10" s="29"/>
      <c r="B10" s="44" t="s">
        <v>53</v>
      </c>
      <c r="C10" s="45"/>
      <c r="D10" s="45"/>
      <c r="E10" s="46"/>
      <c r="F10" s="29"/>
      <c r="G10" s="47">
        <f>SUM(G11:G544)</f>
        <v>1017820.0379999995</v>
      </c>
      <c r="H10" s="48"/>
      <c r="I10" s="48"/>
    </row>
    <row r="11" spans="1:9" ht="16.2" x14ac:dyDescent="0.3">
      <c r="A11" s="49"/>
      <c r="B11" s="50" t="s">
        <v>59</v>
      </c>
      <c r="C11" s="51"/>
      <c r="D11" s="51"/>
      <c r="E11" s="52"/>
      <c r="F11" s="49"/>
      <c r="G11" s="53"/>
      <c r="H11" s="54"/>
      <c r="I11" s="54"/>
    </row>
    <row r="12" spans="1:9" ht="16.2" x14ac:dyDescent="0.3">
      <c r="A12" s="55"/>
      <c r="B12" s="56" t="s">
        <v>12</v>
      </c>
      <c r="C12" s="57"/>
      <c r="D12" s="57"/>
      <c r="E12" s="58"/>
      <c r="F12" s="55"/>
      <c r="G12" s="59"/>
      <c r="H12" s="55"/>
      <c r="I12" s="55"/>
    </row>
    <row r="13" spans="1:9" s="18" customFormat="1" ht="152.4" customHeight="1" x14ac:dyDescent="0.3">
      <c r="A13" s="60">
        <v>1</v>
      </c>
      <c r="B13" s="61" t="s">
        <v>835</v>
      </c>
      <c r="C13" s="60" t="s">
        <v>771</v>
      </c>
      <c r="D13" s="60" t="s">
        <v>69</v>
      </c>
      <c r="E13" s="61" t="s">
        <v>830</v>
      </c>
      <c r="F13" s="62">
        <v>45297</v>
      </c>
      <c r="G13" s="19">
        <v>229.2</v>
      </c>
      <c r="H13" s="60" t="s">
        <v>52</v>
      </c>
      <c r="I13" s="60" t="s">
        <v>380</v>
      </c>
    </row>
    <row r="14" spans="1:9" s="18" customFormat="1" ht="126.6" customHeight="1" x14ac:dyDescent="0.3">
      <c r="A14" s="60">
        <v>2</v>
      </c>
      <c r="B14" s="61" t="s">
        <v>835</v>
      </c>
      <c r="C14" s="60" t="s">
        <v>771</v>
      </c>
      <c r="D14" s="60" t="s">
        <v>69</v>
      </c>
      <c r="E14" s="61" t="s">
        <v>831</v>
      </c>
      <c r="F14" s="62">
        <v>45306</v>
      </c>
      <c r="G14" s="19">
        <v>321.7</v>
      </c>
      <c r="H14" s="60" t="s">
        <v>52</v>
      </c>
      <c r="I14" s="60" t="s">
        <v>832</v>
      </c>
    </row>
    <row r="15" spans="1:9" s="18" customFormat="1" ht="123.6" customHeight="1" x14ac:dyDescent="0.3">
      <c r="A15" s="60">
        <v>3</v>
      </c>
      <c r="B15" s="61" t="s">
        <v>835</v>
      </c>
      <c r="C15" s="60" t="s">
        <v>211</v>
      </c>
      <c r="D15" s="60" t="s">
        <v>69</v>
      </c>
      <c r="E15" s="61" t="s">
        <v>837</v>
      </c>
      <c r="F15" s="62">
        <v>45328</v>
      </c>
      <c r="G15" s="19">
        <v>480</v>
      </c>
      <c r="H15" s="60" t="s">
        <v>52</v>
      </c>
      <c r="I15" s="60" t="s">
        <v>833</v>
      </c>
    </row>
    <row r="16" spans="1:9" s="18" customFormat="1" ht="79.95" customHeight="1" x14ac:dyDescent="0.3">
      <c r="A16" s="60">
        <v>4</v>
      </c>
      <c r="B16" s="61" t="s">
        <v>835</v>
      </c>
      <c r="C16" s="60" t="s">
        <v>771</v>
      </c>
      <c r="D16" s="60" t="s">
        <v>69</v>
      </c>
      <c r="E16" s="61" t="s">
        <v>836</v>
      </c>
      <c r="F16" s="62">
        <v>45335</v>
      </c>
      <c r="G16" s="19">
        <v>1225.0999999999999</v>
      </c>
      <c r="H16" s="60" t="s">
        <v>52</v>
      </c>
      <c r="I16" s="60" t="s">
        <v>834</v>
      </c>
    </row>
    <row r="17" spans="1:9" ht="27.6" customHeight="1" x14ac:dyDescent="0.3">
      <c r="A17" s="55"/>
      <c r="B17" s="56" t="s">
        <v>45</v>
      </c>
      <c r="C17" s="57" t="s">
        <v>72</v>
      </c>
      <c r="D17" s="57"/>
      <c r="E17" s="58"/>
      <c r="F17" s="55"/>
      <c r="G17" s="63"/>
      <c r="H17" s="55"/>
      <c r="I17" s="55"/>
    </row>
    <row r="18" spans="1:9" ht="27.6" customHeight="1" x14ac:dyDescent="0.3">
      <c r="A18" s="55"/>
      <c r="B18" s="56" t="s">
        <v>7</v>
      </c>
      <c r="C18" s="57" t="s">
        <v>72</v>
      </c>
      <c r="D18" s="57"/>
      <c r="E18" s="58"/>
      <c r="F18" s="55"/>
      <c r="G18" s="59"/>
      <c r="H18" s="55"/>
      <c r="I18" s="55"/>
    </row>
    <row r="19" spans="1:9" ht="27.6" customHeight="1" x14ac:dyDescent="0.3">
      <c r="A19" s="55"/>
      <c r="B19" s="56" t="s">
        <v>29</v>
      </c>
      <c r="C19" s="57"/>
      <c r="D19" s="57"/>
      <c r="E19" s="58"/>
      <c r="F19" s="55"/>
      <c r="G19" s="63"/>
      <c r="H19" s="55"/>
      <c r="I19" s="55"/>
    </row>
    <row r="20" spans="1:9" s="89" customFormat="1" ht="31.2" x14ac:dyDescent="0.3">
      <c r="A20" s="85">
        <v>1</v>
      </c>
      <c r="B20" s="86" t="s">
        <v>854</v>
      </c>
      <c r="C20" s="85" t="s">
        <v>770</v>
      </c>
      <c r="D20" s="85" t="s">
        <v>70</v>
      </c>
      <c r="E20" s="86" t="s">
        <v>768</v>
      </c>
      <c r="F20" s="87" t="s">
        <v>951</v>
      </c>
      <c r="G20" s="88">
        <v>2500</v>
      </c>
      <c r="H20" s="85" t="s">
        <v>6</v>
      </c>
      <c r="I20" s="85" t="s">
        <v>1014</v>
      </c>
    </row>
    <row r="21" spans="1:9" s="89" customFormat="1" ht="35.4" customHeight="1" x14ac:dyDescent="0.3">
      <c r="A21" s="85">
        <v>2</v>
      </c>
      <c r="B21" s="86" t="s">
        <v>853</v>
      </c>
      <c r="C21" s="85" t="s">
        <v>77</v>
      </c>
      <c r="D21" s="85" t="s">
        <v>69</v>
      </c>
      <c r="E21" s="86" t="s">
        <v>769</v>
      </c>
      <c r="F21" s="87" t="s">
        <v>855</v>
      </c>
      <c r="G21" s="88">
        <v>505.2</v>
      </c>
      <c r="H21" s="85" t="s">
        <v>6</v>
      </c>
      <c r="I21" s="85" t="s">
        <v>373</v>
      </c>
    </row>
    <row r="22" spans="1:9" ht="30.6" customHeight="1" x14ac:dyDescent="0.3">
      <c r="A22" s="57"/>
      <c r="B22" s="56" t="s">
        <v>13</v>
      </c>
      <c r="C22" s="57"/>
      <c r="D22" s="57"/>
      <c r="E22" s="56"/>
      <c r="F22" s="57"/>
      <c r="G22" s="63"/>
      <c r="H22" s="57"/>
      <c r="I22" s="57"/>
    </row>
    <row r="23" spans="1:9" s="65" customFormat="1" ht="96.6" customHeight="1" x14ac:dyDescent="0.3">
      <c r="A23" s="60">
        <v>1</v>
      </c>
      <c r="B23" s="61" t="s">
        <v>681</v>
      </c>
      <c r="C23" s="60" t="s">
        <v>182</v>
      </c>
      <c r="D23" s="60" t="s">
        <v>69</v>
      </c>
      <c r="E23" s="61" t="s">
        <v>293</v>
      </c>
      <c r="F23" s="64" t="s">
        <v>109</v>
      </c>
      <c r="G23" s="19">
        <v>300</v>
      </c>
      <c r="H23" s="60" t="s">
        <v>6</v>
      </c>
      <c r="I23" s="60"/>
    </row>
    <row r="24" spans="1:9" s="65" customFormat="1" ht="94.95" customHeight="1" x14ac:dyDescent="0.3">
      <c r="A24" s="60">
        <v>2</v>
      </c>
      <c r="B24" s="61" t="s">
        <v>682</v>
      </c>
      <c r="C24" s="60" t="s">
        <v>582</v>
      </c>
      <c r="D24" s="60" t="s">
        <v>69</v>
      </c>
      <c r="E24" s="61" t="s">
        <v>680</v>
      </c>
      <c r="F24" s="62" t="s">
        <v>527</v>
      </c>
      <c r="G24" s="19">
        <v>1600</v>
      </c>
      <c r="H24" s="60" t="s">
        <v>581</v>
      </c>
      <c r="I24" s="60" t="s">
        <v>713</v>
      </c>
    </row>
    <row r="25" spans="1:9" ht="16.95" customHeight="1" x14ac:dyDescent="0.3">
      <c r="A25" s="55"/>
      <c r="B25" s="56" t="s">
        <v>31</v>
      </c>
      <c r="C25" s="57"/>
      <c r="D25" s="57"/>
      <c r="E25" s="58"/>
      <c r="F25" s="55"/>
      <c r="G25" s="63"/>
      <c r="H25" s="55"/>
      <c r="I25" s="55"/>
    </row>
    <row r="26" spans="1:9" s="65" customFormat="1" ht="102" customHeight="1" x14ac:dyDescent="0.3">
      <c r="A26" s="60">
        <v>1</v>
      </c>
      <c r="B26" s="61" t="s">
        <v>212</v>
      </c>
      <c r="C26" s="60" t="s">
        <v>216</v>
      </c>
      <c r="D26" s="60" t="s">
        <v>69</v>
      </c>
      <c r="E26" s="61" t="s">
        <v>213</v>
      </c>
      <c r="F26" s="62">
        <v>45301</v>
      </c>
      <c r="G26" s="19">
        <v>3550.62</v>
      </c>
      <c r="H26" s="60" t="s">
        <v>214</v>
      </c>
      <c r="I26" s="60" t="s">
        <v>215</v>
      </c>
    </row>
    <row r="27" spans="1:9" s="65" customFormat="1" ht="83.4" customHeight="1" x14ac:dyDescent="0.3">
      <c r="A27" s="60">
        <v>2</v>
      </c>
      <c r="B27" s="61" t="s">
        <v>502</v>
      </c>
      <c r="C27" s="60" t="s">
        <v>77</v>
      </c>
      <c r="D27" s="60" t="s">
        <v>69</v>
      </c>
      <c r="E27" s="61" t="s">
        <v>213</v>
      </c>
      <c r="F27" s="62">
        <v>45301</v>
      </c>
      <c r="G27" s="19">
        <v>255</v>
      </c>
      <c r="H27" s="60" t="s">
        <v>6</v>
      </c>
      <c r="I27" s="60" t="s">
        <v>503</v>
      </c>
    </row>
    <row r="28" spans="1:9" s="65" customFormat="1" ht="70.2" customHeight="1" x14ac:dyDescent="0.3">
      <c r="A28" s="60">
        <v>3</v>
      </c>
      <c r="B28" s="61" t="s">
        <v>973</v>
      </c>
      <c r="C28" s="60" t="s">
        <v>432</v>
      </c>
      <c r="D28" s="60" t="s">
        <v>69</v>
      </c>
      <c r="E28" s="61" t="s">
        <v>766</v>
      </c>
      <c r="F28" s="62">
        <v>45352</v>
      </c>
      <c r="G28" s="19">
        <v>389.8</v>
      </c>
      <c r="H28" s="60" t="s">
        <v>6</v>
      </c>
      <c r="I28" s="60" t="s">
        <v>767</v>
      </c>
    </row>
    <row r="29" spans="1:9" s="65" customFormat="1" ht="103.95" customHeight="1" x14ac:dyDescent="0.3">
      <c r="A29" s="60">
        <v>4</v>
      </c>
      <c r="B29" s="61" t="s">
        <v>972</v>
      </c>
      <c r="C29" s="60" t="s">
        <v>211</v>
      </c>
      <c r="D29" s="60" t="s">
        <v>69</v>
      </c>
      <c r="E29" s="61" t="s">
        <v>857</v>
      </c>
      <c r="F29" s="62">
        <v>45352</v>
      </c>
      <c r="G29" s="19">
        <v>3573.5</v>
      </c>
      <c r="H29" s="60" t="s">
        <v>6</v>
      </c>
      <c r="I29" s="60" t="s">
        <v>856</v>
      </c>
    </row>
    <row r="30" spans="1:9" s="18" customFormat="1" ht="80.400000000000006" customHeight="1" x14ac:dyDescent="0.3">
      <c r="A30" s="60">
        <v>5</v>
      </c>
      <c r="B30" s="61" t="s">
        <v>972</v>
      </c>
      <c r="C30" s="60" t="s">
        <v>77</v>
      </c>
      <c r="D30" s="60" t="s">
        <v>69</v>
      </c>
      <c r="E30" s="61" t="s">
        <v>969</v>
      </c>
      <c r="F30" s="62">
        <v>45365</v>
      </c>
      <c r="G30" s="19">
        <v>802.61699999999996</v>
      </c>
      <c r="H30" s="60" t="s">
        <v>6</v>
      </c>
      <c r="I30" s="60" t="s">
        <v>970</v>
      </c>
    </row>
    <row r="31" spans="1:9" ht="16.2" x14ac:dyDescent="0.3">
      <c r="A31" s="55"/>
      <c r="B31" s="56" t="s">
        <v>60</v>
      </c>
      <c r="C31" s="57"/>
      <c r="D31" s="57"/>
      <c r="E31" s="58"/>
      <c r="F31" s="55"/>
      <c r="G31" s="63"/>
      <c r="H31" s="55"/>
      <c r="I31" s="55"/>
    </row>
    <row r="32" spans="1:9" s="65" customFormat="1" ht="57" customHeight="1" x14ac:dyDescent="0.3">
      <c r="A32" s="60">
        <v>1</v>
      </c>
      <c r="B32" s="61" t="s">
        <v>351</v>
      </c>
      <c r="C32" s="60" t="s">
        <v>77</v>
      </c>
      <c r="D32" s="60" t="s">
        <v>69</v>
      </c>
      <c r="E32" s="61" t="s">
        <v>352</v>
      </c>
      <c r="F32" s="62">
        <v>45309</v>
      </c>
      <c r="G32" s="19">
        <v>886.8</v>
      </c>
      <c r="H32" s="60" t="s">
        <v>6</v>
      </c>
      <c r="I32" s="60" t="s">
        <v>661</v>
      </c>
    </row>
    <row r="33" spans="1:9" ht="25.2" customHeight="1" x14ac:dyDescent="0.3">
      <c r="A33" s="49"/>
      <c r="B33" s="50" t="s">
        <v>61</v>
      </c>
      <c r="C33" s="51"/>
      <c r="D33" s="51"/>
      <c r="E33" s="52"/>
      <c r="F33" s="49"/>
      <c r="G33" s="66"/>
      <c r="H33" s="49"/>
      <c r="I33" s="49"/>
    </row>
    <row r="34" spans="1:9" ht="25.2" customHeight="1" x14ac:dyDescent="0.3">
      <c r="A34" s="55"/>
      <c r="B34" s="56" t="s">
        <v>15</v>
      </c>
      <c r="C34" s="57" t="s">
        <v>72</v>
      </c>
      <c r="D34" s="57"/>
      <c r="E34" s="58"/>
      <c r="F34" s="55"/>
      <c r="G34" s="59"/>
      <c r="H34" s="55"/>
      <c r="I34" s="55"/>
    </row>
    <row r="35" spans="1:9" ht="16.2" x14ac:dyDescent="0.3">
      <c r="A35" s="55"/>
      <c r="B35" s="56" t="s">
        <v>32</v>
      </c>
      <c r="C35" s="57"/>
      <c r="D35" s="57"/>
      <c r="E35" s="58"/>
      <c r="F35" s="55"/>
      <c r="G35" s="59"/>
      <c r="H35" s="55"/>
      <c r="I35" s="55"/>
    </row>
    <row r="36" spans="1:9" s="65" customFormat="1" ht="78" x14ac:dyDescent="0.3">
      <c r="A36" s="60">
        <v>1</v>
      </c>
      <c r="B36" s="61" t="s">
        <v>395</v>
      </c>
      <c r="C36" s="60" t="s">
        <v>397</v>
      </c>
      <c r="D36" s="60" t="s">
        <v>69</v>
      </c>
      <c r="E36" s="61" t="s">
        <v>396</v>
      </c>
      <c r="F36" s="62">
        <v>45303</v>
      </c>
      <c r="G36" s="19">
        <v>3150</v>
      </c>
      <c r="H36" s="60" t="s">
        <v>6</v>
      </c>
      <c r="I36" s="60" t="s">
        <v>317</v>
      </c>
    </row>
    <row r="37" spans="1:9" s="65" customFormat="1" ht="78" x14ac:dyDescent="0.3">
      <c r="A37" s="60">
        <v>2</v>
      </c>
      <c r="B37" s="61" t="s">
        <v>395</v>
      </c>
      <c r="C37" s="60" t="s">
        <v>77</v>
      </c>
      <c r="D37" s="60" t="s">
        <v>69</v>
      </c>
      <c r="E37" s="61" t="s">
        <v>597</v>
      </c>
      <c r="F37" s="62">
        <v>45323</v>
      </c>
      <c r="G37" s="19">
        <v>494.91</v>
      </c>
      <c r="H37" s="60" t="s">
        <v>6</v>
      </c>
      <c r="I37" s="60" t="s">
        <v>623</v>
      </c>
    </row>
    <row r="38" spans="1:9" s="65" customFormat="1" ht="78" x14ac:dyDescent="0.3">
      <c r="A38" s="60">
        <v>3</v>
      </c>
      <c r="B38" s="61" t="s">
        <v>395</v>
      </c>
      <c r="C38" s="60" t="s">
        <v>397</v>
      </c>
      <c r="D38" s="60" t="s">
        <v>69</v>
      </c>
      <c r="E38" s="61" t="s">
        <v>396</v>
      </c>
      <c r="F38" s="62">
        <v>45343</v>
      </c>
      <c r="G38" s="19">
        <v>2900</v>
      </c>
      <c r="H38" s="60" t="s">
        <v>6</v>
      </c>
      <c r="I38" s="60" t="s">
        <v>813</v>
      </c>
    </row>
    <row r="39" spans="1:9" s="65" customFormat="1" ht="78" x14ac:dyDescent="0.3">
      <c r="A39" s="60">
        <v>4</v>
      </c>
      <c r="B39" s="61" t="s">
        <v>395</v>
      </c>
      <c r="C39" s="60" t="s">
        <v>157</v>
      </c>
      <c r="D39" s="60" t="s">
        <v>69</v>
      </c>
      <c r="E39" s="61" t="s">
        <v>872</v>
      </c>
      <c r="F39" s="62">
        <v>45357</v>
      </c>
      <c r="G39" s="19">
        <v>280</v>
      </c>
      <c r="H39" s="60" t="s">
        <v>6</v>
      </c>
      <c r="I39" s="60" t="s">
        <v>400</v>
      </c>
    </row>
    <row r="40" spans="1:9" ht="19.95" customHeight="1" x14ac:dyDescent="0.3">
      <c r="A40" s="55"/>
      <c r="B40" s="56" t="s">
        <v>16</v>
      </c>
      <c r="C40" s="57" t="s">
        <v>72</v>
      </c>
      <c r="D40" s="57"/>
      <c r="E40" s="58"/>
      <c r="F40" s="55"/>
      <c r="G40" s="59"/>
      <c r="H40" s="55"/>
      <c r="I40" s="55"/>
    </row>
    <row r="41" spans="1:9" ht="19.95" customHeight="1" x14ac:dyDescent="0.3">
      <c r="A41" s="55"/>
      <c r="B41" s="56" t="s">
        <v>48</v>
      </c>
      <c r="C41" s="57"/>
      <c r="D41" s="57"/>
      <c r="E41" s="58"/>
      <c r="F41" s="55"/>
      <c r="G41" s="63"/>
      <c r="H41" s="55"/>
      <c r="I41" s="55"/>
    </row>
    <row r="42" spans="1:9" s="18" customFormat="1" ht="61.95" customHeight="1" x14ac:dyDescent="0.3">
      <c r="A42" s="60">
        <v>1</v>
      </c>
      <c r="B42" s="61" t="s">
        <v>873</v>
      </c>
      <c r="C42" s="60" t="s">
        <v>77</v>
      </c>
      <c r="D42" s="60" t="s">
        <v>69</v>
      </c>
      <c r="E42" s="61" t="s">
        <v>876</v>
      </c>
      <c r="F42" s="62">
        <v>45357</v>
      </c>
      <c r="G42" s="19">
        <v>550</v>
      </c>
      <c r="H42" s="60" t="s">
        <v>6</v>
      </c>
      <c r="I42" s="15" t="s">
        <v>874</v>
      </c>
    </row>
    <row r="43" spans="1:9" s="18" customFormat="1" ht="47.4" customHeight="1" x14ac:dyDescent="0.3">
      <c r="A43" s="60">
        <v>2</v>
      </c>
      <c r="B43" s="61" t="s">
        <v>875</v>
      </c>
      <c r="C43" s="60" t="s">
        <v>77</v>
      </c>
      <c r="D43" s="60" t="s">
        <v>69</v>
      </c>
      <c r="E43" s="61" t="s">
        <v>877</v>
      </c>
      <c r="F43" s="62">
        <v>45358</v>
      </c>
      <c r="G43" s="19">
        <v>500</v>
      </c>
      <c r="H43" s="60" t="s">
        <v>6</v>
      </c>
      <c r="I43" s="60" t="s">
        <v>910</v>
      </c>
    </row>
    <row r="44" spans="1:9" ht="27.6" customHeight="1" x14ac:dyDescent="0.3">
      <c r="A44" s="55"/>
      <c r="B44" s="56" t="s">
        <v>35</v>
      </c>
      <c r="C44" s="57" t="s">
        <v>72</v>
      </c>
      <c r="D44" s="57"/>
      <c r="E44" s="58"/>
      <c r="F44" s="55"/>
      <c r="G44" s="59"/>
      <c r="H44" s="55"/>
      <c r="I44" s="55"/>
    </row>
    <row r="45" spans="1:9" ht="27.6" customHeight="1" x14ac:dyDescent="0.3">
      <c r="A45" s="55"/>
      <c r="B45" s="56" t="s">
        <v>39</v>
      </c>
      <c r="C45" s="57" t="s">
        <v>72</v>
      </c>
      <c r="D45" s="57"/>
      <c r="E45" s="58"/>
      <c r="F45" s="55"/>
      <c r="G45" s="59"/>
      <c r="H45" s="55"/>
      <c r="I45" s="55"/>
    </row>
    <row r="46" spans="1:9" ht="27.6" customHeight="1" x14ac:dyDescent="0.3">
      <c r="A46" s="55"/>
      <c r="B46" s="56" t="s">
        <v>82</v>
      </c>
      <c r="C46" s="57" t="s">
        <v>72</v>
      </c>
      <c r="D46" s="57"/>
      <c r="E46" s="58"/>
      <c r="F46" s="55"/>
      <c r="G46" s="59"/>
      <c r="H46" s="55"/>
      <c r="I46" s="55"/>
    </row>
    <row r="47" spans="1:9" ht="27.6" customHeight="1" x14ac:dyDescent="0.3">
      <c r="A47" s="55"/>
      <c r="B47" s="56" t="s">
        <v>50</v>
      </c>
      <c r="C47" s="57" t="s">
        <v>72</v>
      </c>
      <c r="D47" s="57"/>
      <c r="E47" s="58"/>
      <c r="F47" s="55"/>
      <c r="G47" s="59"/>
      <c r="H47" s="55"/>
      <c r="I47" s="55"/>
    </row>
    <row r="48" spans="1:9" x14ac:dyDescent="0.3">
      <c r="A48" s="49"/>
      <c r="B48" s="50" t="s">
        <v>62</v>
      </c>
      <c r="C48" s="51"/>
      <c r="D48" s="51"/>
      <c r="E48" s="52"/>
      <c r="F48" s="67"/>
      <c r="G48" s="66"/>
      <c r="H48" s="49"/>
      <c r="I48" s="49"/>
    </row>
    <row r="49" spans="1:9" ht="16.2" x14ac:dyDescent="0.3">
      <c r="A49" s="55"/>
      <c r="B49" s="56" t="s">
        <v>20</v>
      </c>
      <c r="C49" s="57"/>
      <c r="D49" s="57"/>
      <c r="E49" s="58"/>
      <c r="F49" s="55"/>
      <c r="G49" s="63"/>
      <c r="H49" s="55"/>
      <c r="I49" s="55"/>
    </row>
    <row r="50" spans="1:9" s="65" customFormat="1" ht="76.95" customHeight="1" x14ac:dyDescent="0.3">
      <c r="A50" s="60">
        <v>1</v>
      </c>
      <c r="B50" s="61" t="s">
        <v>247</v>
      </c>
      <c r="C50" s="60" t="s">
        <v>106</v>
      </c>
      <c r="D50" s="60" t="s">
        <v>69</v>
      </c>
      <c r="E50" s="61" t="s">
        <v>223</v>
      </c>
      <c r="F50" s="62" t="s">
        <v>176</v>
      </c>
      <c r="G50" s="19">
        <v>834.8</v>
      </c>
      <c r="H50" s="60" t="s">
        <v>6</v>
      </c>
      <c r="I50" s="60" t="s">
        <v>224</v>
      </c>
    </row>
    <row r="51" spans="1:9" s="89" customFormat="1" ht="51" customHeight="1" x14ac:dyDescent="0.3">
      <c r="A51" s="85">
        <v>2</v>
      </c>
      <c r="B51" s="86" t="s">
        <v>247</v>
      </c>
      <c r="C51" s="85" t="s">
        <v>77</v>
      </c>
      <c r="D51" s="85" t="s">
        <v>69</v>
      </c>
      <c r="E51" s="86" t="s">
        <v>1011</v>
      </c>
      <c r="F51" s="90">
        <v>45378</v>
      </c>
      <c r="G51" s="88">
        <v>430.41</v>
      </c>
      <c r="H51" s="85" t="s">
        <v>6</v>
      </c>
      <c r="I51" s="85"/>
    </row>
    <row r="52" spans="1:9" s="65" customFormat="1" ht="90" customHeight="1" x14ac:dyDescent="0.3">
      <c r="A52" s="60">
        <v>3</v>
      </c>
      <c r="B52" s="61" t="s">
        <v>649</v>
      </c>
      <c r="C52" s="60" t="s">
        <v>106</v>
      </c>
      <c r="D52" s="60" t="s">
        <v>69</v>
      </c>
      <c r="E52" s="61" t="s">
        <v>225</v>
      </c>
      <c r="F52" s="62" t="s">
        <v>176</v>
      </c>
      <c r="G52" s="19">
        <v>1215.0419999999999</v>
      </c>
      <c r="H52" s="60" t="s">
        <v>6</v>
      </c>
      <c r="I52" s="60" t="s">
        <v>226</v>
      </c>
    </row>
    <row r="53" spans="1:9" s="65" customFormat="1" ht="93.6" x14ac:dyDescent="0.3">
      <c r="A53" s="60">
        <v>4</v>
      </c>
      <c r="B53" s="61" t="s">
        <v>246</v>
      </c>
      <c r="C53" s="60" t="s">
        <v>221</v>
      </c>
      <c r="D53" s="60" t="s">
        <v>227</v>
      </c>
      <c r="E53" s="61" t="s">
        <v>228</v>
      </c>
      <c r="F53" s="62">
        <v>45296</v>
      </c>
      <c r="G53" s="19">
        <v>8568.5110000000004</v>
      </c>
      <c r="H53" s="60" t="s">
        <v>6</v>
      </c>
      <c r="I53" s="60" t="s">
        <v>549</v>
      </c>
    </row>
    <row r="54" spans="1:9" s="65" customFormat="1" ht="95.25" customHeight="1" x14ac:dyDescent="0.3">
      <c r="A54" s="60">
        <v>5</v>
      </c>
      <c r="B54" s="61" t="s">
        <v>246</v>
      </c>
      <c r="C54" s="60" t="s">
        <v>221</v>
      </c>
      <c r="D54" s="60" t="s">
        <v>227</v>
      </c>
      <c r="E54" s="61" t="s">
        <v>229</v>
      </c>
      <c r="F54" s="62">
        <v>45296</v>
      </c>
      <c r="G54" s="19">
        <v>8033.4719999999998</v>
      </c>
      <c r="H54" s="60" t="s">
        <v>6</v>
      </c>
      <c r="I54" s="60" t="s">
        <v>481</v>
      </c>
    </row>
    <row r="55" spans="1:9" s="65" customFormat="1" ht="109.2" x14ac:dyDescent="0.3">
      <c r="A55" s="60">
        <v>6</v>
      </c>
      <c r="B55" s="61" t="s">
        <v>246</v>
      </c>
      <c r="C55" s="60" t="s">
        <v>221</v>
      </c>
      <c r="D55" s="60" t="s">
        <v>227</v>
      </c>
      <c r="E55" s="61" t="s">
        <v>230</v>
      </c>
      <c r="F55" s="62">
        <v>45295</v>
      </c>
      <c r="G55" s="19">
        <v>7208.9830000000002</v>
      </c>
      <c r="H55" s="60" t="s">
        <v>6</v>
      </c>
      <c r="I55" s="60" t="s">
        <v>481</v>
      </c>
    </row>
    <row r="56" spans="1:9" s="65" customFormat="1" ht="79.2" customHeight="1" x14ac:dyDescent="0.3">
      <c r="A56" s="60">
        <v>7</v>
      </c>
      <c r="B56" s="61" t="s">
        <v>246</v>
      </c>
      <c r="C56" s="60" t="s">
        <v>432</v>
      </c>
      <c r="D56" s="60" t="s">
        <v>70</v>
      </c>
      <c r="E56" s="61" t="s">
        <v>550</v>
      </c>
      <c r="F56" s="62">
        <v>45335</v>
      </c>
      <c r="G56" s="19">
        <v>213.916</v>
      </c>
      <c r="H56" s="60" t="s">
        <v>6</v>
      </c>
      <c r="I56" s="60" t="s">
        <v>638</v>
      </c>
    </row>
    <row r="57" spans="1:9" s="65" customFormat="1" ht="139.19999999999999" customHeight="1" x14ac:dyDescent="0.3">
      <c r="A57" s="60">
        <v>8</v>
      </c>
      <c r="B57" s="61" t="s">
        <v>246</v>
      </c>
      <c r="C57" s="60" t="s">
        <v>211</v>
      </c>
      <c r="D57" s="60" t="s">
        <v>227</v>
      </c>
      <c r="E57" s="61" t="s">
        <v>647</v>
      </c>
      <c r="F57" s="64" t="s">
        <v>886</v>
      </c>
      <c r="G57" s="19">
        <v>1157.4459999999999</v>
      </c>
      <c r="H57" s="60" t="s">
        <v>6</v>
      </c>
      <c r="I57" s="60" t="s">
        <v>648</v>
      </c>
    </row>
    <row r="58" spans="1:9" s="65" customFormat="1" ht="171.6" x14ac:dyDescent="0.3">
      <c r="A58" s="60">
        <v>9</v>
      </c>
      <c r="B58" s="61" t="s">
        <v>246</v>
      </c>
      <c r="C58" s="60" t="s">
        <v>221</v>
      </c>
      <c r="D58" s="60" t="s">
        <v>227</v>
      </c>
      <c r="E58" s="61" t="s">
        <v>764</v>
      </c>
      <c r="F58" s="62">
        <v>45350</v>
      </c>
      <c r="G58" s="19">
        <v>833.49699999999996</v>
      </c>
      <c r="H58" s="60" t="s">
        <v>6</v>
      </c>
      <c r="I58" s="60" t="s">
        <v>765</v>
      </c>
    </row>
    <row r="59" spans="1:9" s="18" customFormat="1" ht="93" customHeight="1" x14ac:dyDescent="0.3">
      <c r="A59" s="60">
        <v>10</v>
      </c>
      <c r="B59" s="61" t="s">
        <v>246</v>
      </c>
      <c r="C59" s="15" t="s">
        <v>301</v>
      </c>
      <c r="D59" s="60" t="s">
        <v>227</v>
      </c>
      <c r="E59" s="61" t="s">
        <v>942</v>
      </c>
      <c r="F59" s="62">
        <v>45366</v>
      </c>
      <c r="G59" s="19">
        <v>4966.576</v>
      </c>
      <c r="H59" s="60" t="s">
        <v>6</v>
      </c>
      <c r="I59" s="84"/>
    </row>
    <row r="60" spans="1:9" s="18" customFormat="1" ht="96" customHeight="1" x14ac:dyDescent="0.3">
      <c r="A60" s="60">
        <v>11</v>
      </c>
      <c r="B60" s="61" t="s">
        <v>246</v>
      </c>
      <c r="C60" s="15" t="s">
        <v>301</v>
      </c>
      <c r="D60" s="60" t="s">
        <v>227</v>
      </c>
      <c r="E60" s="61" t="s">
        <v>943</v>
      </c>
      <c r="F60" s="62">
        <v>45366</v>
      </c>
      <c r="G60" s="19">
        <v>11040.754000000001</v>
      </c>
      <c r="H60" s="60" t="s">
        <v>6</v>
      </c>
      <c r="I60" s="84"/>
    </row>
    <row r="61" spans="1:9" s="93" customFormat="1" ht="96" customHeight="1" x14ac:dyDescent="0.3">
      <c r="A61" s="85">
        <v>12</v>
      </c>
      <c r="B61" s="86" t="s">
        <v>246</v>
      </c>
      <c r="C61" s="91" t="s">
        <v>301</v>
      </c>
      <c r="D61" s="85" t="s">
        <v>227</v>
      </c>
      <c r="E61" s="86" t="s">
        <v>1009</v>
      </c>
      <c r="F61" s="90">
        <v>45373</v>
      </c>
      <c r="G61" s="88">
        <v>8619.9380000000001</v>
      </c>
      <c r="H61" s="85" t="s">
        <v>6</v>
      </c>
      <c r="I61" s="92"/>
    </row>
    <row r="62" spans="1:9" s="93" customFormat="1" ht="96" customHeight="1" x14ac:dyDescent="0.3">
      <c r="A62" s="85">
        <v>13</v>
      </c>
      <c r="B62" s="86" t="s">
        <v>246</v>
      </c>
      <c r="C62" s="91" t="s">
        <v>301</v>
      </c>
      <c r="D62" s="85" t="s">
        <v>227</v>
      </c>
      <c r="E62" s="86" t="s">
        <v>1010</v>
      </c>
      <c r="F62" s="90">
        <v>45376</v>
      </c>
      <c r="G62" s="88">
        <v>1310</v>
      </c>
      <c r="H62" s="85" t="s">
        <v>6</v>
      </c>
      <c r="I62" s="92"/>
    </row>
    <row r="63" spans="1:9" s="65" customFormat="1" ht="65.25" customHeight="1" x14ac:dyDescent="0.3">
      <c r="A63" s="60">
        <v>14</v>
      </c>
      <c r="B63" s="61" t="s">
        <v>645</v>
      </c>
      <c r="C63" s="60" t="s">
        <v>106</v>
      </c>
      <c r="D63" s="60" t="s">
        <v>69</v>
      </c>
      <c r="E63" s="61" t="s">
        <v>231</v>
      </c>
      <c r="F63" s="62">
        <v>45295</v>
      </c>
      <c r="G63" s="19">
        <v>1128.979</v>
      </c>
      <c r="H63" s="60" t="s">
        <v>6</v>
      </c>
      <c r="I63" s="60" t="s">
        <v>232</v>
      </c>
    </row>
    <row r="64" spans="1:9" s="65" customFormat="1" ht="32.25" customHeight="1" x14ac:dyDescent="0.3">
      <c r="A64" s="60">
        <v>15</v>
      </c>
      <c r="B64" s="61" t="s">
        <v>645</v>
      </c>
      <c r="C64" s="60" t="s">
        <v>77</v>
      </c>
      <c r="D64" s="60" t="s">
        <v>69</v>
      </c>
      <c r="E64" s="61" t="s">
        <v>233</v>
      </c>
      <c r="F64" s="62">
        <v>45300</v>
      </c>
      <c r="G64" s="19">
        <v>215</v>
      </c>
      <c r="H64" s="60" t="s">
        <v>52</v>
      </c>
      <c r="I64" s="60" t="s">
        <v>337</v>
      </c>
    </row>
    <row r="65" spans="1:9" s="65" customFormat="1" ht="33.75" customHeight="1" x14ac:dyDescent="0.3">
      <c r="A65" s="60">
        <v>16</v>
      </c>
      <c r="B65" s="61" t="s">
        <v>645</v>
      </c>
      <c r="C65" s="60" t="s">
        <v>77</v>
      </c>
      <c r="D65" s="60" t="s">
        <v>69</v>
      </c>
      <c r="E65" s="61" t="s">
        <v>234</v>
      </c>
      <c r="F65" s="62">
        <v>45300</v>
      </c>
      <c r="G65" s="19">
        <v>1125</v>
      </c>
      <c r="H65" s="60" t="s">
        <v>52</v>
      </c>
      <c r="I65" s="60" t="s">
        <v>337</v>
      </c>
    </row>
    <row r="66" spans="1:9" s="65" customFormat="1" ht="33.75" customHeight="1" x14ac:dyDescent="0.3">
      <c r="A66" s="60">
        <v>17</v>
      </c>
      <c r="B66" s="61" t="s">
        <v>645</v>
      </c>
      <c r="C66" s="60" t="s">
        <v>106</v>
      </c>
      <c r="D66" s="60" t="s">
        <v>69</v>
      </c>
      <c r="E66" s="61" t="s">
        <v>497</v>
      </c>
      <c r="F66" s="62">
        <v>45309</v>
      </c>
      <c r="G66" s="19">
        <v>2586.9299999999998</v>
      </c>
      <c r="H66" s="60" t="s">
        <v>6</v>
      </c>
      <c r="I66" s="60" t="s">
        <v>340</v>
      </c>
    </row>
    <row r="67" spans="1:9" s="65" customFormat="1" ht="110.4" customHeight="1" x14ac:dyDescent="0.3">
      <c r="A67" s="60">
        <v>18</v>
      </c>
      <c r="B67" s="61" t="s">
        <v>645</v>
      </c>
      <c r="C67" s="60" t="s">
        <v>575</v>
      </c>
      <c r="D67" s="60" t="s">
        <v>70</v>
      </c>
      <c r="E67" s="61" t="s">
        <v>646</v>
      </c>
      <c r="F67" s="62">
        <v>45331</v>
      </c>
      <c r="G67" s="19">
        <v>400</v>
      </c>
      <c r="H67" s="60" t="s">
        <v>52</v>
      </c>
      <c r="I67" s="60" t="s">
        <v>756</v>
      </c>
    </row>
    <row r="68" spans="1:9" s="65" customFormat="1" ht="65.400000000000006" customHeight="1" x14ac:dyDescent="0.3">
      <c r="A68" s="60">
        <v>19</v>
      </c>
      <c r="B68" s="61" t="s">
        <v>235</v>
      </c>
      <c r="C68" s="60" t="s">
        <v>106</v>
      </c>
      <c r="D68" s="60" t="s">
        <v>69</v>
      </c>
      <c r="E68" s="61" t="s">
        <v>720</v>
      </c>
      <c r="F68" s="62">
        <v>45308</v>
      </c>
      <c r="G68" s="19">
        <v>573.20000000000005</v>
      </c>
      <c r="H68" s="60" t="s">
        <v>6</v>
      </c>
      <c r="I68" s="60" t="s">
        <v>232</v>
      </c>
    </row>
    <row r="69" spans="1:9" s="65" customFormat="1" ht="338.4" customHeight="1" x14ac:dyDescent="0.3">
      <c r="A69" s="60">
        <v>20</v>
      </c>
      <c r="B69" s="61" t="s">
        <v>354</v>
      </c>
      <c r="C69" s="60" t="s">
        <v>770</v>
      </c>
      <c r="D69" s="60" t="s">
        <v>70</v>
      </c>
      <c r="E69" s="61" t="s">
        <v>355</v>
      </c>
      <c r="F69" s="62">
        <v>45308</v>
      </c>
      <c r="G69" s="19">
        <v>360</v>
      </c>
      <c r="H69" s="60" t="s">
        <v>6</v>
      </c>
      <c r="I69" s="60" t="s">
        <v>236</v>
      </c>
    </row>
    <row r="70" spans="1:9" s="65" customFormat="1" ht="122.25" customHeight="1" x14ac:dyDescent="0.3">
      <c r="A70" s="60">
        <v>21</v>
      </c>
      <c r="B70" s="61" t="s">
        <v>644</v>
      </c>
      <c r="C70" s="60" t="s">
        <v>245</v>
      </c>
      <c r="D70" s="60" t="s">
        <v>70</v>
      </c>
      <c r="E70" s="61" t="s">
        <v>237</v>
      </c>
      <c r="F70" s="62">
        <v>45308</v>
      </c>
      <c r="G70" s="19">
        <v>21000</v>
      </c>
      <c r="H70" s="60" t="s">
        <v>6</v>
      </c>
      <c r="I70" s="60" t="s">
        <v>551</v>
      </c>
    </row>
    <row r="71" spans="1:9" s="65" customFormat="1" ht="156.6" customHeight="1" x14ac:dyDescent="0.3">
      <c r="A71" s="60">
        <v>22</v>
      </c>
      <c r="B71" s="61" t="s">
        <v>644</v>
      </c>
      <c r="C71" s="60" t="s">
        <v>245</v>
      </c>
      <c r="D71" s="60" t="s">
        <v>70</v>
      </c>
      <c r="E71" s="61" t="s">
        <v>346</v>
      </c>
      <c r="F71" s="62">
        <v>45322</v>
      </c>
      <c r="G71" s="19">
        <v>20000</v>
      </c>
      <c r="H71" s="60" t="s">
        <v>6</v>
      </c>
      <c r="I71" s="60" t="s">
        <v>719</v>
      </c>
    </row>
    <row r="72" spans="1:9" s="65" customFormat="1" ht="61.2" customHeight="1" x14ac:dyDescent="0.3">
      <c r="A72" s="60">
        <v>23</v>
      </c>
      <c r="B72" s="61" t="s">
        <v>644</v>
      </c>
      <c r="C72" s="60" t="s">
        <v>106</v>
      </c>
      <c r="D72" s="60" t="s">
        <v>69</v>
      </c>
      <c r="E72" s="61" t="s">
        <v>347</v>
      </c>
      <c r="F72" s="62">
        <v>45310</v>
      </c>
      <c r="G72" s="19">
        <v>228.3</v>
      </c>
      <c r="H72" s="60" t="s">
        <v>6</v>
      </c>
      <c r="I72" s="60" t="s">
        <v>482</v>
      </c>
    </row>
    <row r="73" spans="1:9" s="65" customFormat="1" ht="141.6" customHeight="1" x14ac:dyDescent="0.3">
      <c r="A73" s="60">
        <v>24</v>
      </c>
      <c r="B73" s="61" t="s">
        <v>644</v>
      </c>
      <c r="C73" s="60" t="s">
        <v>245</v>
      </c>
      <c r="D73" s="60" t="s">
        <v>70</v>
      </c>
      <c r="E73" s="61" t="s">
        <v>669</v>
      </c>
      <c r="F73" s="62">
        <v>45330</v>
      </c>
      <c r="G73" s="19">
        <v>2500</v>
      </c>
      <c r="H73" s="60" t="s">
        <v>6</v>
      </c>
      <c r="I73" s="60" t="s">
        <v>551</v>
      </c>
    </row>
    <row r="74" spans="1:9" s="65" customFormat="1" ht="111.6" customHeight="1" x14ac:dyDescent="0.3">
      <c r="A74" s="60">
        <v>25</v>
      </c>
      <c r="B74" s="61" t="s">
        <v>644</v>
      </c>
      <c r="C74" s="60" t="s">
        <v>412</v>
      </c>
      <c r="D74" s="60" t="s">
        <v>227</v>
      </c>
      <c r="E74" s="61" t="s">
        <v>495</v>
      </c>
      <c r="F74" s="64" t="s">
        <v>650</v>
      </c>
      <c r="G74" s="19">
        <v>567.90599999999995</v>
      </c>
      <c r="H74" s="60" t="s">
        <v>6</v>
      </c>
      <c r="I74" s="60" t="s">
        <v>668</v>
      </c>
    </row>
    <row r="75" spans="1:9" s="65" customFormat="1" ht="183.6" customHeight="1" x14ac:dyDescent="0.3">
      <c r="A75" s="60">
        <v>26</v>
      </c>
      <c r="B75" s="61" t="s">
        <v>644</v>
      </c>
      <c r="C75" s="60" t="s">
        <v>245</v>
      </c>
      <c r="D75" s="60" t="s">
        <v>70</v>
      </c>
      <c r="E75" s="61" t="s">
        <v>496</v>
      </c>
      <c r="F75" s="62">
        <v>45320</v>
      </c>
      <c r="G75" s="19">
        <v>3000</v>
      </c>
      <c r="H75" s="60" t="s">
        <v>6</v>
      </c>
      <c r="I75" s="60" t="s">
        <v>552</v>
      </c>
    </row>
    <row r="76" spans="1:9" ht="46.8" x14ac:dyDescent="0.3">
      <c r="A76" s="60">
        <v>27</v>
      </c>
      <c r="B76" s="61" t="s">
        <v>773</v>
      </c>
      <c r="C76" s="60" t="s">
        <v>774</v>
      </c>
      <c r="D76" s="60" t="s">
        <v>69</v>
      </c>
      <c r="E76" s="61" t="s">
        <v>239</v>
      </c>
      <c r="F76" s="64" t="s">
        <v>102</v>
      </c>
      <c r="G76" s="19">
        <v>282.245</v>
      </c>
      <c r="H76" s="60" t="s">
        <v>6</v>
      </c>
      <c r="I76" s="60" t="s">
        <v>775</v>
      </c>
    </row>
    <row r="77" spans="1:9" ht="48.6" customHeight="1" x14ac:dyDescent="0.3">
      <c r="A77" s="60">
        <v>28</v>
      </c>
      <c r="B77" s="61" t="s">
        <v>773</v>
      </c>
      <c r="C77" s="60" t="s">
        <v>774</v>
      </c>
      <c r="D77" s="60" t="s">
        <v>69</v>
      </c>
      <c r="E77" s="61" t="s">
        <v>239</v>
      </c>
      <c r="F77" s="64" t="s">
        <v>102</v>
      </c>
      <c r="G77" s="19">
        <v>5545.9920000000002</v>
      </c>
      <c r="H77" s="60" t="s">
        <v>6</v>
      </c>
      <c r="I77" s="60" t="s">
        <v>776</v>
      </c>
    </row>
    <row r="78" spans="1:9" ht="48.6" customHeight="1" x14ac:dyDescent="0.3">
      <c r="A78" s="60">
        <v>29</v>
      </c>
      <c r="B78" s="61" t="s">
        <v>773</v>
      </c>
      <c r="C78" s="60" t="s">
        <v>105</v>
      </c>
      <c r="D78" s="60" t="s">
        <v>70</v>
      </c>
      <c r="E78" s="61" t="s">
        <v>240</v>
      </c>
      <c r="F78" s="64" t="s">
        <v>102</v>
      </c>
      <c r="G78" s="19">
        <v>371.41199999999998</v>
      </c>
      <c r="H78" s="60" t="s">
        <v>6</v>
      </c>
      <c r="I78" s="60" t="s">
        <v>241</v>
      </c>
    </row>
    <row r="79" spans="1:9" ht="49.2" customHeight="1" x14ac:dyDescent="0.3">
      <c r="A79" s="60">
        <v>30</v>
      </c>
      <c r="B79" s="61" t="s">
        <v>773</v>
      </c>
      <c r="C79" s="60" t="s">
        <v>127</v>
      </c>
      <c r="D79" s="60" t="s">
        <v>70</v>
      </c>
      <c r="E79" s="61" t="s">
        <v>242</v>
      </c>
      <c r="F79" s="64" t="s">
        <v>102</v>
      </c>
      <c r="G79" s="19">
        <v>264.25200000000001</v>
      </c>
      <c r="H79" s="60" t="s">
        <v>6</v>
      </c>
      <c r="I79" s="60" t="s">
        <v>241</v>
      </c>
    </row>
    <row r="80" spans="1:9" ht="78" x14ac:dyDescent="0.3">
      <c r="A80" s="60">
        <v>31</v>
      </c>
      <c r="B80" s="61" t="s">
        <v>773</v>
      </c>
      <c r="C80" s="60" t="s">
        <v>774</v>
      </c>
      <c r="D80" s="60" t="s">
        <v>70</v>
      </c>
      <c r="E80" s="61" t="s">
        <v>777</v>
      </c>
      <c r="F80" s="64" t="s">
        <v>102</v>
      </c>
      <c r="G80" s="19">
        <v>282.70100000000002</v>
      </c>
      <c r="H80" s="60" t="s">
        <v>6</v>
      </c>
      <c r="I80" s="60" t="s">
        <v>778</v>
      </c>
    </row>
    <row r="81" spans="1:15" s="65" customFormat="1" ht="123" customHeight="1" x14ac:dyDescent="0.3">
      <c r="A81" s="60">
        <v>32</v>
      </c>
      <c r="B81" s="61" t="s">
        <v>644</v>
      </c>
      <c r="C81" s="60" t="s">
        <v>245</v>
      </c>
      <c r="D81" s="60" t="s">
        <v>70</v>
      </c>
      <c r="E81" s="61" t="s">
        <v>667</v>
      </c>
      <c r="F81" s="62">
        <v>45329</v>
      </c>
      <c r="G81" s="19">
        <v>238.87</v>
      </c>
      <c r="H81" s="60" t="s">
        <v>6</v>
      </c>
      <c r="I81" s="60" t="s">
        <v>246</v>
      </c>
    </row>
    <row r="82" spans="1:15" s="65" customFormat="1" ht="124.95" customHeight="1" x14ac:dyDescent="0.3">
      <c r="A82" s="60">
        <v>33</v>
      </c>
      <c r="B82" s="61" t="s">
        <v>644</v>
      </c>
      <c r="C82" s="60" t="s">
        <v>412</v>
      </c>
      <c r="D82" s="60" t="s">
        <v>227</v>
      </c>
      <c r="E82" s="61" t="s">
        <v>670</v>
      </c>
      <c r="F82" s="62">
        <v>45336</v>
      </c>
      <c r="G82" s="19">
        <v>24335</v>
      </c>
      <c r="H82" s="60" t="s">
        <v>6</v>
      </c>
      <c r="I82" s="60" t="s">
        <v>757</v>
      </c>
      <c r="J82" s="116"/>
      <c r="K82" s="116"/>
    </row>
    <row r="83" spans="1:15" s="65" customFormat="1" ht="124.8" x14ac:dyDescent="0.3">
      <c r="A83" s="60">
        <v>34</v>
      </c>
      <c r="B83" s="61" t="s">
        <v>644</v>
      </c>
      <c r="C83" s="60" t="s">
        <v>412</v>
      </c>
      <c r="D83" s="60" t="s">
        <v>227</v>
      </c>
      <c r="E83" s="61" t="s">
        <v>718</v>
      </c>
      <c r="F83" s="62">
        <v>45343</v>
      </c>
      <c r="G83" s="19">
        <v>37668.857000000004</v>
      </c>
      <c r="H83" s="60" t="s">
        <v>6</v>
      </c>
      <c r="I83" s="60" t="s">
        <v>400</v>
      </c>
      <c r="K83" s="79"/>
      <c r="L83" s="79"/>
    </row>
    <row r="84" spans="1:15" s="65" customFormat="1" ht="124.8" x14ac:dyDescent="0.3">
      <c r="A84" s="60">
        <v>35</v>
      </c>
      <c r="B84" s="61" t="s">
        <v>644</v>
      </c>
      <c r="C84" s="60" t="s">
        <v>412</v>
      </c>
      <c r="D84" s="60" t="s">
        <v>227</v>
      </c>
      <c r="E84" s="61" t="s">
        <v>761</v>
      </c>
      <c r="F84" s="62">
        <v>45348</v>
      </c>
      <c r="G84" s="19">
        <v>45917</v>
      </c>
      <c r="H84" s="60" t="s">
        <v>6</v>
      </c>
      <c r="I84" s="60" t="s">
        <v>757</v>
      </c>
      <c r="K84" s="77"/>
      <c r="L84" s="77"/>
    </row>
    <row r="85" spans="1:15" s="65" customFormat="1" ht="124.8" x14ac:dyDescent="0.3">
      <c r="A85" s="60">
        <v>36</v>
      </c>
      <c r="B85" s="61" t="s">
        <v>644</v>
      </c>
      <c r="C85" s="60" t="s">
        <v>412</v>
      </c>
      <c r="D85" s="60" t="s">
        <v>227</v>
      </c>
      <c r="E85" s="61" t="s">
        <v>762</v>
      </c>
      <c r="F85" s="62">
        <v>45349</v>
      </c>
      <c r="G85" s="19">
        <v>63024</v>
      </c>
      <c r="H85" s="60" t="s">
        <v>6</v>
      </c>
      <c r="I85" s="60" t="s">
        <v>481</v>
      </c>
      <c r="K85" s="77"/>
      <c r="L85" s="77"/>
    </row>
    <row r="86" spans="1:15" s="65" customFormat="1" ht="153.6" customHeight="1" x14ac:dyDescent="0.3">
      <c r="A86" s="60">
        <v>37</v>
      </c>
      <c r="B86" s="61" t="s">
        <v>644</v>
      </c>
      <c r="C86" s="60" t="s">
        <v>245</v>
      </c>
      <c r="D86" s="60" t="s">
        <v>227</v>
      </c>
      <c r="E86" s="61" t="s">
        <v>763</v>
      </c>
      <c r="F86" s="62">
        <v>45350</v>
      </c>
      <c r="G86" s="19">
        <v>12400</v>
      </c>
      <c r="H86" s="60" t="s">
        <v>6</v>
      </c>
      <c r="I86" s="60" t="s">
        <v>878</v>
      </c>
      <c r="K86" s="77"/>
      <c r="L86" s="77"/>
    </row>
    <row r="87" spans="1:15" s="65" customFormat="1" ht="112.2" customHeight="1" x14ac:dyDescent="0.3">
      <c r="A87" s="60">
        <v>38</v>
      </c>
      <c r="B87" s="61" t="s">
        <v>644</v>
      </c>
      <c r="C87" s="60" t="s">
        <v>290</v>
      </c>
      <c r="D87" s="60" t="s">
        <v>70</v>
      </c>
      <c r="E87" s="61" t="s">
        <v>827</v>
      </c>
      <c r="F87" s="62">
        <v>45350</v>
      </c>
      <c r="G87" s="19">
        <v>494.73</v>
      </c>
      <c r="H87" s="60" t="s">
        <v>6</v>
      </c>
      <c r="I87" s="60" t="s">
        <v>879</v>
      </c>
      <c r="K87" s="77"/>
      <c r="L87" s="77"/>
    </row>
    <row r="88" spans="1:15" s="65" customFormat="1" ht="157.19999999999999" customHeight="1" x14ac:dyDescent="0.3">
      <c r="A88" s="60">
        <v>39</v>
      </c>
      <c r="B88" s="61" t="s">
        <v>644</v>
      </c>
      <c r="C88" s="60" t="s">
        <v>245</v>
      </c>
      <c r="D88" s="60" t="s">
        <v>227</v>
      </c>
      <c r="E88" s="61" t="s">
        <v>828</v>
      </c>
      <c r="F88" s="62">
        <v>45350</v>
      </c>
      <c r="G88" s="19">
        <v>9150</v>
      </c>
      <c r="H88" s="60" t="s">
        <v>6</v>
      </c>
      <c r="I88" s="60" t="s">
        <v>880</v>
      </c>
      <c r="K88" s="77"/>
      <c r="L88" s="77"/>
    </row>
    <row r="89" spans="1:15" s="93" customFormat="1" ht="138" customHeight="1" x14ac:dyDescent="0.3">
      <c r="A89" s="85">
        <v>40</v>
      </c>
      <c r="B89" s="86" t="s">
        <v>644</v>
      </c>
      <c r="C89" s="85" t="s">
        <v>245</v>
      </c>
      <c r="D89" s="85" t="s">
        <v>70</v>
      </c>
      <c r="E89" s="86" t="s">
        <v>941</v>
      </c>
      <c r="F89" s="90">
        <v>45365</v>
      </c>
      <c r="G89" s="88">
        <v>285.60000000000002</v>
      </c>
      <c r="H89" s="85" t="s">
        <v>6</v>
      </c>
      <c r="I89" s="91" t="s">
        <v>246</v>
      </c>
      <c r="N89" s="94"/>
      <c r="O89" s="94"/>
    </row>
    <row r="90" spans="1:15" s="65" customFormat="1" ht="50.4" customHeight="1" x14ac:dyDescent="0.3">
      <c r="A90" s="60">
        <v>41</v>
      </c>
      <c r="B90" s="61" t="s">
        <v>238</v>
      </c>
      <c r="C90" s="60" t="s">
        <v>106</v>
      </c>
      <c r="D90" s="60" t="s">
        <v>69</v>
      </c>
      <c r="E90" s="61" t="s">
        <v>239</v>
      </c>
      <c r="F90" s="62">
        <v>45302</v>
      </c>
      <c r="G90" s="19">
        <v>282.70100000000002</v>
      </c>
      <c r="H90" s="60" t="s">
        <v>6</v>
      </c>
      <c r="I90" s="60" t="s">
        <v>232</v>
      </c>
    </row>
    <row r="91" spans="1:15" s="65" customFormat="1" ht="63.75" customHeight="1" x14ac:dyDescent="0.3">
      <c r="A91" s="60">
        <v>42</v>
      </c>
      <c r="B91" s="61" t="s">
        <v>238</v>
      </c>
      <c r="C91" s="60" t="s">
        <v>106</v>
      </c>
      <c r="D91" s="60" t="s">
        <v>70</v>
      </c>
      <c r="E91" s="61" t="s">
        <v>341</v>
      </c>
      <c r="F91" s="62">
        <v>45307</v>
      </c>
      <c r="G91" s="19">
        <v>522.79999999999995</v>
      </c>
      <c r="H91" s="60" t="s">
        <v>6</v>
      </c>
      <c r="I91" s="60" t="s">
        <v>342</v>
      </c>
    </row>
    <row r="92" spans="1:15" s="65" customFormat="1" ht="63.75" customHeight="1" x14ac:dyDescent="0.3">
      <c r="A92" s="60">
        <v>43</v>
      </c>
      <c r="B92" s="61" t="s">
        <v>238</v>
      </c>
      <c r="C92" s="60" t="s">
        <v>106</v>
      </c>
      <c r="D92" s="60" t="s">
        <v>69</v>
      </c>
      <c r="E92" s="61" t="s">
        <v>343</v>
      </c>
      <c r="F92" s="62">
        <v>45307</v>
      </c>
      <c r="G92" s="19">
        <v>6965.7550000000001</v>
      </c>
      <c r="H92" s="60" t="s">
        <v>6</v>
      </c>
      <c r="I92" s="60" t="s">
        <v>342</v>
      </c>
    </row>
    <row r="93" spans="1:15" s="65" customFormat="1" ht="33.6" customHeight="1" x14ac:dyDescent="0.3">
      <c r="A93" s="60">
        <v>44</v>
      </c>
      <c r="B93" s="61" t="s">
        <v>238</v>
      </c>
      <c r="C93" s="60" t="s">
        <v>211</v>
      </c>
      <c r="D93" s="60" t="s">
        <v>69</v>
      </c>
      <c r="E93" s="61" t="s">
        <v>345</v>
      </c>
      <c r="F93" s="62">
        <v>45301</v>
      </c>
      <c r="G93" s="19">
        <v>300</v>
      </c>
      <c r="H93" s="60" t="s">
        <v>52</v>
      </c>
      <c r="I93" s="60" t="s">
        <v>709</v>
      </c>
    </row>
    <row r="94" spans="1:15" s="65" customFormat="1" ht="61.2" customHeight="1" x14ac:dyDescent="0.3">
      <c r="A94" s="60">
        <v>45</v>
      </c>
      <c r="B94" s="61" t="s">
        <v>238</v>
      </c>
      <c r="C94" s="60" t="s">
        <v>771</v>
      </c>
      <c r="D94" s="60" t="s">
        <v>69</v>
      </c>
      <c r="E94" s="61" t="s">
        <v>492</v>
      </c>
      <c r="F94" s="62">
        <v>45309</v>
      </c>
      <c r="G94" s="19">
        <v>365</v>
      </c>
      <c r="H94" s="60" t="s">
        <v>52</v>
      </c>
      <c r="I94" s="60" t="s">
        <v>493</v>
      </c>
    </row>
    <row r="95" spans="1:15" s="65" customFormat="1" ht="78.599999999999994" customHeight="1" x14ac:dyDescent="0.3">
      <c r="A95" s="60">
        <v>46</v>
      </c>
      <c r="B95" s="61" t="s">
        <v>238</v>
      </c>
      <c r="C95" s="60" t="s">
        <v>211</v>
      </c>
      <c r="D95" s="60" t="s">
        <v>69</v>
      </c>
      <c r="E95" s="61" t="s">
        <v>494</v>
      </c>
      <c r="F95" s="62">
        <v>45314</v>
      </c>
      <c r="G95" s="19">
        <v>260</v>
      </c>
      <c r="H95" s="60" t="s">
        <v>52</v>
      </c>
      <c r="I95" s="60" t="s">
        <v>553</v>
      </c>
    </row>
    <row r="96" spans="1:15" s="65" customFormat="1" ht="33.6" customHeight="1" x14ac:dyDescent="0.3">
      <c r="A96" s="60">
        <v>47</v>
      </c>
      <c r="B96" s="61" t="s">
        <v>238</v>
      </c>
      <c r="C96" s="60" t="s">
        <v>105</v>
      </c>
      <c r="D96" s="60" t="s">
        <v>70</v>
      </c>
      <c r="E96" s="61" t="s">
        <v>240</v>
      </c>
      <c r="F96" s="62">
        <v>45317</v>
      </c>
      <c r="G96" s="19">
        <v>372.226</v>
      </c>
      <c r="H96" s="60" t="s">
        <v>6</v>
      </c>
      <c r="I96" s="60" t="s">
        <v>241</v>
      </c>
    </row>
    <row r="97" spans="1:9" s="65" customFormat="1" ht="34.950000000000003" customHeight="1" x14ac:dyDescent="0.3">
      <c r="A97" s="60">
        <v>48</v>
      </c>
      <c r="B97" s="61" t="s">
        <v>238</v>
      </c>
      <c r="C97" s="60" t="s">
        <v>127</v>
      </c>
      <c r="D97" s="60" t="s">
        <v>70</v>
      </c>
      <c r="E97" s="61" t="s">
        <v>242</v>
      </c>
      <c r="F97" s="62">
        <v>45317</v>
      </c>
      <c r="G97" s="19">
        <v>264.86399999999998</v>
      </c>
      <c r="H97" s="60" t="s">
        <v>6</v>
      </c>
      <c r="I97" s="60" t="s">
        <v>241</v>
      </c>
    </row>
    <row r="98" spans="1:9" s="65" customFormat="1" ht="46.2" customHeight="1" x14ac:dyDescent="0.3">
      <c r="A98" s="60">
        <v>49</v>
      </c>
      <c r="B98" s="61" t="s">
        <v>238</v>
      </c>
      <c r="C98" s="60" t="s">
        <v>77</v>
      </c>
      <c r="D98" s="60" t="s">
        <v>69</v>
      </c>
      <c r="E98" s="61" t="s">
        <v>554</v>
      </c>
      <c r="F98" s="62">
        <v>45323</v>
      </c>
      <c r="G98" s="19">
        <v>298.5</v>
      </c>
      <c r="H98" s="60" t="s">
        <v>52</v>
      </c>
      <c r="I98" s="60" t="s">
        <v>555</v>
      </c>
    </row>
    <row r="99" spans="1:9" s="65" customFormat="1" ht="61.95" customHeight="1" x14ac:dyDescent="0.3">
      <c r="A99" s="60">
        <v>50</v>
      </c>
      <c r="B99" s="61" t="s">
        <v>238</v>
      </c>
      <c r="C99" s="60" t="s">
        <v>211</v>
      </c>
      <c r="D99" s="60" t="s">
        <v>69</v>
      </c>
      <c r="E99" s="61" t="s">
        <v>344</v>
      </c>
      <c r="F99" s="62">
        <v>45324</v>
      </c>
      <c r="G99" s="19">
        <v>310</v>
      </c>
      <c r="H99" s="60" t="s">
        <v>52</v>
      </c>
      <c r="I99" s="60" t="s">
        <v>709</v>
      </c>
    </row>
    <row r="100" spans="1:9" s="65" customFormat="1" ht="46.2" customHeight="1" x14ac:dyDescent="0.3">
      <c r="A100" s="60">
        <v>51</v>
      </c>
      <c r="B100" s="61" t="s">
        <v>238</v>
      </c>
      <c r="C100" s="60" t="s">
        <v>771</v>
      </c>
      <c r="D100" s="60" t="s">
        <v>69</v>
      </c>
      <c r="E100" s="61" t="s">
        <v>716</v>
      </c>
      <c r="F100" s="62">
        <v>45336</v>
      </c>
      <c r="G100" s="19">
        <v>770</v>
      </c>
      <c r="H100" s="60" t="s">
        <v>52</v>
      </c>
      <c r="I100" s="60" t="s">
        <v>881</v>
      </c>
    </row>
    <row r="101" spans="1:9" s="65" customFormat="1" ht="81" customHeight="1" x14ac:dyDescent="0.3">
      <c r="A101" s="60">
        <v>52</v>
      </c>
      <c r="B101" s="61" t="s">
        <v>238</v>
      </c>
      <c r="C101" s="60" t="s">
        <v>211</v>
      </c>
      <c r="D101" s="60" t="s">
        <v>69</v>
      </c>
      <c r="E101" s="61" t="s">
        <v>717</v>
      </c>
      <c r="F101" s="62">
        <v>45344</v>
      </c>
      <c r="G101" s="19">
        <v>560</v>
      </c>
      <c r="H101" s="60" t="s">
        <v>6</v>
      </c>
      <c r="I101" s="60" t="s">
        <v>883</v>
      </c>
    </row>
    <row r="102" spans="1:9" s="65" customFormat="1" ht="81" customHeight="1" x14ac:dyDescent="0.3">
      <c r="A102" s="60">
        <v>53</v>
      </c>
      <c r="B102" s="61" t="s">
        <v>238</v>
      </c>
      <c r="C102" s="60" t="s">
        <v>771</v>
      </c>
      <c r="D102" s="60" t="s">
        <v>69</v>
      </c>
      <c r="E102" s="61" t="s">
        <v>829</v>
      </c>
      <c r="F102" s="62">
        <v>45346</v>
      </c>
      <c r="G102" s="19">
        <v>550</v>
      </c>
      <c r="H102" s="60" t="s">
        <v>52</v>
      </c>
      <c r="I102" s="60" t="s">
        <v>882</v>
      </c>
    </row>
    <row r="103" spans="1:9" s="89" customFormat="1" ht="122.4" customHeight="1" x14ac:dyDescent="0.3">
      <c r="A103" s="85">
        <v>54</v>
      </c>
      <c r="B103" s="86" t="s">
        <v>238</v>
      </c>
      <c r="C103" s="85" t="s">
        <v>211</v>
      </c>
      <c r="D103" s="85" t="s">
        <v>227</v>
      </c>
      <c r="E103" s="86" t="s">
        <v>1008</v>
      </c>
      <c r="F103" s="90">
        <v>45371</v>
      </c>
      <c r="G103" s="88">
        <v>1900</v>
      </c>
      <c r="H103" s="85" t="s">
        <v>6</v>
      </c>
      <c r="I103" s="85"/>
    </row>
    <row r="104" spans="1:9" s="65" customFormat="1" ht="46.95" customHeight="1" x14ac:dyDescent="0.3">
      <c r="A104" s="60">
        <v>55</v>
      </c>
      <c r="B104" s="61" t="s">
        <v>243</v>
      </c>
      <c r="C104" s="60" t="s">
        <v>106</v>
      </c>
      <c r="D104" s="60" t="s">
        <v>69</v>
      </c>
      <c r="E104" s="61" t="s">
        <v>244</v>
      </c>
      <c r="F104" s="62">
        <v>45295</v>
      </c>
      <c r="G104" s="19">
        <v>11142.26</v>
      </c>
      <c r="H104" s="60" t="s">
        <v>6</v>
      </c>
      <c r="I104" s="60" t="s">
        <v>232</v>
      </c>
    </row>
    <row r="105" spans="1:9" s="65" customFormat="1" ht="36" customHeight="1" x14ac:dyDescent="0.3">
      <c r="A105" s="60">
        <v>56</v>
      </c>
      <c r="B105" s="61" t="s">
        <v>243</v>
      </c>
      <c r="C105" s="60" t="s">
        <v>77</v>
      </c>
      <c r="D105" s="60" t="s">
        <v>69</v>
      </c>
      <c r="E105" s="61" t="s">
        <v>222</v>
      </c>
      <c r="F105" s="62">
        <v>45310</v>
      </c>
      <c r="G105" s="19">
        <v>313.2</v>
      </c>
      <c r="H105" s="60" t="s">
        <v>6</v>
      </c>
      <c r="I105" s="60" t="s">
        <v>483</v>
      </c>
    </row>
    <row r="106" spans="1:9" s="65" customFormat="1" ht="76.95" customHeight="1" x14ac:dyDescent="0.3">
      <c r="A106" s="60">
        <v>57</v>
      </c>
      <c r="B106" s="61" t="s">
        <v>243</v>
      </c>
      <c r="C106" s="60" t="s">
        <v>563</v>
      </c>
      <c r="D106" s="60" t="s">
        <v>70</v>
      </c>
      <c r="E106" s="61" t="s">
        <v>556</v>
      </c>
      <c r="F106" s="62">
        <v>45292</v>
      </c>
      <c r="G106" s="19">
        <v>546.48</v>
      </c>
      <c r="H106" s="60" t="s">
        <v>6</v>
      </c>
      <c r="I106" s="60" t="s">
        <v>557</v>
      </c>
    </row>
    <row r="107" spans="1:9" s="65" customFormat="1" ht="49.2" customHeight="1" x14ac:dyDescent="0.3">
      <c r="A107" s="60">
        <v>58</v>
      </c>
      <c r="B107" s="61" t="s">
        <v>243</v>
      </c>
      <c r="C107" s="60" t="s">
        <v>106</v>
      </c>
      <c r="D107" s="60" t="s">
        <v>69</v>
      </c>
      <c r="E107" s="61" t="s">
        <v>244</v>
      </c>
      <c r="F107" s="62">
        <v>45316</v>
      </c>
      <c r="G107" s="19">
        <v>7630.75</v>
      </c>
      <c r="H107" s="60" t="s">
        <v>6</v>
      </c>
      <c r="I107" s="60" t="s">
        <v>558</v>
      </c>
    </row>
    <row r="108" spans="1:9" s="65" customFormat="1" ht="62.4" x14ac:dyDescent="0.3">
      <c r="A108" s="60">
        <v>59</v>
      </c>
      <c r="B108" s="61" t="s">
        <v>243</v>
      </c>
      <c r="C108" s="60" t="s">
        <v>106</v>
      </c>
      <c r="D108" s="60" t="s">
        <v>69</v>
      </c>
      <c r="E108" s="61" t="s">
        <v>559</v>
      </c>
      <c r="F108" s="62">
        <v>45322</v>
      </c>
      <c r="G108" s="19">
        <v>11084.119000000001</v>
      </c>
      <c r="H108" s="60" t="s">
        <v>6</v>
      </c>
      <c r="I108" s="60" t="s">
        <v>560</v>
      </c>
    </row>
    <row r="109" spans="1:9" s="65" customFormat="1" ht="46.2" customHeight="1" x14ac:dyDescent="0.3">
      <c r="A109" s="60">
        <v>60</v>
      </c>
      <c r="B109" s="61" t="s">
        <v>243</v>
      </c>
      <c r="C109" s="60" t="s">
        <v>106</v>
      </c>
      <c r="D109" s="60" t="s">
        <v>69</v>
      </c>
      <c r="E109" s="61" t="s">
        <v>561</v>
      </c>
      <c r="F109" s="62">
        <v>45322</v>
      </c>
      <c r="G109" s="19">
        <v>4354.8440000000001</v>
      </c>
      <c r="H109" s="60" t="s">
        <v>6</v>
      </c>
      <c r="I109" s="60" t="s">
        <v>482</v>
      </c>
    </row>
    <row r="110" spans="1:9" s="65" customFormat="1" ht="62.4" x14ac:dyDescent="0.3">
      <c r="A110" s="60">
        <v>61</v>
      </c>
      <c r="B110" s="61" t="s">
        <v>243</v>
      </c>
      <c r="C110" s="60" t="s">
        <v>105</v>
      </c>
      <c r="D110" s="60" t="s">
        <v>69</v>
      </c>
      <c r="E110" s="61" t="s">
        <v>562</v>
      </c>
      <c r="F110" s="62">
        <v>45324</v>
      </c>
      <c r="G110" s="19">
        <v>204.09700000000001</v>
      </c>
      <c r="H110" s="60" t="s">
        <v>6</v>
      </c>
      <c r="I110" s="60" t="s">
        <v>241</v>
      </c>
    </row>
    <row r="111" spans="1:9" s="65" customFormat="1" ht="46.8" x14ac:dyDescent="0.3">
      <c r="A111" s="60">
        <v>62</v>
      </c>
      <c r="B111" s="61" t="s">
        <v>243</v>
      </c>
      <c r="C111" s="60" t="s">
        <v>73</v>
      </c>
      <c r="D111" s="60" t="s">
        <v>69</v>
      </c>
      <c r="E111" s="61" t="s">
        <v>643</v>
      </c>
      <c r="F111" s="62">
        <v>45332</v>
      </c>
      <c r="G111" s="19">
        <v>6796.7539999999999</v>
      </c>
      <c r="H111" s="60" t="s">
        <v>6</v>
      </c>
      <c r="I111" s="60" t="s">
        <v>80</v>
      </c>
    </row>
    <row r="112" spans="1:9" s="89" customFormat="1" ht="94.95" customHeight="1" x14ac:dyDescent="0.3">
      <c r="A112" s="85">
        <v>63</v>
      </c>
      <c r="B112" s="86" t="s">
        <v>243</v>
      </c>
      <c r="C112" s="85" t="s">
        <v>221</v>
      </c>
      <c r="D112" s="85" t="s">
        <v>69</v>
      </c>
      <c r="E112" s="86" t="s">
        <v>1007</v>
      </c>
      <c r="F112" s="90">
        <v>45376</v>
      </c>
      <c r="G112" s="88">
        <v>200</v>
      </c>
      <c r="H112" s="85" t="s">
        <v>6</v>
      </c>
      <c r="I112" s="85"/>
    </row>
    <row r="113" spans="1:9" s="89" customFormat="1" ht="33.6" customHeight="1" x14ac:dyDescent="0.3">
      <c r="A113" s="85">
        <v>64</v>
      </c>
      <c r="B113" s="86" t="s">
        <v>338</v>
      </c>
      <c r="C113" s="85" t="s">
        <v>106</v>
      </c>
      <c r="D113" s="85" t="s">
        <v>69</v>
      </c>
      <c r="E113" s="86" t="s">
        <v>339</v>
      </c>
      <c r="F113" s="90">
        <v>45304</v>
      </c>
      <c r="G113" s="88">
        <v>212.5</v>
      </c>
      <c r="H113" s="85" t="s">
        <v>6</v>
      </c>
      <c r="I113" s="85" t="s">
        <v>80</v>
      </c>
    </row>
    <row r="114" spans="1:9" s="89" customFormat="1" ht="109.2" x14ac:dyDescent="0.3">
      <c r="A114" s="85">
        <v>65</v>
      </c>
      <c r="B114" s="86" t="s">
        <v>338</v>
      </c>
      <c r="C114" s="85" t="s">
        <v>74</v>
      </c>
      <c r="D114" s="85" t="s">
        <v>69</v>
      </c>
      <c r="E114" s="86" t="s">
        <v>1004</v>
      </c>
      <c r="F114" s="90">
        <v>45367</v>
      </c>
      <c r="G114" s="88">
        <v>10305.614</v>
      </c>
      <c r="H114" s="85" t="s">
        <v>6</v>
      </c>
      <c r="I114" s="85"/>
    </row>
    <row r="115" spans="1:9" s="89" customFormat="1" ht="94.2" customHeight="1" x14ac:dyDescent="0.3">
      <c r="A115" s="85">
        <v>66</v>
      </c>
      <c r="B115" s="86" t="s">
        <v>338</v>
      </c>
      <c r="C115" s="85" t="s">
        <v>74</v>
      </c>
      <c r="D115" s="85" t="s">
        <v>69</v>
      </c>
      <c r="E115" s="86" t="s">
        <v>1005</v>
      </c>
      <c r="F115" s="90">
        <v>45367</v>
      </c>
      <c r="G115" s="88">
        <v>2951.7249999999999</v>
      </c>
      <c r="H115" s="85" t="s">
        <v>6</v>
      </c>
      <c r="I115" s="85"/>
    </row>
    <row r="116" spans="1:9" s="89" customFormat="1" ht="94.2" customHeight="1" x14ac:dyDescent="0.3">
      <c r="A116" s="85">
        <v>67</v>
      </c>
      <c r="B116" s="86" t="s">
        <v>338</v>
      </c>
      <c r="C116" s="85" t="s">
        <v>74</v>
      </c>
      <c r="D116" s="85" t="s">
        <v>69</v>
      </c>
      <c r="E116" s="86" t="s">
        <v>1006</v>
      </c>
      <c r="F116" s="90">
        <v>45373</v>
      </c>
      <c r="G116" s="88">
        <v>13457.266</v>
      </c>
      <c r="H116" s="85" t="s">
        <v>6</v>
      </c>
      <c r="I116" s="85"/>
    </row>
    <row r="117" spans="1:9" s="65" customFormat="1" ht="60.6" customHeight="1" x14ac:dyDescent="0.3">
      <c r="A117" s="60">
        <v>68</v>
      </c>
      <c r="B117" s="61" t="s">
        <v>603</v>
      </c>
      <c r="C117" s="60" t="s">
        <v>106</v>
      </c>
      <c r="D117" s="60" t="s">
        <v>69</v>
      </c>
      <c r="E117" s="61" t="s">
        <v>353</v>
      </c>
      <c r="F117" s="62">
        <v>45309</v>
      </c>
      <c r="G117" s="19">
        <v>2187.4270000000001</v>
      </c>
      <c r="H117" s="60" t="s">
        <v>6</v>
      </c>
      <c r="I117" s="60" t="s">
        <v>340</v>
      </c>
    </row>
    <row r="118" spans="1:9" s="65" customFormat="1" ht="60.6" customHeight="1" x14ac:dyDescent="0.3">
      <c r="A118" s="60">
        <v>69</v>
      </c>
      <c r="B118" s="61" t="s">
        <v>603</v>
      </c>
      <c r="C118" s="60" t="s">
        <v>127</v>
      </c>
      <c r="D118" s="60" t="s">
        <v>70</v>
      </c>
      <c r="E118" s="61" t="s">
        <v>484</v>
      </c>
      <c r="F118" s="62">
        <v>45315</v>
      </c>
      <c r="G118" s="19">
        <v>276.85300000000001</v>
      </c>
      <c r="H118" s="60" t="s">
        <v>6</v>
      </c>
      <c r="I118" s="60" t="s">
        <v>485</v>
      </c>
    </row>
    <row r="119" spans="1:9" s="65" customFormat="1" ht="60.6" customHeight="1" x14ac:dyDescent="0.3">
      <c r="A119" s="60">
        <v>70</v>
      </c>
      <c r="B119" s="61" t="s">
        <v>603</v>
      </c>
      <c r="C119" s="60" t="s">
        <v>105</v>
      </c>
      <c r="D119" s="60" t="s">
        <v>70</v>
      </c>
      <c r="E119" s="61" t="s">
        <v>486</v>
      </c>
      <c r="F119" s="62">
        <v>45315</v>
      </c>
      <c r="G119" s="19">
        <v>389.13600000000002</v>
      </c>
      <c r="H119" s="60" t="s">
        <v>6</v>
      </c>
      <c r="I119" s="60" t="s">
        <v>485</v>
      </c>
    </row>
    <row r="120" spans="1:9" s="65" customFormat="1" ht="61.95" customHeight="1" x14ac:dyDescent="0.3">
      <c r="A120" s="60">
        <v>71</v>
      </c>
      <c r="B120" s="61" t="s">
        <v>487</v>
      </c>
      <c r="C120" s="60" t="s">
        <v>77</v>
      </c>
      <c r="D120" s="60" t="s">
        <v>69</v>
      </c>
      <c r="E120" s="61" t="s">
        <v>488</v>
      </c>
      <c r="F120" s="62">
        <v>45317</v>
      </c>
      <c r="G120" s="19">
        <v>2207.5</v>
      </c>
      <c r="H120" s="60" t="s">
        <v>6</v>
      </c>
      <c r="I120" s="60" t="s">
        <v>564</v>
      </c>
    </row>
    <row r="121" spans="1:9" s="65" customFormat="1" ht="61.95" customHeight="1" x14ac:dyDescent="0.3">
      <c r="A121" s="60">
        <v>72</v>
      </c>
      <c r="B121" s="61" t="s">
        <v>487</v>
      </c>
      <c r="C121" s="60" t="s">
        <v>518</v>
      </c>
      <c r="D121" s="60" t="s">
        <v>69</v>
      </c>
      <c r="E121" s="61" t="s">
        <v>760</v>
      </c>
      <c r="F121" s="62">
        <v>45348</v>
      </c>
      <c r="G121" s="19">
        <v>927</v>
      </c>
      <c r="H121" s="60" t="s">
        <v>6</v>
      </c>
      <c r="I121" s="60"/>
    </row>
    <row r="122" spans="1:9" s="65" customFormat="1" ht="107.4" customHeight="1" x14ac:dyDescent="0.3">
      <c r="A122" s="60">
        <v>73</v>
      </c>
      <c r="B122" s="61" t="s">
        <v>489</v>
      </c>
      <c r="C122" s="60" t="s">
        <v>291</v>
      </c>
      <c r="D122" s="60" t="s">
        <v>70</v>
      </c>
      <c r="E122" s="61" t="s">
        <v>490</v>
      </c>
      <c r="F122" s="62">
        <v>45320</v>
      </c>
      <c r="G122" s="19">
        <v>223.464</v>
      </c>
      <c r="H122" s="60" t="s">
        <v>6</v>
      </c>
      <c r="I122" s="60" t="s">
        <v>491</v>
      </c>
    </row>
    <row r="123" spans="1:9" s="65" customFormat="1" ht="62.4" customHeight="1" x14ac:dyDescent="0.3">
      <c r="A123" s="60">
        <v>74</v>
      </c>
      <c r="B123" s="61" t="s">
        <v>489</v>
      </c>
      <c r="C123" s="60" t="s">
        <v>106</v>
      </c>
      <c r="D123" s="60" t="s">
        <v>69</v>
      </c>
      <c r="E123" s="61" t="s">
        <v>640</v>
      </c>
      <c r="F123" s="62">
        <v>45320</v>
      </c>
      <c r="G123" s="19">
        <v>4063.357</v>
      </c>
      <c r="H123" s="60" t="s">
        <v>6</v>
      </c>
      <c r="I123" s="60" t="s">
        <v>482</v>
      </c>
    </row>
    <row r="124" spans="1:9" s="65" customFormat="1" ht="67.2" customHeight="1" x14ac:dyDescent="0.3">
      <c r="A124" s="60">
        <v>75</v>
      </c>
      <c r="B124" s="61" t="s">
        <v>489</v>
      </c>
      <c r="C124" s="60" t="s">
        <v>105</v>
      </c>
      <c r="D124" s="60" t="s">
        <v>70</v>
      </c>
      <c r="E124" s="61" t="s">
        <v>641</v>
      </c>
      <c r="F124" s="62">
        <v>45330</v>
      </c>
      <c r="G124" s="19">
        <v>1042.17</v>
      </c>
      <c r="H124" s="60" t="s">
        <v>6</v>
      </c>
      <c r="I124" s="60" t="s">
        <v>241</v>
      </c>
    </row>
    <row r="125" spans="1:9" s="65" customFormat="1" ht="66" customHeight="1" x14ac:dyDescent="0.3">
      <c r="A125" s="60">
        <v>76</v>
      </c>
      <c r="B125" s="61" t="s">
        <v>489</v>
      </c>
      <c r="C125" s="60" t="s">
        <v>127</v>
      </c>
      <c r="D125" s="60" t="s">
        <v>70</v>
      </c>
      <c r="E125" s="61" t="s">
        <v>642</v>
      </c>
      <c r="F125" s="62">
        <v>45330</v>
      </c>
      <c r="G125" s="19">
        <v>741.46299999999997</v>
      </c>
      <c r="H125" s="60" t="s">
        <v>6</v>
      </c>
      <c r="I125" s="60" t="s">
        <v>241</v>
      </c>
    </row>
    <row r="126" spans="1:9" s="65" customFormat="1" ht="64.2" customHeight="1" x14ac:dyDescent="0.3">
      <c r="A126" s="60">
        <v>77</v>
      </c>
      <c r="B126" s="61" t="s">
        <v>578</v>
      </c>
      <c r="C126" s="60" t="s">
        <v>245</v>
      </c>
      <c r="D126" s="60" t="s">
        <v>69</v>
      </c>
      <c r="E126" s="61" t="s">
        <v>565</v>
      </c>
      <c r="F126" s="62">
        <v>45307</v>
      </c>
      <c r="G126" s="19">
        <v>2460</v>
      </c>
      <c r="H126" s="60" t="s">
        <v>6</v>
      </c>
      <c r="I126" s="60" t="s">
        <v>697</v>
      </c>
    </row>
    <row r="127" spans="1:9" s="65" customFormat="1" ht="60.6" customHeight="1" x14ac:dyDescent="0.3">
      <c r="A127" s="60">
        <v>78</v>
      </c>
      <c r="B127" s="61" t="s">
        <v>578</v>
      </c>
      <c r="C127" s="60" t="s">
        <v>245</v>
      </c>
      <c r="D127" s="60" t="s">
        <v>70</v>
      </c>
      <c r="E127" s="61" t="s">
        <v>566</v>
      </c>
      <c r="F127" s="62">
        <v>45307</v>
      </c>
      <c r="G127" s="19">
        <v>325.524</v>
      </c>
      <c r="H127" s="60" t="s">
        <v>6</v>
      </c>
      <c r="I127" s="60" t="s">
        <v>241</v>
      </c>
    </row>
    <row r="128" spans="1:9" s="65" customFormat="1" ht="64.95" customHeight="1" x14ac:dyDescent="0.3">
      <c r="A128" s="60">
        <v>79</v>
      </c>
      <c r="B128" s="61" t="s">
        <v>578</v>
      </c>
      <c r="C128" s="60" t="s">
        <v>245</v>
      </c>
      <c r="D128" s="60" t="s">
        <v>69</v>
      </c>
      <c r="E128" s="61" t="s">
        <v>567</v>
      </c>
      <c r="F128" s="62">
        <v>45316</v>
      </c>
      <c r="G128" s="19">
        <v>530</v>
      </c>
      <c r="H128" s="60" t="s">
        <v>6</v>
      </c>
      <c r="I128" s="60" t="s">
        <v>568</v>
      </c>
    </row>
    <row r="129" spans="1:9" s="65" customFormat="1" ht="61.2" customHeight="1" x14ac:dyDescent="0.3">
      <c r="A129" s="60">
        <v>80</v>
      </c>
      <c r="B129" s="61" t="s">
        <v>578</v>
      </c>
      <c r="C129" s="60" t="s">
        <v>245</v>
      </c>
      <c r="D129" s="60" t="s">
        <v>69</v>
      </c>
      <c r="E129" s="61" t="s">
        <v>569</v>
      </c>
      <c r="F129" s="62">
        <v>45316</v>
      </c>
      <c r="G129" s="19">
        <v>370</v>
      </c>
      <c r="H129" s="60" t="s">
        <v>6</v>
      </c>
      <c r="I129" s="60" t="s">
        <v>697</v>
      </c>
    </row>
    <row r="130" spans="1:9" s="65" customFormat="1" ht="109.95" customHeight="1" x14ac:dyDescent="0.3">
      <c r="A130" s="60">
        <v>81</v>
      </c>
      <c r="B130" s="61" t="s">
        <v>578</v>
      </c>
      <c r="C130" s="60" t="s">
        <v>245</v>
      </c>
      <c r="D130" s="60" t="s">
        <v>69</v>
      </c>
      <c r="E130" s="61" t="s">
        <v>570</v>
      </c>
      <c r="F130" s="62">
        <v>45321</v>
      </c>
      <c r="G130" s="19">
        <v>14350</v>
      </c>
      <c r="H130" s="60" t="s">
        <v>6</v>
      </c>
      <c r="I130" s="60" t="s">
        <v>528</v>
      </c>
    </row>
    <row r="131" spans="1:9" s="65" customFormat="1" ht="141" customHeight="1" x14ac:dyDescent="0.3">
      <c r="A131" s="60">
        <v>82</v>
      </c>
      <c r="B131" s="61" t="s">
        <v>578</v>
      </c>
      <c r="C131" s="60" t="s">
        <v>245</v>
      </c>
      <c r="D131" s="60" t="s">
        <v>69</v>
      </c>
      <c r="E131" s="61" t="s">
        <v>571</v>
      </c>
      <c r="F131" s="62">
        <v>45322</v>
      </c>
      <c r="G131" s="19">
        <v>8359.2999999999993</v>
      </c>
      <c r="H131" s="60" t="s">
        <v>6</v>
      </c>
      <c r="I131" s="60" t="s">
        <v>528</v>
      </c>
    </row>
    <row r="132" spans="1:9" s="65" customFormat="1" ht="46.5" customHeight="1" x14ac:dyDescent="0.3">
      <c r="A132" s="60">
        <v>83</v>
      </c>
      <c r="B132" s="61" t="s">
        <v>578</v>
      </c>
      <c r="C132" s="60" t="s">
        <v>77</v>
      </c>
      <c r="D132" s="60" t="s">
        <v>69</v>
      </c>
      <c r="E132" s="61" t="s">
        <v>572</v>
      </c>
      <c r="F132" s="62">
        <v>45322</v>
      </c>
      <c r="G132" s="19">
        <v>829.56</v>
      </c>
      <c r="H132" s="60" t="s">
        <v>6</v>
      </c>
      <c r="I132" s="60" t="s">
        <v>622</v>
      </c>
    </row>
    <row r="133" spans="1:9" s="65" customFormat="1" ht="78" customHeight="1" x14ac:dyDescent="0.3">
      <c r="A133" s="60">
        <v>84</v>
      </c>
      <c r="B133" s="61" t="s">
        <v>578</v>
      </c>
      <c r="C133" s="60" t="s">
        <v>157</v>
      </c>
      <c r="D133" s="60" t="s">
        <v>69</v>
      </c>
      <c r="E133" s="61" t="s">
        <v>573</v>
      </c>
      <c r="F133" s="62">
        <v>45327</v>
      </c>
      <c r="G133" s="19">
        <v>860</v>
      </c>
      <c r="H133" s="60" t="s">
        <v>6</v>
      </c>
      <c r="I133" s="60" t="s">
        <v>313</v>
      </c>
    </row>
    <row r="134" spans="1:9" s="65" customFormat="1" ht="63.6" customHeight="1" x14ac:dyDescent="0.3">
      <c r="A134" s="60">
        <v>85</v>
      </c>
      <c r="B134" s="61" t="s">
        <v>578</v>
      </c>
      <c r="C134" s="60" t="s">
        <v>157</v>
      </c>
      <c r="D134" s="60" t="s">
        <v>69</v>
      </c>
      <c r="E134" s="61" t="s">
        <v>567</v>
      </c>
      <c r="F134" s="62">
        <v>45334</v>
      </c>
      <c r="G134" s="19">
        <v>530</v>
      </c>
      <c r="H134" s="60" t="s">
        <v>6</v>
      </c>
      <c r="I134" s="60" t="s">
        <v>313</v>
      </c>
    </row>
    <row r="135" spans="1:9" s="65" customFormat="1" ht="61.95" customHeight="1" x14ac:dyDescent="0.3">
      <c r="A135" s="60">
        <v>86</v>
      </c>
      <c r="B135" s="61" t="s">
        <v>578</v>
      </c>
      <c r="C135" s="60" t="s">
        <v>157</v>
      </c>
      <c r="D135" s="60" t="s">
        <v>69</v>
      </c>
      <c r="E135" s="61" t="s">
        <v>639</v>
      </c>
      <c r="F135" s="62">
        <v>45335</v>
      </c>
      <c r="G135" s="19">
        <v>400</v>
      </c>
      <c r="H135" s="60" t="s">
        <v>6</v>
      </c>
      <c r="I135" s="60" t="s">
        <v>709</v>
      </c>
    </row>
    <row r="136" spans="1:9" s="65" customFormat="1" ht="61.95" customHeight="1" x14ac:dyDescent="0.3">
      <c r="A136" s="60">
        <v>87</v>
      </c>
      <c r="B136" s="61" t="s">
        <v>578</v>
      </c>
      <c r="C136" s="60" t="s">
        <v>157</v>
      </c>
      <c r="D136" s="60" t="s">
        <v>69</v>
      </c>
      <c r="E136" s="61" t="s">
        <v>569</v>
      </c>
      <c r="F136" s="62">
        <v>45345</v>
      </c>
      <c r="G136" s="19">
        <v>444</v>
      </c>
      <c r="H136" s="60" t="s">
        <v>6</v>
      </c>
      <c r="I136" s="60" t="s">
        <v>938</v>
      </c>
    </row>
    <row r="137" spans="1:9" s="65" customFormat="1" ht="61.95" customHeight="1" x14ac:dyDescent="0.3">
      <c r="A137" s="60">
        <v>88</v>
      </c>
      <c r="B137" s="61" t="s">
        <v>578</v>
      </c>
      <c r="C137" s="60" t="s">
        <v>157</v>
      </c>
      <c r="D137" s="60" t="s">
        <v>69</v>
      </c>
      <c r="E137" s="61" t="s">
        <v>758</v>
      </c>
      <c r="F137" s="62">
        <v>45345</v>
      </c>
      <c r="G137" s="19">
        <v>287.18400000000003</v>
      </c>
      <c r="H137" s="60" t="s">
        <v>6</v>
      </c>
      <c r="I137" s="60" t="s">
        <v>939</v>
      </c>
    </row>
    <row r="138" spans="1:9" s="89" customFormat="1" ht="61.95" customHeight="1" x14ac:dyDescent="0.3">
      <c r="A138" s="85">
        <v>89</v>
      </c>
      <c r="B138" s="86" t="s">
        <v>578</v>
      </c>
      <c r="C138" s="85" t="s">
        <v>157</v>
      </c>
      <c r="D138" s="85" t="s">
        <v>69</v>
      </c>
      <c r="E138" s="86" t="s">
        <v>759</v>
      </c>
      <c r="F138" s="90">
        <v>45345</v>
      </c>
      <c r="G138" s="88">
        <v>2033.71</v>
      </c>
      <c r="H138" s="85" t="s">
        <v>6</v>
      </c>
      <c r="I138" s="85" t="s">
        <v>988</v>
      </c>
    </row>
    <row r="139" spans="1:9" s="93" customFormat="1" ht="61.2" customHeight="1" x14ac:dyDescent="0.3">
      <c r="A139" s="85">
        <v>90</v>
      </c>
      <c r="B139" s="86" t="s">
        <v>578</v>
      </c>
      <c r="C139" s="85" t="s">
        <v>77</v>
      </c>
      <c r="D139" s="85" t="s">
        <v>69</v>
      </c>
      <c r="E139" s="86" t="s">
        <v>825</v>
      </c>
      <c r="F139" s="90">
        <v>45351</v>
      </c>
      <c r="G139" s="88">
        <v>4480</v>
      </c>
      <c r="H139" s="85" t="s">
        <v>6</v>
      </c>
      <c r="I139" s="85" t="s">
        <v>869</v>
      </c>
    </row>
    <row r="140" spans="1:9" s="93" customFormat="1" ht="92.4" customHeight="1" x14ac:dyDescent="0.3">
      <c r="A140" s="85">
        <v>91</v>
      </c>
      <c r="B140" s="86" t="s">
        <v>578</v>
      </c>
      <c r="C140" s="85" t="s">
        <v>301</v>
      </c>
      <c r="D140" s="85" t="s">
        <v>69</v>
      </c>
      <c r="E140" s="86" t="s">
        <v>826</v>
      </c>
      <c r="F140" s="90">
        <v>45356</v>
      </c>
      <c r="G140" s="88">
        <v>15105.664000000001</v>
      </c>
      <c r="H140" s="85" t="s">
        <v>6</v>
      </c>
      <c r="I140" s="85" t="s">
        <v>937</v>
      </c>
    </row>
    <row r="141" spans="1:9" s="93" customFormat="1" ht="78" x14ac:dyDescent="0.3">
      <c r="A141" s="85">
        <v>92</v>
      </c>
      <c r="B141" s="86" t="s">
        <v>578</v>
      </c>
      <c r="C141" s="85" t="s">
        <v>575</v>
      </c>
      <c r="D141" s="85" t="s">
        <v>69</v>
      </c>
      <c r="E141" s="86" t="s">
        <v>573</v>
      </c>
      <c r="F141" s="90">
        <v>45358</v>
      </c>
      <c r="G141" s="88">
        <v>860</v>
      </c>
      <c r="H141" s="85" t="s">
        <v>6</v>
      </c>
      <c r="I141" s="85" t="s">
        <v>1001</v>
      </c>
    </row>
    <row r="142" spans="1:9" s="93" customFormat="1" ht="78" x14ac:dyDescent="0.3">
      <c r="A142" s="85">
        <v>93</v>
      </c>
      <c r="B142" s="86" t="s">
        <v>578</v>
      </c>
      <c r="C142" s="85" t="s">
        <v>1002</v>
      </c>
      <c r="D142" s="85" t="s">
        <v>69</v>
      </c>
      <c r="E142" s="86" t="s">
        <v>1003</v>
      </c>
      <c r="F142" s="90">
        <v>45358</v>
      </c>
      <c r="G142" s="88">
        <v>1050</v>
      </c>
      <c r="H142" s="85" t="s">
        <v>6</v>
      </c>
      <c r="I142" s="85" t="s">
        <v>989</v>
      </c>
    </row>
    <row r="143" spans="1:9" s="93" customFormat="1" ht="65.400000000000006" customHeight="1" x14ac:dyDescent="0.3">
      <c r="A143" s="85">
        <v>94</v>
      </c>
      <c r="B143" s="86" t="s">
        <v>578</v>
      </c>
      <c r="C143" s="85" t="s">
        <v>940</v>
      </c>
      <c r="D143" s="85" t="s">
        <v>69</v>
      </c>
      <c r="E143" s="86" t="s">
        <v>999</v>
      </c>
      <c r="F143" s="90">
        <v>45358</v>
      </c>
      <c r="G143" s="88">
        <v>215.15</v>
      </c>
      <c r="H143" s="85" t="s">
        <v>6</v>
      </c>
      <c r="I143" s="85" t="s">
        <v>1000</v>
      </c>
    </row>
    <row r="144" spans="1:9" s="93" customFormat="1" ht="65.400000000000006" customHeight="1" x14ac:dyDescent="0.3">
      <c r="A144" s="85">
        <v>95</v>
      </c>
      <c r="B144" s="86" t="s">
        <v>578</v>
      </c>
      <c r="C144" s="85" t="s">
        <v>301</v>
      </c>
      <c r="D144" s="85" t="s">
        <v>69</v>
      </c>
      <c r="E144" s="86" t="s">
        <v>884</v>
      </c>
      <c r="F144" s="90">
        <v>45358</v>
      </c>
      <c r="G144" s="88">
        <v>950</v>
      </c>
      <c r="H144" s="85" t="s">
        <v>6</v>
      </c>
      <c r="I144" s="85" t="s">
        <v>989</v>
      </c>
    </row>
    <row r="145" spans="1:9" s="93" customFormat="1" ht="63.6" customHeight="1" x14ac:dyDescent="0.3">
      <c r="A145" s="85">
        <v>96</v>
      </c>
      <c r="B145" s="86" t="s">
        <v>578</v>
      </c>
      <c r="C145" s="85" t="s">
        <v>301</v>
      </c>
      <c r="D145" s="85" t="s">
        <v>69</v>
      </c>
      <c r="E145" s="86" t="s">
        <v>885</v>
      </c>
      <c r="F145" s="90">
        <v>45363</v>
      </c>
      <c r="G145" s="88">
        <v>3389.8209999999999</v>
      </c>
      <c r="H145" s="85" t="s">
        <v>6</v>
      </c>
      <c r="I145" s="95"/>
    </row>
    <row r="146" spans="1:9" s="93" customFormat="1" ht="62.25" customHeight="1" x14ac:dyDescent="0.3">
      <c r="A146" s="85">
        <v>97</v>
      </c>
      <c r="B146" s="86" t="s">
        <v>578</v>
      </c>
      <c r="C146" s="85" t="s">
        <v>432</v>
      </c>
      <c r="D146" s="85" t="s">
        <v>174</v>
      </c>
      <c r="E146" s="86" t="s">
        <v>933</v>
      </c>
      <c r="F146" s="90">
        <v>45365</v>
      </c>
      <c r="G146" s="88">
        <v>623.9</v>
      </c>
      <c r="H146" s="85" t="s">
        <v>6</v>
      </c>
      <c r="I146" s="85" t="s">
        <v>990</v>
      </c>
    </row>
    <row r="147" spans="1:9" s="93" customFormat="1" ht="93" customHeight="1" x14ac:dyDescent="0.3">
      <c r="A147" s="85">
        <v>98</v>
      </c>
      <c r="B147" s="86" t="s">
        <v>578</v>
      </c>
      <c r="C147" s="85" t="s">
        <v>940</v>
      </c>
      <c r="D147" s="85" t="s">
        <v>70</v>
      </c>
      <c r="E147" s="86" t="s">
        <v>934</v>
      </c>
      <c r="F147" s="90">
        <v>45369</v>
      </c>
      <c r="G147" s="88">
        <v>240</v>
      </c>
      <c r="H147" s="85" t="s">
        <v>6</v>
      </c>
      <c r="I147" s="85" t="s">
        <v>400</v>
      </c>
    </row>
    <row r="148" spans="1:9" s="93" customFormat="1" ht="78.599999999999994" customHeight="1" x14ac:dyDescent="0.3">
      <c r="A148" s="85">
        <v>99</v>
      </c>
      <c r="B148" s="86" t="s">
        <v>578</v>
      </c>
      <c r="C148" s="85" t="s">
        <v>940</v>
      </c>
      <c r="D148" s="85" t="s">
        <v>70</v>
      </c>
      <c r="E148" s="86" t="s">
        <v>935</v>
      </c>
      <c r="F148" s="90">
        <v>45369</v>
      </c>
      <c r="G148" s="88">
        <v>240</v>
      </c>
      <c r="H148" s="85" t="s">
        <v>6</v>
      </c>
      <c r="I148" s="85" t="s">
        <v>400</v>
      </c>
    </row>
    <row r="149" spans="1:9" s="93" customFormat="1" ht="94.2" customHeight="1" x14ac:dyDescent="0.3">
      <c r="A149" s="85">
        <v>100</v>
      </c>
      <c r="B149" s="86" t="s">
        <v>578</v>
      </c>
      <c r="C149" s="85" t="s">
        <v>940</v>
      </c>
      <c r="D149" s="85" t="s">
        <v>70</v>
      </c>
      <c r="E149" s="86" t="s">
        <v>932</v>
      </c>
      <c r="F149" s="90">
        <v>45370</v>
      </c>
      <c r="G149" s="88">
        <v>384</v>
      </c>
      <c r="H149" s="85" t="s">
        <v>6</v>
      </c>
      <c r="I149" s="85" t="s">
        <v>400</v>
      </c>
    </row>
    <row r="150" spans="1:9" s="93" customFormat="1" ht="65.400000000000006" customHeight="1" x14ac:dyDescent="0.3">
      <c r="A150" s="85">
        <v>101</v>
      </c>
      <c r="B150" s="86" t="s">
        <v>578</v>
      </c>
      <c r="C150" s="85" t="s">
        <v>157</v>
      </c>
      <c r="D150" s="85" t="s">
        <v>174</v>
      </c>
      <c r="E150" s="86" t="s">
        <v>936</v>
      </c>
      <c r="F150" s="90">
        <v>45370</v>
      </c>
      <c r="G150" s="88">
        <v>2900</v>
      </c>
      <c r="H150" s="85" t="s">
        <v>6</v>
      </c>
      <c r="I150" s="85" t="s">
        <v>568</v>
      </c>
    </row>
    <row r="151" spans="1:9" s="93" customFormat="1" ht="65.400000000000006" customHeight="1" x14ac:dyDescent="0.3">
      <c r="A151" s="85">
        <v>102</v>
      </c>
      <c r="B151" s="86" t="s">
        <v>578</v>
      </c>
      <c r="C151" s="85" t="s">
        <v>157</v>
      </c>
      <c r="D151" s="85" t="s">
        <v>70</v>
      </c>
      <c r="E151" s="86" t="s">
        <v>998</v>
      </c>
      <c r="F151" s="90">
        <v>45371</v>
      </c>
      <c r="G151" s="88">
        <v>565</v>
      </c>
      <c r="H151" s="85" t="s">
        <v>6</v>
      </c>
      <c r="I151" s="85"/>
    </row>
    <row r="152" spans="1:9" s="93" customFormat="1" ht="65.400000000000006" customHeight="1" x14ac:dyDescent="0.3">
      <c r="A152" s="85">
        <v>103</v>
      </c>
      <c r="B152" s="86" t="s">
        <v>578</v>
      </c>
      <c r="C152" s="85" t="s">
        <v>940</v>
      </c>
      <c r="D152" s="85" t="s">
        <v>69</v>
      </c>
      <c r="E152" s="86" t="s">
        <v>997</v>
      </c>
      <c r="F152" s="90">
        <v>45373</v>
      </c>
      <c r="G152" s="88">
        <v>296</v>
      </c>
      <c r="H152" s="85" t="s">
        <v>6</v>
      </c>
      <c r="I152" s="85"/>
    </row>
    <row r="153" spans="1:9" s="89" customFormat="1" ht="49.95" customHeight="1" x14ac:dyDescent="0.3">
      <c r="A153" s="85">
        <v>104</v>
      </c>
      <c r="B153" s="86" t="s">
        <v>574</v>
      </c>
      <c r="C153" s="85" t="s">
        <v>575</v>
      </c>
      <c r="D153" s="85" t="s">
        <v>69</v>
      </c>
      <c r="E153" s="86" t="s">
        <v>576</v>
      </c>
      <c r="F153" s="90" t="s">
        <v>577</v>
      </c>
      <c r="G153" s="88">
        <v>4180</v>
      </c>
      <c r="H153" s="85" t="s">
        <v>6</v>
      </c>
      <c r="I153" s="85" t="s">
        <v>710</v>
      </c>
    </row>
    <row r="154" spans="1:9" s="93" customFormat="1" ht="79.2" customHeight="1" x14ac:dyDescent="0.3">
      <c r="A154" s="85">
        <v>105</v>
      </c>
      <c r="B154" s="86" t="s">
        <v>991</v>
      </c>
      <c r="C154" s="85" t="s">
        <v>575</v>
      </c>
      <c r="D154" s="85" t="s">
        <v>70</v>
      </c>
      <c r="E154" s="86" t="s">
        <v>992</v>
      </c>
      <c r="F154" s="90" t="s">
        <v>993</v>
      </c>
      <c r="G154" s="88">
        <v>4915</v>
      </c>
      <c r="H154" s="85" t="s">
        <v>6</v>
      </c>
      <c r="I154" s="96"/>
    </row>
    <row r="155" spans="1:9" s="93" customFormat="1" ht="94.2" customHeight="1" x14ac:dyDescent="0.3">
      <c r="A155" s="85">
        <v>106</v>
      </c>
      <c r="B155" s="86" t="s">
        <v>994</v>
      </c>
      <c r="C155" s="85" t="s">
        <v>78</v>
      </c>
      <c r="D155" s="85" t="s">
        <v>70</v>
      </c>
      <c r="E155" s="86" t="s">
        <v>995</v>
      </c>
      <c r="F155" s="90" t="s">
        <v>996</v>
      </c>
      <c r="G155" s="88">
        <v>399.88900000000001</v>
      </c>
      <c r="H155" s="85" t="s">
        <v>6</v>
      </c>
      <c r="I155" s="96"/>
    </row>
    <row r="156" spans="1:9" s="65" customFormat="1" ht="49.2" customHeight="1" x14ac:dyDescent="0.3">
      <c r="A156" s="60">
        <v>107</v>
      </c>
      <c r="B156" s="61" t="s">
        <v>712</v>
      </c>
      <c r="C156" s="60" t="s">
        <v>301</v>
      </c>
      <c r="D156" s="60" t="s">
        <v>69</v>
      </c>
      <c r="E156" s="61" t="s">
        <v>711</v>
      </c>
      <c r="F156" s="62">
        <v>45335</v>
      </c>
      <c r="G156" s="19">
        <v>210</v>
      </c>
      <c r="H156" s="60" t="s">
        <v>6</v>
      </c>
      <c r="I156" s="60" t="s">
        <v>400</v>
      </c>
    </row>
    <row r="157" spans="1:9" ht="17.399999999999999" customHeight="1" x14ac:dyDescent="0.3">
      <c r="A157" s="55"/>
      <c r="B157" s="56" t="s">
        <v>44</v>
      </c>
      <c r="C157" s="57"/>
      <c r="D157" s="57"/>
      <c r="E157" s="58"/>
      <c r="F157" s="55"/>
      <c r="G157" s="63"/>
      <c r="H157" s="55"/>
      <c r="I157" s="55"/>
    </row>
    <row r="158" spans="1:9" s="65" customFormat="1" ht="34.200000000000003" customHeight="1" x14ac:dyDescent="0.3">
      <c r="A158" s="60">
        <v>1</v>
      </c>
      <c r="B158" s="61" t="s">
        <v>413</v>
      </c>
      <c r="C158" s="60" t="s">
        <v>77</v>
      </c>
      <c r="D158" s="60" t="s">
        <v>69</v>
      </c>
      <c r="E158" s="61" t="s">
        <v>414</v>
      </c>
      <c r="F158" s="62">
        <v>45309</v>
      </c>
      <c r="G158" s="19">
        <v>324</v>
      </c>
      <c r="H158" s="60" t="s">
        <v>6</v>
      </c>
      <c r="I158" s="60" t="s">
        <v>337</v>
      </c>
    </row>
    <row r="159" spans="1:9" s="65" customFormat="1" ht="34.200000000000003" customHeight="1" x14ac:dyDescent="0.3">
      <c r="A159" s="60">
        <v>2</v>
      </c>
      <c r="B159" s="61" t="s">
        <v>413</v>
      </c>
      <c r="C159" s="60" t="s">
        <v>432</v>
      </c>
      <c r="D159" s="60" t="s">
        <v>70</v>
      </c>
      <c r="E159" s="61" t="s">
        <v>498</v>
      </c>
      <c r="F159" s="62">
        <v>45316</v>
      </c>
      <c r="G159" s="19">
        <v>300</v>
      </c>
      <c r="H159" s="60" t="s">
        <v>6</v>
      </c>
      <c r="I159" s="60" t="s">
        <v>713</v>
      </c>
    </row>
    <row r="160" spans="1:9" s="65" customFormat="1" ht="92.4" customHeight="1" x14ac:dyDescent="0.3">
      <c r="A160" s="60">
        <v>3</v>
      </c>
      <c r="B160" s="61" t="s">
        <v>413</v>
      </c>
      <c r="C160" s="60" t="s">
        <v>157</v>
      </c>
      <c r="D160" s="60" t="s">
        <v>70</v>
      </c>
      <c r="E160" s="61" t="s">
        <v>579</v>
      </c>
      <c r="F160" s="62">
        <v>45327</v>
      </c>
      <c r="G160" s="19">
        <v>281.99299999999999</v>
      </c>
      <c r="H160" s="60" t="s">
        <v>6</v>
      </c>
      <c r="I160" s="60" t="s">
        <v>714</v>
      </c>
    </row>
    <row r="161" spans="1:9" s="65" customFormat="1" ht="125.4" customHeight="1" x14ac:dyDescent="0.3">
      <c r="A161" s="60">
        <v>4</v>
      </c>
      <c r="B161" s="61" t="s">
        <v>413</v>
      </c>
      <c r="C161" s="60" t="s">
        <v>157</v>
      </c>
      <c r="D161" s="60" t="s">
        <v>70</v>
      </c>
      <c r="E161" s="61" t="s">
        <v>580</v>
      </c>
      <c r="F161" s="62">
        <v>45327</v>
      </c>
      <c r="G161" s="19">
        <v>299.37799999999999</v>
      </c>
      <c r="H161" s="60" t="s">
        <v>6</v>
      </c>
      <c r="I161" s="60" t="s">
        <v>714</v>
      </c>
    </row>
    <row r="162" spans="1:9" s="65" customFormat="1" ht="106.95" customHeight="1" x14ac:dyDescent="0.3">
      <c r="A162" s="60">
        <v>5</v>
      </c>
      <c r="B162" s="61" t="s">
        <v>413</v>
      </c>
      <c r="C162" s="60" t="s">
        <v>73</v>
      </c>
      <c r="D162" s="60" t="s">
        <v>70</v>
      </c>
      <c r="E162" s="61" t="s">
        <v>652</v>
      </c>
      <c r="F162" s="62">
        <v>45335</v>
      </c>
      <c r="G162" s="19">
        <v>296.411</v>
      </c>
      <c r="H162" s="60" t="s">
        <v>6</v>
      </c>
      <c r="I162" s="60" t="s">
        <v>714</v>
      </c>
    </row>
    <row r="163" spans="1:9" s="65" customFormat="1" ht="108.6" customHeight="1" x14ac:dyDescent="0.3">
      <c r="A163" s="60">
        <v>6</v>
      </c>
      <c r="B163" s="61" t="s">
        <v>413</v>
      </c>
      <c r="C163" s="60" t="s">
        <v>105</v>
      </c>
      <c r="D163" s="60" t="s">
        <v>70</v>
      </c>
      <c r="E163" s="61" t="s">
        <v>653</v>
      </c>
      <c r="F163" s="62">
        <v>45335</v>
      </c>
      <c r="G163" s="19">
        <v>269.49400000000003</v>
      </c>
      <c r="H163" s="60" t="s">
        <v>6</v>
      </c>
      <c r="I163" s="60" t="s">
        <v>714</v>
      </c>
    </row>
    <row r="164" spans="1:9" ht="16.2" x14ac:dyDescent="0.3">
      <c r="A164" s="55"/>
      <c r="B164" s="56" t="s">
        <v>18</v>
      </c>
      <c r="C164" s="57"/>
      <c r="D164" s="57"/>
      <c r="E164" s="58"/>
      <c r="F164" s="55"/>
      <c r="G164" s="63"/>
      <c r="H164" s="55"/>
      <c r="I164" s="55"/>
    </row>
    <row r="165" spans="1:9" s="65" customFormat="1" ht="76.95" customHeight="1" x14ac:dyDescent="0.3">
      <c r="A165" s="60">
        <v>1</v>
      </c>
      <c r="B165" s="61" t="s">
        <v>618</v>
      </c>
      <c r="C165" s="60" t="s">
        <v>106</v>
      </c>
      <c r="D165" s="60" t="s">
        <v>69</v>
      </c>
      <c r="E165" s="61" t="s">
        <v>159</v>
      </c>
      <c r="F165" s="62">
        <v>45301</v>
      </c>
      <c r="G165" s="19">
        <v>6527.14</v>
      </c>
      <c r="H165" s="60" t="s">
        <v>6</v>
      </c>
      <c r="I165" s="60" t="s">
        <v>160</v>
      </c>
    </row>
    <row r="166" spans="1:9" s="65" customFormat="1" ht="78" x14ac:dyDescent="0.3">
      <c r="A166" s="60">
        <v>2</v>
      </c>
      <c r="B166" s="61" t="s">
        <v>618</v>
      </c>
      <c r="C166" s="60" t="s">
        <v>127</v>
      </c>
      <c r="D166" s="60" t="s">
        <v>70</v>
      </c>
      <c r="E166" s="61" t="s">
        <v>361</v>
      </c>
      <c r="F166" s="62">
        <v>45309</v>
      </c>
      <c r="G166" s="19">
        <v>201.29499999999999</v>
      </c>
      <c r="H166" s="60" t="s">
        <v>415</v>
      </c>
      <c r="I166" s="60" t="s">
        <v>362</v>
      </c>
    </row>
    <row r="167" spans="1:9" s="65" customFormat="1" ht="78" x14ac:dyDescent="0.3">
      <c r="A167" s="60">
        <v>3</v>
      </c>
      <c r="B167" s="61" t="s">
        <v>618</v>
      </c>
      <c r="C167" s="60" t="s">
        <v>105</v>
      </c>
      <c r="D167" s="60" t="s">
        <v>70</v>
      </c>
      <c r="E167" s="61" t="s">
        <v>363</v>
      </c>
      <c r="F167" s="62">
        <v>45309</v>
      </c>
      <c r="G167" s="19">
        <v>217.81</v>
      </c>
      <c r="H167" s="60" t="s">
        <v>416</v>
      </c>
      <c r="I167" s="60" t="s">
        <v>362</v>
      </c>
    </row>
    <row r="168" spans="1:9" s="65" customFormat="1" ht="109.2" customHeight="1" x14ac:dyDescent="0.3">
      <c r="A168" s="60">
        <v>4</v>
      </c>
      <c r="B168" s="61" t="s">
        <v>618</v>
      </c>
      <c r="C168" s="60" t="s">
        <v>77</v>
      </c>
      <c r="D168" s="60" t="s">
        <v>69</v>
      </c>
      <c r="E168" s="61" t="s">
        <v>364</v>
      </c>
      <c r="F168" s="62">
        <v>45313</v>
      </c>
      <c r="G168" s="19">
        <v>312</v>
      </c>
      <c r="H168" s="60" t="s">
        <v>52</v>
      </c>
      <c r="I168" s="60" t="s">
        <v>437</v>
      </c>
    </row>
    <row r="169" spans="1:9" s="65" customFormat="1" ht="78" x14ac:dyDescent="0.3">
      <c r="A169" s="60">
        <v>5</v>
      </c>
      <c r="B169" s="61" t="s">
        <v>618</v>
      </c>
      <c r="C169" s="60" t="s">
        <v>106</v>
      </c>
      <c r="D169" s="60" t="s">
        <v>69</v>
      </c>
      <c r="E169" s="61" t="s">
        <v>159</v>
      </c>
      <c r="F169" s="62">
        <v>45313</v>
      </c>
      <c r="G169" s="19">
        <v>10430.393</v>
      </c>
      <c r="H169" s="60" t="s">
        <v>416</v>
      </c>
      <c r="I169" s="60" t="s">
        <v>160</v>
      </c>
    </row>
    <row r="170" spans="1:9" s="65" customFormat="1" ht="79.2" customHeight="1" x14ac:dyDescent="0.3">
      <c r="A170" s="60">
        <v>6</v>
      </c>
      <c r="B170" s="61" t="s">
        <v>618</v>
      </c>
      <c r="C170" s="60" t="s">
        <v>106</v>
      </c>
      <c r="D170" s="60" t="s">
        <v>70</v>
      </c>
      <c r="E170" s="61" t="s">
        <v>365</v>
      </c>
      <c r="F170" s="62">
        <v>45313</v>
      </c>
      <c r="G170" s="19">
        <v>411.27100000000002</v>
      </c>
      <c r="H170" s="60" t="s">
        <v>6</v>
      </c>
      <c r="I170" s="60" t="s">
        <v>160</v>
      </c>
    </row>
    <row r="171" spans="1:9" s="65" customFormat="1" ht="195.75" customHeight="1" x14ac:dyDescent="0.3">
      <c r="A171" s="60">
        <v>7</v>
      </c>
      <c r="B171" s="61" t="s">
        <v>618</v>
      </c>
      <c r="C171" s="60" t="s">
        <v>520</v>
      </c>
      <c r="D171" s="60" t="s">
        <v>70</v>
      </c>
      <c r="E171" s="61" t="s">
        <v>509</v>
      </c>
      <c r="F171" s="62">
        <v>45324</v>
      </c>
      <c r="G171" s="19">
        <v>314.084</v>
      </c>
      <c r="H171" s="60" t="s">
        <v>268</v>
      </c>
      <c r="I171" s="60" t="s">
        <v>510</v>
      </c>
    </row>
    <row r="172" spans="1:9" s="65" customFormat="1" ht="409.6" customHeight="1" x14ac:dyDescent="0.3">
      <c r="A172" s="60">
        <v>8</v>
      </c>
      <c r="B172" s="61" t="s">
        <v>618</v>
      </c>
      <c r="C172" s="60" t="s">
        <v>771</v>
      </c>
      <c r="D172" s="60" t="s">
        <v>69</v>
      </c>
      <c r="E172" s="61" t="s">
        <v>616</v>
      </c>
      <c r="F172" s="62">
        <v>45329</v>
      </c>
      <c r="G172" s="19">
        <v>2331.2399999999998</v>
      </c>
      <c r="H172" s="60" t="s">
        <v>52</v>
      </c>
      <c r="I172" s="60" t="s">
        <v>617</v>
      </c>
    </row>
    <row r="173" spans="1:9" s="65" customFormat="1" ht="409.6" x14ac:dyDescent="0.3">
      <c r="A173" s="60">
        <v>9</v>
      </c>
      <c r="B173" s="61" t="s">
        <v>618</v>
      </c>
      <c r="C173" s="60" t="s">
        <v>771</v>
      </c>
      <c r="D173" s="60" t="s">
        <v>69</v>
      </c>
      <c r="E173" s="61" t="s">
        <v>674</v>
      </c>
      <c r="F173" s="62">
        <v>45337</v>
      </c>
      <c r="G173" s="19">
        <v>573.54999999999995</v>
      </c>
      <c r="H173" s="60" t="s">
        <v>52</v>
      </c>
      <c r="I173" s="60" t="s">
        <v>735</v>
      </c>
    </row>
    <row r="174" spans="1:9" s="65" customFormat="1" ht="95.25" customHeight="1" x14ac:dyDescent="0.3">
      <c r="A174" s="60">
        <v>10</v>
      </c>
      <c r="B174" s="61" t="s">
        <v>618</v>
      </c>
      <c r="C174" s="60" t="s">
        <v>771</v>
      </c>
      <c r="D174" s="60" t="s">
        <v>69</v>
      </c>
      <c r="E174" s="61" t="s">
        <v>672</v>
      </c>
      <c r="F174" s="62">
        <v>45334</v>
      </c>
      <c r="G174" s="19">
        <v>255.5</v>
      </c>
      <c r="H174" s="60" t="s">
        <v>52</v>
      </c>
      <c r="I174" s="60" t="s">
        <v>673</v>
      </c>
    </row>
    <row r="175" spans="1:9" s="65" customFormat="1" ht="409.6" x14ac:dyDescent="0.3">
      <c r="A175" s="60">
        <v>11</v>
      </c>
      <c r="B175" s="61" t="s">
        <v>618</v>
      </c>
      <c r="C175" s="60" t="s">
        <v>211</v>
      </c>
      <c r="D175" s="60" t="s">
        <v>69</v>
      </c>
      <c r="E175" s="61" t="s">
        <v>739</v>
      </c>
      <c r="F175" s="62">
        <v>45342</v>
      </c>
      <c r="G175" s="19">
        <v>698.96500000000003</v>
      </c>
      <c r="H175" s="60" t="s">
        <v>52</v>
      </c>
      <c r="I175" s="60" t="s">
        <v>740</v>
      </c>
    </row>
    <row r="176" spans="1:9" s="65" customFormat="1" ht="306.60000000000002" customHeight="1" x14ac:dyDescent="0.3">
      <c r="A176" s="60">
        <v>12</v>
      </c>
      <c r="B176" s="61" t="s">
        <v>618</v>
      </c>
      <c r="C176" s="60" t="s">
        <v>771</v>
      </c>
      <c r="D176" s="60" t="s">
        <v>69</v>
      </c>
      <c r="E176" s="61" t="s">
        <v>741</v>
      </c>
      <c r="F176" s="62">
        <v>45343</v>
      </c>
      <c r="G176" s="19">
        <v>397.4</v>
      </c>
      <c r="H176" s="60" t="s">
        <v>52</v>
      </c>
      <c r="I176" s="60" t="s">
        <v>780</v>
      </c>
    </row>
    <row r="177" spans="1:9" s="65" customFormat="1" ht="409.6" x14ac:dyDescent="0.3">
      <c r="A177" s="60">
        <v>13</v>
      </c>
      <c r="B177" s="61" t="s">
        <v>618</v>
      </c>
      <c r="C177" s="60" t="s">
        <v>771</v>
      </c>
      <c r="D177" s="60" t="s">
        <v>69</v>
      </c>
      <c r="E177" s="61" t="s">
        <v>782</v>
      </c>
      <c r="F177" s="62">
        <v>45352</v>
      </c>
      <c r="G177" s="19">
        <v>314.73</v>
      </c>
      <c r="H177" s="60" t="s">
        <v>52</v>
      </c>
      <c r="I177" s="60" t="s">
        <v>887</v>
      </c>
    </row>
    <row r="178" spans="1:9" s="89" customFormat="1" ht="408.6" customHeight="1" x14ac:dyDescent="0.3">
      <c r="A178" s="85">
        <v>14</v>
      </c>
      <c r="B178" s="86" t="s">
        <v>618</v>
      </c>
      <c r="C178" s="85" t="s">
        <v>771</v>
      </c>
      <c r="D178" s="85" t="s">
        <v>69</v>
      </c>
      <c r="E178" s="86" t="s">
        <v>897</v>
      </c>
      <c r="F178" s="90">
        <v>45362</v>
      </c>
      <c r="G178" s="88">
        <v>269.85000000000002</v>
      </c>
      <c r="H178" s="85" t="s">
        <v>52</v>
      </c>
      <c r="I178" s="85" t="s">
        <v>983</v>
      </c>
    </row>
    <row r="179" spans="1:9" s="65" customFormat="1" ht="409.6" x14ac:dyDescent="0.3">
      <c r="A179" s="60">
        <v>15</v>
      </c>
      <c r="B179" s="61" t="s">
        <v>618</v>
      </c>
      <c r="C179" s="60" t="s">
        <v>771</v>
      </c>
      <c r="D179" s="60" t="s">
        <v>69</v>
      </c>
      <c r="E179" s="61" t="s">
        <v>898</v>
      </c>
      <c r="F179" s="62">
        <v>45362</v>
      </c>
      <c r="G179" s="19">
        <v>484.63</v>
      </c>
      <c r="H179" s="60" t="s">
        <v>52</v>
      </c>
      <c r="I179" s="60" t="s">
        <v>913</v>
      </c>
    </row>
    <row r="180" spans="1:9" s="18" customFormat="1" ht="108" customHeight="1" x14ac:dyDescent="0.3">
      <c r="A180" s="60">
        <v>16</v>
      </c>
      <c r="B180" s="61" t="s">
        <v>618</v>
      </c>
      <c r="C180" s="60" t="s">
        <v>211</v>
      </c>
      <c r="D180" s="60" t="s">
        <v>69</v>
      </c>
      <c r="E180" s="61" t="s">
        <v>917</v>
      </c>
      <c r="F180" s="62">
        <v>45363</v>
      </c>
      <c r="G180" s="19">
        <v>206.96</v>
      </c>
      <c r="H180" s="60" t="s">
        <v>52</v>
      </c>
      <c r="I180" s="60"/>
    </row>
    <row r="181" spans="1:9" s="93" customFormat="1" ht="409.6" x14ac:dyDescent="0.3">
      <c r="A181" s="85">
        <v>17</v>
      </c>
      <c r="B181" s="86" t="s">
        <v>618</v>
      </c>
      <c r="C181" s="85" t="s">
        <v>771</v>
      </c>
      <c r="D181" s="85" t="s">
        <v>69</v>
      </c>
      <c r="E181" s="86" t="s">
        <v>918</v>
      </c>
      <c r="F181" s="90">
        <v>45370</v>
      </c>
      <c r="G181" s="88">
        <v>361.73899999999998</v>
      </c>
      <c r="H181" s="85" t="s">
        <v>52</v>
      </c>
      <c r="I181" s="85" t="s">
        <v>400</v>
      </c>
    </row>
    <row r="182" spans="1:9" s="93" customFormat="1" ht="409.6" x14ac:dyDescent="0.3">
      <c r="A182" s="85">
        <v>18</v>
      </c>
      <c r="B182" s="86" t="s">
        <v>618</v>
      </c>
      <c r="C182" s="85" t="s">
        <v>211</v>
      </c>
      <c r="D182" s="85" t="s">
        <v>69</v>
      </c>
      <c r="E182" s="86" t="s">
        <v>985</v>
      </c>
      <c r="F182" s="90">
        <v>45373</v>
      </c>
      <c r="G182" s="88">
        <v>305.65899999999999</v>
      </c>
      <c r="H182" s="85" t="s">
        <v>52</v>
      </c>
      <c r="I182" s="97"/>
    </row>
    <row r="183" spans="1:9" s="65" customFormat="1" ht="74.400000000000006" customHeight="1" x14ac:dyDescent="0.3">
      <c r="A183" s="60">
        <v>19</v>
      </c>
      <c r="B183" s="61" t="s">
        <v>738</v>
      </c>
      <c r="C183" s="60" t="s">
        <v>106</v>
      </c>
      <c r="D183" s="60" t="s">
        <v>69</v>
      </c>
      <c r="E183" s="61" t="s">
        <v>366</v>
      </c>
      <c r="F183" s="62">
        <v>45308</v>
      </c>
      <c r="G183" s="19">
        <v>1544.979</v>
      </c>
      <c r="H183" s="60" t="s">
        <v>6</v>
      </c>
      <c r="I183" s="60" t="s">
        <v>160</v>
      </c>
    </row>
    <row r="184" spans="1:9" s="65" customFormat="1" ht="79.5" customHeight="1" x14ac:dyDescent="0.3">
      <c r="A184" s="60">
        <v>20</v>
      </c>
      <c r="B184" s="61" t="s">
        <v>738</v>
      </c>
      <c r="C184" s="60" t="s">
        <v>106</v>
      </c>
      <c r="D184" s="60" t="s">
        <v>69</v>
      </c>
      <c r="E184" s="61" t="s">
        <v>367</v>
      </c>
      <c r="F184" s="62">
        <v>45308</v>
      </c>
      <c r="G184" s="19">
        <v>324.92099999999999</v>
      </c>
      <c r="H184" s="60" t="s">
        <v>6</v>
      </c>
      <c r="I184" s="60" t="s">
        <v>160</v>
      </c>
    </row>
    <row r="185" spans="1:9" s="65" customFormat="1" ht="79.5" customHeight="1" x14ac:dyDescent="0.3">
      <c r="A185" s="60">
        <v>21</v>
      </c>
      <c r="B185" s="61" t="s">
        <v>738</v>
      </c>
      <c r="C185" s="60" t="s">
        <v>211</v>
      </c>
      <c r="D185" s="60" t="s">
        <v>69</v>
      </c>
      <c r="E185" s="61" t="s">
        <v>742</v>
      </c>
      <c r="F185" s="62">
        <v>45328</v>
      </c>
      <c r="G185" s="19">
        <v>243.64</v>
      </c>
      <c r="H185" s="60" t="s">
        <v>6</v>
      </c>
      <c r="I185" s="60" t="s">
        <v>743</v>
      </c>
    </row>
    <row r="186" spans="1:9" s="65" customFormat="1" ht="80.400000000000006" customHeight="1" x14ac:dyDescent="0.3">
      <c r="A186" s="60">
        <v>22</v>
      </c>
      <c r="B186" s="61" t="s">
        <v>161</v>
      </c>
      <c r="C186" s="60" t="s">
        <v>106</v>
      </c>
      <c r="D186" s="60" t="s">
        <v>69</v>
      </c>
      <c r="E186" s="61" t="s">
        <v>162</v>
      </c>
      <c r="F186" s="62">
        <v>45299</v>
      </c>
      <c r="G186" s="19">
        <v>570</v>
      </c>
      <c r="H186" s="60" t="s">
        <v>6</v>
      </c>
      <c r="I186" s="60" t="s">
        <v>160</v>
      </c>
    </row>
    <row r="187" spans="1:9" s="65" customFormat="1" ht="76.95" customHeight="1" x14ac:dyDescent="0.3">
      <c r="A187" s="60">
        <v>23</v>
      </c>
      <c r="B187" s="61" t="s">
        <v>436</v>
      </c>
      <c r="C187" s="60" t="s">
        <v>106</v>
      </c>
      <c r="D187" s="60" t="s">
        <v>69</v>
      </c>
      <c r="E187" s="61" t="s">
        <v>162</v>
      </c>
      <c r="F187" s="62">
        <v>45306</v>
      </c>
      <c r="G187" s="19">
        <v>463.69</v>
      </c>
      <c r="H187" s="60" t="s">
        <v>6</v>
      </c>
      <c r="I187" s="60" t="s">
        <v>160</v>
      </c>
    </row>
    <row r="188" spans="1:9" s="65" customFormat="1" ht="44.4" customHeight="1" x14ac:dyDescent="0.3">
      <c r="A188" s="60">
        <v>24</v>
      </c>
      <c r="B188" s="61" t="s">
        <v>163</v>
      </c>
      <c r="C188" s="60" t="s">
        <v>73</v>
      </c>
      <c r="D188" s="60" t="s">
        <v>69</v>
      </c>
      <c r="E188" s="61" t="s">
        <v>164</v>
      </c>
      <c r="F188" s="62">
        <v>45300</v>
      </c>
      <c r="G188" s="19">
        <v>406.07</v>
      </c>
      <c r="H188" s="60" t="s">
        <v>6</v>
      </c>
      <c r="I188" s="60" t="s">
        <v>80</v>
      </c>
    </row>
    <row r="189" spans="1:9" s="65" customFormat="1" ht="78.599999999999994" customHeight="1" x14ac:dyDescent="0.3">
      <c r="A189" s="60">
        <v>25</v>
      </c>
      <c r="B189" s="61" t="s">
        <v>163</v>
      </c>
      <c r="C189" s="60" t="s">
        <v>106</v>
      </c>
      <c r="D189" s="60" t="s">
        <v>69</v>
      </c>
      <c r="E189" s="61" t="s">
        <v>165</v>
      </c>
      <c r="F189" s="62">
        <v>45300</v>
      </c>
      <c r="G189" s="19">
        <v>201.6</v>
      </c>
      <c r="H189" s="60" t="s">
        <v>6</v>
      </c>
      <c r="I189" s="60" t="s">
        <v>160</v>
      </c>
    </row>
    <row r="190" spans="1:9" s="65" customFormat="1" ht="49.2" customHeight="1" x14ac:dyDescent="0.3">
      <c r="A190" s="60">
        <v>26</v>
      </c>
      <c r="B190" s="61" t="s">
        <v>260</v>
      </c>
      <c r="C190" s="60" t="s">
        <v>77</v>
      </c>
      <c r="D190" s="60" t="s">
        <v>69</v>
      </c>
      <c r="E190" s="61" t="s">
        <v>261</v>
      </c>
      <c r="F190" s="62">
        <v>45301</v>
      </c>
      <c r="G190" s="19">
        <v>213.8</v>
      </c>
      <c r="H190" s="60" t="s">
        <v>6</v>
      </c>
      <c r="I190" s="60" t="s">
        <v>262</v>
      </c>
    </row>
    <row r="191" spans="1:9" s="65" customFormat="1" ht="153" customHeight="1" x14ac:dyDescent="0.3">
      <c r="A191" s="60">
        <v>27</v>
      </c>
      <c r="B191" s="61" t="s">
        <v>260</v>
      </c>
      <c r="C191" s="60" t="s">
        <v>294</v>
      </c>
      <c r="D191" s="60" t="s">
        <v>69</v>
      </c>
      <c r="E191" s="61" t="s">
        <v>454</v>
      </c>
      <c r="F191" s="62">
        <v>45309</v>
      </c>
      <c r="G191" s="19">
        <v>355</v>
      </c>
      <c r="H191" s="60" t="s">
        <v>6</v>
      </c>
      <c r="I191" s="60" t="s">
        <v>511</v>
      </c>
    </row>
    <row r="192" spans="1:9" s="65" customFormat="1" ht="51" customHeight="1" x14ac:dyDescent="0.3">
      <c r="A192" s="60">
        <v>28</v>
      </c>
      <c r="B192" s="61" t="s">
        <v>260</v>
      </c>
      <c r="C192" s="60" t="s">
        <v>77</v>
      </c>
      <c r="D192" s="60" t="s">
        <v>69</v>
      </c>
      <c r="E192" s="61" t="s">
        <v>455</v>
      </c>
      <c r="F192" s="30">
        <v>45314</v>
      </c>
      <c r="G192" s="19">
        <v>395</v>
      </c>
      <c r="H192" s="60" t="s">
        <v>6</v>
      </c>
      <c r="I192" s="60" t="s">
        <v>888</v>
      </c>
    </row>
    <row r="193" spans="1:9" s="65" customFormat="1" ht="105" customHeight="1" x14ac:dyDescent="0.3">
      <c r="A193" s="60">
        <v>29</v>
      </c>
      <c r="B193" s="61" t="s">
        <v>260</v>
      </c>
      <c r="C193" s="60" t="s">
        <v>77</v>
      </c>
      <c r="D193" s="60" t="s">
        <v>69</v>
      </c>
      <c r="E193" s="61" t="s">
        <v>512</v>
      </c>
      <c r="F193" s="62">
        <v>45322</v>
      </c>
      <c r="G193" s="19">
        <v>971.25</v>
      </c>
      <c r="H193" s="60" t="s">
        <v>6</v>
      </c>
      <c r="I193" s="60" t="s">
        <v>519</v>
      </c>
    </row>
    <row r="194" spans="1:9" s="65" customFormat="1" ht="51" customHeight="1" x14ac:dyDescent="0.3">
      <c r="A194" s="60">
        <v>30</v>
      </c>
      <c r="B194" s="61" t="s">
        <v>260</v>
      </c>
      <c r="C194" s="60" t="s">
        <v>77</v>
      </c>
      <c r="D194" s="60" t="s">
        <v>69</v>
      </c>
      <c r="E194" s="61" t="s">
        <v>455</v>
      </c>
      <c r="F194" s="62">
        <v>45342</v>
      </c>
      <c r="G194" s="19">
        <v>328.46</v>
      </c>
      <c r="H194" s="60" t="s">
        <v>6</v>
      </c>
      <c r="I194" s="60" t="s">
        <v>889</v>
      </c>
    </row>
    <row r="195" spans="1:9" s="65" customFormat="1" ht="63.6" customHeight="1" x14ac:dyDescent="0.3">
      <c r="A195" s="60">
        <v>31</v>
      </c>
      <c r="B195" s="61" t="s">
        <v>263</v>
      </c>
      <c r="C195" s="60" t="s">
        <v>73</v>
      </c>
      <c r="D195" s="60" t="s">
        <v>70</v>
      </c>
      <c r="E195" s="61" t="s">
        <v>264</v>
      </c>
      <c r="F195" s="62">
        <v>45303</v>
      </c>
      <c r="G195" s="19">
        <v>1874</v>
      </c>
      <c r="H195" s="60" t="s">
        <v>6</v>
      </c>
      <c r="I195" s="60" t="s">
        <v>265</v>
      </c>
    </row>
    <row r="196" spans="1:9" s="65" customFormat="1" ht="63" customHeight="1" x14ac:dyDescent="0.3">
      <c r="A196" s="60">
        <v>32</v>
      </c>
      <c r="B196" s="61" t="s">
        <v>266</v>
      </c>
      <c r="C196" s="60" t="s">
        <v>157</v>
      </c>
      <c r="D196" s="60" t="s">
        <v>70</v>
      </c>
      <c r="E196" s="61" t="s">
        <v>452</v>
      </c>
      <c r="F196" s="62">
        <v>45317</v>
      </c>
      <c r="G196" s="19">
        <v>500</v>
      </c>
      <c r="H196" s="60" t="s">
        <v>6</v>
      </c>
      <c r="I196" s="60" t="s">
        <v>613</v>
      </c>
    </row>
    <row r="197" spans="1:9" s="65" customFormat="1" ht="47.4" customHeight="1" x14ac:dyDescent="0.3">
      <c r="A197" s="60">
        <v>33</v>
      </c>
      <c r="B197" s="61" t="s">
        <v>266</v>
      </c>
      <c r="C197" s="60" t="s">
        <v>157</v>
      </c>
      <c r="D197" s="60" t="s">
        <v>70</v>
      </c>
      <c r="E197" s="61" t="s">
        <v>453</v>
      </c>
      <c r="F197" s="62">
        <v>45317</v>
      </c>
      <c r="G197" s="19">
        <v>550</v>
      </c>
      <c r="H197" s="60" t="s">
        <v>6</v>
      </c>
      <c r="I197" s="60" t="s">
        <v>614</v>
      </c>
    </row>
    <row r="198" spans="1:9" s="65" customFormat="1" ht="153" customHeight="1" x14ac:dyDescent="0.3">
      <c r="A198" s="60">
        <v>34</v>
      </c>
      <c r="B198" s="61" t="s">
        <v>266</v>
      </c>
      <c r="C198" s="60" t="s">
        <v>518</v>
      </c>
      <c r="D198" s="60" t="s">
        <v>70</v>
      </c>
      <c r="E198" s="61" t="s">
        <v>517</v>
      </c>
      <c r="F198" s="62">
        <v>45327</v>
      </c>
      <c r="G198" s="19">
        <v>300</v>
      </c>
      <c r="H198" s="60" t="s">
        <v>6</v>
      </c>
      <c r="I198" s="60" t="s">
        <v>671</v>
      </c>
    </row>
    <row r="199" spans="1:9" s="65" customFormat="1" ht="48.6" customHeight="1" x14ac:dyDescent="0.3">
      <c r="A199" s="60">
        <v>35</v>
      </c>
      <c r="B199" s="61" t="s">
        <v>266</v>
      </c>
      <c r="C199" s="60" t="s">
        <v>301</v>
      </c>
      <c r="D199" s="60" t="s">
        <v>69</v>
      </c>
      <c r="E199" s="61" t="s">
        <v>615</v>
      </c>
      <c r="F199" s="62">
        <v>45329</v>
      </c>
      <c r="G199" s="19">
        <v>980.77</v>
      </c>
      <c r="H199" s="60" t="s">
        <v>6</v>
      </c>
      <c r="I199" s="60" t="s">
        <v>736</v>
      </c>
    </row>
    <row r="200" spans="1:9" s="65" customFormat="1" ht="48.6" customHeight="1" x14ac:dyDescent="0.3">
      <c r="A200" s="60">
        <v>36</v>
      </c>
      <c r="B200" s="61" t="s">
        <v>266</v>
      </c>
      <c r="C200" s="60" t="s">
        <v>301</v>
      </c>
      <c r="D200" s="60" t="s">
        <v>69</v>
      </c>
      <c r="E200" s="61" t="s">
        <v>896</v>
      </c>
      <c r="F200" s="62">
        <v>45358</v>
      </c>
      <c r="G200" s="19">
        <v>5250</v>
      </c>
      <c r="H200" s="60" t="s">
        <v>6</v>
      </c>
      <c r="I200" s="60" t="s">
        <v>895</v>
      </c>
    </row>
    <row r="201" spans="1:9" s="89" customFormat="1" ht="48.6" customHeight="1" x14ac:dyDescent="0.3">
      <c r="A201" s="85">
        <v>37</v>
      </c>
      <c r="B201" s="86" t="s">
        <v>266</v>
      </c>
      <c r="C201" s="85" t="s">
        <v>245</v>
      </c>
      <c r="D201" s="85" t="s">
        <v>69</v>
      </c>
      <c r="E201" s="86" t="s">
        <v>984</v>
      </c>
      <c r="F201" s="90">
        <v>45373</v>
      </c>
      <c r="G201" s="88">
        <v>6000</v>
      </c>
      <c r="H201" s="85" t="s">
        <v>6</v>
      </c>
      <c r="I201" s="85"/>
    </row>
    <row r="202" spans="1:9" s="65" customFormat="1" ht="49.5" customHeight="1" x14ac:dyDescent="0.3">
      <c r="A202" s="60">
        <v>38</v>
      </c>
      <c r="B202" s="61" t="s">
        <v>371</v>
      </c>
      <c r="C202" s="60" t="s">
        <v>77</v>
      </c>
      <c r="D202" s="60" t="s">
        <v>69</v>
      </c>
      <c r="E202" s="61" t="s">
        <v>368</v>
      </c>
      <c r="F202" s="62">
        <v>45303</v>
      </c>
      <c r="G202" s="19">
        <v>851.7</v>
      </c>
      <c r="H202" s="60" t="s">
        <v>6</v>
      </c>
      <c r="I202" s="60" t="s">
        <v>438</v>
      </c>
    </row>
    <row r="203" spans="1:9" s="65" customFormat="1" ht="46.95" customHeight="1" x14ac:dyDescent="0.3">
      <c r="A203" s="60">
        <v>39</v>
      </c>
      <c r="B203" s="61" t="s">
        <v>371</v>
      </c>
      <c r="C203" s="60" t="s">
        <v>73</v>
      </c>
      <c r="D203" s="60" t="s">
        <v>69</v>
      </c>
      <c r="E203" s="61" t="s">
        <v>369</v>
      </c>
      <c r="F203" s="62">
        <v>45301</v>
      </c>
      <c r="G203" s="19">
        <v>3128.16</v>
      </c>
      <c r="H203" s="60" t="s">
        <v>6</v>
      </c>
      <c r="I203" s="60" t="s">
        <v>370</v>
      </c>
    </row>
    <row r="204" spans="1:9" s="18" customFormat="1" ht="47.4" customHeight="1" x14ac:dyDescent="0.3">
      <c r="A204" s="60">
        <v>40</v>
      </c>
      <c r="B204" s="61" t="s">
        <v>371</v>
      </c>
      <c r="C204" s="60" t="s">
        <v>518</v>
      </c>
      <c r="D204" s="60" t="s">
        <v>69</v>
      </c>
      <c r="E204" s="61" t="s">
        <v>919</v>
      </c>
      <c r="F204" s="62">
        <v>45369</v>
      </c>
      <c r="G204" s="19">
        <v>288.60000000000002</v>
      </c>
      <c r="H204" s="60" t="s">
        <v>6</v>
      </c>
      <c r="I204" s="15"/>
    </row>
    <row r="205" spans="1:9" s="65" customFormat="1" ht="172.2" customHeight="1" x14ac:dyDescent="0.3">
      <c r="A205" s="60">
        <v>41</v>
      </c>
      <c r="B205" s="61" t="s">
        <v>439</v>
      </c>
      <c r="C205" s="60" t="s">
        <v>412</v>
      </c>
      <c r="D205" s="60" t="s">
        <v>227</v>
      </c>
      <c r="E205" s="61" t="s">
        <v>440</v>
      </c>
      <c r="F205" s="62">
        <v>45309</v>
      </c>
      <c r="G205" s="19">
        <v>6696.1779999999999</v>
      </c>
      <c r="H205" s="60" t="s">
        <v>6</v>
      </c>
      <c r="I205" s="60" t="s">
        <v>513</v>
      </c>
    </row>
    <row r="206" spans="1:9" s="65" customFormat="1" ht="108.6" customHeight="1" x14ac:dyDescent="0.3">
      <c r="A206" s="60">
        <v>42</v>
      </c>
      <c r="B206" s="61" t="s">
        <v>439</v>
      </c>
      <c r="C206" s="60" t="s">
        <v>301</v>
      </c>
      <c r="D206" s="60" t="s">
        <v>227</v>
      </c>
      <c r="E206" s="61" t="s">
        <v>893</v>
      </c>
      <c r="F206" s="62">
        <v>45362</v>
      </c>
      <c r="G206" s="19">
        <v>205.06200000000001</v>
      </c>
      <c r="H206" s="60" t="s">
        <v>6</v>
      </c>
      <c r="I206" s="60" t="s">
        <v>894</v>
      </c>
    </row>
    <row r="207" spans="1:9" s="18" customFormat="1" ht="113.4" customHeight="1" x14ac:dyDescent="0.3">
      <c r="A207" s="60">
        <v>43</v>
      </c>
      <c r="B207" s="61" t="s">
        <v>439</v>
      </c>
      <c r="C207" s="60" t="s">
        <v>301</v>
      </c>
      <c r="D207" s="60" t="s">
        <v>227</v>
      </c>
      <c r="E207" s="61" t="s">
        <v>920</v>
      </c>
      <c r="F207" s="62">
        <v>45364</v>
      </c>
      <c r="G207" s="19">
        <v>331.923</v>
      </c>
      <c r="H207" s="60" t="s">
        <v>6</v>
      </c>
      <c r="I207" s="60" t="s">
        <v>894</v>
      </c>
    </row>
    <row r="208" spans="1:9" s="18" customFormat="1" ht="113.4" customHeight="1" x14ac:dyDescent="0.3">
      <c r="A208" s="60">
        <v>44</v>
      </c>
      <c r="B208" s="61" t="s">
        <v>439</v>
      </c>
      <c r="C208" s="60" t="s">
        <v>301</v>
      </c>
      <c r="D208" s="60" t="s">
        <v>227</v>
      </c>
      <c r="E208" s="61" t="s">
        <v>921</v>
      </c>
      <c r="F208" s="62">
        <v>45364</v>
      </c>
      <c r="G208" s="19">
        <v>311.85700000000003</v>
      </c>
      <c r="H208" s="60" t="s">
        <v>6</v>
      </c>
      <c r="I208" s="60" t="s">
        <v>922</v>
      </c>
    </row>
    <row r="209" spans="1:9" s="18" customFormat="1" ht="108" customHeight="1" x14ac:dyDescent="0.3">
      <c r="A209" s="60">
        <v>45</v>
      </c>
      <c r="B209" s="61" t="s">
        <v>439</v>
      </c>
      <c r="C209" s="60" t="s">
        <v>301</v>
      </c>
      <c r="D209" s="60" t="s">
        <v>227</v>
      </c>
      <c r="E209" s="61" t="s">
        <v>923</v>
      </c>
      <c r="F209" s="62">
        <v>45364</v>
      </c>
      <c r="G209" s="19">
        <v>262.07400000000001</v>
      </c>
      <c r="H209" s="60" t="s">
        <v>6</v>
      </c>
      <c r="I209" s="60" t="s">
        <v>922</v>
      </c>
    </row>
    <row r="210" spans="1:9" s="18" customFormat="1" ht="109.95" customHeight="1" x14ac:dyDescent="0.3">
      <c r="A210" s="60">
        <v>46</v>
      </c>
      <c r="B210" s="61" t="s">
        <v>439</v>
      </c>
      <c r="C210" s="60" t="s">
        <v>301</v>
      </c>
      <c r="D210" s="60" t="s">
        <v>227</v>
      </c>
      <c r="E210" s="61" t="s">
        <v>924</v>
      </c>
      <c r="F210" s="62">
        <v>45366</v>
      </c>
      <c r="G210" s="19">
        <v>448.44499999999999</v>
      </c>
      <c r="H210" s="60" t="s">
        <v>6</v>
      </c>
      <c r="I210" s="60" t="s">
        <v>925</v>
      </c>
    </row>
    <row r="211" spans="1:9" s="65" customFormat="1" ht="46.8" x14ac:dyDescent="0.3">
      <c r="A211" s="60">
        <v>47</v>
      </c>
      <c r="B211" s="61" t="s">
        <v>441</v>
      </c>
      <c r="C211" s="60" t="s">
        <v>73</v>
      </c>
      <c r="D211" s="60" t="s">
        <v>69</v>
      </c>
      <c r="E211" s="61" t="s">
        <v>442</v>
      </c>
      <c r="F211" s="62">
        <v>45309</v>
      </c>
      <c r="G211" s="19">
        <v>314.94299999999998</v>
      </c>
      <c r="H211" s="60" t="s">
        <v>6</v>
      </c>
      <c r="I211" s="60" t="s">
        <v>80</v>
      </c>
    </row>
    <row r="212" spans="1:9" s="65" customFormat="1" ht="46.8" x14ac:dyDescent="0.3">
      <c r="A212" s="60">
        <v>48</v>
      </c>
      <c r="B212" s="61" t="s">
        <v>443</v>
      </c>
      <c r="C212" s="60" t="s">
        <v>73</v>
      </c>
      <c r="D212" s="60" t="s">
        <v>69</v>
      </c>
      <c r="E212" s="61" t="s">
        <v>442</v>
      </c>
      <c r="F212" s="62">
        <v>45309</v>
      </c>
      <c r="G212" s="19">
        <v>423.38600000000002</v>
      </c>
      <c r="H212" s="60" t="s">
        <v>6</v>
      </c>
      <c r="I212" s="60" t="s">
        <v>80</v>
      </c>
    </row>
    <row r="213" spans="1:9" s="65" customFormat="1" ht="62.4" x14ac:dyDescent="0.3">
      <c r="A213" s="60">
        <v>49</v>
      </c>
      <c r="B213" s="61" t="s">
        <v>444</v>
      </c>
      <c r="C213" s="60" t="s">
        <v>106</v>
      </c>
      <c r="D213" s="60" t="s">
        <v>69</v>
      </c>
      <c r="E213" s="61" t="s">
        <v>445</v>
      </c>
      <c r="F213" s="62">
        <v>45313</v>
      </c>
      <c r="G213" s="19">
        <v>729.26599999999996</v>
      </c>
      <c r="H213" s="60" t="s">
        <v>6</v>
      </c>
      <c r="I213" s="60" t="s">
        <v>446</v>
      </c>
    </row>
    <row r="214" spans="1:9" s="65" customFormat="1" ht="62.4" x14ac:dyDescent="0.3">
      <c r="A214" s="60">
        <v>50</v>
      </c>
      <c r="B214" s="61" t="s">
        <v>444</v>
      </c>
      <c r="C214" s="60" t="s">
        <v>73</v>
      </c>
      <c r="D214" s="60" t="s">
        <v>69</v>
      </c>
      <c r="E214" s="61" t="s">
        <v>442</v>
      </c>
      <c r="F214" s="62">
        <v>45308</v>
      </c>
      <c r="G214" s="19">
        <v>399.31799999999998</v>
      </c>
      <c r="H214" s="60" t="s">
        <v>6</v>
      </c>
      <c r="I214" s="60" t="s">
        <v>80</v>
      </c>
    </row>
    <row r="215" spans="1:9" s="65" customFormat="1" ht="46.8" x14ac:dyDescent="0.3">
      <c r="A215" s="60">
        <v>51</v>
      </c>
      <c r="B215" s="61" t="s">
        <v>447</v>
      </c>
      <c r="C215" s="60" t="s">
        <v>106</v>
      </c>
      <c r="D215" s="60" t="s">
        <v>69</v>
      </c>
      <c r="E215" s="61" t="s">
        <v>445</v>
      </c>
      <c r="F215" s="62">
        <v>45307</v>
      </c>
      <c r="G215" s="19">
        <v>253.215</v>
      </c>
      <c r="H215" s="60" t="s">
        <v>6</v>
      </c>
      <c r="I215" s="60" t="s">
        <v>446</v>
      </c>
    </row>
    <row r="216" spans="1:9" s="89" customFormat="1" ht="46.8" x14ac:dyDescent="0.3">
      <c r="A216" s="85">
        <v>52</v>
      </c>
      <c r="B216" s="86" t="s">
        <v>447</v>
      </c>
      <c r="C216" s="85" t="s">
        <v>106</v>
      </c>
      <c r="D216" s="85" t="s">
        <v>69</v>
      </c>
      <c r="E216" s="86" t="s">
        <v>445</v>
      </c>
      <c r="F216" s="90">
        <v>45369</v>
      </c>
      <c r="G216" s="88">
        <v>785</v>
      </c>
      <c r="H216" s="85" t="s">
        <v>6</v>
      </c>
      <c r="I216" s="85" t="s">
        <v>446</v>
      </c>
    </row>
    <row r="217" spans="1:9" s="89" customFormat="1" ht="46.8" x14ac:dyDescent="0.3">
      <c r="A217" s="85">
        <v>53</v>
      </c>
      <c r="B217" s="86" t="s">
        <v>448</v>
      </c>
      <c r="C217" s="85" t="s">
        <v>106</v>
      </c>
      <c r="D217" s="85" t="s">
        <v>69</v>
      </c>
      <c r="E217" s="86" t="s">
        <v>445</v>
      </c>
      <c r="F217" s="90">
        <v>45320</v>
      </c>
      <c r="G217" s="88">
        <v>335.02300000000002</v>
      </c>
      <c r="H217" s="85" t="s">
        <v>6</v>
      </c>
      <c r="I217" s="85" t="s">
        <v>446</v>
      </c>
    </row>
    <row r="218" spans="1:9" s="89" customFormat="1" ht="32.4" customHeight="1" x14ac:dyDescent="0.3">
      <c r="A218" s="85">
        <v>54</v>
      </c>
      <c r="B218" s="86" t="s">
        <v>448</v>
      </c>
      <c r="C218" s="85" t="s">
        <v>73</v>
      </c>
      <c r="D218" s="85" t="s">
        <v>69</v>
      </c>
      <c r="E218" s="86" t="s">
        <v>449</v>
      </c>
      <c r="F218" s="90">
        <v>45321</v>
      </c>
      <c r="G218" s="88">
        <v>694.5</v>
      </c>
      <c r="H218" s="85" t="s">
        <v>6</v>
      </c>
      <c r="I218" s="85" t="s">
        <v>450</v>
      </c>
    </row>
    <row r="219" spans="1:9" s="89" customFormat="1" ht="33.6" customHeight="1" x14ac:dyDescent="0.3">
      <c r="A219" s="85">
        <v>55</v>
      </c>
      <c r="B219" s="86" t="s">
        <v>448</v>
      </c>
      <c r="C219" s="85" t="s">
        <v>73</v>
      </c>
      <c r="D219" s="85" t="s">
        <v>69</v>
      </c>
      <c r="E219" s="86" t="s">
        <v>449</v>
      </c>
      <c r="F219" s="90">
        <v>45321</v>
      </c>
      <c r="G219" s="88">
        <v>245</v>
      </c>
      <c r="H219" s="85" t="s">
        <v>6</v>
      </c>
      <c r="I219" s="85" t="s">
        <v>450</v>
      </c>
    </row>
    <row r="220" spans="1:9" s="89" customFormat="1" ht="33.6" customHeight="1" x14ac:dyDescent="0.3">
      <c r="A220" s="85">
        <v>56</v>
      </c>
      <c r="B220" s="86" t="s">
        <v>448</v>
      </c>
      <c r="C220" s="85" t="s">
        <v>73</v>
      </c>
      <c r="D220" s="85" t="s">
        <v>69</v>
      </c>
      <c r="E220" s="86" t="s">
        <v>442</v>
      </c>
      <c r="F220" s="90">
        <v>45321</v>
      </c>
      <c r="G220" s="88">
        <v>700</v>
      </c>
      <c r="H220" s="85" t="s">
        <v>6</v>
      </c>
      <c r="I220" s="85" t="s">
        <v>451</v>
      </c>
    </row>
    <row r="221" spans="1:9" s="89" customFormat="1" ht="30" customHeight="1" x14ac:dyDescent="0.3">
      <c r="A221" s="85">
        <v>57</v>
      </c>
      <c r="B221" s="86" t="s">
        <v>448</v>
      </c>
      <c r="C221" s="85" t="s">
        <v>73</v>
      </c>
      <c r="D221" s="85" t="s">
        <v>69</v>
      </c>
      <c r="E221" s="86" t="s">
        <v>96</v>
      </c>
      <c r="F221" s="90">
        <v>45344</v>
      </c>
      <c r="G221" s="88">
        <v>3242.1</v>
      </c>
      <c r="H221" s="85" t="s">
        <v>6</v>
      </c>
      <c r="I221" s="85" t="s">
        <v>781</v>
      </c>
    </row>
    <row r="222" spans="1:9" s="65" customFormat="1" ht="30" customHeight="1" x14ac:dyDescent="0.3">
      <c r="A222" s="60">
        <v>58</v>
      </c>
      <c r="B222" s="61" t="s">
        <v>448</v>
      </c>
      <c r="C222" s="60" t="s">
        <v>73</v>
      </c>
      <c r="D222" s="60" t="s">
        <v>69</v>
      </c>
      <c r="E222" s="61" t="s">
        <v>737</v>
      </c>
      <c r="F222" s="62">
        <v>45344</v>
      </c>
      <c r="G222" s="19">
        <v>1061.377</v>
      </c>
      <c r="H222" s="60" t="s">
        <v>6</v>
      </c>
      <c r="I222" s="60" t="s">
        <v>451</v>
      </c>
    </row>
    <row r="223" spans="1:9" s="65" customFormat="1" ht="76.95" customHeight="1" x14ac:dyDescent="0.3">
      <c r="A223" s="60">
        <v>59</v>
      </c>
      <c r="B223" s="61" t="s">
        <v>515</v>
      </c>
      <c r="C223" s="60" t="s">
        <v>73</v>
      </c>
      <c r="D223" s="60" t="s">
        <v>69</v>
      </c>
      <c r="E223" s="61" t="s">
        <v>442</v>
      </c>
      <c r="F223" s="64" t="s">
        <v>890</v>
      </c>
      <c r="G223" s="19">
        <v>214.58199999999999</v>
      </c>
      <c r="H223" s="60" t="s">
        <v>6</v>
      </c>
      <c r="I223" s="60" t="s">
        <v>891</v>
      </c>
    </row>
    <row r="224" spans="1:9" s="65" customFormat="1" ht="80.400000000000006" customHeight="1" x14ac:dyDescent="0.3">
      <c r="A224" s="60">
        <v>60</v>
      </c>
      <c r="B224" s="61" t="s">
        <v>516</v>
      </c>
      <c r="C224" s="60" t="s">
        <v>73</v>
      </c>
      <c r="D224" s="60" t="s">
        <v>69</v>
      </c>
      <c r="E224" s="61" t="s">
        <v>442</v>
      </c>
      <c r="F224" s="62">
        <v>45315</v>
      </c>
      <c r="G224" s="19">
        <v>322.22800000000001</v>
      </c>
      <c r="H224" s="60" t="s">
        <v>6</v>
      </c>
      <c r="I224" s="60" t="s">
        <v>80</v>
      </c>
    </row>
    <row r="225" spans="1:9" s="18" customFormat="1" ht="31.95" customHeight="1" x14ac:dyDescent="0.3">
      <c r="A225" s="60">
        <v>61</v>
      </c>
      <c r="B225" s="61" t="s">
        <v>783</v>
      </c>
      <c r="C225" s="60" t="s">
        <v>77</v>
      </c>
      <c r="D225" s="60" t="s">
        <v>69</v>
      </c>
      <c r="E225" s="61" t="s">
        <v>784</v>
      </c>
      <c r="F225" s="62">
        <v>45351</v>
      </c>
      <c r="G225" s="19">
        <v>226.26</v>
      </c>
      <c r="H225" s="60" t="s">
        <v>6</v>
      </c>
      <c r="I225" s="60" t="s">
        <v>892</v>
      </c>
    </row>
    <row r="226" spans="1:9" s="18" customFormat="1" ht="124.8" x14ac:dyDescent="0.3">
      <c r="A226" s="60">
        <v>62</v>
      </c>
      <c r="B226" s="61" t="s">
        <v>914</v>
      </c>
      <c r="C226" s="60" t="s">
        <v>221</v>
      </c>
      <c r="D226" s="60" t="s">
        <v>70</v>
      </c>
      <c r="E226" s="61" t="s">
        <v>915</v>
      </c>
      <c r="F226" s="62">
        <v>45365</v>
      </c>
      <c r="G226" s="19">
        <v>335.85199999999998</v>
      </c>
      <c r="H226" s="60" t="s">
        <v>6</v>
      </c>
      <c r="I226" s="60" t="s">
        <v>916</v>
      </c>
    </row>
    <row r="227" spans="1:9" ht="16.2" x14ac:dyDescent="0.3">
      <c r="A227" s="55"/>
      <c r="B227" s="56" t="s">
        <v>46</v>
      </c>
      <c r="C227" s="57" t="s">
        <v>72</v>
      </c>
      <c r="D227" s="57"/>
      <c r="E227" s="58"/>
      <c r="F227" s="55"/>
      <c r="G227" s="63"/>
      <c r="H227" s="55"/>
      <c r="I227" s="55"/>
    </row>
    <row r="228" spans="1:9" ht="16.2" x14ac:dyDescent="0.3">
      <c r="A228" s="55"/>
      <c r="B228" s="56" t="s">
        <v>19</v>
      </c>
      <c r="C228" s="57"/>
      <c r="D228" s="57"/>
      <c r="E228" s="58"/>
      <c r="F228" s="55"/>
      <c r="G228" s="63"/>
      <c r="H228" s="55"/>
      <c r="I228" s="55"/>
    </row>
    <row r="229" spans="1:9" s="65" customFormat="1" ht="93.6" x14ac:dyDescent="0.3">
      <c r="A229" s="60">
        <v>1</v>
      </c>
      <c r="B229" s="61" t="s">
        <v>85</v>
      </c>
      <c r="C229" s="60" t="s">
        <v>106</v>
      </c>
      <c r="D229" s="60" t="s">
        <v>70</v>
      </c>
      <c r="E229" s="61" t="s">
        <v>107</v>
      </c>
      <c r="F229" s="62">
        <v>45293</v>
      </c>
      <c r="G229" s="19">
        <v>6306</v>
      </c>
      <c r="H229" s="60" t="s">
        <v>76</v>
      </c>
      <c r="I229" s="60" t="s">
        <v>232</v>
      </c>
    </row>
    <row r="230" spans="1:9" s="65" customFormat="1" ht="81" customHeight="1" x14ac:dyDescent="0.3">
      <c r="A230" s="60">
        <v>2</v>
      </c>
      <c r="B230" s="61" t="s">
        <v>85</v>
      </c>
      <c r="C230" s="60" t="s">
        <v>73</v>
      </c>
      <c r="D230" s="60" t="s">
        <v>70</v>
      </c>
      <c r="E230" s="61" t="s">
        <v>86</v>
      </c>
      <c r="F230" s="62">
        <v>45293</v>
      </c>
      <c r="G230" s="19">
        <v>2459.5740000000001</v>
      </c>
      <c r="H230" s="60" t="s">
        <v>76</v>
      </c>
      <c r="I230" s="60" t="s">
        <v>197</v>
      </c>
    </row>
    <row r="231" spans="1:9" s="65" customFormat="1" ht="126.6" customHeight="1" x14ac:dyDescent="0.3">
      <c r="A231" s="60">
        <v>3</v>
      </c>
      <c r="B231" s="61" t="s">
        <v>85</v>
      </c>
      <c r="C231" s="60" t="s">
        <v>291</v>
      </c>
      <c r="D231" s="60" t="s">
        <v>70</v>
      </c>
      <c r="E231" s="61" t="s">
        <v>166</v>
      </c>
      <c r="F231" s="62">
        <v>45299</v>
      </c>
      <c r="G231" s="19">
        <v>359.3</v>
      </c>
      <c r="H231" s="60" t="s">
        <v>76</v>
      </c>
      <c r="I231" s="60" t="s">
        <v>167</v>
      </c>
    </row>
    <row r="232" spans="1:9" s="65" customFormat="1" ht="63" customHeight="1" x14ac:dyDescent="0.3">
      <c r="A232" s="60">
        <v>4</v>
      </c>
      <c r="B232" s="61" t="s">
        <v>85</v>
      </c>
      <c r="C232" s="60" t="s">
        <v>77</v>
      </c>
      <c r="D232" s="60" t="s">
        <v>174</v>
      </c>
      <c r="E232" s="61" t="s">
        <v>372</v>
      </c>
      <c r="F232" s="62">
        <v>45309</v>
      </c>
      <c r="G232" s="19">
        <v>273.60000000000002</v>
      </c>
      <c r="H232" s="60" t="s">
        <v>76</v>
      </c>
      <c r="I232" s="60" t="s">
        <v>373</v>
      </c>
    </row>
    <row r="233" spans="1:9" s="65" customFormat="1" ht="172.95" customHeight="1" x14ac:dyDescent="0.3">
      <c r="A233" s="60">
        <v>5</v>
      </c>
      <c r="B233" s="61" t="s">
        <v>269</v>
      </c>
      <c r="C233" s="60" t="s">
        <v>272</v>
      </c>
      <c r="D233" s="60" t="s">
        <v>70</v>
      </c>
      <c r="E233" s="61" t="s">
        <v>270</v>
      </c>
      <c r="F233" s="62">
        <v>45306</v>
      </c>
      <c r="G233" s="19">
        <v>419.2</v>
      </c>
      <c r="H233" s="60" t="s">
        <v>76</v>
      </c>
      <c r="I233" s="60" t="s">
        <v>271</v>
      </c>
    </row>
    <row r="234" spans="1:9" s="65" customFormat="1" ht="46.2" customHeight="1" x14ac:dyDescent="0.3">
      <c r="A234" s="60">
        <v>6</v>
      </c>
      <c r="B234" s="61" t="s">
        <v>269</v>
      </c>
      <c r="C234" s="60" t="s">
        <v>77</v>
      </c>
      <c r="D234" s="60" t="s">
        <v>69</v>
      </c>
      <c r="E234" s="61" t="s">
        <v>620</v>
      </c>
      <c r="F234" s="62">
        <v>45324</v>
      </c>
      <c r="G234" s="19">
        <v>275</v>
      </c>
      <c r="H234" s="60" t="s">
        <v>76</v>
      </c>
      <c r="I234" s="60" t="s">
        <v>622</v>
      </c>
    </row>
    <row r="235" spans="1:9" s="65" customFormat="1" ht="62.4" x14ac:dyDescent="0.3">
      <c r="A235" s="60">
        <v>7</v>
      </c>
      <c r="B235" s="61" t="s">
        <v>269</v>
      </c>
      <c r="C235" s="60" t="s">
        <v>73</v>
      </c>
      <c r="D235" s="60" t="s">
        <v>69</v>
      </c>
      <c r="E235" s="61" t="s">
        <v>899</v>
      </c>
      <c r="F235" s="62">
        <v>45356</v>
      </c>
      <c r="G235" s="19">
        <v>1960</v>
      </c>
      <c r="H235" s="60" t="s">
        <v>76</v>
      </c>
      <c r="I235" s="60" t="s">
        <v>468</v>
      </c>
    </row>
    <row r="236" spans="1:9" s="65" customFormat="1" ht="61.95" customHeight="1" x14ac:dyDescent="0.3">
      <c r="A236" s="60">
        <v>8</v>
      </c>
      <c r="B236" s="61" t="s">
        <v>521</v>
      </c>
      <c r="C236" s="60" t="s">
        <v>106</v>
      </c>
      <c r="D236" s="60" t="s">
        <v>69</v>
      </c>
      <c r="E236" s="61" t="s">
        <v>522</v>
      </c>
      <c r="F236" s="62">
        <v>45300</v>
      </c>
      <c r="G236" s="19">
        <v>525.9</v>
      </c>
      <c r="H236" s="60" t="s">
        <v>76</v>
      </c>
      <c r="I236" s="60" t="s">
        <v>525</v>
      </c>
    </row>
    <row r="237" spans="1:9" s="65" customFormat="1" ht="90" customHeight="1" x14ac:dyDescent="0.3">
      <c r="A237" s="60">
        <v>9</v>
      </c>
      <c r="B237" s="61" t="s">
        <v>523</v>
      </c>
      <c r="C237" s="60" t="s">
        <v>771</v>
      </c>
      <c r="D237" s="60" t="s">
        <v>69</v>
      </c>
      <c r="E237" s="61" t="s">
        <v>772</v>
      </c>
      <c r="F237" s="62">
        <v>45323</v>
      </c>
      <c r="G237" s="19">
        <v>749.99900000000002</v>
      </c>
      <c r="H237" s="60" t="s">
        <v>76</v>
      </c>
      <c r="I237" s="60" t="s">
        <v>524</v>
      </c>
    </row>
    <row r="238" spans="1:9" s="65" customFormat="1" ht="75.599999999999994" customHeight="1" x14ac:dyDescent="0.3">
      <c r="A238" s="60">
        <v>10</v>
      </c>
      <c r="B238" s="61" t="s">
        <v>523</v>
      </c>
      <c r="C238" s="60" t="s">
        <v>267</v>
      </c>
      <c r="D238" s="60" t="s">
        <v>148</v>
      </c>
      <c r="E238" s="61" t="s">
        <v>619</v>
      </c>
      <c r="F238" s="62">
        <v>45329</v>
      </c>
      <c r="G238" s="19">
        <v>225.67099999999999</v>
      </c>
      <c r="H238" s="60" t="s">
        <v>76</v>
      </c>
      <c r="I238" s="60" t="s">
        <v>621</v>
      </c>
    </row>
    <row r="239" spans="1:9" s="65" customFormat="1" ht="75.599999999999994" customHeight="1" x14ac:dyDescent="0.3">
      <c r="A239" s="60">
        <v>11</v>
      </c>
      <c r="B239" s="61" t="s">
        <v>523</v>
      </c>
      <c r="C239" s="60" t="s">
        <v>77</v>
      </c>
      <c r="D239" s="60" t="s">
        <v>69</v>
      </c>
      <c r="E239" s="61" t="s">
        <v>744</v>
      </c>
      <c r="F239" s="62">
        <v>45348</v>
      </c>
      <c r="G239" s="19">
        <v>385</v>
      </c>
      <c r="H239" s="60" t="s">
        <v>76</v>
      </c>
      <c r="I239" s="60" t="s">
        <v>926</v>
      </c>
    </row>
    <row r="240" spans="1:9" s="83" customFormat="1" ht="321" customHeight="1" x14ac:dyDescent="0.3">
      <c r="A240" s="60">
        <v>12</v>
      </c>
      <c r="B240" s="61" t="s">
        <v>523</v>
      </c>
      <c r="C240" s="60" t="s">
        <v>771</v>
      </c>
      <c r="D240" s="60" t="s">
        <v>69</v>
      </c>
      <c r="E240" s="61" t="s">
        <v>927</v>
      </c>
      <c r="F240" s="62">
        <v>45358</v>
      </c>
      <c r="G240" s="19">
        <v>296.06200000000001</v>
      </c>
      <c r="H240" s="60" t="s">
        <v>76</v>
      </c>
      <c r="I240" s="60" t="s">
        <v>887</v>
      </c>
    </row>
    <row r="241" spans="1:9" s="65" customFormat="1" ht="124.8" x14ac:dyDescent="0.3">
      <c r="A241" s="60">
        <v>13</v>
      </c>
      <c r="B241" s="61" t="s">
        <v>786</v>
      </c>
      <c r="C241" s="60" t="s">
        <v>301</v>
      </c>
      <c r="D241" s="60" t="s">
        <v>69</v>
      </c>
      <c r="E241" s="61" t="s">
        <v>787</v>
      </c>
      <c r="F241" s="62">
        <v>45352</v>
      </c>
      <c r="G241" s="19">
        <v>18499.8</v>
      </c>
      <c r="H241" s="60" t="s">
        <v>76</v>
      </c>
      <c r="I241" s="60" t="s">
        <v>792</v>
      </c>
    </row>
    <row r="242" spans="1:9" s="65" customFormat="1" ht="62.4" x14ac:dyDescent="0.3">
      <c r="A242" s="60">
        <v>14</v>
      </c>
      <c r="B242" s="61" t="s">
        <v>786</v>
      </c>
      <c r="C242" s="60" t="s">
        <v>301</v>
      </c>
      <c r="D242" s="60" t="s">
        <v>69</v>
      </c>
      <c r="E242" s="61" t="s">
        <v>788</v>
      </c>
      <c r="F242" s="62">
        <v>45352</v>
      </c>
      <c r="G242" s="19">
        <v>3394.6379999999999</v>
      </c>
      <c r="H242" s="60" t="s">
        <v>76</v>
      </c>
      <c r="I242" s="60" t="s">
        <v>793</v>
      </c>
    </row>
    <row r="243" spans="1:9" s="65" customFormat="1" ht="81" customHeight="1" x14ac:dyDescent="0.3">
      <c r="A243" s="60">
        <v>15</v>
      </c>
      <c r="B243" s="61" t="s">
        <v>786</v>
      </c>
      <c r="C243" s="60" t="s">
        <v>301</v>
      </c>
      <c r="D243" s="60" t="s">
        <v>69</v>
      </c>
      <c r="E243" s="61" t="s">
        <v>789</v>
      </c>
      <c r="F243" s="62">
        <v>45352</v>
      </c>
      <c r="G243" s="19">
        <v>1240.2</v>
      </c>
      <c r="H243" s="60" t="s">
        <v>76</v>
      </c>
      <c r="I243" s="60" t="s">
        <v>794</v>
      </c>
    </row>
    <row r="244" spans="1:9" s="65" customFormat="1" ht="93.6" x14ac:dyDescent="0.3">
      <c r="A244" s="60">
        <v>16</v>
      </c>
      <c r="B244" s="61" t="s">
        <v>786</v>
      </c>
      <c r="C244" s="60" t="s">
        <v>301</v>
      </c>
      <c r="D244" s="60" t="s">
        <v>69</v>
      </c>
      <c r="E244" s="61" t="s">
        <v>790</v>
      </c>
      <c r="F244" s="62">
        <v>45355</v>
      </c>
      <c r="G244" s="19">
        <v>9000</v>
      </c>
      <c r="H244" s="60" t="s">
        <v>76</v>
      </c>
      <c r="I244" s="60" t="s">
        <v>795</v>
      </c>
    </row>
    <row r="245" spans="1:9" s="65" customFormat="1" ht="93.6" x14ac:dyDescent="0.3">
      <c r="A245" s="60">
        <v>17</v>
      </c>
      <c r="B245" s="61" t="s">
        <v>786</v>
      </c>
      <c r="C245" s="60" t="s">
        <v>301</v>
      </c>
      <c r="D245" s="60" t="s">
        <v>69</v>
      </c>
      <c r="E245" s="61" t="s">
        <v>791</v>
      </c>
      <c r="F245" s="62">
        <v>45356</v>
      </c>
      <c r="G245" s="19">
        <v>7460</v>
      </c>
      <c r="H245" s="60" t="s">
        <v>76</v>
      </c>
      <c r="I245" s="60" t="s">
        <v>796</v>
      </c>
    </row>
    <row r="246" spans="1:9" s="98" customFormat="1" ht="78" x14ac:dyDescent="0.3">
      <c r="A246" s="85">
        <v>18</v>
      </c>
      <c r="B246" s="86" t="s">
        <v>786</v>
      </c>
      <c r="C246" s="85" t="s">
        <v>301</v>
      </c>
      <c r="D246" s="85" t="s">
        <v>69</v>
      </c>
      <c r="E246" s="86" t="s">
        <v>790</v>
      </c>
      <c r="F246" s="90">
        <v>45369</v>
      </c>
      <c r="G246" s="88">
        <v>10800</v>
      </c>
      <c r="H246" s="85" t="s">
        <v>76</v>
      </c>
      <c r="I246" s="85" t="s">
        <v>987</v>
      </c>
    </row>
    <row r="247" spans="1:9" s="98" customFormat="1" ht="55.5" customHeight="1" x14ac:dyDescent="0.3">
      <c r="A247" s="85">
        <v>19</v>
      </c>
      <c r="B247" s="86" t="s">
        <v>928</v>
      </c>
      <c r="C247" s="85" t="s">
        <v>245</v>
      </c>
      <c r="D247" s="85" t="s">
        <v>69</v>
      </c>
      <c r="E247" s="86" t="s">
        <v>929</v>
      </c>
      <c r="F247" s="90">
        <v>45365</v>
      </c>
      <c r="G247" s="88">
        <v>324</v>
      </c>
      <c r="H247" s="85" t="s">
        <v>76</v>
      </c>
      <c r="I247" s="85" t="s">
        <v>986</v>
      </c>
    </row>
    <row r="248" spans="1:9" s="98" customFormat="1" ht="55.5" customHeight="1" x14ac:dyDescent="0.3">
      <c r="A248" s="85">
        <v>20</v>
      </c>
      <c r="B248" s="86" t="s">
        <v>930</v>
      </c>
      <c r="C248" s="85" t="s">
        <v>245</v>
      </c>
      <c r="D248" s="85" t="s">
        <v>69</v>
      </c>
      <c r="E248" s="86" t="s">
        <v>931</v>
      </c>
      <c r="F248" s="90">
        <v>45364</v>
      </c>
      <c r="G248" s="88">
        <v>2900</v>
      </c>
      <c r="H248" s="85" t="s">
        <v>76</v>
      </c>
      <c r="I248" s="85" t="s">
        <v>568</v>
      </c>
    </row>
    <row r="249" spans="1:9" s="98" customFormat="1" ht="78" x14ac:dyDescent="0.3">
      <c r="A249" s="85">
        <v>21</v>
      </c>
      <c r="B249" s="86" t="s">
        <v>930</v>
      </c>
      <c r="C249" s="85" t="s">
        <v>157</v>
      </c>
      <c r="D249" s="85" t="s">
        <v>69</v>
      </c>
      <c r="E249" s="86" t="s">
        <v>1019</v>
      </c>
      <c r="F249" s="90">
        <v>45377</v>
      </c>
      <c r="G249" s="88">
        <v>997</v>
      </c>
      <c r="H249" s="85" t="s">
        <v>76</v>
      </c>
      <c r="I249" s="85" t="s">
        <v>1021</v>
      </c>
    </row>
    <row r="250" spans="1:9" s="98" customFormat="1" ht="62.4" x14ac:dyDescent="0.3">
      <c r="A250" s="85">
        <v>22</v>
      </c>
      <c r="B250" s="86" t="s">
        <v>930</v>
      </c>
      <c r="C250" s="85" t="s">
        <v>157</v>
      </c>
      <c r="D250" s="85" t="s">
        <v>69</v>
      </c>
      <c r="E250" s="86" t="s">
        <v>1020</v>
      </c>
      <c r="F250" s="90">
        <v>45377</v>
      </c>
      <c r="G250" s="88">
        <v>240</v>
      </c>
      <c r="H250" s="85" t="s">
        <v>76</v>
      </c>
      <c r="I250" s="85" t="s">
        <v>1021</v>
      </c>
    </row>
    <row r="251" spans="1:9" ht="16.2" x14ac:dyDescent="0.3">
      <c r="A251" s="55"/>
      <c r="B251" s="56" t="s">
        <v>22</v>
      </c>
      <c r="C251" s="57"/>
      <c r="D251" s="57"/>
      <c r="E251" s="58"/>
      <c r="F251" s="55"/>
      <c r="G251" s="63"/>
      <c r="H251" s="55"/>
      <c r="I251" s="55"/>
    </row>
    <row r="252" spans="1:9" s="65" customFormat="1" ht="62.4" x14ac:dyDescent="0.3">
      <c r="A252" s="60">
        <v>1</v>
      </c>
      <c r="B252" s="61" t="s">
        <v>458</v>
      </c>
      <c r="C252" s="60" t="s">
        <v>73</v>
      </c>
      <c r="D252" s="60" t="s">
        <v>69</v>
      </c>
      <c r="E252" s="61" t="s">
        <v>459</v>
      </c>
      <c r="F252" s="62">
        <v>45309</v>
      </c>
      <c r="G252" s="19">
        <v>399.9</v>
      </c>
      <c r="H252" s="60" t="s">
        <v>6</v>
      </c>
      <c r="I252" s="60" t="s">
        <v>460</v>
      </c>
    </row>
    <row r="253" spans="1:9" s="65" customFormat="1" ht="48" customHeight="1" x14ac:dyDescent="0.3">
      <c r="A253" s="60">
        <v>2</v>
      </c>
      <c r="B253" s="61" t="s">
        <v>458</v>
      </c>
      <c r="C253" s="60" t="s">
        <v>73</v>
      </c>
      <c r="D253" s="60" t="s">
        <v>69</v>
      </c>
      <c r="E253" s="61" t="s">
        <v>459</v>
      </c>
      <c r="F253" s="64" t="s">
        <v>604</v>
      </c>
      <c r="G253" s="19">
        <v>241.2</v>
      </c>
      <c r="H253" s="60" t="s">
        <v>6</v>
      </c>
      <c r="I253" s="60" t="s">
        <v>704</v>
      </c>
    </row>
    <row r="254" spans="1:9" s="65" customFormat="1" ht="62.4" x14ac:dyDescent="0.3">
      <c r="A254" s="60">
        <v>3</v>
      </c>
      <c r="B254" s="61" t="s">
        <v>458</v>
      </c>
      <c r="C254" s="60" t="s">
        <v>73</v>
      </c>
      <c r="D254" s="60" t="s">
        <v>69</v>
      </c>
      <c r="E254" s="61" t="s">
        <v>459</v>
      </c>
      <c r="F254" s="62">
        <v>45344</v>
      </c>
      <c r="G254" s="19">
        <v>460.5</v>
      </c>
      <c r="H254" s="60" t="s">
        <v>6</v>
      </c>
      <c r="I254" s="60" t="s">
        <v>821</v>
      </c>
    </row>
    <row r="255" spans="1:9" s="65" customFormat="1" ht="36" customHeight="1" x14ac:dyDescent="0.3">
      <c r="A255" s="60">
        <v>4</v>
      </c>
      <c r="B255" s="61" t="s">
        <v>392</v>
      </c>
      <c r="C255" s="60" t="s">
        <v>77</v>
      </c>
      <c r="D255" s="60" t="s">
        <v>69</v>
      </c>
      <c r="E255" s="61" t="s">
        <v>393</v>
      </c>
      <c r="F255" s="62">
        <v>45309</v>
      </c>
      <c r="G255" s="19">
        <v>550</v>
      </c>
      <c r="H255" s="60" t="s">
        <v>6</v>
      </c>
      <c r="I255" s="60" t="s">
        <v>394</v>
      </c>
    </row>
    <row r="256" spans="1:9" ht="16.2" x14ac:dyDescent="0.3">
      <c r="A256" s="55"/>
      <c r="B256" s="56" t="s">
        <v>8</v>
      </c>
      <c r="C256" s="57" t="s">
        <v>72</v>
      </c>
      <c r="D256" s="57"/>
      <c r="E256" s="58"/>
      <c r="F256" s="55"/>
      <c r="G256" s="63"/>
      <c r="H256" s="55"/>
      <c r="I256" s="55"/>
    </row>
    <row r="257" spans="1:9" ht="16.2" x14ac:dyDescent="0.3">
      <c r="A257" s="55"/>
      <c r="B257" s="56" t="s">
        <v>37</v>
      </c>
      <c r="C257" s="57"/>
      <c r="D257" s="57"/>
      <c r="E257" s="58"/>
      <c r="F257" s="55"/>
      <c r="G257" s="63"/>
      <c r="H257" s="55"/>
      <c r="I257" s="55"/>
    </row>
    <row r="258" spans="1:9" s="65" customFormat="1" ht="62.4" x14ac:dyDescent="0.3">
      <c r="A258" s="60">
        <v>1</v>
      </c>
      <c r="B258" s="61" t="s">
        <v>635</v>
      </c>
      <c r="C258" s="60" t="s">
        <v>106</v>
      </c>
      <c r="D258" s="60" t="s">
        <v>70</v>
      </c>
      <c r="E258" s="61" t="s">
        <v>636</v>
      </c>
      <c r="F258" s="62">
        <v>45329</v>
      </c>
      <c r="G258" s="19">
        <v>2879.3679999999999</v>
      </c>
      <c r="H258" s="60" t="s">
        <v>6</v>
      </c>
      <c r="I258" s="60" t="s">
        <v>250</v>
      </c>
    </row>
    <row r="259" spans="1:9" s="18" customFormat="1" ht="62.4" x14ac:dyDescent="0.3">
      <c r="A259" s="60">
        <v>2</v>
      </c>
      <c r="B259" s="61" t="s">
        <v>819</v>
      </c>
      <c r="C259" s="60" t="s">
        <v>432</v>
      </c>
      <c r="D259" s="60" t="s">
        <v>70</v>
      </c>
      <c r="E259" s="61" t="s">
        <v>820</v>
      </c>
      <c r="F259" s="62">
        <v>45351</v>
      </c>
      <c r="G259" s="19">
        <v>900</v>
      </c>
      <c r="H259" s="60" t="s">
        <v>6</v>
      </c>
      <c r="I259" s="75" t="s">
        <v>948</v>
      </c>
    </row>
    <row r="260" spans="1:9" ht="16.2" x14ac:dyDescent="0.3">
      <c r="A260" s="55"/>
      <c r="B260" s="56" t="s">
        <v>38</v>
      </c>
      <c r="C260" s="57"/>
      <c r="D260" s="57"/>
      <c r="E260" s="58"/>
      <c r="F260" s="55"/>
      <c r="G260" s="63"/>
      <c r="H260" s="55"/>
      <c r="I260" s="55"/>
    </row>
    <row r="261" spans="1:9" s="65" customFormat="1" ht="49.95" customHeight="1" x14ac:dyDescent="0.3">
      <c r="A261" s="60">
        <v>1</v>
      </c>
      <c r="B261" s="61" t="s">
        <v>219</v>
      </c>
      <c r="C261" s="60" t="s">
        <v>77</v>
      </c>
      <c r="D261" s="60" t="s">
        <v>69</v>
      </c>
      <c r="E261" s="61" t="s">
        <v>220</v>
      </c>
      <c r="F261" s="62">
        <v>45300</v>
      </c>
      <c r="G261" s="19">
        <v>1963.1369999999999</v>
      </c>
      <c r="H261" s="60" t="s">
        <v>6</v>
      </c>
      <c r="I261" s="60" t="s">
        <v>637</v>
      </c>
    </row>
    <row r="262" spans="1:9" s="65" customFormat="1" ht="49.2" customHeight="1" x14ac:dyDescent="0.3">
      <c r="A262" s="60">
        <v>2</v>
      </c>
      <c r="B262" s="61" t="s">
        <v>219</v>
      </c>
      <c r="C262" s="60" t="s">
        <v>106</v>
      </c>
      <c r="D262" s="60" t="s">
        <v>69</v>
      </c>
      <c r="E262" s="61" t="s">
        <v>348</v>
      </c>
      <c r="F262" s="62">
        <v>45306</v>
      </c>
      <c r="G262" s="19">
        <v>1622.9</v>
      </c>
      <c r="H262" s="60" t="s">
        <v>6</v>
      </c>
      <c r="I262" s="60" t="s">
        <v>349</v>
      </c>
    </row>
    <row r="263" spans="1:9" s="65" customFormat="1" ht="92.4" customHeight="1" x14ac:dyDescent="0.3">
      <c r="A263" s="60">
        <v>3</v>
      </c>
      <c r="B263" s="61" t="s">
        <v>219</v>
      </c>
      <c r="C263" s="60" t="s">
        <v>291</v>
      </c>
      <c r="D263" s="60" t="s">
        <v>69</v>
      </c>
      <c r="E263" s="61" t="s">
        <v>534</v>
      </c>
      <c r="F263" s="62">
        <v>45330</v>
      </c>
      <c r="G263" s="19">
        <v>2688.6</v>
      </c>
      <c r="H263" s="60" t="s">
        <v>6</v>
      </c>
      <c r="I263" s="60" t="s">
        <v>378</v>
      </c>
    </row>
    <row r="264" spans="1:9" s="89" customFormat="1" ht="46.8" x14ac:dyDescent="0.3">
      <c r="A264" s="85">
        <v>4</v>
      </c>
      <c r="B264" s="86" t="s">
        <v>219</v>
      </c>
      <c r="C264" s="85" t="s">
        <v>77</v>
      </c>
      <c r="D264" s="85" t="s">
        <v>69</v>
      </c>
      <c r="E264" s="86" t="s">
        <v>1035</v>
      </c>
      <c r="F264" s="90">
        <v>45377</v>
      </c>
      <c r="G264" s="88">
        <v>465</v>
      </c>
      <c r="H264" s="85" t="s">
        <v>6</v>
      </c>
      <c r="I264" s="85"/>
    </row>
    <row r="265" spans="1:9" ht="16.2" x14ac:dyDescent="0.3">
      <c r="A265" s="55"/>
      <c r="B265" s="56" t="s">
        <v>28</v>
      </c>
      <c r="C265" s="57"/>
      <c r="D265" s="57"/>
      <c r="E265" s="58"/>
      <c r="F265" s="55"/>
      <c r="G265" s="63"/>
      <c r="H265" s="55"/>
      <c r="I265" s="55"/>
    </row>
    <row r="266" spans="1:9" s="65" customFormat="1" ht="48.45" customHeight="1" x14ac:dyDescent="0.3">
      <c r="A266" s="60">
        <v>1</v>
      </c>
      <c r="B266" s="61" t="s">
        <v>168</v>
      </c>
      <c r="C266" s="60" t="s">
        <v>73</v>
      </c>
      <c r="D266" s="60" t="s">
        <v>69</v>
      </c>
      <c r="E266" s="61" t="s">
        <v>169</v>
      </c>
      <c r="F266" s="62">
        <v>45296</v>
      </c>
      <c r="G266" s="19">
        <v>458.25900000000001</v>
      </c>
      <c r="H266" s="60" t="s">
        <v>6</v>
      </c>
      <c r="I266" s="60" t="s">
        <v>456</v>
      </c>
    </row>
    <row r="267" spans="1:9" s="65" customFormat="1" ht="50.7" customHeight="1" x14ac:dyDescent="0.3">
      <c r="A267" s="60">
        <v>2</v>
      </c>
      <c r="B267" s="61" t="s">
        <v>168</v>
      </c>
      <c r="C267" s="60" t="s">
        <v>77</v>
      </c>
      <c r="D267" s="60" t="s">
        <v>69</v>
      </c>
      <c r="E267" s="61" t="s">
        <v>170</v>
      </c>
      <c r="F267" s="62">
        <v>45296</v>
      </c>
      <c r="G267" s="19">
        <v>463.02499999999998</v>
      </c>
      <c r="H267" s="60" t="s">
        <v>6</v>
      </c>
      <c r="I267" s="60" t="s">
        <v>457</v>
      </c>
    </row>
    <row r="268" spans="1:9" s="65" customFormat="1" ht="60.45" customHeight="1" x14ac:dyDescent="0.3">
      <c r="A268" s="60">
        <v>3</v>
      </c>
      <c r="B268" s="61" t="s">
        <v>171</v>
      </c>
      <c r="C268" s="60" t="s">
        <v>77</v>
      </c>
      <c r="D268" s="60" t="s">
        <v>69</v>
      </c>
      <c r="E268" s="61" t="s">
        <v>172</v>
      </c>
      <c r="F268" s="62">
        <v>45299</v>
      </c>
      <c r="G268" s="19">
        <v>400</v>
      </c>
      <c r="H268" s="60" t="s">
        <v>6</v>
      </c>
      <c r="I268" s="60" t="s">
        <v>173</v>
      </c>
    </row>
    <row r="269" spans="1:9" s="65" customFormat="1" ht="75.45" customHeight="1" x14ac:dyDescent="0.3">
      <c r="A269" s="60">
        <v>4</v>
      </c>
      <c r="B269" s="61" t="s">
        <v>356</v>
      </c>
      <c r="C269" s="60" t="s">
        <v>73</v>
      </c>
      <c r="D269" s="60" t="s">
        <v>174</v>
      </c>
      <c r="E269" s="61" t="s">
        <v>175</v>
      </c>
      <c r="F269" s="62">
        <v>45300</v>
      </c>
      <c r="G269" s="19">
        <v>799.76099999999997</v>
      </c>
      <c r="H269" s="60" t="s">
        <v>6</v>
      </c>
      <c r="I269" s="60" t="s">
        <v>421</v>
      </c>
    </row>
    <row r="270" spans="1:9" s="65" customFormat="1" ht="16.2" x14ac:dyDescent="0.3">
      <c r="A270" s="55"/>
      <c r="B270" s="56" t="s">
        <v>30</v>
      </c>
      <c r="C270" s="57"/>
      <c r="D270" s="57"/>
      <c r="E270" s="58"/>
      <c r="F270" s="55"/>
      <c r="G270" s="63"/>
      <c r="H270" s="55"/>
      <c r="I270" s="55"/>
    </row>
    <row r="271" spans="1:9" s="65" customFormat="1" ht="46.8" x14ac:dyDescent="0.3">
      <c r="A271" s="60">
        <v>1</v>
      </c>
      <c r="B271" s="61" t="s">
        <v>58</v>
      </c>
      <c r="C271" s="60" t="s">
        <v>74</v>
      </c>
      <c r="D271" s="60" t="s">
        <v>69</v>
      </c>
      <c r="E271" s="61" t="s">
        <v>128</v>
      </c>
      <c r="F271" s="62" t="s">
        <v>102</v>
      </c>
      <c r="G271" s="19">
        <v>1318</v>
      </c>
      <c r="H271" s="60" t="s">
        <v>6</v>
      </c>
      <c r="I271" s="60" t="s">
        <v>129</v>
      </c>
    </row>
    <row r="272" spans="1:9" s="65" customFormat="1" ht="46.8" x14ac:dyDescent="0.3">
      <c r="A272" s="60">
        <v>2</v>
      </c>
      <c r="B272" s="61" t="s">
        <v>58</v>
      </c>
      <c r="C272" s="60" t="s">
        <v>74</v>
      </c>
      <c r="D272" s="60" t="s">
        <v>69</v>
      </c>
      <c r="E272" s="61" t="s">
        <v>128</v>
      </c>
      <c r="F272" s="62">
        <v>45316</v>
      </c>
      <c r="G272" s="19">
        <v>1325</v>
      </c>
      <c r="H272" s="60" t="s">
        <v>6</v>
      </c>
      <c r="I272" s="60" t="s">
        <v>130</v>
      </c>
    </row>
    <row r="273" spans="1:50" s="65" customFormat="1" ht="78" x14ac:dyDescent="0.3">
      <c r="A273" s="60">
        <v>3</v>
      </c>
      <c r="B273" s="61" t="s">
        <v>84</v>
      </c>
      <c r="C273" s="60" t="s">
        <v>127</v>
      </c>
      <c r="D273" s="60" t="s">
        <v>70</v>
      </c>
      <c r="E273" s="61" t="s">
        <v>131</v>
      </c>
      <c r="F273" s="62">
        <v>45294</v>
      </c>
      <c r="G273" s="19">
        <v>650.16</v>
      </c>
      <c r="H273" s="60" t="s">
        <v>6</v>
      </c>
      <c r="I273" s="60" t="s">
        <v>133</v>
      </c>
    </row>
    <row r="274" spans="1:50" ht="78" x14ac:dyDescent="0.3">
      <c r="A274" s="60">
        <v>4</v>
      </c>
      <c r="B274" s="61" t="s">
        <v>84</v>
      </c>
      <c r="C274" s="60" t="s">
        <v>105</v>
      </c>
      <c r="D274" s="60" t="s">
        <v>70</v>
      </c>
      <c r="E274" s="61" t="s">
        <v>132</v>
      </c>
      <c r="F274" s="62">
        <v>45294</v>
      </c>
      <c r="G274" s="19">
        <v>554.02800000000002</v>
      </c>
      <c r="H274" s="60" t="s">
        <v>6</v>
      </c>
      <c r="I274" s="60" t="s">
        <v>134</v>
      </c>
    </row>
    <row r="275" spans="1:50" s="65" customFormat="1" ht="138.6" customHeight="1" x14ac:dyDescent="0.3">
      <c r="A275" s="60">
        <v>5</v>
      </c>
      <c r="B275" s="61" t="s">
        <v>177</v>
      </c>
      <c r="C275" s="60" t="s">
        <v>182</v>
      </c>
      <c r="D275" s="60" t="s">
        <v>70</v>
      </c>
      <c r="E275" s="61" t="s">
        <v>178</v>
      </c>
      <c r="F275" s="62" t="s">
        <v>179</v>
      </c>
      <c r="G275" s="19">
        <v>399.98</v>
      </c>
      <c r="H275" s="60" t="s">
        <v>6</v>
      </c>
      <c r="I275" s="60" t="s">
        <v>273</v>
      </c>
    </row>
    <row r="276" spans="1:50" s="65" customFormat="1" ht="78" x14ac:dyDescent="0.3">
      <c r="A276" s="60">
        <v>6</v>
      </c>
      <c r="B276" s="61" t="s">
        <v>84</v>
      </c>
      <c r="C276" s="60" t="s">
        <v>106</v>
      </c>
      <c r="D276" s="60" t="s">
        <v>69</v>
      </c>
      <c r="E276" s="61" t="s">
        <v>180</v>
      </c>
      <c r="F276" s="62" t="s">
        <v>181</v>
      </c>
      <c r="G276" s="19">
        <v>3531.6970000000001</v>
      </c>
      <c r="H276" s="60" t="s">
        <v>6</v>
      </c>
      <c r="I276" s="60" t="s">
        <v>232</v>
      </c>
    </row>
    <row r="277" spans="1:50" s="65" customFormat="1" ht="124.2" customHeight="1" x14ac:dyDescent="0.3">
      <c r="A277" s="60">
        <v>7</v>
      </c>
      <c r="B277" s="61" t="s">
        <v>177</v>
      </c>
      <c r="C277" s="60" t="s">
        <v>290</v>
      </c>
      <c r="D277" s="60" t="s">
        <v>70</v>
      </c>
      <c r="E277" s="61" t="s">
        <v>274</v>
      </c>
      <c r="F277" s="62" t="s">
        <v>275</v>
      </c>
      <c r="G277" s="19">
        <v>244.7</v>
      </c>
      <c r="H277" s="60" t="s">
        <v>6</v>
      </c>
      <c r="I277" s="60" t="s">
        <v>377</v>
      </c>
    </row>
    <row r="278" spans="1:50" s="65" customFormat="1" ht="126" customHeight="1" x14ac:dyDescent="0.3">
      <c r="A278" s="60">
        <v>8</v>
      </c>
      <c r="B278" s="61" t="s">
        <v>177</v>
      </c>
      <c r="C278" s="60" t="s">
        <v>290</v>
      </c>
      <c r="D278" s="60" t="s">
        <v>70</v>
      </c>
      <c r="E278" s="61" t="s">
        <v>276</v>
      </c>
      <c r="F278" s="62">
        <v>45300</v>
      </c>
      <c r="G278" s="19">
        <v>231.07</v>
      </c>
      <c r="H278" s="60" t="s">
        <v>6</v>
      </c>
      <c r="I278" s="60" t="s">
        <v>377</v>
      </c>
    </row>
    <row r="279" spans="1:50" s="65" customFormat="1" ht="58.95" customHeight="1" x14ac:dyDescent="0.3">
      <c r="A279" s="60">
        <v>9</v>
      </c>
      <c r="B279" s="61" t="s">
        <v>277</v>
      </c>
      <c r="C279" s="60" t="s">
        <v>291</v>
      </c>
      <c r="D279" s="60" t="s">
        <v>70</v>
      </c>
      <c r="E279" s="61" t="s">
        <v>278</v>
      </c>
      <c r="F279" s="62">
        <v>45301</v>
      </c>
      <c r="G279" s="19">
        <v>2845.8</v>
      </c>
      <c r="H279" s="60" t="s">
        <v>960</v>
      </c>
      <c r="I279" s="60" t="s">
        <v>971</v>
      </c>
    </row>
    <row r="280" spans="1:50" s="65" customFormat="1" ht="92.4" customHeight="1" x14ac:dyDescent="0.3">
      <c r="A280" s="60">
        <v>10</v>
      </c>
      <c r="B280" s="61" t="s">
        <v>84</v>
      </c>
      <c r="C280" s="60" t="s">
        <v>292</v>
      </c>
      <c r="D280" s="60" t="s">
        <v>69</v>
      </c>
      <c r="E280" s="61" t="s">
        <v>279</v>
      </c>
      <c r="F280" s="62">
        <v>45302</v>
      </c>
      <c r="G280" s="19">
        <v>408.24</v>
      </c>
      <c r="H280" s="60" t="s">
        <v>6</v>
      </c>
      <c r="I280" s="60" t="s">
        <v>378</v>
      </c>
    </row>
    <row r="281" spans="1:50" s="65" customFormat="1" ht="77.400000000000006" customHeight="1" x14ac:dyDescent="0.3">
      <c r="A281" s="60">
        <v>11</v>
      </c>
      <c r="B281" s="61" t="s">
        <v>84</v>
      </c>
      <c r="C281" s="60" t="s">
        <v>292</v>
      </c>
      <c r="D281" s="60" t="s">
        <v>69</v>
      </c>
      <c r="E281" s="61" t="s">
        <v>280</v>
      </c>
      <c r="F281" s="62">
        <v>45303</v>
      </c>
      <c r="G281" s="19">
        <v>405.32</v>
      </c>
      <c r="H281" s="60" t="s">
        <v>6</v>
      </c>
      <c r="I281" s="60" t="s">
        <v>535</v>
      </c>
    </row>
    <row r="282" spans="1:50" s="65" customFormat="1" ht="33.6" customHeight="1" x14ac:dyDescent="0.3">
      <c r="A282" s="60">
        <v>12</v>
      </c>
      <c r="B282" s="61" t="s">
        <v>58</v>
      </c>
      <c r="C282" s="60" t="s">
        <v>73</v>
      </c>
      <c r="D282" s="60" t="s">
        <v>69</v>
      </c>
      <c r="E282" s="61" t="s">
        <v>281</v>
      </c>
      <c r="F282" s="62">
        <v>45292</v>
      </c>
      <c r="G282" s="19">
        <v>230</v>
      </c>
      <c r="H282" s="60" t="s">
        <v>6</v>
      </c>
      <c r="I282" s="60" t="s">
        <v>282</v>
      </c>
    </row>
    <row r="283" spans="1:50" s="69" customFormat="1" ht="49.95" customHeight="1" x14ac:dyDescent="0.3">
      <c r="A283" s="60">
        <v>13</v>
      </c>
      <c r="B283" s="61" t="s">
        <v>283</v>
      </c>
      <c r="C283" s="60" t="s">
        <v>105</v>
      </c>
      <c r="D283" s="60" t="s">
        <v>70</v>
      </c>
      <c r="E283" s="61" t="s">
        <v>284</v>
      </c>
      <c r="F283" s="62">
        <v>45302</v>
      </c>
      <c r="G283" s="19">
        <v>325.5</v>
      </c>
      <c r="H283" s="60" t="s">
        <v>6</v>
      </c>
      <c r="I283" s="60" t="s">
        <v>285</v>
      </c>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row>
    <row r="284" spans="1:50" s="69" customFormat="1" ht="47.4" customHeight="1" x14ac:dyDescent="0.3">
      <c r="A284" s="60">
        <v>14</v>
      </c>
      <c r="B284" s="61" t="s">
        <v>283</v>
      </c>
      <c r="C284" s="60" t="s">
        <v>74</v>
      </c>
      <c r="D284" s="60" t="s">
        <v>69</v>
      </c>
      <c r="E284" s="61" t="s">
        <v>286</v>
      </c>
      <c r="F284" s="62">
        <v>45302</v>
      </c>
      <c r="G284" s="19">
        <v>7990.8</v>
      </c>
      <c r="H284" s="60" t="s">
        <v>6</v>
      </c>
      <c r="I284" s="60" t="s">
        <v>232</v>
      </c>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row>
    <row r="285" spans="1:50" s="69" customFormat="1" ht="62.4" customHeight="1" x14ac:dyDescent="0.3">
      <c r="A285" s="60">
        <v>15</v>
      </c>
      <c r="B285" s="61" t="s">
        <v>283</v>
      </c>
      <c r="C285" s="60" t="s">
        <v>292</v>
      </c>
      <c r="D285" s="60" t="s">
        <v>69</v>
      </c>
      <c r="E285" s="61" t="s">
        <v>287</v>
      </c>
      <c r="F285" s="62">
        <v>45306</v>
      </c>
      <c r="G285" s="19">
        <v>317</v>
      </c>
      <c r="H285" s="60" t="s">
        <v>6</v>
      </c>
      <c r="I285" s="60" t="s">
        <v>379</v>
      </c>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row>
    <row r="286" spans="1:50" s="69" customFormat="1" ht="262.2" customHeight="1" x14ac:dyDescent="0.3">
      <c r="A286" s="60">
        <v>16</v>
      </c>
      <c r="B286" s="61" t="s">
        <v>283</v>
      </c>
      <c r="C286" s="60" t="s">
        <v>771</v>
      </c>
      <c r="D286" s="60" t="s">
        <v>69</v>
      </c>
      <c r="E286" s="61" t="s">
        <v>288</v>
      </c>
      <c r="F286" s="62">
        <v>45307</v>
      </c>
      <c r="G286" s="19">
        <v>778.5</v>
      </c>
      <c r="H286" s="60" t="s">
        <v>6</v>
      </c>
      <c r="I286" s="60" t="s">
        <v>380</v>
      </c>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row>
    <row r="287" spans="1:50" s="69" customFormat="1" ht="63" customHeight="1" x14ac:dyDescent="0.3">
      <c r="A287" s="60">
        <v>17</v>
      </c>
      <c r="B287" s="61" t="s">
        <v>283</v>
      </c>
      <c r="C287" s="60" t="s">
        <v>127</v>
      </c>
      <c r="D287" s="60" t="s">
        <v>69</v>
      </c>
      <c r="E287" s="61" t="s">
        <v>289</v>
      </c>
      <c r="F287" s="62">
        <v>45307</v>
      </c>
      <c r="G287" s="19">
        <v>584</v>
      </c>
      <c r="H287" s="60" t="s">
        <v>6</v>
      </c>
      <c r="I287" s="60" t="s">
        <v>285</v>
      </c>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row>
    <row r="288" spans="1:50" s="65" customFormat="1" ht="94.95" customHeight="1" x14ac:dyDescent="0.3">
      <c r="A288" s="60">
        <v>18</v>
      </c>
      <c r="B288" s="61" t="s">
        <v>84</v>
      </c>
      <c r="C288" s="60" t="s">
        <v>292</v>
      </c>
      <c r="D288" s="60" t="s">
        <v>69</v>
      </c>
      <c r="E288" s="61" t="s">
        <v>279</v>
      </c>
      <c r="F288" s="62">
        <v>45310</v>
      </c>
      <c r="G288" s="19">
        <v>332.64</v>
      </c>
      <c r="H288" s="60" t="s">
        <v>6</v>
      </c>
      <c r="I288" s="60" t="s">
        <v>536</v>
      </c>
    </row>
    <row r="289" spans="1:9" s="65" customFormat="1" ht="79.95" customHeight="1" x14ac:dyDescent="0.3">
      <c r="A289" s="60">
        <v>19</v>
      </c>
      <c r="B289" s="61" t="s">
        <v>283</v>
      </c>
      <c r="C289" s="60" t="s">
        <v>292</v>
      </c>
      <c r="D289" s="60" t="s">
        <v>69</v>
      </c>
      <c r="E289" s="61" t="s">
        <v>381</v>
      </c>
      <c r="F289" s="62">
        <v>45309</v>
      </c>
      <c r="G289" s="19">
        <v>303</v>
      </c>
      <c r="H289" s="60" t="s">
        <v>6</v>
      </c>
      <c r="I289" s="60" t="s">
        <v>537</v>
      </c>
    </row>
    <row r="290" spans="1:9" s="65" customFormat="1" ht="45.6" customHeight="1" x14ac:dyDescent="0.3">
      <c r="A290" s="60">
        <v>20</v>
      </c>
      <c r="B290" s="61" t="s">
        <v>382</v>
      </c>
      <c r="C290" s="60" t="s">
        <v>211</v>
      </c>
      <c r="D290" s="60" t="s">
        <v>69</v>
      </c>
      <c r="E290" s="61" t="s">
        <v>721</v>
      </c>
      <c r="F290" s="62">
        <v>45307</v>
      </c>
      <c r="G290" s="19">
        <v>274</v>
      </c>
      <c r="H290" s="60" t="s">
        <v>52</v>
      </c>
      <c r="I290" s="60" t="s">
        <v>379</v>
      </c>
    </row>
    <row r="291" spans="1:9" s="65" customFormat="1" ht="33.6" customHeight="1" x14ac:dyDescent="0.3">
      <c r="A291" s="60">
        <v>21</v>
      </c>
      <c r="B291" s="61" t="s">
        <v>426</v>
      </c>
      <c r="C291" s="60" t="s">
        <v>73</v>
      </c>
      <c r="D291" s="60" t="s">
        <v>69</v>
      </c>
      <c r="E291" s="61" t="s">
        <v>504</v>
      </c>
      <c r="F291" s="62">
        <v>45319</v>
      </c>
      <c r="G291" s="19">
        <v>500.2</v>
      </c>
      <c r="H291" s="60" t="s">
        <v>6</v>
      </c>
      <c r="I291" s="60" t="s">
        <v>282</v>
      </c>
    </row>
    <row r="292" spans="1:9" s="65" customFormat="1" ht="123.6" customHeight="1" x14ac:dyDescent="0.3">
      <c r="A292" s="60">
        <v>22</v>
      </c>
      <c r="B292" s="61" t="s">
        <v>177</v>
      </c>
      <c r="C292" s="60" t="s">
        <v>432</v>
      </c>
      <c r="D292" s="60" t="s">
        <v>70</v>
      </c>
      <c r="E292" s="61" t="s">
        <v>427</v>
      </c>
      <c r="F292" s="62" t="s">
        <v>428</v>
      </c>
      <c r="G292" s="19">
        <v>244.7</v>
      </c>
      <c r="H292" s="60" t="s">
        <v>6</v>
      </c>
      <c r="I292" s="60" t="s">
        <v>429</v>
      </c>
    </row>
    <row r="293" spans="1:9" s="65" customFormat="1" ht="122.4" customHeight="1" x14ac:dyDescent="0.3">
      <c r="A293" s="60">
        <v>23</v>
      </c>
      <c r="B293" s="61" t="s">
        <v>177</v>
      </c>
      <c r="C293" s="60" t="s">
        <v>432</v>
      </c>
      <c r="D293" s="60" t="s">
        <v>70</v>
      </c>
      <c r="E293" s="61" t="s">
        <v>430</v>
      </c>
      <c r="F293" s="62" t="s">
        <v>428</v>
      </c>
      <c r="G293" s="19">
        <v>231.07</v>
      </c>
      <c r="H293" s="60" t="s">
        <v>6</v>
      </c>
      <c r="I293" s="60" t="s">
        <v>429</v>
      </c>
    </row>
    <row r="294" spans="1:9" s="65" customFormat="1" ht="50.4" customHeight="1" x14ac:dyDescent="0.3">
      <c r="A294" s="60">
        <v>24</v>
      </c>
      <c r="B294" s="61" t="s">
        <v>283</v>
      </c>
      <c r="C294" s="60" t="s">
        <v>77</v>
      </c>
      <c r="D294" s="60" t="s">
        <v>69</v>
      </c>
      <c r="E294" s="61" t="s">
        <v>431</v>
      </c>
      <c r="F294" s="62">
        <v>45316</v>
      </c>
      <c r="G294" s="19">
        <v>482.4</v>
      </c>
      <c r="H294" s="60" t="s">
        <v>6</v>
      </c>
      <c r="I294" s="60" t="s">
        <v>538</v>
      </c>
    </row>
    <row r="295" spans="1:9" s="65" customFormat="1" ht="51" customHeight="1" x14ac:dyDescent="0.3">
      <c r="A295" s="60">
        <v>25</v>
      </c>
      <c r="B295" s="61" t="s">
        <v>277</v>
      </c>
      <c r="C295" s="60" t="s">
        <v>518</v>
      </c>
      <c r="D295" s="60" t="s">
        <v>69</v>
      </c>
      <c r="E295" s="61" t="s">
        <v>539</v>
      </c>
      <c r="F295" s="62">
        <v>45322</v>
      </c>
      <c r="G295" s="19">
        <v>224.5</v>
      </c>
      <c r="H295" s="60" t="s">
        <v>6</v>
      </c>
      <c r="I295" s="60" t="s">
        <v>799</v>
      </c>
    </row>
    <row r="296" spans="1:9" s="65" customFormat="1" ht="154.19999999999999" customHeight="1" x14ac:dyDescent="0.3">
      <c r="A296" s="60">
        <v>26</v>
      </c>
      <c r="B296" s="61" t="s">
        <v>177</v>
      </c>
      <c r="C296" s="60" t="s">
        <v>182</v>
      </c>
      <c r="D296" s="60" t="s">
        <v>70</v>
      </c>
      <c r="E296" s="61" t="s">
        <v>540</v>
      </c>
      <c r="F296" s="62">
        <v>45323</v>
      </c>
      <c r="G296" s="19">
        <v>600</v>
      </c>
      <c r="H296" s="60" t="s">
        <v>6</v>
      </c>
      <c r="I296" s="60" t="s">
        <v>429</v>
      </c>
    </row>
    <row r="297" spans="1:9" s="65" customFormat="1" ht="64.95" customHeight="1" x14ac:dyDescent="0.3">
      <c r="A297" s="60">
        <v>27</v>
      </c>
      <c r="B297" s="61" t="s">
        <v>84</v>
      </c>
      <c r="C297" s="60" t="s">
        <v>106</v>
      </c>
      <c r="D297" s="60" t="s">
        <v>69</v>
      </c>
      <c r="E297" s="61" t="s">
        <v>180</v>
      </c>
      <c r="F297" s="62">
        <v>45324</v>
      </c>
      <c r="G297" s="19">
        <v>523.69500000000005</v>
      </c>
      <c r="H297" s="60" t="s">
        <v>6</v>
      </c>
      <c r="I297" s="60" t="s">
        <v>547</v>
      </c>
    </row>
    <row r="298" spans="1:9" s="65" customFormat="1" ht="32.4" customHeight="1" x14ac:dyDescent="0.3">
      <c r="A298" s="60">
        <v>28</v>
      </c>
      <c r="B298" s="61" t="s">
        <v>382</v>
      </c>
      <c r="C298" s="60" t="s">
        <v>77</v>
      </c>
      <c r="D298" s="60" t="s">
        <v>69</v>
      </c>
      <c r="E298" s="61" t="s">
        <v>541</v>
      </c>
      <c r="F298" s="62">
        <v>45316</v>
      </c>
      <c r="G298" s="19">
        <v>220</v>
      </c>
      <c r="H298" s="60" t="s">
        <v>52</v>
      </c>
      <c r="I298" s="60" t="s">
        <v>538</v>
      </c>
    </row>
    <row r="299" spans="1:9" s="65" customFormat="1" ht="31.95" customHeight="1" x14ac:dyDescent="0.3">
      <c r="A299" s="60">
        <v>29</v>
      </c>
      <c r="B299" s="61" t="s">
        <v>382</v>
      </c>
      <c r="C299" s="60" t="s">
        <v>211</v>
      </c>
      <c r="D299" s="60" t="s">
        <v>69</v>
      </c>
      <c r="E299" s="61" t="s">
        <v>542</v>
      </c>
      <c r="F299" s="62">
        <v>45327</v>
      </c>
      <c r="G299" s="19">
        <v>280</v>
      </c>
      <c r="H299" s="60" t="s">
        <v>6</v>
      </c>
      <c r="I299" s="60" t="s">
        <v>379</v>
      </c>
    </row>
    <row r="300" spans="1:9" s="65" customFormat="1" ht="49.2" customHeight="1" x14ac:dyDescent="0.3">
      <c r="A300" s="60">
        <v>30</v>
      </c>
      <c r="B300" s="61" t="s">
        <v>382</v>
      </c>
      <c r="C300" s="60" t="s">
        <v>211</v>
      </c>
      <c r="D300" s="60" t="s">
        <v>69</v>
      </c>
      <c r="E300" s="61" t="s">
        <v>543</v>
      </c>
      <c r="F300" s="62">
        <v>45323</v>
      </c>
      <c r="G300" s="19">
        <v>2740</v>
      </c>
      <c r="H300" s="60" t="s">
        <v>52</v>
      </c>
      <c r="I300" s="60" t="s">
        <v>548</v>
      </c>
    </row>
    <row r="301" spans="1:9" s="65" customFormat="1" ht="52.2" customHeight="1" x14ac:dyDescent="0.3">
      <c r="A301" s="60">
        <v>31</v>
      </c>
      <c r="B301" s="61" t="s">
        <v>382</v>
      </c>
      <c r="C301" s="60" t="s">
        <v>106</v>
      </c>
      <c r="D301" s="60" t="s">
        <v>70</v>
      </c>
      <c r="E301" s="61" t="s">
        <v>544</v>
      </c>
      <c r="F301" s="62">
        <v>45314</v>
      </c>
      <c r="G301" s="19">
        <v>500</v>
      </c>
      <c r="H301" s="60" t="s">
        <v>6</v>
      </c>
      <c r="I301" s="60" t="s">
        <v>547</v>
      </c>
    </row>
    <row r="302" spans="1:9" s="65" customFormat="1" ht="52.95" customHeight="1" x14ac:dyDescent="0.3">
      <c r="A302" s="60">
        <v>32</v>
      </c>
      <c r="B302" s="61" t="s">
        <v>382</v>
      </c>
      <c r="C302" s="60" t="s">
        <v>106</v>
      </c>
      <c r="D302" s="60" t="s">
        <v>69</v>
      </c>
      <c r="E302" s="61" t="s">
        <v>544</v>
      </c>
      <c r="F302" s="62">
        <v>45306</v>
      </c>
      <c r="G302" s="19">
        <v>2000</v>
      </c>
      <c r="H302" s="60" t="s">
        <v>6</v>
      </c>
      <c r="I302" s="60" t="s">
        <v>547</v>
      </c>
    </row>
    <row r="303" spans="1:9" s="65" customFormat="1" ht="35.4" customHeight="1" x14ac:dyDescent="0.3">
      <c r="A303" s="60">
        <v>33</v>
      </c>
      <c r="B303" s="61" t="s">
        <v>382</v>
      </c>
      <c r="C303" s="60" t="s">
        <v>211</v>
      </c>
      <c r="D303" s="60" t="s">
        <v>69</v>
      </c>
      <c r="E303" s="61" t="s">
        <v>545</v>
      </c>
      <c r="F303" s="62">
        <v>45327</v>
      </c>
      <c r="G303" s="19">
        <v>841</v>
      </c>
      <c r="H303" s="60" t="s">
        <v>6</v>
      </c>
      <c r="I303" s="60" t="s">
        <v>745</v>
      </c>
    </row>
    <row r="304" spans="1:9" s="65" customFormat="1" ht="36" customHeight="1" x14ac:dyDescent="0.3">
      <c r="A304" s="60">
        <v>34</v>
      </c>
      <c r="B304" s="61" t="s">
        <v>382</v>
      </c>
      <c r="C304" s="60" t="s">
        <v>211</v>
      </c>
      <c r="D304" s="60" t="s">
        <v>69</v>
      </c>
      <c r="E304" s="61" t="s">
        <v>546</v>
      </c>
      <c r="F304" s="62">
        <v>45328</v>
      </c>
      <c r="G304" s="19">
        <v>240</v>
      </c>
      <c r="H304" s="60" t="s">
        <v>52</v>
      </c>
      <c r="I304" s="60" t="s">
        <v>675</v>
      </c>
    </row>
    <row r="305" spans="1:1021" s="65" customFormat="1" ht="93" customHeight="1" x14ac:dyDescent="0.3">
      <c r="A305" s="60">
        <v>35</v>
      </c>
      <c r="B305" s="61" t="s">
        <v>283</v>
      </c>
      <c r="C305" s="60" t="s">
        <v>291</v>
      </c>
      <c r="D305" s="60" t="s">
        <v>70</v>
      </c>
      <c r="E305" s="61" t="s">
        <v>627</v>
      </c>
      <c r="F305" s="62">
        <v>45330</v>
      </c>
      <c r="G305" s="19">
        <v>500</v>
      </c>
      <c r="H305" s="60" t="s">
        <v>6</v>
      </c>
      <c r="I305" s="60" t="s">
        <v>746</v>
      </c>
    </row>
    <row r="306" spans="1:1021" s="70" customFormat="1" ht="156" x14ac:dyDescent="0.3">
      <c r="A306" s="60">
        <v>36</v>
      </c>
      <c r="B306" s="61" t="s">
        <v>84</v>
      </c>
      <c r="C306" s="60" t="s">
        <v>291</v>
      </c>
      <c r="D306" s="60" t="s">
        <v>70</v>
      </c>
      <c r="E306" s="61" t="s">
        <v>747</v>
      </c>
      <c r="F306" s="62">
        <v>45344</v>
      </c>
      <c r="G306" s="19">
        <v>469.14499999999998</v>
      </c>
      <c r="H306" s="60" t="s">
        <v>6</v>
      </c>
      <c r="I306" s="60" t="s">
        <v>800</v>
      </c>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c r="AZ306" s="65"/>
      <c r="BA306" s="65"/>
      <c r="BB306" s="65"/>
      <c r="BC306" s="65"/>
      <c r="BD306" s="65"/>
      <c r="BE306" s="65"/>
      <c r="BF306" s="65"/>
      <c r="BG306" s="65"/>
      <c r="BH306" s="65"/>
      <c r="BI306" s="65"/>
      <c r="BJ306" s="65"/>
      <c r="BK306" s="65"/>
      <c r="BL306" s="65"/>
      <c r="BM306" s="65"/>
      <c r="BN306" s="65"/>
      <c r="BO306" s="65"/>
      <c r="BP306" s="65"/>
      <c r="BQ306" s="65"/>
      <c r="BR306" s="65"/>
      <c r="BS306" s="65"/>
      <c r="BT306" s="65"/>
      <c r="BU306" s="65"/>
      <c r="BV306" s="65"/>
      <c r="BW306" s="65"/>
      <c r="BX306" s="65"/>
      <c r="BY306" s="65"/>
      <c r="BZ306" s="65"/>
      <c r="CA306" s="65"/>
      <c r="CB306" s="65"/>
      <c r="CC306" s="65"/>
      <c r="CD306" s="65"/>
      <c r="CE306" s="65"/>
      <c r="CF306" s="65"/>
      <c r="CG306" s="65"/>
      <c r="CH306" s="65"/>
      <c r="CI306" s="65"/>
      <c r="CJ306" s="65"/>
      <c r="CK306" s="65"/>
      <c r="CL306" s="65"/>
      <c r="CM306" s="65"/>
      <c r="CN306" s="65"/>
      <c r="CO306" s="65"/>
      <c r="CP306" s="65"/>
      <c r="CQ306" s="65"/>
      <c r="CR306" s="65"/>
      <c r="CS306" s="65"/>
      <c r="CT306" s="65"/>
      <c r="CU306" s="65"/>
      <c r="CV306" s="65"/>
      <c r="CW306" s="65"/>
      <c r="CX306" s="65"/>
      <c r="CY306" s="65"/>
      <c r="CZ306" s="65"/>
      <c r="DA306" s="65"/>
      <c r="DB306" s="65"/>
      <c r="DC306" s="65"/>
      <c r="DD306" s="65"/>
      <c r="DE306" s="65"/>
      <c r="DF306" s="65"/>
      <c r="DG306" s="65"/>
      <c r="DH306" s="65"/>
      <c r="DI306" s="65"/>
      <c r="DJ306" s="65"/>
      <c r="DK306" s="65"/>
      <c r="DL306" s="65"/>
      <c r="DM306" s="65"/>
      <c r="DN306" s="65"/>
      <c r="DO306" s="65"/>
      <c r="DP306" s="65"/>
      <c r="DQ306" s="65"/>
      <c r="DR306" s="65"/>
      <c r="DS306" s="65"/>
      <c r="DT306" s="65"/>
      <c r="DU306" s="65"/>
      <c r="DV306" s="65"/>
      <c r="DW306" s="65"/>
      <c r="DX306" s="65"/>
      <c r="DY306" s="65"/>
      <c r="DZ306" s="65"/>
      <c r="EA306" s="65"/>
      <c r="EB306" s="65"/>
      <c r="EC306" s="65"/>
      <c r="ED306" s="65"/>
      <c r="EE306" s="65"/>
      <c r="EF306" s="65"/>
      <c r="EG306" s="65"/>
      <c r="EH306" s="65"/>
      <c r="EI306" s="65"/>
      <c r="EJ306" s="65"/>
      <c r="EK306" s="65"/>
      <c r="EL306" s="65"/>
      <c r="EM306" s="65"/>
      <c r="EN306" s="65"/>
      <c r="EO306" s="65"/>
      <c r="EP306" s="65"/>
      <c r="EQ306" s="65"/>
      <c r="ER306" s="65"/>
      <c r="ES306" s="65"/>
      <c r="ET306" s="65"/>
      <c r="EU306" s="65"/>
      <c r="EV306" s="65"/>
      <c r="EW306" s="65"/>
      <c r="EX306" s="65"/>
      <c r="EY306" s="65"/>
      <c r="EZ306" s="65"/>
      <c r="FA306" s="65"/>
      <c r="FB306" s="65"/>
      <c r="FC306" s="65"/>
      <c r="FD306" s="65"/>
      <c r="FE306" s="65"/>
      <c r="FF306" s="65"/>
      <c r="FG306" s="65"/>
      <c r="FH306" s="65"/>
      <c r="FI306" s="65"/>
      <c r="FJ306" s="65"/>
      <c r="FK306" s="65"/>
      <c r="FL306" s="65"/>
      <c r="FM306" s="65"/>
      <c r="FN306" s="65"/>
      <c r="FO306" s="65"/>
      <c r="FP306" s="65"/>
      <c r="FQ306" s="65"/>
      <c r="FR306" s="65"/>
      <c r="FS306" s="65"/>
      <c r="FT306" s="65"/>
      <c r="FU306" s="65"/>
      <c r="FV306" s="65"/>
      <c r="FW306" s="65"/>
      <c r="FX306" s="65"/>
      <c r="FY306" s="65"/>
      <c r="FZ306" s="65"/>
      <c r="GA306" s="65"/>
      <c r="GB306" s="65"/>
      <c r="GC306" s="65"/>
      <c r="GD306" s="65"/>
      <c r="GE306" s="65"/>
      <c r="GF306" s="65"/>
      <c r="GG306" s="65"/>
      <c r="GH306" s="65"/>
      <c r="GI306" s="65"/>
      <c r="GJ306" s="65"/>
      <c r="GK306" s="65"/>
      <c r="GL306" s="65"/>
      <c r="GM306" s="65"/>
      <c r="GN306" s="65"/>
      <c r="GO306" s="65"/>
      <c r="GP306" s="65"/>
      <c r="GQ306" s="65"/>
      <c r="GR306" s="65"/>
      <c r="GS306" s="65"/>
      <c r="GT306" s="65"/>
      <c r="GU306" s="65"/>
      <c r="GV306" s="65"/>
      <c r="GW306" s="65"/>
      <c r="GX306" s="65"/>
      <c r="GY306" s="65"/>
      <c r="GZ306" s="65"/>
      <c r="HA306" s="65"/>
      <c r="HB306" s="65"/>
      <c r="HC306" s="65"/>
      <c r="HD306" s="65"/>
      <c r="HE306" s="65"/>
      <c r="HF306" s="65"/>
      <c r="HG306" s="65"/>
      <c r="HH306" s="65"/>
      <c r="HI306" s="65"/>
      <c r="HJ306" s="65"/>
      <c r="HK306" s="65"/>
      <c r="HL306" s="65"/>
      <c r="HM306" s="65"/>
      <c r="HN306" s="65"/>
      <c r="HO306" s="65"/>
      <c r="HP306" s="65"/>
      <c r="HQ306" s="65"/>
      <c r="HR306" s="65"/>
      <c r="HS306" s="65"/>
      <c r="HT306" s="65"/>
      <c r="HU306" s="65"/>
      <c r="HV306" s="65"/>
      <c r="HW306" s="65"/>
      <c r="HX306" s="65"/>
      <c r="HY306" s="65"/>
      <c r="HZ306" s="65"/>
      <c r="IA306" s="65"/>
      <c r="IB306" s="65"/>
      <c r="IC306" s="65"/>
      <c r="ID306" s="65"/>
      <c r="IE306" s="65"/>
      <c r="IF306" s="65"/>
      <c r="IG306" s="65"/>
      <c r="IH306" s="65"/>
      <c r="II306" s="65"/>
      <c r="IJ306" s="65"/>
      <c r="IK306" s="65"/>
      <c r="IL306" s="65"/>
      <c r="IM306" s="65"/>
      <c r="IN306" s="65"/>
      <c r="IO306" s="65"/>
      <c r="IP306" s="65"/>
      <c r="IQ306" s="65"/>
      <c r="IR306" s="65"/>
      <c r="IS306" s="65"/>
      <c r="IT306" s="65"/>
      <c r="IU306" s="65"/>
      <c r="IV306" s="65"/>
      <c r="IW306" s="65"/>
      <c r="IX306" s="65"/>
      <c r="IY306" s="65"/>
      <c r="IZ306" s="65"/>
      <c r="JA306" s="65"/>
      <c r="JB306" s="65"/>
      <c r="JC306" s="65"/>
      <c r="JD306" s="65"/>
      <c r="JE306" s="65"/>
      <c r="JF306" s="65"/>
      <c r="JG306" s="65"/>
      <c r="JH306" s="65"/>
      <c r="JI306" s="65"/>
      <c r="JJ306" s="65"/>
      <c r="JK306" s="65"/>
      <c r="JL306" s="65"/>
      <c r="JM306" s="65"/>
      <c r="JN306" s="65"/>
      <c r="JO306" s="65"/>
      <c r="JP306" s="65"/>
      <c r="JQ306" s="65"/>
      <c r="JR306" s="65"/>
      <c r="JS306" s="65"/>
      <c r="JT306" s="65"/>
      <c r="JU306" s="65"/>
      <c r="JV306" s="65"/>
      <c r="JW306" s="65"/>
      <c r="JX306" s="65"/>
      <c r="JY306" s="65"/>
      <c r="JZ306" s="65"/>
      <c r="KA306" s="65"/>
      <c r="KB306" s="65"/>
      <c r="KC306" s="65"/>
      <c r="KD306" s="65"/>
      <c r="KE306" s="65"/>
      <c r="KF306" s="65"/>
      <c r="KG306" s="65"/>
      <c r="KH306" s="65"/>
      <c r="KI306" s="65"/>
      <c r="KJ306" s="65"/>
      <c r="KK306" s="65"/>
      <c r="KL306" s="65"/>
      <c r="KM306" s="65"/>
      <c r="KN306" s="65"/>
      <c r="KO306" s="65"/>
      <c r="KP306" s="65"/>
      <c r="KQ306" s="65"/>
      <c r="KR306" s="65"/>
      <c r="KS306" s="65"/>
      <c r="KT306" s="65"/>
      <c r="KU306" s="65"/>
      <c r="KV306" s="65"/>
      <c r="KW306" s="65"/>
      <c r="KX306" s="65"/>
      <c r="KY306" s="65"/>
      <c r="KZ306" s="65"/>
      <c r="LA306" s="65"/>
      <c r="LB306" s="65"/>
      <c r="LC306" s="65"/>
      <c r="LD306" s="65"/>
      <c r="LE306" s="65"/>
      <c r="LF306" s="65"/>
      <c r="LG306" s="65"/>
      <c r="LH306" s="65"/>
      <c r="LI306" s="65"/>
      <c r="LJ306" s="65"/>
      <c r="LK306" s="65"/>
      <c r="LL306" s="65"/>
      <c r="LM306" s="65"/>
      <c r="LN306" s="65"/>
      <c r="LO306" s="65"/>
      <c r="LP306" s="65"/>
      <c r="LQ306" s="65"/>
      <c r="LR306" s="65"/>
      <c r="LS306" s="65"/>
      <c r="LT306" s="65"/>
      <c r="LU306" s="65"/>
      <c r="LV306" s="65"/>
      <c r="LW306" s="65"/>
      <c r="LX306" s="65"/>
      <c r="LY306" s="65"/>
      <c r="LZ306" s="65"/>
      <c r="MA306" s="65"/>
      <c r="MB306" s="65"/>
      <c r="MC306" s="65"/>
      <c r="MD306" s="65"/>
      <c r="ME306" s="65"/>
      <c r="MF306" s="65"/>
      <c r="MG306" s="65"/>
      <c r="MH306" s="65"/>
      <c r="MI306" s="65"/>
      <c r="MJ306" s="65"/>
      <c r="MK306" s="65"/>
      <c r="ML306" s="65"/>
      <c r="MM306" s="65"/>
      <c r="MN306" s="65"/>
      <c r="MO306" s="65"/>
      <c r="MP306" s="65"/>
      <c r="MQ306" s="65"/>
      <c r="MR306" s="65"/>
      <c r="MS306" s="65"/>
      <c r="MT306" s="65"/>
      <c r="MU306" s="65"/>
      <c r="MV306" s="65"/>
      <c r="MW306" s="65"/>
      <c r="MX306" s="65"/>
      <c r="MY306" s="65"/>
      <c r="MZ306" s="65"/>
      <c r="NA306" s="65"/>
      <c r="NB306" s="65"/>
      <c r="NC306" s="65"/>
      <c r="ND306" s="65"/>
      <c r="NE306" s="65"/>
      <c r="NF306" s="65"/>
      <c r="NG306" s="65"/>
      <c r="NH306" s="65"/>
      <c r="NI306" s="65"/>
      <c r="NJ306" s="65"/>
      <c r="NK306" s="65"/>
      <c r="NL306" s="65"/>
      <c r="NM306" s="65"/>
      <c r="NN306" s="65"/>
      <c r="NO306" s="65"/>
      <c r="NP306" s="65"/>
      <c r="NQ306" s="65"/>
      <c r="NR306" s="65"/>
      <c r="NS306" s="65"/>
      <c r="NT306" s="65"/>
      <c r="NU306" s="65"/>
      <c r="NV306" s="65"/>
      <c r="NW306" s="65"/>
      <c r="NX306" s="65"/>
      <c r="NY306" s="65"/>
      <c r="NZ306" s="65"/>
      <c r="OA306" s="65"/>
      <c r="OB306" s="65"/>
      <c r="OC306" s="65"/>
      <c r="OD306" s="65"/>
      <c r="OE306" s="65"/>
      <c r="OF306" s="65"/>
      <c r="OG306" s="65"/>
      <c r="OH306" s="65"/>
      <c r="OI306" s="65"/>
      <c r="OJ306" s="65"/>
      <c r="OK306" s="65"/>
      <c r="OL306" s="65"/>
      <c r="OM306" s="65"/>
      <c r="ON306" s="65"/>
      <c r="OO306" s="65"/>
      <c r="OP306" s="65"/>
      <c r="OQ306" s="65"/>
      <c r="OR306" s="65"/>
      <c r="OS306" s="65"/>
      <c r="OT306" s="65"/>
      <c r="OU306" s="65"/>
      <c r="OV306" s="65"/>
      <c r="OW306" s="65"/>
      <c r="OX306" s="65"/>
      <c r="OY306" s="65"/>
      <c r="OZ306" s="65"/>
      <c r="PA306" s="65"/>
      <c r="PB306" s="65"/>
      <c r="PC306" s="65"/>
      <c r="PD306" s="65"/>
      <c r="PE306" s="65"/>
      <c r="PF306" s="65"/>
      <c r="PG306" s="65"/>
      <c r="PH306" s="65"/>
      <c r="PI306" s="65"/>
      <c r="PJ306" s="65"/>
      <c r="PK306" s="65"/>
      <c r="PL306" s="65"/>
      <c r="PM306" s="65"/>
      <c r="PN306" s="65"/>
      <c r="PO306" s="65"/>
      <c r="PP306" s="65"/>
      <c r="PQ306" s="65"/>
      <c r="PR306" s="65"/>
      <c r="PS306" s="65"/>
      <c r="PT306" s="65"/>
      <c r="PU306" s="65"/>
      <c r="PV306" s="65"/>
      <c r="PW306" s="65"/>
      <c r="PX306" s="65"/>
      <c r="PY306" s="65"/>
      <c r="PZ306" s="65"/>
      <c r="QA306" s="65"/>
      <c r="QB306" s="65"/>
      <c r="QC306" s="65"/>
      <c r="QD306" s="65"/>
      <c r="QE306" s="65"/>
      <c r="QF306" s="65"/>
      <c r="QG306" s="65"/>
      <c r="QH306" s="65"/>
      <c r="QI306" s="65"/>
      <c r="QJ306" s="65"/>
      <c r="QK306" s="65"/>
      <c r="QL306" s="65"/>
      <c r="QM306" s="65"/>
      <c r="QN306" s="65"/>
      <c r="QO306" s="65"/>
      <c r="QP306" s="65"/>
      <c r="QQ306" s="65"/>
      <c r="QR306" s="65"/>
      <c r="QS306" s="65"/>
      <c r="QT306" s="65"/>
      <c r="QU306" s="65"/>
      <c r="QV306" s="65"/>
      <c r="QW306" s="65"/>
      <c r="QX306" s="65"/>
      <c r="QY306" s="65"/>
      <c r="QZ306" s="65"/>
      <c r="RA306" s="65"/>
      <c r="RB306" s="65"/>
      <c r="RC306" s="65"/>
      <c r="RD306" s="65"/>
      <c r="RE306" s="65"/>
      <c r="RF306" s="65"/>
      <c r="RG306" s="65"/>
      <c r="RH306" s="65"/>
      <c r="RI306" s="65"/>
      <c r="RJ306" s="65"/>
      <c r="RK306" s="65"/>
      <c r="RL306" s="65"/>
      <c r="RM306" s="65"/>
      <c r="RN306" s="65"/>
      <c r="RO306" s="65"/>
      <c r="RP306" s="65"/>
      <c r="RQ306" s="65"/>
      <c r="RR306" s="65"/>
      <c r="RS306" s="65"/>
      <c r="RT306" s="65"/>
      <c r="RU306" s="65"/>
      <c r="RV306" s="65"/>
      <c r="RW306" s="65"/>
      <c r="RX306" s="65"/>
      <c r="RY306" s="65"/>
      <c r="RZ306" s="65"/>
      <c r="SA306" s="65"/>
      <c r="SB306" s="65"/>
      <c r="SC306" s="65"/>
      <c r="SD306" s="65"/>
      <c r="SE306" s="65"/>
      <c r="SF306" s="65"/>
      <c r="SG306" s="65"/>
      <c r="SH306" s="65"/>
      <c r="SI306" s="65"/>
      <c r="SJ306" s="65"/>
      <c r="SK306" s="65"/>
      <c r="SL306" s="65"/>
      <c r="SM306" s="65"/>
      <c r="SN306" s="65"/>
      <c r="SO306" s="65"/>
      <c r="SP306" s="65"/>
      <c r="SQ306" s="65"/>
      <c r="SR306" s="65"/>
      <c r="SS306" s="65"/>
      <c r="ST306" s="65"/>
      <c r="SU306" s="65"/>
      <c r="SV306" s="65"/>
      <c r="SW306" s="65"/>
      <c r="SX306" s="65"/>
      <c r="SY306" s="65"/>
      <c r="SZ306" s="65"/>
      <c r="TA306" s="65"/>
      <c r="TB306" s="65"/>
      <c r="TC306" s="65"/>
      <c r="TD306" s="65"/>
      <c r="TE306" s="65"/>
      <c r="TF306" s="65"/>
      <c r="TG306" s="65"/>
      <c r="TH306" s="65"/>
      <c r="TI306" s="65"/>
      <c r="TJ306" s="65"/>
      <c r="TK306" s="65"/>
      <c r="TL306" s="65"/>
      <c r="TM306" s="65"/>
      <c r="TN306" s="65"/>
      <c r="TO306" s="65"/>
      <c r="TP306" s="65"/>
      <c r="TQ306" s="65"/>
      <c r="TR306" s="65"/>
      <c r="TS306" s="65"/>
      <c r="TT306" s="65"/>
      <c r="TU306" s="65"/>
      <c r="TV306" s="65"/>
      <c r="TW306" s="65"/>
      <c r="TX306" s="65"/>
      <c r="TY306" s="65"/>
      <c r="TZ306" s="65"/>
      <c r="UA306" s="65"/>
      <c r="UB306" s="65"/>
      <c r="UC306" s="65"/>
      <c r="UD306" s="65"/>
      <c r="UE306" s="65"/>
      <c r="UF306" s="65"/>
      <c r="UG306" s="65"/>
      <c r="UH306" s="65"/>
      <c r="UI306" s="65"/>
      <c r="UJ306" s="65"/>
      <c r="UK306" s="65"/>
      <c r="UL306" s="65"/>
      <c r="UM306" s="65"/>
      <c r="UN306" s="65"/>
      <c r="UO306" s="65"/>
      <c r="UP306" s="65"/>
      <c r="UQ306" s="65"/>
      <c r="UR306" s="65"/>
      <c r="US306" s="65"/>
      <c r="UT306" s="65"/>
      <c r="UU306" s="65"/>
      <c r="UV306" s="65"/>
      <c r="UW306" s="65"/>
      <c r="UX306" s="65"/>
      <c r="UY306" s="65"/>
      <c r="UZ306" s="65"/>
      <c r="VA306" s="65"/>
      <c r="VB306" s="65"/>
      <c r="VC306" s="65"/>
      <c r="VD306" s="65"/>
      <c r="VE306" s="65"/>
      <c r="VF306" s="65"/>
      <c r="VG306" s="65"/>
      <c r="VH306" s="65"/>
      <c r="VI306" s="65"/>
      <c r="VJ306" s="65"/>
      <c r="VK306" s="65"/>
      <c r="VL306" s="65"/>
      <c r="VM306" s="65"/>
      <c r="VN306" s="65"/>
      <c r="VO306" s="65"/>
      <c r="VP306" s="65"/>
      <c r="VQ306" s="65"/>
      <c r="VR306" s="65"/>
      <c r="VS306" s="65"/>
      <c r="VT306" s="65"/>
      <c r="VU306" s="65"/>
      <c r="VV306" s="65"/>
      <c r="VW306" s="65"/>
      <c r="VX306" s="65"/>
      <c r="VY306" s="65"/>
      <c r="VZ306" s="65"/>
      <c r="WA306" s="65"/>
      <c r="WB306" s="65"/>
      <c r="WC306" s="65"/>
      <c r="WD306" s="65"/>
      <c r="WE306" s="65"/>
      <c r="WF306" s="65"/>
      <c r="WG306" s="65"/>
      <c r="WH306" s="65"/>
      <c r="WI306" s="65"/>
      <c r="WJ306" s="65"/>
      <c r="WK306" s="65"/>
      <c r="WL306" s="65"/>
      <c r="WM306" s="65"/>
      <c r="WN306" s="65"/>
      <c r="WO306" s="65"/>
      <c r="WP306" s="65"/>
      <c r="WQ306" s="65"/>
      <c r="WR306" s="65"/>
      <c r="WS306" s="65"/>
      <c r="WT306" s="65"/>
      <c r="WU306" s="65"/>
      <c r="WV306" s="65"/>
      <c r="WW306" s="65"/>
      <c r="WX306" s="65"/>
      <c r="WY306" s="65"/>
      <c r="WZ306" s="65"/>
      <c r="XA306" s="65"/>
      <c r="XB306" s="65"/>
      <c r="XC306" s="65"/>
      <c r="XD306" s="65"/>
      <c r="XE306" s="65"/>
      <c r="XF306" s="65"/>
      <c r="XG306" s="65"/>
      <c r="XH306" s="65"/>
      <c r="XI306" s="65"/>
      <c r="XJ306" s="65"/>
      <c r="XK306" s="65"/>
      <c r="XL306" s="65"/>
      <c r="XM306" s="65"/>
      <c r="XN306" s="65"/>
      <c r="XO306" s="65"/>
      <c r="XP306" s="65"/>
      <c r="XQ306" s="65"/>
      <c r="XR306" s="65"/>
      <c r="XS306" s="65"/>
      <c r="XT306" s="65"/>
      <c r="XU306" s="65"/>
      <c r="XV306" s="65"/>
      <c r="XW306" s="65"/>
      <c r="XX306" s="65"/>
      <c r="XY306" s="65"/>
      <c r="XZ306" s="65"/>
      <c r="YA306" s="65"/>
      <c r="YB306" s="65"/>
      <c r="YC306" s="65"/>
      <c r="YD306" s="65"/>
      <c r="YE306" s="65"/>
      <c r="YF306" s="65"/>
      <c r="YG306" s="65"/>
      <c r="YH306" s="65"/>
      <c r="YI306" s="65"/>
      <c r="YJ306" s="65"/>
      <c r="YK306" s="65"/>
      <c r="YL306" s="65"/>
      <c r="YM306" s="65"/>
      <c r="YN306" s="65"/>
      <c r="YO306" s="65"/>
      <c r="YP306" s="65"/>
      <c r="YQ306" s="65"/>
      <c r="YR306" s="65"/>
      <c r="YS306" s="65"/>
      <c r="YT306" s="65"/>
      <c r="YU306" s="65"/>
      <c r="YV306" s="65"/>
      <c r="YW306" s="65"/>
      <c r="YX306" s="65"/>
      <c r="YY306" s="65"/>
      <c r="YZ306" s="65"/>
      <c r="ZA306" s="65"/>
      <c r="ZB306" s="65"/>
      <c r="ZC306" s="65"/>
      <c r="ZD306" s="65"/>
      <c r="ZE306" s="65"/>
      <c r="ZF306" s="65"/>
      <c r="ZG306" s="65"/>
      <c r="ZH306" s="65"/>
      <c r="ZI306" s="65"/>
      <c r="ZJ306" s="65"/>
      <c r="ZK306" s="65"/>
      <c r="ZL306" s="65"/>
      <c r="ZM306" s="65"/>
      <c r="ZN306" s="65"/>
      <c r="ZO306" s="65"/>
      <c r="ZP306" s="65"/>
      <c r="ZQ306" s="65"/>
      <c r="ZR306" s="65"/>
      <c r="ZS306" s="65"/>
      <c r="ZT306" s="65"/>
      <c r="ZU306" s="65"/>
      <c r="ZV306" s="65"/>
      <c r="ZW306" s="65"/>
      <c r="ZX306" s="65"/>
      <c r="ZY306" s="65"/>
      <c r="ZZ306" s="65"/>
      <c r="AAA306" s="65"/>
      <c r="AAB306" s="65"/>
      <c r="AAC306" s="65"/>
      <c r="AAD306" s="65"/>
      <c r="AAE306" s="65"/>
      <c r="AAF306" s="65"/>
      <c r="AAG306" s="65"/>
      <c r="AAH306" s="65"/>
      <c r="AAI306" s="65"/>
      <c r="AAJ306" s="65"/>
      <c r="AAK306" s="65"/>
      <c r="AAL306" s="65"/>
      <c r="AAM306" s="65"/>
      <c r="AAN306" s="65"/>
      <c r="AAO306" s="65"/>
      <c r="AAP306" s="65"/>
      <c r="AAQ306" s="65"/>
      <c r="AAR306" s="65"/>
      <c r="AAS306" s="65"/>
      <c r="AAT306" s="65"/>
      <c r="AAU306" s="65"/>
      <c r="AAV306" s="65"/>
      <c r="AAW306" s="65"/>
      <c r="AAX306" s="65"/>
      <c r="AAY306" s="65"/>
      <c r="AAZ306" s="65"/>
      <c r="ABA306" s="65"/>
      <c r="ABB306" s="65"/>
      <c r="ABC306" s="65"/>
      <c r="ABD306" s="65"/>
      <c r="ABE306" s="65"/>
      <c r="ABF306" s="65"/>
      <c r="ABG306" s="65"/>
      <c r="ABH306" s="65"/>
      <c r="ABI306" s="65"/>
      <c r="ABJ306" s="65"/>
      <c r="ABK306" s="65"/>
      <c r="ABL306" s="65"/>
      <c r="ABM306" s="65"/>
      <c r="ABN306" s="65"/>
      <c r="ABO306" s="65"/>
      <c r="ABP306" s="65"/>
      <c r="ABQ306" s="65"/>
      <c r="ABR306" s="65"/>
      <c r="ABS306" s="65"/>
      <c r="ABT306" s="65"/>
      <c r="ABU306" s="65"/>
      <c r="ABV306" s="65"/>
      <c r="ABW306" s="65"/>
      <c r="ABX306" s="65"/>
      <c r="ABY306" s="65"/>
      <c r="ABZ306" s="65"/>
      <c r="ACA306" s="65"/>
      <c r="ACB306" s="65"/>
      <c r="ACC306" s="65"/>
      <c r="ACD306" s="65"/>
      <c r="ACE306" s="65"/>
      <c r="ACF306" s="65"/>
      <c r="ACG306" s="65"/>
      <c r="ACH306" s="65"/>
      <c r="ACI306" s="65"/>
      <c r="ACJ306" s="65"/>
      <c r="ACK306" s="65"/>
      <c r="ACL306" s="65"/>
      <c r="ACM306" s="65"/>
      <c r="ACN306" s="65"/>
      <c r="ACO306" s="65"/>
      <c r="ACP306" s="65"/>
      <c r="ACQ306" s="65"/>
      <c r="ACR306" s="65"/>
      <c r="ACS306" s="65"/>
      <c r="ACT306" s="65"/>
      <c r="ACU306" s="65"/>
      <c r="ACV306" s="65"/>
      <c r="ACW306" s="65"/>
      <c r="ACX306" s="65"/>
      <c r="ACY306" s="65"/>
      <c r="ACZ306" s="65"/>
      <c r="ADA306" s="65"/>
      <c r="ADB306" s="65"/>
      <c r="ADC306" s="65"/>
      <c r="ADD306" s="65"/>
      <c r="ADE306" s="65"/>
      <c r="ADF306" s="65"/>
      <c r="ADG306" s="65"/>
      <c r="ADH306" s="65"/>
      <c r="ADI306" s="65"/>
      <c r="ADJ306" s="65"/>
      <c r="ADK306" s="65"/>
      <c r="ADL306" s="65"/>
      <c r="ADM306" s="65"/>
      <c r="ADN306" s="65"/>
      <c r="ADO306" s="65"/>
      <c r="ADP306" s="65"/>
      <c r="ADQ306" s="65"/>
      <c r="ADR306" s="65"/>
      <c r="ADS306" s="65"/>
      <c r="ADT306" s="65"/>
      <c r="ADU306" s="65"/>
      <c r="ADV306" s="65"/>
      <c r="ADW306" s="65"/>
      <c r="ADX306" s="65"/>
      <c r="ADY306" s="65"/>
      <c r="ADZ306" s="65"/>
      <c r="AEA306" s="65"/>
      <c r="AEB306" s="65"/>
      <c r="AEC306" s="65"/>
      <c r="AED306" s="65"/>
      <c r="AEE306" s="65"/>
      <c r="AEF306" s="65"/>
      <c r="AEG306" s="65"/>
      <c r="AEH306" s="65"/>
      <c r="AEI306" s="65"/>
      <c r="AEJ306" s="65"/>
      <c r="AEK306" s="65"/>
      <c r="AEL306" s="65"/>
      <c r="AEM306" s="65"/>
      <c r="AEN306" s="65"/>
      <c r="AEO306" s="65"/>
      <c r="AEP306" s="65"/>
      <c r="AEQ306" s="65"/>
      <c r="AER306" s="65"/>
      <c r="AES306" s="65"/>
      <c r="AET306" s="65"/>
      <c r="AEU306" s="65"/>
      <c r="AEV306" s="65"/>
      <c r="AEW306" s="65"/>
      <c r="AEX306" s="65"/>
      <c r="AEY306" s="65"/>
      <c r="AEZ306" s="65"/>
      <c r="AFA306" s="65"/>
      <c r="AFB306" s="65"/>
      <c r="AFC306" s="65"/>
      <c r="AFD306" s="65"/>
      <c r="AFE306" s="65"/>
      <c r="AFF306" s="65"/>
      <c r="AFG306" s="65"/>
      <c r="AFH306" s="65"/>
      <c r="AFI306" s="65"/>
      <c r="AFJ306" s="65"/>
      <c r="AFK306" s="65"/>
      <c r="AFL306" s="65"/>
      <c r="AFM306" s="65"/>
      <c r="AFN306" s="65"/>
      <c r="AFO306" s="65"/>
      <c r="AFP306" s="65"/>
      <c r="AFQ306" s="65"/>
      <c r="AFR306" s="65"/>
      <c r="AFS306" s="65"/>
      <c r="AFT306" s="65"/>
      <c r="AFU306" s="65"/>
      <c r="AFV306" s="65"/>
      <c r="AFW306" s="65"/>
      <c r="AFX306" s="65"/>
      <c r="AFY306" s="65"/>
      <c r="AFZ306" s="65"/>
      <c r="AGA306" s="65"/>
      <c r="AGB306" s="65"/>
      <c r="AGC306" s="65"/>
      <c r="AGD306" s="65"/>
      <c r="AGE306" s="65"/>
      <c r="AGF306" s="65"/>
      <c r="AGG306" s="65"/>
      <c r="AGH306" s="65"/>
      <c r="AGI306" s="65"/>
      <c r="AGJ306" s="65"/>
      <c r="AGK306" s="65"/>
      <c r="AGL306" s="65"/>
      <c r="AGM306" s="65"/>
      <c r="AGN306" s="65"/>
      <c r="AGO306" s="65"/>
      <c r="AGP306" s="65"/>
      <c r="AGQ306" s="65"/>
      <c r="AGR306" s="65"/>
      <c r="AGS306" s="65"/>
      <c r="AGT306" s="65"/>
      <c r="AGU306" s="65"/>
      <c r="AGV306" s="65"/>
      <c r="AGW306" s="65"/>
      <c r="AGX306" s="65"/>
      <c r="AGY306" s="65"/>
      <c r="AGZ306" s="65"/>
      <c r="AHA306" s="65"/>
      <c r="AHB306" s="65"/>
      <c r="AHC306" s="65"/>
      <c r="AHD306" s="65"/>
      <c r="AHE306" s="65"/>
      <c r="AHF306" s="65"/>
      <c r="AHG306" s="65"/>
      <c r="AHH306" s="65"/>
      <c r="AHI306" s="65"/>
      <c r="AHJ306" s="65"/>
      <c r="AHK306" s="65"/>
      <c r="AHL306" s="65"/>
      <c r="AHM306" s="65"/>
      <c r="AHN306" s="65"/>
      <c r="AHO306" s="65"/>
      <c r="AHP306" s="65"/>
      <c r="AHQ306" s="65"/>
      <c r="AHR306" s="65"/>
      <c r="AHS306" s="65"/>
      <c r="AHT306" s="65"/>
      <c r="AHU306" s="65"/>
      <c r="AHV306" s="65"/>
      <c r="AHW306" s="65"/>
      <c r="AHX306" s="65"/>
      <c r="AHY306" s="65"/>
      <c r="AHZ306" s="65"/>
      <c r="AIA306" s="65"/>
      <c r="AIB306" s="65"/>
      <c r="AIC306" s="65"/>
      <c r="AID306" s="65"/>
      <c r="AIE306" s="65"/>
      <c r="AIF306" s="65"/>
      <c r="AIG306" s="65"/>
      <c r="AIH306" s="65"/>
      <c r="AII306" s="65"/>
      <c r="AIJ306" s="65"/>
      <c r="AIK306" s="65"/>
      <c r="AIL306" s="65"/>
      <c r="AIM306" s="65"/>
      <c r="AIN306" s="65"/>
      <c r="AIO306" s="65"/>
      <c r="AIP306" s="65"/>
      <c r="AIQ306" s="65"/>
      <c r="AIR306" s="65"/>
      <c r="AIS306" s="65"/>
      <c r="AIT306" s="65"/>
      <c r="AIU306" s="65"/>
      <c r="AIV306" s="65"/>
      <c r="AIW306" s="65"/>
      <c r="AIX306" s="65"/>
      <c r="AIY306" s="65"/>
      <c r="AIZ306" s="65"/>
      <c r="AJA306" s="65"/>
      <c r="AJB306" s="65"/>
      <c r="AJC306" s="65"/>
      <c r="AJD306" s="65"/>
      <c r="AJE306" s="65"/>
      <c r="AJF306" s="65"/>
      <c r="AJG306" s="65"/>
      <c r="AJH306" s="65"/>
      <c r="AJI306" s="65"/>
      <c r="AJJ306" s="65"/>
      <c r="AJK306" s="65"/>
      <c r="AJL306" s="65"/>
      <c r="AJM306" s="65"/>
      <c r="AJN306" s="65"/>
      <c r="AJO306" s="65"/>
      <c r="AJP306" s="65"/>
      <c r="AJQ306" s="65"/>
      <c r="AJR306" s="65"/>
      <c r="AJS306" s="65"/>
      <c r="AJT306" s="65"/>
      <c r="AJU306" s="65"/>
      <c r="AJV306" s="65"/>
      <c r="AJW306" s="65"/>
      <c r="AJX306" s="65"/>
      <c r="AJY306" s="65"/>
      <c r="AJZ306" s="65"/>
      <c r="AKA306" s="65"/>
      <c r="AKB306" s="65"/>
      <c r="AKC306" s="65"/>
      <c r="AKD306" s="65"/>
      <c r="AKE306" s="65"/>
      <c r="AKF306" s="65"/>
      <c r="AKG306" s="65"/>
      <c r="AKH306" s="65"/>
      <c r="AKI306" s="65"/>
      <c r="AKJ306" s="65"/>
      <c r="AKK306" s="65"/>
      <c r="AKL306" s="65"/>
      <c r="AKM306" s="65"/>
      <c r="AKN306" s="65"/>
      <c r="AKO306" s="65"/>
      <c r="AKP306" s="65"/>
      <c r="AKQ306" s="65"/>
      <c r="AKR306" s="65"/>
      <c r="AKS306" s="65"/>
      <c r="AKT306" s="65"/>
      <c r="AKU306" s="65"/>
      <c r="AKV306" s="65"/>
      <c r="AKW306" s="65"/>
      <c r="AKX306" s="65"/>
      <c r="AKY306" s="65"/>
      <c r="AKZ306" s="65"/>
      <c r="ALA306" s="65"/>
      <c r="ALB306" s="65"/>
      <c r="ALC306" s="65"/>
      <c r="ALD306" s="65"/>
      <c r="ALE306" s="65"/>
      <c r="ALF306" s="65"/>
      <c r="ALG306" s="65"/>
      <c r="ALH306" s="65"/>
      <c r="ALI306" s="65"/>
      <c r="ALJ306" s="65"/>
      <c r="ALK306" s="65"/>
      <c r="ALL306" s="65"/>
      <c r="ALM306" s="65"/>
      <c r="ALN306" s="65"/>
      <c r="ALO306" s="65"/>
      <c r="ALP306" s="65"/>
      <c r="ALQ306" s="65"/>
      <c r="ALR306" s="65"/>
      <c r="ALS306" s="65"/>
      <c r="ALT306" s="65"/>
      <c r="ALU306" s="65"/>
      <c r="ALV306" s="65"/>
      <c r="ALW306" s="65"/>
      <c r="ALX306" s="65"/>
      <c r="ALY306" s="65"/>
      <c r="ALZ306" s="65"/>
      <c r="AMA306" s="65"/>
      <c r="AMB306" s="65"/>
      <c r="AMC306" s="65"/>
      <c r="AMD306" s="65"/>
      <c r="AME306" s="65"/>
    </row>
    <row r="307" spans="1:1021" s="70" customFormat="1" ht="409.6" x14ac:dyDescent="0.3">
      <c r="A307" s="60">
        <v>37</v>
      </c>
      <c r="B307" s="61" t="s">
        <v>283</v>
      </c>
      <c r="C307" s="60" t="s">
        <v>771</v>
      </c>
      <c r="D307" s="60" t="s">
        <v>69</v>
      </c>
      <c r="E307" s="61" t="s">
        <v>748</v>
      </c>
      <c r="F307" s="62">
        <v>45344</v>
      </c>
      <c r="G307" s="19">
        <v>1720</v>
      </c>
      <c r="H307" s="60" t="s">
        <v>6</v>
      </c>
      <c r="I307" s="60" t="s">
        <v>749</v>
      </c>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c r="AZ307" s="65"/>
      <c r="BA307" s="65"/>
      <c r="BB307" s="65"/>
      <c r="BC307" s="65"/>
      <c r="BD307" s="65"/>
      <c r="BE307" s="65"/>
      <c r="BF307" s="65"/>
      <c r="BG307" s="65"/>
      <c r="BH307" s="65"/>
      <c r="BI307" s="65"/>
      <c r="BJ307" s="65"/>
      <c r="BK307" s="65"/>
      <c r="BL307" s="65"/>
      <c r="BM307" s="65"/>
      <c r="BN307" s="65"/>
      <c r="BO307" s="65"/>
      <c r="BP307" s="65"/>
      <c r="BQ307" s="65"/>
      <c r="BR307" s="65"/>
      <c r="BS307" s="65"/>
      <c r="BT307" s="65"/>
      <c r="BU307" s="65"/>
      <c r="BV307" s="65"/>
      <c r="BW307" s="65"/>
      <c r="BX307" s="65"/>
      <c r="BY307" s="65"/>
      <c r="BZ307" s="65"/>
      <c r="CA307" s="65"/>
      <c r="CB307" s="65"/>
      <c r="CC307" s="65"/>
      <c r="CD307" s="65"/>
      <c r="CE307" s="65"/>
      <c r="CF307" s="65"/>
      <c r="CG307" s="65"/>
      <c r="CH307" s="65"/>
      <c r="CI307" s="65"/>
      <c r="CJ307" s="65"/>
      <c r="CK307" s="65"/>
      <c r="CL307" s="65"/>
      <c r="CM307" s="65"/>
      <c r="CN307" s="65"/>
      <c r="CO307" s="65"/>
      <c r="CP307" s="65"/>
      <c r="CQ307" s="65"/>
      <c r="CR307" s="65"/>
      <c r="CS307" s="65"/>
      <c r="CT307" s="65"/>
      <c r="CU307" s="65"/>
      <c r="CV307" s="65"/>
      <c r="CW307" s="65"/>
      <c r="CX307" s="65"/>
      <c r="CY307" s="65"/>
      <c r="CZ307" s="65"/>
      <c r="DA307" s="65"/>
      <c r="DB307" s="65"/>
      <c r="DC307" s="65"/>
      <c r="DD307" s="65"/>
      <c r="DE307" s="65"/>
      <c r="DF307" s="65"/>
      <c r="DG307" s="65"/>
      <c r="DH307" s="65"/>
      <c r="DI307" s="65"/>
      <c r="DJ307" s="65"/>
      <c r="DK307" s="65"/>
      <c r="DL307" s="65"/>
      <c r="DM307" s="65"/>
      <c r="DN307" s="65"/>
      <c r="DO307" s="65"/>
      <c r="DP307" s="65"/>
      <c r="DQ307" s="65"/>
      <c r="DR307" s="65"/>
      <c r="DS307" s="65"/>
      <c r="DT307" s="65"/>
      <c r="DU307" s="65"/>
      <c r="DV307" s="65"/>
      <c r="DW307" s="65"/>
      <c r="DX307" s="65"/>
      <c r="DY307" s="65"/>
      <c r="DZ307" s="65"/>
      <c r="EA307" s="65"/>
      <c r="EB307" s="65"/>
      <c r="EC307" s="65"/>
      <c r="ED307" s="65"/>
      <c r="EE307" s="65"/>
      <c r="EF307" s="65"/>
      <c r="EG307" s="65"/>
      <c r="EH307" s="65"/>
      <c r="EI307" s="65"/>
      <c r="EJ307" s="65"/>
      <c r="EK307" s="65"/>
      <c r="EL307" s="65"/>
      <c r="EM307" s="65"/>
      <c r="EN307" s="65"/>
      <c r="EO307" s="65"/>
      <c r="EP307" s="65"/>
      <c r="EQ307" s="65"/>
      <c r="ER307" s="65"/>
      <c r="ES307" s="65"/>
      <c r="ET307" s="65"/>
      <c r="EU307" s="65"/>
      <c r="EV307" s="65"/>
      <c r="EW307" s="65"/>
      <c r="EX307" s="65"/>
      <c r="EY307" s="65"/>
      <c r="EZ307" s="65"/>
      <c r="FA307" s="65"/>
      <c r="FB307" s="65"/>
      <c r="FC307" s="65"/>
      <c r="FD307" s="65"/>
      <c r="FE307" s="65"/>
      <c r="FF307" s="65"/>
      <c r="FG307" s="65"/>
      <c r="FH307" s="65"/>
      <c r="FI307" s="65"/>
      <c r="FJ307" s="65"/>
      <c r="FK307" s="65"/>
      <c r="FL307" s="65"/>
      <c r="FM307" s="65"/>
      <c r="FN307" s="65"/>
      <c r="FO307" s="65"/>
      <c r="FP307" s="65"/>
      <c r="FQ307" s="65"/>
      <c r="FR307" s="65"/>
      <c r="FS307" s="65"/>
      <c r="FT307" s="65"/>
      <c r="FU307" s="65"/>
      <c r="FV307" s="65"/>
      <c r="FW307" s="65"/>
      <c r="FX307" s="65"/>
      <c r="FY307" s="65"/>
      <c r="FZ307" s="65"/>
      <c r="GA307" s="65"/>
      <c r="GB307" s="65"/>
      <c r="GC307" s="65"/>
      <c r="GD307" s="65"/>
      <c r="GE307" s="65"/>
      <c r="GF307" s="65"/>
      <c r="GG307" s="65"/>
      <c r="GH307" s="65"/>
      <c r="GI307" s="65"/>
      <c r="GJ307" s="65"/>
      <c r="GK307" s="65"/>
      <c r="GL307" s="65"/>
      <c r="GM307" s="65"/>
      <c r="GN307" s="65"/>
      <c r="GO307" s="65"/>
      <c r="GP307" s="65"/>
      <c r="GQ307" s="65"/>
      <c r="GR307" s="65"/>
      <c r="GS307" s="65"/>
      <c r="GT307" s="65"/>
      <c r="GU307" s="65"/>
      <c r="GV307" s="65"/>
      <c r="GW307" s="65"/>
      <c r="GX307" s="65"/>
      <c r="GY307" s="65"/>
      <c r="GZ307" s="65"/>
      <c r="HA307" s="65"/>
      <c r="HB307" s="65"/>
      <c r="HC307" s="65"/>
      <c r="HD307" s="65"/>
      <c r="HE307" s="65"/>
      <c r="HF307" s="65"/>
      <c r="HG307" s="65"/>
      <c r="HH307" s="65"/>
      <c r="HI307" s="65"/>
      <c r="HJ307" s="65"/>
      <c r="HK307" s="65"/>
      <c r="HL307" s="65"/>
      <c r="HM307" s="65"/>
      <c r="HN307" s="65"/>
      <c r="HO307" s="65"/>
      <c r="HP307" s="65"/>
      <c r="HQ307" s="65"/>
      <c r="HR307" s="65"/>
      <c r="HS307" s="65"/>
      <c r="HT307" s="65"/>
      <c r="HU307" s="65"/>
      <c r="HV307" s="65"/>
      <c r="HW307" s="65"/>
      <c r="HX307" s="65"/>
      <c r="HY307" s="65"/>
      <c r="HZ307" s="65"/>
      <c r="IA307" s="65"/>
      <c r="IB307" s="65"/>
      <c r="IC307" s="65"/>
      <c r="ID307" s="65"/>
      <c r="IE307" s="65"/>
      <c r="IF307" s="65"/>
      <c r="IG307" s="65"/>
      <c r="IH307" s="65"/>
      <c r="II307" s="65"/>
      <c r="IJ307" s="65"/>
      <c r="IK307" s="65"/>
      <c r="IL307" s="65"/>
      <c r="IM307" s="65"/>
      <c r="IN307" s="65"/>
      <c r="IO307" s="65"/>
      <c r="IP307" s="65"/>
      <c r="IQ307" s="65"/>
      <c r="IR307" s="65"/>
      <c r="IS307" s="65"/>
      <c r="IT307" s="65"/>
      <c r="IU307" s="65"/>
      <c r="IV307" s="65"/>
      <c r="IW307" s="65"/>
      <c r="IX307" s="65"/>
      <c r="IY307" s="65"/>
      <c r="IZ307" s="65"/>
      <c r="JA307" s="65"/>
      <c r="JB307" s="65"/>
      <c r="JC307" s="65"/>
      <c r="JD307" s="65"/>
      <c r="JE307" s="65"/>
      <c r="JF307" s="65"/>
      <c r="JG307" s="65"/>
      <c r="JH307" s="65"/>
      <c r="JI307" s="65"/>
      <c r="JJ307" s="65"/>
      <c r="JK307" s="65"/>
      <c r="JL307" s="65"/>
      <c r="JM307" s="65"/>
      <c r="JN307" s="65"/>
      <c r="JO307" s="65"/>
      <c r="JP307" s="65"/>
      <c r="JQ307" s="65"/>
      <c r="JR307" s="65"/>
      <c r="JS307" s="65"/>
      <c r="JT307" s="65"/>
      <c r="JU307" s="65"/>
      <c r="JV307" s="65"/>
      <c r="JW307" s="65"/>
      <c r="JX307" s="65"/>
      <c r="JY307" s="65"/>
      <c r="JZ307" s="65"/>
      <c r="KA307" s="65"/>
      <c r="KB307" s="65"/>
      <c r="KC307" s="65"/>
      <c r="KD307" s="65"/>
      <c r="KE307" s="65"/>
      <c r="KF307" s="65"/>
      <c r="KG307" s="65"/>
      <c r="KH307" s="65"/>
      <c r="KI307" s="65"/>
      <c r="KJ307" s="65"/>
      <c r="KK307" s="65"/>
      <c r="KL307" s="65"/>
      <c r="KM307" s="65"/>
      <c r="KN307" s="65"/>
      <c r="KO307" s="65"/>
      <c r="KP307" s="65"/>
      <c r="KQ307" s="65"/>
      <c r="KR307" s="65"/>
      <c r="KS307" s="65"/>
      <c r="KT307" s="65"/>
      <c r="KU307" s="65"/>
      <c r="KV307" s="65"/>
      <c r="KW307" s="65"/>
      <c r="KX307" s="65"/>
      <c r="KY307" s="65"/>
      <c r="KZ307" s="65"/>
      <c r="LA307" s="65"/>
      <c r="LB307" s="65"/>
      <c r="LC307" s="65"/>
      <c r="LD307" s="65"/>
      <c r="LE307" s="65"/>
      <c r="LF307" s="65"/>
      <c r="LG307" s="65"/>
      <c r="LH307" s="65"/>
      <c r="LI307" s="65"/>
      <c r="LJ307" s="65"/>
      <c r="LK307" s="65"/>
      <c r="LL307" s="65"/>
      <c r="LM307" s="65"/>
      <c r="LN307" s="65"/>
      <c r="LO307" s="65"/>
      <c r="LP307" s="65"/>
      <c r="LQ307" s="65"/>
      <c r="LR307" s="65"/>
      <c r="LS307" s="65"/>
      <c r="LT307" s="65"/>
      <c r="LU307" s="65"/>
      <c r="LV307" s="65"/>
      <c r="LW307" s="65"/>
      <c r="LX307" s="65"/>
      <c r="LY307" s="65"/>
      <c r="LZ307" s="65"/>
      <c r="MA307" s="65"/>
      <c r="MB307" s="65"/>
      <c r="MC307" s="65"/>
      <c r="MD307" s="65"/>
      <c r="ME307" s="65"/>
      <c r="MF307" s="65"/>
      <c r="MG307" s="65"/>
      <c r="MH307" s="65"/>
      <c r="MI307" s="65"/>
      <c r="MJ307" s="65"/>
      <c r="MK307" s="65"/>
      <c r="ML307" s="65"/>
      <c r="MM307" s="65"/>
      <c r="MN307" s="65"/>
      <c r="MO307" s="65"/>
      <c r="MP307" s="65"/>
      <c r="MQ307" s="65"/>
      <c r="MR307" s="65"/>
      <c r="MS307" s="65"/>
      <c r="MT307" s="65"/>
      <c r="MU307" s="65"/>
      <c r="MV307" s="65"/>
      <c r="MW307" s="65"/>
      <c r="MX307" s="65"/>
      <c r="MY307" s="65"/>
      <c r="MZ307" s="65"/>
      <c r="NA307" s="65"/>
      <c r="NB307" s="65"/>
      <c r="NC307" s="65"/>
      <c r="ND307" s="65"/>
      <c r="NE307" s="65"/>
      <c r="NF307" s="65"/>
      <c r="NG307" s="65"/>
      <c r="NH307" s="65"/>
      <c r="NI307" s="65"/>
      <c r="NJ307" s="65"/>
      <c r="NK307" s="65"/>
      <c r="NL307" s="65"/>
      <c r="NM307" s="65"/>
      <c r="NN307" s="65"/>
      <c r="NO307" s="65"/>
      <c r="NP307" s="65"/>
      <c r="NQ307" s="65"/>
      <c r="NR307" s="65"/>
      <c r="NS307" s="65"/>
      <c r="NT307" s="65"/>
      <c r="NU307" s="65"/>
      <c r="NV307" s="65"/>
      <c r="NW307" s="65"/>
      <c r="NX307" s="65"/>
      <c r="NY307" s="65"/>
      <c r="NZ307" s="65"/>
      <c r="OA307" s="65"/>
      <c r="OB307" s="65"/>
      <c r="OC307" s="65"/>
      <c r="OD307" s="65"/>
      <c r="OE307" s="65"/>
      <c r="OF307" s="65"/>
      <c r="OG307" s="65"/>
      <c r="OH307" s="65"/>
      <c r="OI307" s="65"/>
      <c r="OJ307" s="65"/>
      <c r="OK307" s="65"/>
      <c r="OL307" s="65"/>
      <c r="OM307" s="65"/>
      <c r="ON307" s="65"/>
      <c r="OO307" s="65"/>
      <c r="OP307" s="65"/>
      <c r="OQ307" s="65"/>
      <c r="OR307" s="65"/>
      <c r="OS307" s="65"/>
      <c r="OT307" s="65"/>
      <c r="OU307" s="65"/>
      <c r="OV307" s="65"/>
      <c r="OW307" s="65"/>
      <c r="OX307" s="65"/>
      <c r="OY307" s="65"/>
      <c r="OZ307" s="65"/>
      <c r="PA307" s="65"/>
      <c r="PB307" s="65"/>
      <c r="PC307" s="65"/>
      <c r="PD307" s="65"/>
      <c r="PE307" s="65"/>
      <c r="PF307" s="65"/>
      <c r="PG307" s="65"/>
      <c r="PH307" s="65"/>
      <c r="PI307" s="65"/>
      <c r="PJ307" s="65"/>
      <c r="PK307" s="65"/>
      <c r="PL307" s="65"/>
      <c r="PM307" s="65"/>
      <c r="PN307" s="65"/>
      <c r="PO307" s="65"/>
      <c r="PP307" s="65"/>
      <c r="PQ307" s="65"/>
      <c r="PR307" s="65"/>
      <c r="PS307" s="65"/>
      <c r="PT307" s="65"/>
      <c r="PU307" s="65"/>
      <c r="PV307" s="65"/>
      <c r="PW307" s="65"/>
      <c r="PX307" s="65"/>
      <c r="PY307" s="65"/>
      <c r="PZ307" s="65"/>
      <c r="QA307" s="65"/>
      <c r="QB307" s="65"/>
      <c r="QC307" s="65"/>
      <c r="QD307" s="65"/>
      <c r="QE307" s="65"/>
      <c r="QF307" s="65"/>
      <c r="QG307" s="65"/>
      <c r="QH307" s="65"/>
      <c r="QI307" s="65"/>
      <c r="QJ307" s="65"/>
      <c r="QK307" s="65"/>
      <c r="QL307" s="65"/>
      <c r="QM307" s="65"/>
      <c r="QN307" s="65"/>
      <c r="QO307" s="65"/>
      <c r="QP307" s="65"/>
      <c r="QQ307" s="65"/>
      <c r="QR307" s="65"/>
      <c r="QS307" s="65"/>
      <c r="QT307" s="65"/>
      <c r="QU307" s="65"/>
      <c r="QV307" s="65"/>
      <c r="QW307" s="65"/>
      <c r="QX307" s="65"/>
      <c r="QY307" s="65"/>
      <c r="QZ307" s="65"/>
      <c r="RA307" s="65"/>
      <c r="RB307" s="65"/>
      <c r="RC307" s="65"/>
      <c r="RD307" s="65"/>
      <c r="RE307" s="65"/>
      <c r="RF307" s="65"/>
      <c r="RG307" s="65"/>
      <c r="RH307" s="65"/>
      <c r="RI307" s="65"/>
      <c r="RJ307" s="65"/>
      <c r="RK307" s="65"/>
      <c r="RL307" s="65"/>
      <c r="RM307" s="65"/>
      <c r="RN307" s="65"/>
      <c r="RO307" s="65"/>
      <c r="RP307" s="65"/>
      <c r="RQ307" s="65"/>
      <c r="RR307" s="65"/>
      <c r="RS307" s="65"/>
      <c r="RT307" s="65"/>
      <c r="RU307" s="65"/>
      <c r="RV307" s="65"/>
      <c r="RW307" s="65"/>
      <c r="RX307" s="65"/>
      <c r="RY307" s="65"/>
      <c r="RZ307" s="65"/>
      <c r="SA307" s="65"/>
      <c r="SB307" s="65"/>
      <c r="SC307" s="65"/>
      <c r="SD307" s="65"/>
      <c r="SE307" s="65"/>
      <c r="SF307" s="65"/>
      <c r="SG307" s="65"/>
      <c r="SH307" s="65"/>
      <c r="SI307" s="65"/>
      <c r="SJ307" s="65"/>
      <c r="SK307" s="65"/>
      <c r="SL307" s="65"/>
      <c r="SM307" s="65"/>
      <c r="SN307" s="65"/>
      <c r="SO307" s="65"/>
      <c r="SP307" s="65"/>
      <c r="SQ307" s="65"/>
      <c r="SR307" s="65"/>
      <c r="SS307" s="65"/>
      <c r="ST307" s="65"/>
      <c r="SU307" s="65"/>
      <c r="SV307" s="65"/>
      <c r="SW307" s="65"/>
      <c r="SX307" s="65"/>
      <c r="SY307" s="65"/>
      <c r="SZ307" s="65"/>
      <c r="TA307" s="65"/>
      <c r="TB307" s="65"/>
      <c r="TC307" s="65"/>
      <c r="TD307" s="65"/>
      <c r="TE307" s="65"/>
      <c r="TF307" s="65"/>
      <c r="TG307" s="65"/>
      <c r="TH307" s="65"/>
      <c r="TI307" s="65"/>
      <c r="TJ307" s="65"/>
      <c r="TK307" s="65"/>
      <c r="TL307" s="65"/>
      <c r="TM307" s="65"/>
      <c r="TN307" s="65"/>
      <c r="TO307" s="65"/>
      <c r="TP307" s="65"/>
      <c r="TQ307" s="65"/>
      <c r="TR307" s="65"/>
      <c r="TS307" s="65"/>
      <c r="TT307" s="65"/>
      <c r="TU307" s="65"/>
      <c r="TV307" s="65"/>
      <c r="TW307" s="65"/>
      <c r="TX307" s="65"/>
      <c r="TY307" s="65"/>
      <c r="TZ307" s="65"/>
      <c r="UA307" s="65"/>
      <c r="UB307" s="65"/>
      <c r="UC307" s="65"/>
      <c r="UD307" s="65"/>
      <c r="UE307" s="65"/>
      <c r="UF307" s="65"/>
      <c r="UG307" s="65"/>
      <c r="UH307" s="65"/>
      <c r="UI307" s="65"/>
      <c r="UJ307" s="65"/>
      <c r="UK307" s="65"/>
      <c r="UL307" s="65"/>
      <c r="UM307" s="65"/>
      <c r="UN307" s="65"/>
      <c r="UO307" s="65"/>
      <c r="UP307" s="65"/>
      <c r="UQ307" s="65"/>
      <c r="UR307" s="65"/>
      <c r="US307" s="65"/>
      <c r="UT307" s="65"/>
      <c r="UU307" s="65"/>
      <c r="UV307" s="65"/>
      <c r="UW307" s="65"/>
      <c r="UX307" s="65"/>
      <c r="UY307" s="65"/>
      <c r="UZ307" s="65"/>
      <c r="VA307" s="65"/>
      <c r="VB307" s="65"/>
      <c r="VC307" s="65"/>
      <c r="VD307" s="65"/>
      <c r="VE307" s="65"/>
      <c r="VF307" s="65"/>
      <c r="VG307" s="65"/>
      <c r="VH307" s="65"/>
      <c r="VI307" s="65"/>
      <c r="VJ307" s="65"/>
      <c r="VK307" s="65"/>
      <c r="VL307" s="65"/>
      <c r="VM307" s="65"/>
      <c r="VN307" s="65"/>
      <c r="VO307" s="65"/>
      <c r="VP307" s="65"/>
      <c r="VQ307" s="65"/>
      <c r="VR307" s="65"/>
      <c r="VS307" s="65"/>
      <c r="VT307" s="65"/>
      <c r="VU307" s="65"/>
      <c r="VV307" s="65"/>
      <c r="VW307" s="65"/>
      <c r="VX307" s="65"/>
      <c r="VY307" s="65"/>
      <c r="VZ307" s="65"/>
      <c r="WA307" s="65"/>
      <c r="WB307" s="65"/>
      <c r="WC307" s="65"/>
      <c r="WD307" s="65"/>
      <c r="WE307" s="65"/>
      <c r="WF307" s="65"/>
      <c r="WG307" s="65"/>
      <c r="WH307" s="65"/>
      <c r="WI307" s="65"/>
      <c r="WJ307" s="65"/>
      <c r="WK307" s="65"/>
      <c r="WL307" s="65"/>
      <c r="WM307" s="65"/>
      <c r="WN307" s="65"/>
      <c r="WO307" s="65"/>
      <c r="WP307" s="65"/>
      <c r="WQ307" s="65"/>
      <c r="WR307" s="65"/>
      <c r="WS307" s="65"/>
      <c r="WT307" s="65"/>
      <c r="WU307" s="65"/>
      <c r="WV307" s="65"/>
      <c r="WW307" s="65"/>
      <c r="WX307" s="65"/>
      <c r="WY307" s="65"/>
      <c r="WZ307" s="65"/>
      <c r="XA307" s="65"/>
      <c r="XB307" s="65"/>
      <c r="XC307" s="65"/>
      <c r="XD307" s="65"/>
      <c r="XE307" s="65"/>
      <c r="XF307" s="65"/>
      <c r="XG307" s="65"/>
      <c r="XH307" s="65"/>
      <c r="XI307" s="65"/>
      <c r="XJ307" s="65"/>
      <c r="XK307" s="65"/>
      <c r="XL307" s="65"/>
      <c r="XM307" s="65"/>
      <c r="XN307" s="65"/>
      <c r="XO307" s="65"/>
      <c r="XP307" s="65"/>
      <c r="XQ307" s="65"/>
      <c r="XR307" s="65"/>
      <c r="XS307" s="65"/>
      <c r="XT307" s="65"/>
      <c r="XU307" s="65"/>
      <c r="XV307" s="65"/>
      <c r="XW307" s="65"/>
      <c r="XX307" s="65"/>
      <c r="XY307" s="65"/>
      <c r="XZ307" s="65"/>
      <c r="YA307" s="65"/>
      <c r="YB307" s="65"/>
      <c r="YC307" s="65"/>
      <c r="YD307" s="65"/>
      <c r="YE307" s="65"/>
      <c r="YF307" s="65"/>
      <c r="YG307" s="65"/>
      <c r="YH307" s="65"/>
      <c r="YI307" s="65"/>
      <c r="YJ307" s="65"/>
      <c r="YK307" s="65"/>
      <c r="YL307" s="65"/>
      <c r="YM307" s="65"/>
      <c r="YN307" s="65"/>
      <c r="YO307" s="65"/>
      <c r="YP307" s="65"/>
      <c r="YQ307" s="65"/>
      <c r="YR307" s="65"/>
      <c r="YS307" s="65"/>
      <c r="YT307" s="65"/>
      <c r="YU307" s="65"/>
      <c r="YV307" s="65"/>
      <c r="YW307" s="65"/>
      <c r="YX307" s="65"/>
      <c r="YY307" s="65"/>
      <c r="YZ307" s="65"/>
      <c r="ZA307" s="65"/>
      <c r="ZB307" s="65"/>
      <c r="ZC307" s="65"/>
      <c r="ZD307" s="65"/>
      <c r="ZE307" s="65"/>
      <c r="ZF307" s="65"/>
      <c r="ZG307" s="65"/>
      <c r="ZH307" s="65"/>
      <c r="ZI307" s="65"/>
      <c r="ZJ307" s="65"/>
      <c r="ZK307" s="65"/>
      <c r="ZL307" s="65"/>
      <c r="ZM307" s="65"/>
      <c r="ZN307" s="65"/>
      <c r="ZO307" s="65"/>
      <c r="ZP307" s="65"/>
      <c r="ZQ307" s="65"/>
      <c r="ZR307" s="65"/>
      <c r="ZS307" s="65"/>
      <c r="ZT307" s="65"/>
      <c r="ZU307" s="65"/>
      <c r="ZV307" s="65"/>
      <c r="ZW307" s="65"/>
      <c r="ZX307" s="65"/>
      <c r="ZY307" s="65"/>
      <c r="ZZ307" s="65"/>
      <c r="AAA307" s="65"/>
      <c r="AAB307" s="65"/>
      <c r="AAC307" s="65"/>
      <c r="AAD307" s="65"/>
      <c r="AAE307" s="65"/>
      <c r="AAF307" s="65"/>
      <c r="AAG307" s="65"/>
      <c r="AAH307" s="65"/>
      <c r="AAI307" s="65"/>
      <c r="AAJ307" s="65"/>
      <c r="AAK307" s="65"/>
      <c r="AAL307" s="65"/>
      <c r="AAM307" s="65"/>
      <c r="AAN307" s="65"/>
      <c r="AAO307" s="65"/>
      <c r="AAP307" s="65"/>
      <c r="AAQ307" s="65"/>
      <c r="AAR307" s="65"/>
      <c r="AAS307" s="65"/>
      <c r="AAT307" s="65"/>
      <c r="AAU307" s="65"/>
      <c r="AAV307" s="65"/>
      <c r="AAW307" s="65"/>
      <c r="AAX307" s="65"/>
      <c r="AAY307" s="65"/>
      <c r="AAZ307" s="65"/>
      <c r="ABA307" s="65"/>
      <c r="ABB307" s="65"/>
      <c r="ABC307" s="65"/>
      <c r="ABD307" s="65"/>
      <c r="ABE307" s="65"/>
      <c r="ABF307" s="65"/>
      <c r="ABG307" s="65"/>
      <c r="ABH307" s="65"/>
      <c r="ABI307" s="65"/>
      <c r="ABJ307" s="65"/>
      <c r="ABK307" s="65"/>
      <c r="ABL307" s="65"/>
      <c r="ABM307" s="65"/>
      <c r="ABN307" s="65"/>
      <c r="ABO307" s="65"/>
      <c r="ABP307" s="65"/>
      <c r="ABQ307" s="65"/>
      <c r="ABR307" s="65"/>
      <c r="ABS307" s="65"/>
      <c r="ABT307" s="65"/>
      <c r="ABU307" s="65"/>
      <c r="ABV307" s="65"/>
      <c r="ABW307" s="65"/>
      <c r="ABX307" s="65"/>
      <c r="ABY307" s="65"/>
      <c r="ABZ307" s="65"/>
      <c r="ACA307" s="65"/>
      <c r="ACB307" s="65"/>
      <c r="ACC307" s="65"/>
      <c r="ACD307" s="65"/>
      <c r="ACE307" s="65"/>
      <c r="ACF307" s="65"/>
      <c r="ACG307" s="65"/>
      <c r="ACH307" s="65"/>
      <c r="ACI307" s="65"/>
      <c r="ACJ307" s="65"/>
      <c r="ACK307" s="65"/>
      <c r="ACL307" s="65"/>
      <c r="ACM307" s="65"/>
      <c r="ACN307" s="65"/>
      <c r="ACO307" s="65"/>
      <c r="ACP307" s="65"/>
      <c r="ACQ307" s="65"/>
      <c r="ACR307" s="65"/>
      <c r="ACS307" s="65"/>
      <c r="ACT307" s="65"/>
      <c r="ACU307" s="65"/>
      <c r="ACV307" s="65"/>
      <c r="ACW307" s="65"/>
      <c r="ACX307" s="65"/>
      <c r="ACY307" s="65"/>
      <c r="ACZ307" s="65"/>
      <c r="ADA307" s="65"/>
      <c r="ADB307" s="65"/>
      <c r="ADC307" s="65"/>
      <c r="ADD307" s="65"/>
      <c r="ADE307" s="65"/>
      <c r="ADF307" s="65"/>
      <c r="ADG307" s="65"/>
      <c r="ADH307" s="65"/>
      <c r="ADI307" s="65"/>
      <c r="ADJ307" s="65"/>
      <c r="ADK307" s="65"/>
      <c r="ADL307" s="65"/>
      <c r="ADM307" s="65"/>
      <c r="ADN307" s="65"/>
      <c r="ADO307" s="65"/>
      <c r="ADP307" s="65"/>
      <c r="ADQ307" s="65"/>
      <c r="ADR307" s="65"/>
      <c r="ADS307" s="65"/>
      <c r="ADT307" s="65"/>
      <c r="ADU307" s="65"/>
      <c r="ADV307" s="65"/>
      <c r="ADW307" s="65"/>
      <c r="ADX307" s="65"/>
      <c r="ADY307" s="65"/>
      <c r="ADZ307" s="65"/>
      <c r="AEA307" s="65"/>
      <c r="AEB307" s="65"/>
      <c r="AEC307" s="65"/>
      <c r="AED307" s="65"/>
      <c r="AEE307" s="65"/>
      <c r="AEF307" s="65"/>
      <c r="AEG307" s="65"/>
      <c r="AEH307" s="65"/>
      <c r="AEI307" s="65"/>
      <c r="AEJ307" s="65"/>
      <c r="AEK307" s="65"/>
      <c r="AEL307" s="65"/>
      <c r="AEM307" s="65"/>
      <c r="AEN307" s="65"/>
      <c r="AEO307" s="65"/>
      <c r="AEP307" s="65"/>
      <c r="AEQ307" s="65"/>
      <c r="AER307" s="65"/>
      <c r="AES307" s="65"/>
      <c r="AET307" s="65"/>
      <c r="AEU307" s="65"/>
      <c r="AEV307" s="65"/>
      <c r="AEW307" s="65"/>
      <c r="AEX307" s="65"/>
      <c r="AEY307" s="65"/>
      <c r="AEZ307" s="65"/>
      <c r="AFA307" s="65"/>
      <c r="AFB307" s="65"/>
      <c r="AFC307" s="65"/>
      <c r="AFD307" s="65"/>
      <c r="AFE307" s="65"/>
      <c r="AFF307" s="65"/>
      <c r="AFG307" s="65"/>
      <c r="AFH307" s="65"/>
      <c r="AFI307" s="65"/>
      <c r="AFJ307" s="65"/>
      <c r="AFK307" s="65"/>
      <c r="AFL307" s="65"/>
      <c r="AFM307" s="65"/>
      <c r="AFN307" s="65"/>
      <c r="AFO307" s="65"/>
      <c r="AFP307" s="65"/>
      <c r="AFQ307" s="65"/>
      <c r="AFR307" s="65"/>
      <c r="AFS307" s="65"/>
      <c r="AFT307" s="65"/>
      <c r="AFU307" s="65"/>
      <c r="AFV307" s="65"/>
      <c r="AFW307" s="65"/>
      <c r="AFX307" s="65"/>
      <c r="AFY307" s="65"/>
      <c r="AFZ307" s="65"/>
      <c r="AGA307" s="65"/>
      <c r="AGB307" s="65"/>
      <c r="AGC307" s="65"/>
      <c r="AGD307" s="65"/>
      <c r="AGE307" s="65"/>
      <c r="AGF307" s="65"/>
      <c r="AGG307" s="65"/>
      <c r="AGH307" s="65"/>
      <c r="AGI307" s="65"/>
      <c r="AGJ307" s="65"/>
      <c r="AGK307" s="65"/>
      <c r="AGL307" s="65"/>
      <c r="AGM307" s="65"/>
      <c r="AGN307" s="65"/>
      <c r="AGO307" s="65"/>
      <c r="AGP307" s="65"/>
      <c r="AGQ307" s="65"/>
      <c r="AGR307" s="65"/>
      <c r="AGS307" s="65"/>
      <c r="AGT307" s="65"/>
      <c r="AGU307" s="65"/>
      <c r="AGV307" s="65"/>
      <c r="AGW307" s="65"/>
      <c r="AGX307" s="65"/>
      <c r="AGY307" s="65"/>
      <c r="AGZ307" s="65"/>
      <c r="AHA307" s="65"/>
      <c r="AHB307" s="65"/>
      <c r="AHC307" s="65"/>
      <c r="AHD307" s="65"/>
      <c r="AHE307" s="65"/>
      <c r="AHF307" s="65"/>
      <c r="AHG307" s="65"/>
      <c r="AHH307" s="65"/>
      <c r="AHI307" s="65"/>
      <c r="AHJ307" s="65"/>
      <c r="AHK307" s="65"/>
      <c r="AHL307" s="65"/>
      <c r="AHM307" s="65"/>
      <c r="AHN307" s="65"/>
      <c r="AHO307" s="65"/>
      <c r="AHP307" s="65"/>
      <c r="AHQ307" s="65"/>
      <c r="AHR307" s="65"/>
      <c r="AHS307" s="65"/>
      <c r="AHT307" s="65"/>
      <c r="AHU307" s="65"/>
      <c r="AHV307" s="65"/>
      <c r="AHW307" s="65"/>
      <c r="AHX307" s="65"/>
      <c r="AHY307" s="65"/>
      <c r="AHZ307" s="65"/>
      <c r="AIA307" s="65"/>
      <c r="AIB307" s="65"/>
      <c r="AIC307" s="65"/>
      <c r="AID307" s="65"/>
      <c r="AIE307" s="65"/>
      <c r="AIF307" s="65"/>
      <c r="AIG307" s="65"/>
      <c r="AIH307" s="65"/>
      <c r="AII307" s="65"/>
      <c r="AIJ307" s="65"/>
      <c r="AIK307" s="65"/>
      <c r="AIL307" s="65"/>
      <c r="AIM307" s="65"/>
      <c r="AIN307" s="65"/>
      <c r="AIO307" s="65"/>
      <c r="AIP307" s="65"/>
      <c r="AIQ307" s="65"/>
      <c r="AIR307" s="65"/>
      <c r="AIS307" s="65"/>
      <c r="AIT307" s="65"/>
      <c r="AIU307" s="65"/>
      <c r="AIV307" s="65"/>
      <c r="AIW307" s="65"/>
      <c r="AIX307" s="65"/>
      <c r="AIY307" s="65"/>
      <c r="AIZ307" s="65"/>
      <c r="AJA307" s="65"/>
      <c r="AJB307" s="65"/>
      <c r="AJC307" s="65"/>
      <c r="AJD307" s="65"/>
      <c r="AJE307" s="65"/>
      <c r="AJF307" s="65"/>
      <c r="AJG307" s="65"/>
      <c r="AJH307" s="65"/>
      <c r="AJI307" s="65"/>
      <c r="AJJ307" s="65"/>
      <c r="AJK307" s="65"/>
      <c r="AJL307" s="65"/>
      <c r="AJM307" s="65"/>
      <c r="AJN307" s="65"/>
      <c r="AJO307" s="65"/>
      <c r="AJP307" s="65"/>
      <c r="AJQ307" s="65"/>
      <c r="AJR307" s="65"/>
      <c r="AJS307" s="65"/>
      <c r="AJT307" s="65"/>
      <c r="AJU307" s="65"/>
      <c r="AJV307" s="65"/>
      <c r="AJW307" s="65"/>
      <c r="AJX307" s="65"/>
      <c r="AJY307" s="65"/>
      <c r="AJZ307" s="65"/>
      <c r="AKA307" s="65"/>
      <c r="AKB307" s="65"/>
      <c r="AKC307" s="65"/>
      <c r="AKD307" s="65"/>
      <c r="AKE307" s="65"/>
      <c r="AKF307" s="65"/>
      <c r="AKG307" s="65"/>
      <c r="AKH307" s="65"/>
      <c r="AKI307" s="65"/>
      <c r="AKJ307" s="65"/>
      <c r="AKK307" s="65"/>
      <c r="AKL307" s="65"/>
      <c r="AKM307" s="65"/>
      <c r="AKN307" s="65"/>
      <c r="AKO307" s="65"/>
      <c r="AKP307" s="65"/>
      <c r="AKQ307" s="65"/>
      <c r="AKR307" s="65"/>
      <c r="AKS307" s="65"/>
      <c r="AKT307" s="65"/>
      <c r="AKU307" s="65"/>
      <c r="AKV307" s="65"/>
      <c r="AKW307" s="65"/>
      <c r="AKX307" s="65"/>
      <c r="AKY307" s="65"/>
      <c r="AKZ307" s="65"/>
      <c r="ALA307" s="65"/>
      <c r="ALB307" s="65"/>
      <c r="ALC307" s="65"/>
      <c r="ALD307" s="65"/>
      <c r="ALE307" s="65"/>
      <c r="ALF307" s="65"/>
      <c r="ALG307" s="65"/>
      <c r="ALH307" s="65"/>
      <c r="ALI307" s="65"/>
      <c r="ALJ307" s="65"/>
      <c r="ALK307" s="65"/>
      <c r="ALL307" s="65"/>
      <c r="ALM307" s="65"/>
      <c r="ALN307" s="65"/>
      <c r="ALO307" s="65"/>
      <c r="ALP307" s="65"/>
      <c r="ALQ307" s="65"/>
      <c r="ALR307" s="65"/>
      <c r="ALS307" s="65"/>
      <c r="ALT307" s="65"/>
      <c r="ALU307" s="65"/>
      <c r="ALV307" s="65"/>
      <c r="ALW307" s="65"/>
      <c r="ALX307" s="65"/>
      <c r="ALY307" s="65"/>
      <c r="ALZ307" s="65"/>
      <c r="AMA307" s="65"/>
      <c r="AMB307" s="65"/>
      <c r="AMC307" s="65"/>
      <c r="AMD307" s="65"/>
      <c r="AME307" s="65"/>
    </row>
    <row r="308" spans="1:1021" s="70" customFormat="1" ht="46.8" x14ac:dyDescent="0.3">
      <c r="A308" s="60">
        <v>38</v>
      </c>
      <c r="B308" s="61" t="s">
        <v>283</v>
      </c>
      <c r="C308" s="60" t="s">
        <v>77</v>
      </c>
      <c r="D308" s="60" t="s">
        <v>69</v>
      </c>
      <c r="E308" s="61" t="s">
        <v>431</v>
      </c>
      <c r="F308" s="62">
        <v>45348</v>
      </c>
      <c r="G308" s="19">
        <v>423.5</v>
      </c>
      <c r="H308" s="60" t="s">
        <v>750</v>
      </c>
      <c r="I308" s="60" t="s">
        <v>801</v>
      </c>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c r="AZ308" s="65"/>
      <c r="BA308" s="65"/>
      <c r="BB308" s="65"/>
      <c r="BC308" s="65"/>
      <c r="BD308" s="65"/>
      <c r="BE308" s="65"/>
      <c r="BF308" s="65"/>
      <c r="BG308" s="65"/>
      <c r="BH308" s="65"/>
      <c r="BI308" s="65"/>
      <c r="BJ308" s="65"/>
      <c r="BK308" s="65"/>
      <c r="BL308" s="65"/>
      <c r="BM308" s="65"/>
      <c r="BN308" s="65"/>
      <c r="BO308" s="65"/>
      <c r="BP308" s="65"/>
      <c r="BQ308" s="65"/>
      <c r="BR308" s="65"/>
      <c r="BS308" s="65"/>
      <c r="BT308" s="65"/>
      <c r="BU308" s="65"/>
      <c r="BV308" s="65"/>
      <c r="BW308" s="65"/>
      <c r="BX308" s="65"/>
      <c r="BY308" s="65"/>
      <c r="BZ308" s="65"/>
      <c r="CA308" s="65"/>
      <c r="CB308" s="65"/>
      <c r="CC308" s="65"/>
      <c r="CD308" s="65"/>
      <c r="CE308" s="65"/>
      <c r="CF308" s="65"/>
      <c r="CG308" s="65"/>
      <c r="CH308" s="65"/>
      <c r="CI308" s="65"/>
      <c r="CJ308" s="65"/>
      <c r="CK308" s="65"/>
      <c r="CL308" s="65"/>
      <c r="CM308" s="65"/>
      <c r="CN308" s="65"/>
      <c r="CO308" s="65"/>
      <c r="CP308" s="65"/>
      <c r="CQ308" s="65"/>
      <c r="CR308" s="65"/>
      <c r="CS308" s="65"/>
      <c r="CT308" s="65"/>
      <c r="CU308" s="65"/>
      <c r="CV308" s="65"/>
      <c r="CW308" s="65"/>
      <c r="CX308" s="65"/>
      <c r="CY308" s="65"/>
      <c r="CZ308" s="65"/>
      <c r="DA308" s="65"/>
      <c r="DB308" s="65"/>
      <c r="DC308" s="65"/>
      <c r="DD308" s="65"/>
      <c r="DE308" s="65"/>
      <c r="DF308" s="65"/>
      <c r="DG308" s="65"/>
      <c r="DH308" s="65"/>
      <c r="DI308" s="65"/>
      <c r="DJ308" s="65"/>
      <c r="DK308" s="65"/>
      <c r="DL308" s="65"/>
      <c r="DM308" s="65"/>
      <c r="DN308" s="65"/>
      <c r="DO308" s="65"/>
      <c r="DP308" s="65"/>
      <c r="DQ308" s="65"/>
      <c r="DR308" s="65"/>
      <c r="DS308" s="65"/>
      <c r="DT308" s="65"/>
      <c r="DU308" s="65"/>
      <c r="DV308" s="65"/>
      <c r="DW308" s="65"/>
      <c r="DX308" s="65"/>
      <c r="DY308" s="65"/>
      <c r="DZ308" s="65"/>
      <c r="EA308" s="65"/>
      <c r="EB308" s="65"/>
      <c r="EC308" s="65"/>
      <c r="ED308" s="65"/>
      <c r="EE308" s="65"/>
      <c r="EF308" s="65"/>
      <c r="EG308" s="65"/>
      <c r="EH308" s="65"/>
      <c r="EI308" s="65"/>
      <c r="EJ308" s="65"/>
      <c r="EK308" s="65"/>
      <c r="EL308" s="65"/>
      <c r="EM308" s="65"/>
      <c r="EN308" s="65"/>
      <c r="EO308" s="65"/>
      <c r="EP308" s="65"/>
      <c r="EQ308" s="65"/>
      <c r="ER308" s="65"/>
      <c r="ES308" s="65"/>
      <c r="ET308" s="65"/>
      <c r="EU308" s="65"/>
      <c r="EV308" s="65"/>
      <c r="EW308" s="65"/>
      <c r="EX308" s="65"/>
      <c r="EY308" s="65"/>
      <c r="EZ308" s="65"/>
      <c r="FA308" s="65"/>
      <c r="FB308" s="65"/>
      <c r="FC308" s="65"/>
      <c r="FD308" s="65"/>
      <c r="FE308" s="65"/>
      <c r="FF308" s="65"/>
      <c r="FG308" s="65"/>
      <c r="FH308" s="65"/>
      <c r="FI308" s="65"/>
      <c r="FJ308" s="65"/>
      <c r="FK308" s="65"/>
      <c r="FL308" s="65"/>
      <c r="FM308" s="65"/>
      <c r="FN308" s="65"/>
      <c r="FO308" s="65"/>
      <c r="FP308" s="65"/>
      <c r="FQ308" s="65"/>
      <c r="FR308" s="65"/>
      <c r="FS308" s="65"/>
      <c r="FT308" s="65"/>
      <c r="FU308" s="65"/>
      <c r="FV308" s="65"/>
      <c r="FW308" s="65"/>
      <c r="FX308" s="65"/>
      <c r="FY308" s="65"/>
      <c r="FZ308" s="65"/>
      <c r="GA308" s="65"/>
      <c r="GB308" s="65"/>
      <c r="GC308" s="65"/>
      <c r="GD308" s="65"/>
      <c r="GE308" s="65"/>
      <c r="GF308" s="65"/>
      <c r="GG308" s="65"/>
      <c r="GH308" s="65"/>
      <c r="GI308" s="65"/>
      <c r="GJ308" s="65"/>
      <c r="GK308" s="65"/>
      <c r="GL308" s="65"/>
      <c r="GM308" s="65"/>
      <c r="GN308" s="65"/>
      <c r="GO308" s="65"/>
      <c r="GP308" s="65"/>
      <c r="GQ308" s="65"/>
      <c r="GR308" s="65"/>
      <c r="GS308" s="65"/>
      <c r="GT308" s="65"/>
      <c r="GU308" s="65"/>
      <c r="GV308" s="65"/>
      <c r="GW308" s="65"/>
      <c r="GX308" s="65"/>
      <c r="GY308" s="65"/>
      <c r="GZ308" s="65"/>
      <c r="HA308" s="65"/>
      <c r="HB308" s="65"/>
      <c r="HC308" s="65"/>
      <c r="HD308" s="65"/>
      <c r="HE308" s="65"/>
      <c r="HF308" s="65"/>
      <c r="HG308" s="65"/>
      <c r="HH308" s="65"/>
      <c r="HI308" s="65"/>
      <c r="HJ308" s="65"/>
      <c r="HK308" s="65"/>
      <c r="HL308" s="65"/>
      <c r="HM308" s="65"/>
      <c r="HN308" s="65"/>
      <c r="HO308" s="65"/>
      <c r="HP308" s="65"/>
      <c r="HQ308" s="65"/>
      <c r="HR308" s="65"/>
      <c r="HS308" s="65"/>
      <c r="HT308" s="65"/>
      <c r="HU308" s="65"/>
      <c r="HV308" s="65"/>
      <c r="HW308" s="65"/>
      <c r="HX308" s="65"/>
      <c r="HY308" s="65"/>
      <c r="HZ308" s="65"/>
      <c r="IA308" s="65"/>
      <c r="IB308" s="65"/>
      <c r="IC308" s="65"/>
      <c r="ID308" s="65"/>
      <c r="IE308" s="65"/>
      <c r="IF308" s="65"/>
      <c r="IG308" s="65"/>
      <c r="IH308" s="65"/>
      <c r="II308" s="65"/>
      <c r="IJ308" s="65"/>
      <c r="IK308" s="65"/>
      <c r="IL308" s="65"/>
      <c r="IM308" s="65"/>
      <c r="IN308" s="65"/>
      <c r="IO308" s="65"/>
      <c r="IP308" s="65"/>
      <c r="IQ308" s="65"/>
      <c r="IR308" s="65"/>
      <c r="IS308" s="65"/>
      <c r="IT308" s="65"/>
      <c r="IU308" s="65"/>
      <c r="IV308" s="65"/>
      <c r="IW308" s="65"/>
      <c r="IX308" s="65"/>
      <c r="IY308" s="65"/>
      <c r="IZ308" s="65"/>
      <c r="JA308" s="65"/>
      <c r="JB308" s="65"/>
      <c r="JC308" s="65"/>
      <c r="JD308" s="65"/>
      <c r="JE308" s="65"/>
      <c r="JF308" s="65"/>
      <c r="JG308" s="65"/>
      <c r="JH308" s="65"/>
      <c r="JI308" s="65"/>
      <c r="JJ308" s="65"/>
      <c r="JK308" s="65"/>
      <c r="JL308" s="65"/>
      <c r="JM308" s="65"/>
      <c r="JN308" s="65"/>
      <c r="JO308" s="65"/>
      <c r="JP308" s="65"/>
      <c r="JQ308" s="65"/>
      <c r="JR308" s="65"/>
      <c r="JS308" s="65"/>
      <c r="JT308" s="65"/>
      <c r="JU308" s="65"/>
      <c r="JV308" s="65"/>
      <c r="JW308" s="65"/>
      <c r="JX308" s="65"/>
      <c r="JY308" s="65"/>
      <c r="JZ308" s="65"/>
      <c r="KA308" s="65"/>
      <c r="KB308" s="65"/>
      <c r="KC308" s="65"/>
      <c r="KD308" s="65"/>
      <c r="KE308" s="65"/>
      <c r="KF308" s="65"/>
      <c r="KG308" s="65"/>
      <c r="KH308" s="65"/>
      <c r="KI308" s="65"/>
      <c r="KJ308" s="65"/>
      <c r="KK308" s="65"/>
      <c r="KL308" s="65"/>
      <c r="KM308" s="65"/>
      <c r="KN308" s="65"/>
      <c r="KO308" s="65"/>
      <c r="KP308" s="65"/>
      <c r="KQ308" s="65"/>
      <c r="KR308" s="65"/>
      <c r="KS308" s="65"/>
      <c r="KT308" s="65"/>
      <c r="KU308" s="65"/>
      <c r="KV308" s="65"/>
      <c r="KW308" s="65"/>
      <c r="KX308" s="65"/>
      <c r="KY308" s="65"/>
      <c r="KZ308" s="65"/>
      <c r="LA308" s="65"/>
      <c r="LB308" s="65"/>
      <c r="LC308" s="65"/>
      <c r="LD308" s="65"/>
      <c r="LE308" s="65"/>
      <c r="LF308" s="65"/>
      <c r="LG308" s="65"/>
      <c r="LH308" s="65"/>
      <c r="LI308" s="65"/>
      <c r="LJ308" s="65"/>
      <c r="LK308" s="65"/>
      <c r="LL308" s="65"/>
      <c r="LM308" s="65"/>
      <c r="LN308" s="65"/>
      <c r="LO308" s="65"/>
      <c r="LP308" s="65"/>
      <c r="LQ308" s="65"/>
      <c r="LR308" s="65"/>
      <c r="LS308" s="65"/>
      <c r="LT308" s="65"/>
      <c r="LU308" s="65"/>
      <c r="LV308" s="65"/>
      <c r="LW308" s="65"/>
      <c r="LX308" s="65"/>
      <c r="LY308" s="65"/>
      <c r="LZ308" s="65"/>
      <c r="MA308" s="65"/>
      <c r="MB308" s="65"/>
      <c r="MC308" s="65"/>
      <c r="MD308" s="65"/>
      <c r="ME308" s="65"/>
      <c r="MF308" s="65"/>
      <c r="MG308" s="65"/>
      <c r="MH308" s="65"/>
      <c r="MI308" s="65"/>
      <c r="MJ308" s="65"/>
      <c r="MK308" s="65"/>
      <c r="ML308" s="65"/>
      <c r="MM308" s="65"/>
      <c r="MN308" s="65"/>
      <c r="MO308" s="65"/>
      <c r="MP308" s="65"/>
      <c r="MQ308" s="65"/>
      <c r="MR308" s="65"/>
      <c r="MS308" s="65"/>
      <c r="MT308" s="65"/>
      <c r="MU308" s="65"/>
      <c r="MV308" s="65"/>
      <c r="MW308" s="65"/>
      <c r="MX308" s="65"/>
      <c r="MY308" s="65"/>
      <c r="MZ308" s="65"/>
      <c r="NA308" s="65"/>
      <c r="NB308" s="65"/>
      <c r="NC308" s="65"/>
      <c r="ND308" s="65"/>
      <c r="NE308" s="65"/>
      <c r="NF308" s="65"/>
      <c r="NG308" s="65"/>
      <c r="NH308" s="65"/>
      <c r="NI308" s="65"/>
      <c r="NJ308" s="65"/>
      <c r="NK308" s="65"/>
      <c r="NL308" s="65"/>
      <c r="NM308" s="65"/>
      <c r="NN308" s="65"/>
      <c r="NO308" s="65"/>
      <c r="NP308" s="65"/>
      <c r="NQ308" s="65"/>
      <c r="NR308" s="65"/>
      <c r="NS308" s="65"/>
      <c r="NT308" s="65"/>
      <c r="NU308" s="65"/>
      <c r="NV308" s="65"/>
      <c r="NW308" s="65"/>
      <c r="NX308" s="65"/>
      <c r="NY308" s="65"/>
      <c r="NZ308" s="65"/>
      <c r="OA308" s="65"/>
      <c r="OB308" s="65"/>
      <c r="OC308" s="65"/>
      <c r="OD308" s="65"/>
      <c r="OE308" s="65"/>
      <c r="OF308" s="65"/>
      <c r="OG308" s="65"/>
      <c r="OH308" s="65"/>
      <c r="OI308" s="65"/>
      <c r="OJ308" s="65"/>
      <c r="OK308" s="65"/>
      <c r="OL308" s="65"/>
      <c r="OM308" s="65"/>
      <c r="ON308" s="65"/>
      <c r="OO308" s="65"/>
      <c r="OP308" s="65"/>
      <c r="OQ308" s="65"/>
      <c r="OR308" s="65"/>
      <c r="OS308" s="65"/>
      <c r="OT308" s="65"/>
      <c r="OU308" s="65"/>
      <c r="OV308" s="65"/>
      <c r="OW308" s="65"/>
      <c r="OX308" s="65"/>
      <c r="OY308" s="65"/>
      <c r="OZ308" s="65"/>
      <c r="PA308" s="65"/>
      <c r="PB308" s="65"/>
      <c r="PC308" s="65"/>
      <c r="PD308" s="65"/>
      <c r="PE308" s="65"/>
      <c r="PF308" s="65"/>
      <c r="PG308" s="65"/>
      <c r="PH308" s="65"/>
      <c r="PI308" s="65"/>
      <c r="PJ308" s="65"/>
      <c r="PK308" s="65"/>
      <c r="PL308" s="65"/>
      <c r="PM308" s="65"/>
      <c r="PN308" s="65"/>
      <c r="PO308" s="65"/>
      <c r="PP308" s="65"/>
      <c r="PQ308" s="65"/>
      <c r="PR308" s="65"/>
      <c r="PS308" s="65"/>
      <c r="PT308" s="65"/>
      <c r="PU308" s="65"/>
      <c r="PV308" s="65"/>
      <c r="PW308" s="65"/>
      <c r="PX308" s="65"/>
      <c r="PY308" s="65"/>
      <c r="PZ308" s="65"/>
      <c r="QA308" s="65"/>
      <c r="QB308" s="65"/>
      <c r="QC308" s="65"/>
      <c r="QD308" s="65"/>
      <c r="QE308" s="65"/>
      <c r="QF308" s="65"/>
      <c r="QG308" s="65"/>
      <c r="QH308" s="65"/>
      <c r="QI308" s="65"/>
      <c r="QJ308" s="65"/>
      <c r="QK308" s="65"/>
      <c r="QL308" s="65"/>
      <c r="QM308" s="65"/>
      <c r="QN308" s="65"/>
      <c r="QO308" s="65"/>
      <c r="QP308" s="65"/>
      <c r="QQ308" s="65"/>
      <c r="QR308" s="65"/>
      <c r="QS308" s="65"/>
      <c r="QT308" s="65"/>
      <c r="QU308" s="65"/>
      <c r="QV308" s="65"/>
      <c r="QW308" s="65"/>
      <c r="QX308" s="65"/>
      <c r="QY308" s="65"/>
      <c r="QZ308" s="65"/>
      <c r="RA308" s="65"/>
      <c r="RB308" s="65"/>
      <c r="RC308" s="65"/>
      <c r="RD308" s="65"/>
      <c r="RE308" s="65"/>
      <c r="RF308" s="65"/>
      <c r="RG308" s="65"/>
      <c r="RH308" s="65"/>
      <c r="RI308" s="65"/>
      <c r="RJ308" s="65"/>
      <c r="RK308" s="65"/>
      <c r="RL308" s="65"/>
      <c r="RM308" s="65"/>
      <c r="RN308" s="65"/>
      <c r="RO308" s="65"/>
      <c r="RP308" s="65"/>
      <c r="RQ308" s="65"/>
      <c r="RR308" s="65"/>
      <c r="RS308" s="65"/>
      <c r="RT308" s="65"/>
      <c r="RU308" s="65"/>
      <c r="RV308" s="65"/>
      <c r="RW308" s="65"/>
      <c r="RX308" s="65"/>
      <c r="RY308" s="65"/>
      <c r="RZ308" s="65"/>
      <c r="SA308" s="65"/>
      <c r="SB308" s="65"/>
      <c r="SC308" s="65"/>
      <c r="SD308" s="65"/>
      <c r="SE308" s="65"/>
      <c r="SF308" s="65"/>
      <c r="SG308" s="65"/>
      <c r="SH308" s="65"/>
      <c r="SI308" s="65"/>
      <c r="SJ308" s="65"/>
      <c r="SK308" s="65"/>
      <c r="SL308" s="65"/>
      <c r="SM308" s="65"/>
      <c r="SN308" s="65"/>
      <c r="SO308" s="65"/>
      <c r="SP308" s="65"/>
      <c r="SQ308" s="65"/>
      <c r="SR308" s="65"/>
      <c r="SS308" s="65"/>
      <c r="ST308" s="65"/>
      <c r="SU308" s="65"/>
      <c r="SV308" s="65"/>
      <c r="SW308" s="65"/>
      <c r="SX308" s="65"/>
      <c r="SY308" s="65"/>
      <c r="SZ308" s="65"/>
      <c r="TA308" s="65"/>
      <c r="TB308" s="65"/>
      <c r="TC308" s="65"/>
      <c r="TD308" s="65"/>
      <c r="TE308" s="65"/>
      <c r="TF308" s="65"/>
      <c r="TG308" s="65"/>
      <c r="TH308" s="65"/>
      <c r="TI308" s="65"/>
      <c r="TJ308" s="65"/>
      <c r="TK308" s="65"/>
      <c r="TL308" s="65"/>
      <c r="TM308" s="65"/>
      <c r="TN308" s="65"/>
      <c r="TO308" s="65"/>
      <c r="TP308" s="65"/>
      <c r="TQ308" s="65"/>
      <c r="TR308" s="65"/>
      <c r="TS308" s="65"/>
      <c r="TT308" s="65"/>
      <c r="TU308" s="65"/>
      <c r="TV308" s="65"/>
      <c r="TW308" s="65"/>
      <c r="TX308" s="65"/>
      <c r="TY308" s="65"/>
      <c r="TZ308" s="65"/>
      <c r="UA308" s="65"/>
      <c r="UB308" s="65"/>
      <c r="UC308" s="65"/>
      <c r="UD308" s="65"/>
      <c r="UE308" s="65"/>
      <c r="UF308" s="65"/>
      <c r="UG308" s="65"/>
      <c r="UH308" s="65"/>
      <c r="UI308" s="65"/>
      <c r="UJ308" s="65"/>
      <c r="UK308" s="65"/>
      <c r="UL308" s="65"/>
      <c r="UM308" s="65"/>
      <c r="UN308" s="65"/>
      <c r="UO308" s="65"/>
      <c r="UP308" s="65"/>
      <c r="UQ308" s="65"/>
      <c r="UR308" s="65"/>
      <c r="US308" s="65"/>
      <c r="UT308" s="65"/>
      <c r="UU308" s="65"/>
      <c r="UV308" s="65"/>
      <c r="UW308" s="65"/>
      <c r="UX308" s="65"/>
      <c r="UY308" s="65"/>
      <c r="UZ308" s="65"/>
      <c r="VA308" s="65"/>
      <c r="VB308" s="65"/>
      <c r="VC308" s="65"/>
      <c r="VD308" s="65"/>
      <c r="VE308" s="65"/>
      <c r="VF308" s="65"/>
      <c r="VG308" s="65"/>
      <c r="VH308" s="65"/>
      <c r="VI308" s="65"/>
      <c r="VJ308" s="65"/>
      <c r="VK308" s="65"/>
      <c r="VL308" s="65"/>
      <c r="VM308" s="65"/>
      <c r="VN308" s="65"/>
      <c r="VO308" s="65"/>
      <c r="VP308" s="65"/>
      <c r="VQ308" s="65"/>
      <c r="VR308" s="65"/>
      <c r="VS308" s="65"/>
      <c r="VT308" s="65"/>
      <c r="VU308" s="65"/>
      <c r="VV308" s="65"/>
      <c r="VW308" s="65"/>
      <c r="VX308" s="65"/>
      <c r="VY308" s="65"/>
      <c r="VZ308" s="65"/>
      <c r="WA308" s="65"/>
      <c r="WB308" s="65"/>
      <c r="WC308" s="65"/>
      <c r="WD308" s="65"/>
      <c r="WE308" s="65"/>
      <c r="WF308" s="65"/>
      <c r="WG308" s="65"/>
      <c r="WH308" s="65"/>
      <c r="WI308" s="65"/>
      <c r="WJ308" s="65"/>
      <c r="WK308" s="65"/>
      <c r="WL308" s="65"/>
      <c r="WM308" s="65"/>
      <c r="WN308" s="65"/>
      <c r="WO308" s="65"/>
      <c r="WP308" s="65"/>
      <c r="WQ308" s="65"/>
      <c r="WR308" s="65"/>
      <c r="WS308" s="65"/>
      <c r="WT308" s="65"/>
      <c r="WU308" s="65"/>
      <c r="WV308" s="65"/>
      <c r="WW308" s="65"/>
      <c r="WX308" s="65"/>
      <c r="WY308" s="65"/>
      <c r="WZ308" s="65"/>
      <c r="XA308" s="65"/>
      <c r="XB308" s="65"/>
      <c r="XC308" s="65"/>
      <c r="XD308" s="65"/>
      <c r="XE308" s="65"/>
      <c r="XF308" s="65"/>
      <c r="XG308" s="65"/>
      <c r="XH308" s="65"/>
      <c r="XI308" s="65"/>
      <c r="XJ308" s="65"/>
      <c r="XK308" s="65"/>
      <c r="XL308" s="65"/>
      <c r="XM308" s="65"/>
      <c r="XN308" s="65"/>
      <c r="XO308" s="65"/>
      <c r="XP308" s="65"/>
      <c r="XQ308" s="65"/>
      <c r="XR308" s="65"/>
      <c r="XS308" s="65"/>
      <c r="XT308" s="65"/>
      <c r="XU308" s="65"/>
      <c r="XV308" s="65"/>
      <c r="XW308" s="65"/>
      <c r="XX308" s="65"/>
      <c r="XY308" s="65"/>
      <c r="XZ308" s="65"/>
      <c r="YA308" s="65"/>
      <c r="YB308" s="65"/>
      <c r="YC308" s="65"/>
      <c r="YD308" s="65"/>
      <c r="YE308" s="65"/>
      <c r="YF308" s="65"/>
      <c r="YG308" s="65"/>
      <c r="YH308" s="65"/>
      <c r="YI308" s="65"/>
      <c r="YJ308" s="65"/>
      <c r="YK308" s="65"/>
      <c r="YL308" s="65"/>
      <c r="YM308" s="65"/>
      <c r="YN308" s="65"/>
      <c r="YO308" s="65"/>
      <c r="YP308" s="65"/>
      <c r="YQ308" s="65"/>
      <c r="YR308" s="65"/>
      <c r="YS308" s="65"/>
      <c r="YT308" s="65"/>
      <c r="YU308" s="65"/>
      <c r="YV308" s="65"/>
      <c r="YW308" s="65"/>
      <c r="YX308" s="65"/>
      <c r="YY308" s="65"/>
      <c r="YZ308" s="65"/>
      <c r="ZA308" s="65"/>
      <c r="ZB308" s="65"/>
      <c r="ZC308" s="65"/>
      <c r="ZD308" s="65"/>
      <c r="ZE308" s="65"/>
      <c r="ZF308" s="65"/>
      <c r="ZG308" s="65"/>
      <c r="ZH308" s="65"/>
      <c r="ZI308" s="65"/>
      <c r="ZJ308" s="65"/>
      <c r="ZK308" s="65"/>
      <c r="ZL308" s="65"/>
      <c r="ZM308" s="65"/>
      <c r="ZN308" s="65"/>
      <c r="ZO308" s="65"/>
      <c r="ZP308" s="65"/>
      <c r="ZQ308" s="65"/>
      <c r="ZR308" s="65"/>
      <c r="ZS308" s="65"/>
      <c r="ZT308" s="65"/>
      <c r="ZU308" s="65"/>
      <c r="ZV308" s="65"/>
      <c r="ZW308" s="65"/>
      <c r="ZX308" s="65"/>
      <c r="ZY308" s="65"/>
      <c r="ZZ308" s="65"/>
      <c r="AAA308" s="65"/>
      <c r="AAB308" s="65"/>
      <c r="AAC308" s="65"/>
      <c r="AAD308" s="65"/>
      <c r="AAE308" s="65"/>
      <c r="AAF308" s="65"/>
      <c r="AAG308" s="65"/>
      <c r="AAH308" s="65"/>
      <c r="AAI308" s="65"/>
      <c r="AAJ308" s="65"/>
      <c r="AAK308" s="65"/>
      <c r="AAL308" s="65"/>
      <c r="AAM308" s="65"/>
      <c r="AAN308" s="65"/>
      <c r="AAO308" s="65"/>
      <c r="AAP308" s="65"/>
      <c r="AAQ308" s="65"/>
      <c r="AAR308" s="65"/>
      <c r="AAS308" s="65"/>
      <c r="AAT308" s="65"/>
      <c r="AAU308" s="65"/>
      <c r="AAV308" s="65"/>
      <c r="AAW308" s="65"/>
      <c r="AAX308" s="65"/>
      <c r="AAY308" s="65"/>
      <c r="AAZ308" s="65"/>
      <c r="ABA308" s="65"/>
      <c r="ABB308" s="65"/>
      <c r="ABC308" s="65"/>
      <c r="ABD308" s="65"/>
      <c r="ABE308" s="65"/>
      <c r="ABF308" s="65"/>
      <c r="ABG308" s="65"/>
      <c r="ABH308" s="65"/>
      <c r="ABI308" s="65"/>
      <c r="ABJ308" s="65"/>
      <c r="ABK308" s="65"/>
      <c r="ABL308" s="65"/>
      <c r="ABM308" s="65"/>
      <c r="ABN308" s="65"/>
      <c r="ABO308" s="65"/>
      <c r="ABP308" s="65"/>
      <c r="ABQ308" s="65"/>
      <c r="ABR308" s="65"/>
      <c r="ABS308" s="65"/>
      <c r="ABT308" s="65"/>
      <c r="ABU308" s="65"/>
      <c r="ABV308" s="65"/>
      <c r="ABW308" s="65"/>
      <c r="ABX308" s="65"/>
      <c r="ABY308" s="65"/>
      <c r="ABZ308" s="65"/>
      <c r="ACA308" s="65"/>
      <c r="ACB308" s="65"/>
      <c r="ACC308" s="65"/>
      <c r="ACD308" s="65"/>
      <c r="ACE308" s="65"/>
      <c r="ACF308" s="65"/>
      <c r="ACG308" s="65"/>
      <c r="ACH308" s="65"/>
      <c r="ACI308" s="65"/>
      <c r="ACJ308" s="65"/>
      <c r="ACK308" s="65"/>
      <c r="ACL308" s="65"/>
      <c r="ACM308" s="65"/>
      <c r="ACN308" s="65"/>
      <c r="ACO308" s="65"/>
      <c r="ACP308" s="65"/>
      <c r="ACQ308" s="65"/>
      <c r="ACR308" s="65"/>
      <c r="ACS308" s="65"/>
      <c r="ACT308" s="65"/>
      <c r="ACU308" s="65"/>
      <c r="ACV308" s="65"/>
      <c r="ACW308" s="65"/>
      <c r="ACX308" s="65"/>
      <c r="ACY308" s="65"/>
      <c r="ACZ308" s="65"/>
      <c r="ADA308" s="65"/>
      <c r="ADB308" s="65"/>
      <c r="ADC308" s="65"/>
      <c r="ADD308" s="65"/>
      <c r="ADE308" s="65"/>
      <c r="ADF308" s="65"/>
      <c r="ADG308" s="65"/>
      <c r="ADH308" s="65"/>
      <c r="ADI308" s="65"/>
      <c r="ADJ308" s="65"/>
      <c r="ADK308" s="65"/>
      <c r="ADL308" s="65"/>
      <c r="ADM308" s="65"/>
      <c r="ADN308" s="65"/>
      <c r="ADO308" s="65"/>
      <c r="ADP308" s="65"/>
      <c r="ADQ308" s="65"/>
      <c r="ADR308" s="65"/>
      <c r="ADS308" s="65"/>
      <c r="ADT308" s="65"/>
      <c r="ADU308" s="65"/>
      <c r="ADV308" s="65"/>
      <c r="ADW308" s="65"/>
      <c r="ADX308" s="65"/>
      <c r="ADY308" s="65"/>
      <c r="ADZ308" s="65"/>
      <c r="AEA308" s="65"/>
      <c r="AEB308" s="65"/>
      <c r="AEC308" s="65"/>
      <c r="AED308" s="65"/>
      <c r="AEE308" s="65"/>
      <c r="AEF308" s="65"/>
      <c r="AEG308" s="65"/>
      <c r="AEH308" s="65"/>
      <c r="AEI308" s="65"/>
      <c r="AEJ308" s="65"/>
      <c r="AEK308" s="65"/>
      <c r="AEL308" s="65"/>
      <c r="AEM308" s="65"/>
      <c r="AEN308" s="65"/>
      <c r="AEO308" s="65"/>
      <c r="AEP308" s="65"/>
      <c r="AEQ308" s="65"/>
      <c r="AER308" s="65"/>
      <c r="AES308" s="65"/>
      <c r="AET308" s="65"/>
      <c r="AEU308" s="65"/>
      <c r="AEV308" s="65"/>
      <c r="AEW308" s="65"/>
      <c r="AEX308" s="65"/>
      <c r="AEY308" s="65"/>
      <c r="AEZ308" s="65"/>
      <c r="AFA308" s="65"/>
      <c r="AFB308" s="65"/>
      <c r="AFC308" s="65"/>
      <c r="AFD308" s="65"/>
      <c r="AFE308" s="65"/>
      <c r="AFF308" s="65"/>
      <c r="AFG308" s="65"/>
      <c r="AFH308" s="65"/>
      <c r="AFI308" s="65"/>
      <c r="AFJ308" s="65"/>
      <c r="AFK308" s="65"/>
      <c r="AFL308" s="65"/>
      <c r="AFM308" s="65"/>
      <c r="AFN308" s="65"/>
      <c r="AFO308" s="65"/>
      <c r="AFP308" s="65"/>
      <c r="AFQ308" s="65"/>
      <c r="AFR308" s="65"/>
      <c r="AFS308" s="65"/>
      <c r="AFT308" s="65"/>
      <c r="AFU308" s="65"/>
      <c r="AFV308" s="65"/>
      <c r="AFW308" s="65"/>
      <c r="AFX308" s="65"/>
      <c r="AFY308" s="65"/>
      <c r="AFZ308" s="65"/>
      <c r="AGA308" s="65"/>
      <c r="AGB308" s="65"/>
      <c r="AGC308" s="65"/>
      <c r="AGD308" s="65"/>
      <c r="AGE308" s="65"/>
      <c r="AGF308" s="65"/>
      <c r="AGG308" s="65"/>
      <c r="AGH308" s="65"/>
      <c r="AGI308" s="65"/>
      <c r="AGJ308" s="65"/>
      <c r="AGK308" s="65"/>
      <c r="AGL308" s="65"/>
      <c r="AGM308" s="65"/>
      <c r="AGN308" s="65"/>
      <c r="AGO308" s="65"/>
      <c r="AGP308" s="65"/>
      <c r="AGQ308" s="65"/>
      <c r="AGR308" s="65"/>
      <c r="AGS308" s="65"/>
      <c r="AGT308" s="65"/>
      <c r="AGU308" s="65"/>
      <c r="AGV308" s="65"/>
      <c r="AGW308" s="65"/>
      <c r="AGX308" s="65"/>
      <c r="AGY308" s="65"/>
      <c r="AGZ308" s="65"/>
      <c r="AHA308" s="65"/>
      <c r="AHB308" s="65"/>
      <c r="AHC308" s="65"/>
      <c r="AHD308" s="65"/>
      <c r="AHE308" s="65"/>
      <c r="AHF308" s="65"/>
      <c r="AHG308" s="65"/>
      <c r="AHH308" s="65"/>
      <c r="AHI308" s="65"/>
      <c r="AHJ308" s="65"/>
      <c r="AHK308" s="65"/>
      <c r="AHL308" s="65"/>
      <c r="AHM308" s="65"/>
      <c r="AHN308" s="65"/>
      <c r="AHO308" s="65"/>
      <c r="AHP308" s="65"/>
      <c r="AHQ308" s="65"/>
      <c r="AHR308" s="65"/>
      <c r="AHS308" s="65"/>
      <c r="AHT308" s="65"/>
      <c r="AHU308" s="65"/>
      <c r="AHV308" s="65"/>
      <c r="AHW308" s="65"/>
      <c r="AHX308" s="65"/>
      <c r="AHY308" s="65"/>
      <c r="AHZ308" s="65"/>
      <c r="AIA308" s="65"/>
      <c r="AIB308" s="65"/>
      <c r="AIC308" s="65"/>
      <c r="AID308" s="65"/>
      <c r="AIE308" s="65"/>
      <c r="AIF308" s="65"/>
      <c r="AIG308" s="65"/>
      <c r="AIH308" s="65"/>
      <c r="AII308" s="65"/>
      <c r="AIJ308" s="65"/>
      <c r="AIK308" s="65"/>
      <c r="AIL308" s="65"/>
      <c r="AIM308" s="65"/>
      <c r="AIN308" s="65"/>
      <c r="AIO308" s="65"/>
      <c r="AIP308" s="65"/>
      <c r="AIQ308" s="65"/>
      <c r="AIR308" s="65"/>
      <c r="AIS308" s="65"/>
      <c r="AIT308" s="65"/>
      <c r="AIU308" s="65"/>
      <c r="AIV308" s="65"/>
      <c r="AIW308" s="65"/>
      <c r="AIX308" s="65"/>
      <c r="AIY308" s="65"/>
      <c r="AIZ308" s="65"/>
      <c r="AJA308" s="65"/>
      <c r="AJB308" s="65"/>
      <c r="AJC308" s="65"/>
      <c r="AJD308" s="65"/>
      <c r="AJE308" s="65"/>
      <c r="AJF308" s="65"/>
      <c r="AJG308" s="65"/>
      <c r="AJH308" s="65"/>
      <c r="AJI308" s="65"/>
      <c r="AJJ308" s="65"/>
      <c r="AJK308" s="65"/>
      <c r="AJL308" s="65"/>
      <c r="AJM308" s="65"/>
      <c r="AJN308" s="65"/>
      <c r="AJO308" s="65"/>
      <c r="AJP308" s="65"/>
      <c r="AJQ308" s="65"/>
      <c r="AJR308" s="65"/>
      <c r="AJS308" s="65"/>
      <c r="AJT308" s="65"/>
      <c r="AJU308" s="65"/>
      <c r="AJV308" s="65"/>
      <c r="AJW308" s="65"/>
      <c r="AJX308" s="65"/>
      <c r="AJY308" s="65"/>
      <c r="AJZ308" s="65"/>
      <c r="AKA308" s="65"/>
      <c r="AKB308" s="65"/>
      <c r="AKC308" s="65"/>
      <c r="AKD308" s="65"/>
      <c r="AKE308" s="65"/>
      <c r="AKF308" s="65"/>
      <c r="AKG308" s="65"/>
      <c r="AKH308" s="65"/>
      <c r="AKI308" s="65"/>
      <c r="AKJ308" s="65"/>
      <c r="AKK308" s="65"/>
      <c r="AKL308" s="65"/>
      <c r="AKM308" s="65"/>
      <c r="AKN308" s="65"/>
      <c r="AKO308" s="65"/>
      <c r="AKP308" s="65"/>
      <c r="AKQ308" s="65"/>
      <c r="AKR308" s="65"/>
      <c r="AKS308" s="65"/>
      <c r="AKT308" s="65"/>
      <c r="AKU308" s="65"/>
      <c r="AKV308" s="65"/>
      <c r="AKW308" s="65"/>
      <c r="AKX308" s="65"/>
      <c r="AKY308" s="65"/>
      <c r="AKZ308" s="65"/>
      <c r="ALA308" s="65"/>
      <c r="ALB308" s="65"/>
      <c r="ALC308" s="65"/>
      <c r="ALD308" s="65"/>
      <c r="ALE308" s="65"/>
      <c r="ALF308" s="65"/>
      <c r="ALG308" s="65"/>
      <c r="ALH308" s="65"/>
      <c r="ALI308" s="65"/>
      <c r="ALJ308" s="65"/>
      <c r="ALK308" s="65"/>
      <c r="ALL308" s="65"/>
      <c r="ALM308" s="65"/>
      <c r="ALN308" s="65"/>
      <c r="ALO308" s="65"/>
      <c r="ALP308" s="65"/>
      <c r="ALQ308" s="65"/>
      <c r="ALR308" s="65"/>
      <c r="ALS308" s="65"/>
      <c r="ALT308" s="65"/>
      <c r="ALU308" s="65"/>
      <c r="ALV308" s="65"/>
      <c r="ALW308" s="65"/>
      <c r="ALX308" s="65"/>
      <c r="ALY308" s="65"/>
      <c r="ALZ308" s="65"/>
      <c r="AMA308" s="65"/>
      <c r="AMB308" s="65"/>
      <c r="AMC308" s="65"/>
      <c r="AMD308" s="65"/>
      <c r="AME308" s="65"/>
    </row>
    <row r="309" spans="1:1021" s="70" customFormat="1" ht="59.4" customHeight="1" x14ac:dyDescent="0.3">
      <c r="A309" s="60">
        <v>39</v>
      </c>
      <c r="B309" s="61" t="s">
        <v>382</v>
      </c>
      <c r="C309" s="60" t="s">
        <v>432</v>
      </c>
      <c r="D309" s="60" t="s">
        <v>70</v>
      </c>
      <c r="E309" s="61" t="s">
        <v>751</v>
      </c>
      <c r="F309" s="62">
        <v>45349</v>
      </c>
      <c r="G309" s="19">
        <v>500</v>
      </c>
      <c r="H309" s="60" t="s">
        <v>753</v>
      </c>
      <c r="I309" s="60" t="s">
        <v>900</v>
      </c>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c r="AZ309" s="65"/>
      <c r="BA309" s="65"/>
      <c r="BB309" s="65"/>
      <c r="BC309" s="65"/>
      <c r="BD309" s="65"/>
      <c r="BE309" s="65"/>
      <c r="BF309" s="65"/>
      <c r="BG309" s="65"/>
      <c r="BH309" s="65"/>
      <c r="BI309" s="65"/>
      <c r="BJ309" s="65"/>
      <c r="BK309" s="65"/>
      <c r="BL309" s="65"/>
      <c r="BM309" s="65"/>
      <c r="BN309" s="65"/>
      <c r="BO309" s="65"/>
      <c r="BP309" s="65"/>
      <c r="BQ309" s="65"/>
      <c r="BR309" s="65"/>
      <c r="BS309" s="65"/>
      <c r="BT309" s="65"/>
      <c r="BU309" s="65"/>
      <c r="BV309" s="65"/>
      <c r="BW309" s="65"/>
      <c r="BX309" s="65"/>
      <c r="BY309" s="65"/>
      <c r="BZ309" s="65"/>
      <c r="CA309" s="65"/>
      <c r="CB309" s="65"/>
      <c r="CC309" s="65"/>
      <c r="CD309" s="65"/>
      <c r="CE309" s="65"/>
      <c r="CF309" s="65"/>
      <c r="CG309" s="65"/>
      <c r="CH309" s="65"/>
      <c r="CI309" s="65"/>
      <c r="CJ309" s="65"/>
      <c r="CK309" s="65"/>
      <c r="CL309" s="65"/>
      <c r="CM309" s="65"/>
      <c r="CN309" s="65"/>
      <c r="CO309" s="65"/>
      <c r="CP309" s="65"/>
      <c r="CQ309" s="65"/>
      <c r="CR309" s="65"/>
      <c r="CS309" s="65"/>
      <c r="CT309" s="65"/>
      <c r="CU309" s="65"/>
      <c r="CV309" s="65"/>
      <c r="CW309" s="65"/>
      <c r="CX309" s="65"/>
      <c r="CY309" s="65"/>
      <c r="CZ309" s="65"/>
      <c r="DA309" s="65"/>
      <c r="DB309" s="65"/>
      <c r="DC309" s="65"/>
      <c r="DD309" s="65"/>
      <c r="DE309" s="65"/>
      <c r="DF309" s="65"/>
      <c r="DG309" s="65"/>
      <c r="DH309" s="65"/>
      <c r="DI309" s="65"/>
      <c r="DJ309" s="65"/>
      <c r="DK309" s="65"/>
      <c r="DL309" s="65"/>
      <c r="DM309" s="65"/>
      <c r="DN309" s="65"/>
      <c r="DO309" s="65"/>
      <c r="DP309" s="65"/>
      <c r="DQ309" s="65"/>
      <c r="DR309" s="65"/>
      <c r="DS309" s="65"/>
      <c r="DT309" s="65"/>
      <c r="DU309" s="65"/>
      <c r="DV309" s="65"/>
      <c r="DW309" s="65"/>
      <c r="DX309" s="65"/>
      <c r="DY309" s="65"/>
      <c r="DZ309" s="65"/>
      <c r="EA309" s="65"/>
      <c r="EB309" s="65"/>
      <c r="EC309" s="65"/>
      <c r="ED309" s="65"/>
      <c r="EE309" s="65"/>
      <c r="EF309" s="65"/>
      <c r="EG309" s="65"/>
      <c r="EH309" s="65"/>
      <c r="EI309" s="65"/>
      <c r="EJ309" s="65"/>
      <c r="EK309" s="65"/>
      <c r="EL309" s="65"/>
      <c r="EM309" s="65"/>
      <c r="EN309" s="65"/>
      <c r="EO309" s="65"/>
      <c r="EP309" s="65"/>
      <c r="EQ309" s="65"/>
      <c r="ER309" s="65"/>
      <c r="ES309" s="65"/>
      <c r="ET309" s="65"/>
      <c r="EU309" s="65"/>
      <c r="EV309" s="65"/>
      <c r="EW309" s="65"/>
      <c r="EX309" s="65"/>
      <c r="EY309" s="65"/>
      <c r="EZ309" s="65"/>
      <c r="FA309" s="65"/>
      <c r="FB309" s="65"/>
      <c r="FC309" s="65"/>
      <c r="FD309" s="65"/>
      <c r="FE309" s="65"/>
      <c r="FF309" s="65"/>
      <c r="FG309" s="65"/>
      <c r="FH309" s="65"/>
      <c r="FI309" s="65"/>
      <c r="FJ309" s="65"/>
      <c r="FK309" s="65"/>
      <c r="FL309" s="65"/>
      <c r="FM309" s="65"/>
      <c r="FN309" s="65"/>
      <c r="FO309" s="65"/>
      <c r="FP309" s="65"/>
      <c r="FQ309" s="65"/>
      <c r="FR309" s="65"/>
      <c r="FS309" s="65"/>
      <c r="FT309" s="65"/>
      <c r="FU309" s="65"/>
      <c r="FV309" s="65"/>
      <c r="FW309" s="65"/>
      <c r="FX309" s="65"/>
      <c r="FY309" s="65"/>
      <c r="FZ309" s="65"/>
      <c r="GA309" s="65"/>
      <c r="GB309" s="65"/>
      <c r="GC309" s="65"/>
      <c r="GD309" s="65"/>
      <c r="GE309" s="65"/>
      <c r="GF309" s="65"/>
      <c r="GG309" s="65"/>
      <c r="GH309" s="65"/>
      <c r="GI309" s="65"/>
      <c r="GJ309" s="65"/>
      <c r="GK309" s="65"/>
      <c r="GL309" s="65"/>
      <c r="GM309" s="65"/>
      <c r="GN309" s="65"/>
      <c r="GO309" s="65"/>
      <c r="GP309" s="65"/>
      <c r="GQ309" s="65"/>
      <c r="GR309" s="65"/>
      <c r="GS309" s="65"/>
      <c r="GT309" s="65"/>
      <c r="GU309" s="65"/>
      <c r="GV309" s="65"/>
      <c r="GW309" s="65"/>
      <c r="GX309" s="65"/>
      <c r="GY309" s="65"/>
      <c r="GZ309" s="65"/>
      <c r="HA309" s="65"/>
      <c r="HB309" s="65"/>
      <c r="HC309" s="65"/>
      <c r="HD309" s="65"/>
      <c r="HE309" s="65"/>
      <c r="HF309" s="65"/>
      <c r="HG309" s="65"/>
      <c r="HH309" s="65"/>
      <c r="HI309" s="65"/>
      <c r="HJ309" s="65"/>
      <c r="HK309" s="65"/>
      <c r="HL309" s="65"/>
      <c r="HM309" s="65"/>
      <c r="HN309" s="65"/>
      <c r="HO309" s="65"/>
      <c r="HP309" s="65"/>
      <c r="HQ309" s="65"/>
      <c r="HR309" s="65"/>
      <c r="HS309" s="65"/>
      <c r="HT309" s="65"/>
      <c r="HU309" s="65"/>
      <c r="HV309" s="65"/>
      <c r="HW309" s="65"/>
      <c r="HX309" s="65"/>
      <c r="HY309" s="65"/>
      <c r="HZ309" s="65"/>
      <c r="IA309" s="65"/>
      <c r="IB309" s="65"/>
      <c r="IC309" s="65"/>
      <c r="ID309" s="65"/>
      <c r="IE309" s="65"/>
      <c r="IF309" s="65"/>
      <c r="IG309" s="65"/>
      <c r="IH309" s="65"/>
      <c r="II309" s="65"/>
      <c r="IJ309" s="65"/>
      <c r="IK309" s="65"/>
      <c r="IL309" s="65"/>
      <c r="IM309" s="65"/>
      <c r="IN309" s="65"/>
      <c r="IO309" s="65"/>
      <c r="IP309" s="65"/>
      <c r="IQ309" s="65"/>
      <c r="IR309" s="65"/>
      <c r="IS309" s="65"/>
      <c r="IT309" s="65"/>
      <c r="IU309" s="65"/>
      <c r="IV309" s="65"/>
      <c r="IW309" s="65"/>
      <c r="IX309" s="65"/>
      <c r="IY309" s="65"/>
      <c r="IZ309" s="65"/>
      <c r="JA309" s="65"/>
      <c r="JB309" s="65"/>
      <c r="JC309" s="65"/>
      <c r="JD309" s="65"/>
      <c r="JE309" s="65"/>
      <c r="JF309" s="65"/>
      <c r="JG309" s="65"/>
      <c r="JH309" s="65"/>
      <c r="JI309" s="65"/>
      <c r="JJ309" s="65"/>
      <c r="JK309" s="65"/>
      <c r="JL309" s="65"/>
      <c r="JM309" s="65"/>
      <c r="JN309" s="65"/>
      <c r="JO309" s="65"/>
      <c r="JP309" s="65"/>
      <c r="JQ309" s="65"/>
      <c r="JR309" s="65"/>
      <c r="JS309" s="65"/>
      <c r="JT309" s="65"/>
      <c r="JU309" s="65"/>
      <c r="JV309" s="65"/>
      <c r="JW309" s="65"/>
      <c r="JX309" s="65"/>
      <c r="JY309" s="65"/>
      <c r="JZ309" s="65"/>
      <c r="KA309" s="65"/>
      <c r="KB309" s="65"/>
      <c r="KC309" s="65"/>
      <c r="KD309" s="65"/>
      <c r="KE309" s="65"/>
      <c r="KF309" s="65"/>
      <c r="KG309" s="65"/>
      <c r="KH309" s="65"/>
      <c r="KI309" s="65"/>
      <c r="KJ309" s="65"/>
      <c r="KK309" s="65"/>
      <c r="KL309" s="65"/>
      <c r="KM309" s="65"/>
      <c r="KN309" s="65"/>
      <c r="KO309" s="65"/>
      <c r="KP309" s="65"/>
      <c r="KQ309" s="65"/>
      <c r="KR309" s="65"/>
      <c r="KS309" s="65"/>
      <c r="KT309" s="65"/>
      <c r="KU309" s="65"/>
      <c r="KV309" s="65"/>
      <c r="KW309" s="65"/>
      <c r="KX309" s="65"/>
      <c r="KY309" s="65"/>
      <c r="KZ309" s="65"/>
      <c r="LA309" s="65"/>
      <c r="LB309" s="65"/>
      <c r="LC309" s="65"/>
      <c r="LD309" s="65"/>
      <c r="LE309" s="65"/>
      <c r="LF309" s="65"/>
      <c r="LG309" s="65"/>
      <c r="LH309" s="65"/>
      <c r="LI309" s="65"/>
      <c r="LJ309" s="65"/>
      <c r="LK309" s="65"/>
      <c r="LL309" s="65"/>
      <c r="LM309" s="65"/>
      <c r="LN309" s="65"/>
      <c r="LO309" s="65"/>
      <c r="LP309" s="65"/>
      <c r="LQ309" s="65"/>
      <c r="LR309" s="65"/>
      <c r="LS309" s="65"/>
      <c r="LT309" s="65"/>
      <c r="LU309" s="65"/>
      <c r="LV309" s="65"/>
      <c r="LW309" s="65"/>
      <c r="LX309" s="65"/>
      <c r="LY309" s="65"/>
      <c r="LZ309" s="65"/>
      <c r="MA309" s="65"/>
      <c r="MB309" s="65"/>
      <c r="MC309" s="65"/>
      <c r="MD309" s="65"/>
      <c r="ME309" s="65"/>
      <c r="MF309" s="65"/>
      <c r="MG309" s="65"/>
      <c r="MH309" s="65"/>
      <c r="MI309" s="65"/>
      <c r="MJ309" s="65"/>
      <c r="MK309" s="65"/>
      <c r="ML309" s="65"/>
      <c r="MM309" s="65"/>
      <c r="MN309" s="65"/>
      <c r="MO309" s="65"/>
      <c r="MP309" s="65"/>
      <c r="MQ309" s="65"/>
      <c r="MR309" s="65"/>
      <c r="MS309" s="65"/>
      <c r="MT309" s="65"/>
      <c r="MU309" s="65"/>
      <c r="MV309" s="65"/>
      <c r="MW309" s="65"/>
      <c r="MX309" s="65"/>
      <c r="MY309" s="65"/>
      <c r="MZ309" s="65"/>
      <c r="NA309" s="65"/>
      <c r="NB309" s="65"/>
      <c r="NC309" s="65"/>
      <c r="ND309" s="65"/>
      <c r="NE309" s="65"/>
      <c r="NF309" s="65"/>
      <c r="NG309" s="65"/>
      <c r="NH309" s="65"/>
      <c r="NI309" s="65"/>
      <c r="NJ309" s="65"/>
      <c r="NK309" s="65"/>
      <c r="NL309" s="65"/>
      <c r="NM309" s="65"/>
      <c r="NN309" s="65"/>
      <c r="NO309" s="65"/>
      <c r="NP309" s="65"/>
      <c r="NQ309" s="65"/>
      <c r="NR309" s="65"/>
      <c r="NS309" s="65"/>
      <c r="NT309" s="65"/>
      <c r="NU309" s="65"/>
      <c r="NV309" s="65"/>
      <c r="NW309" s="65"/>
      <c r="NX309" s="65"/>
      <c r="NY309" s="65"/>
      <c r="NZ309" s="65"/>
      <c r="OA309" s="65"/>
      <c r="OB309" s="65"/>
      <c r="OC309" s="65"/>
      <c r="OD309" s="65"/>
      <c r="OE309" s="65"/>
      <c r="OF309" s="65"/>
      <c r="OG309" s="65"/>
      <c r="OH309" s="65"/>
      <c r="OI309" s="65"/>
      <c r="OJ309" s="65"/>
      <c r="OK309" s="65"/>
      <c r="OL309" s="65"/>
      <c r="OM309" s="65"/>
      <c r="ON309" s="65"/>
      <c r="OO309" s="65"/>
      <c r="OP309" s="65"/>
      <c r="OQ309" s="65"/>
      <c r="OR309" s="65"/>
      <c r="OS309" s="65"/>
      <c r="OT309" s="65"/>
      <c r="OU309" s="65"/>
      <c r="OV309" s="65"/>
      <c r="OW309" s="65"/>
      <c r="OX309" s="65"/>
      <c r="OY309" s="65"/>
      <c r="OZ309" s="65"/>
      <c r="PA309" s="65"/>
      <c r="PB309" s="65"/>
      <c r="PC309" s="65"/>
      <c r="PD309" s="65"/>
      <c r="PE309" s="65"/>
      <c r="PF309" s="65"/>
      <c r="PG309" s="65"/>
      <c r="PH309" s="65"/>
      <c r="PI309" s="65"/>
      <c r="PJ309" s="65"/>
      <c r="PK309" s="65"/>
      <c r="PL309" s="65"/>
      <c r="PM309" s="65"/>
      <c r="PN309" s="65"/>
      <c r="PO309" s="65"/>
      <c r="PP309" s="65"/>
      <c r="PQ309" s="65"/>
      <c r="PR309" s="65"/>
      <c r="PS309" s="65"/>
      <c r="PT309" s="65"/>
      <c r="PU309" s="65"/>
      <c r="PV309" s="65"/>
      <c r="PW309" s="65"/>
      <c r="PX309" s="65"/>
      <c r="PY309" s="65"/>
      <c r="PZ309" s="65"/>
      <c r="QA309" s="65"/>
      <c r="QB309" s="65"/>
      <c r="QC309" s="65"/>
      <c r="QD309" s="65"/>
      <c r="QE309" s="65"/>
      <c r="QF309" s="65"/>
      <c r="QG309" s="65"/>
      <c r="QH309" s="65"/>
      <c r="QI309" s="65"/>
      <c r="QJ309" s="65"/>
      <c r="QK309" s="65"/>
      <c r="QL309" s="65"/>
      <c r="QM309" s="65"/>
      <c r="QN309" s="65"/>
      <c r="QO309" s="65"/>
      <c r="QP309" s="65"/>
      <c r="QQ309" s="65"/>
      <c r="QR309" s="65"/>
      <c r="QS309" s="65"/>
      <c r="QT309" s="65"/>
      <c r="QU309" s="65"/>
      <c r="QV309" s="65"/>
      <c r="QW309" s="65"/>
      <c r="QX309" s="65"/>
      <c r="QY309" s="65"/>
      <c r="QZ309" s="65"/>
      <c r="RA309" s="65"/>
      <c r="RB309" s="65"/>
      <c r="RC309" s="65"/>
      <c r="RD309" s="65"/>
      <c r="RE309" s="65"/>
      <c r="RF309" s="65"/>
      <c r="RG309" s="65"/>
      <c r="RH309" s="65"/>
      <c r="RI309" s="65"/>
      <c r="RJ309" s="65"/>
      <c r="RK309" s="65"/>
      <c r="RL309" s="65"/>
      <c r="RM309" s="65"/>
      <c r="RN309" s="65"/>
      <c r="RO309" s="65"/>
      <c r="RP309" s="65"/>
      <c r="RQ309" s="65"/>
      <c r="RR309" s="65"/>
      <c r="RS309" s="65"/>
      <c r="RT309" s="65"/>
      <c r="RU309" s="65"/>
      <c r="RV309" s="65"/>
      <c r="RW309" s="65"/>
      <c r="RX309" s="65"/>
      <c r="RY309" s="65"/>
      <c r="RZ309" s="65"/>
      <c r="SA309" s="65"/>
      <c r="SB309" s="65"/>
      <c r="SC309" s="65"/>
      <c r="SD309" s="65"/>
      <c r="SE309" s="65"/>
      <c r="SF309" s="65"/>
      <c r="SG309" s="65"/>
      <c r="SH309" s="65"/>
      <c r="SI309" s="65"/>
      <c r="SJ309" s="65"/>
      <c r="SK309" s="65"/>
      <c r="SL309" s="65"/>
      <c r="SM309" s="65"/>
      <c r="SN309" s="65"/>
      <c r="SO309" s="65"/>
      <c r="SP309" s="65"/>
      <c r="SQ309" s="65"/>
      <c r="SR309" s="65"/>
      <c r="SS309" s="65"/>
      <c r="ST309" s="65"/>
      <c r="SU309" s="65"/>
      <c r="SV309" s="65"/>
      <c r="SW309" s="65"/>
      <c r="SX309" s="65"/>
      <c r="SY309" s="65"/>
      <c r="SZ309" s="65"/>
      <c r="TA309" s="65"/>
      <c r="TB309" s="65"/>
      <c r="TC309" s="65"/>
      <c r="TD309" s="65"/>
      <c r="TE309" s="65"/>
      <c r="TF309" s="65"/>
      <c r="TG309" s="65"/>
      <c r="TH309" s="65"/>
      <c r="TI309" s="65"/>
      <c r="TJ309" s="65"/>
      <c r="TK309" s="65"/>
      <c r="TL309" s="65"/>
      <c r="TM309" s="65"/>
      <c r="TN309" s="65"/>
      <c r="TO309" s="65"/>
      <c r="TP309" s="65"/>
      <c r="TQ309" s="65"/>
      <c r="TR309" s="65"/>
      <c r="TS309" s="65"/>
      <c r="TT309" s="65"/>
      <c r="TU309" s="65"/>
      <c r="TV309" s="65"/>
      <c r="TW309" s="65"/>
      <c r="TX309" s="65"/>
      <c r="TY309" s="65"/>
      <c r="TZ309" s="65"/>
      <c r="UA309" s="65"/>
      <c r="UB309" s="65"/>
      <c r="UC309" s="65"/>
      <c r="UD309" s="65"/>
      <c r="UE309" s="65"/>
      <c r="UF309" s="65"/>
      <c r="UG309" s="65"/>
      <c r="UH309" s="65"/>
      <c r="UI309" s="65"/>
      <c r="UJ309" s="65"/>
      <c r="UK309" s="65"/>
      <c r="UL309" s="65"/>
      <c r="UM309" s="65"/>
      <c r="UN309" s="65"/>
      <c r="UO309" s="65"/>
      <c r="UP309" s="65"/>
      <c r="UQ309" s="65"/>
      <c r="UR309" s="65"/>
      <c r="US309" s="65"/>
      <c r="UT309" s="65"/>
      <c r="UU309" s="65"/>
      <c r="UV309" s="65"/>
      <c r="UW309" s="65"/>
      <c r="UX309" s="65"/>
      <c r="UY309" s="65"/>
      <c r="UZ309" s="65"/>
      <c r="VA309" s="65"/>
      <c r="VB309" s="65"/>
      <c r="VC309" s="65"/>
      <c r="VD309" s="65"/>
      <c r="VE309" s="65"/>
      <c r="VF309" s="65"/>
      <c r="VG309" s="65"/>
      <c r="VH309" s="65"/>
      <c r="VI309" s="65"/>
      <c r="VJ309" s="65"/>
      <c r="VK309" s="65"/>
      <c r="VL309" s="65"/>
      <c r="VM309" s="65"/>
      <c r="VN309" s="65"/>
      <c r="VO309" s="65"/>
      <c r="VP309" s="65"/>
      <c r="VQ309" s="65"/>
      <c r="VR309" s="65"/>
      <c r="VS309" s="65"/>
      <c r="VT309" s="65"/>
      <c r="VU309" s="65"/>
      <c r="VV309" s="65"/>
      <c r="VW309" s="65"/>
      <c r="VX309" s="65"/>
      <c r="VY309" s="65"/>
      <c r="VZ309" s="65"/>
      <c r="WA309" s="65"/>
      <c r="WB309" s="65"/>
      <c r="WC309" s="65"/>
      <c r="WD309" s="65"/>
      <c r="WE309" s="65"/>
      <c r="WF309" s="65"/>
      <c r="WG309" s="65"/>
      <c r="WH309" s="65"/>
      <c r="WI309" s="65"/>
      <c r="WJ309" s="65"/>
      <c r="WK309" s="65"/>
      <c r="WL309" s="65"/>
      <c r="WM309" s="65"/>
      <c r="WN309" s="65"/>
      <c r="WO309" s="65"/>
      <c r="WP309" s="65"/>
      <c r="WQ309" s="65"/>
      <c r="WR309" s="65"/>
      <c r="WS309" s="65"/>
      <c r="WT309" s="65"/>
      <c r="WU309" s="65"/>
      <c r="WV309" s="65"/>
      <c r="WW309" s="65"/>
      <c r="WX309" s="65"/>
      <c r="WY309" s="65"/>
      <c r="WZ309" s="65"/>
      <c r="XA309" s="65"/>
      <c r="XB309" s="65"/>
      <c r="XC309" s="65"/>
      <c r="XD309" s="65"/>
      <c r="XE309" s="65"/>
      <c r="XF309" s="65"/>
      <c r="XG309" s="65"/>
      <c r="XH309" s="65"/>
      <c r="XI309" s="65"/>
      <c r="XJ309" s="65"/>
      <c r="XK309" s="65"/>
      <c r="XL309" s="65"/>
      <c r="XM309" s="65"/>
      <c r="XN309" s="65"/>
      <c r="XO309" s="65"/>
      <c r="XP309" s="65"/>
      <c r="XQ309" s="65"/>
      <c r="XR309" s="65"/>
      <c r="XS309" s="65"/>
      <c r="XT309" s="65"/>
      <c r="XU309" s="65"/>
      <c r="XV309" s="65"/>
      <c r="XW309" s="65"/>
      <c r="XX309" s="65"/>
      <c r="XY309" s="65"/>
      <c r="XZ309" s="65"/>
      <c r="YA309" s="65"/>
      <c r="YB309" s="65"/>
      <c r="YC309" s="65"/>
      <c r="YD309" s="65"/>
      <c r="YE309" s="65"/>
      <c r="YF309" s="65"/>
      <c r="YG309" s="65"/>
      <c r="YH309" s="65"/>
      <c r="YI309" s="65"/>
      <c r="YJ309" s="65"/>
      <c r="YK309" s="65"/>
      <c r="YL309" s="65"/>
      <c r="YM309" s="65"/>
      <c r="YN309" s="65"/>
      <c r="YO309" s="65"/>
      <c r="YP309" s="65"/>
      <c r="YQ309" s="65"/>
      <c r="YR309" s="65"/>
      <c r="YS309" s="65"/>
      <c r="YT309" s="65"/>
      <c r="YU309" s="65"/>
      <c r="YV309" s="65"/>
      <c r="YW309" s="65"/>
      <c r="YX309" s="65"/>
      <c r="YY309" s="65"/>
      <c r="YZ309" s="65"/>
      <c r="ZA309" s="65"/>
      <c r="ZB309" s="65"/>
      <c r="ZC309" s="65"/>
      <c r="ZD309" s="65"/>
      <c r="ZE309" s="65"/>
      <c r="ZF309" s="65"/>
      <c r="ZG309" s="65"/>
      <c r="ZH309" s="65"/>
      <c r="ZI309" s="65"/>
      <c r="ZJ309" s="65"/>
      <c r="ZK309" s="65"/>
      <c r="ZL309" s="65"/>
      <c r="ZM309" s="65"/>
      <c r="ZN309" s="65"/>
      <c r="ZO309" s="65"/>
      <c r="ZP309" s="65"/>
      <c r="ZQ309" s="65"/>
      <c r="ZR309" s="65"/>
      <c r="ZS309" s="65"/>
      <c r="ZT309" s="65"/>
      <c r="ZU309" s="65"/>
      <c r="ZV309" s="65"/>
      <c r="ZW309" s="65"/>
      <c r="ZX309" s="65"/>
      <c r="ZY309" s="65"/>
      <c r="ZZ309" s="65"/>
      <c r="AAA309" s="65"/>
      <c r="AAB309" s="65"/>
      <c r="AAC309" s="65"/>
      <c r="AAD309" s="65"/>
      <c r="AAE309" s="65"/>
      <c r="AAF309" s="65"/>
      <c r="AAG309" s="65"/>
      <c r="AAH309" s="65"/>
      <c r="AAI309" s="65"/>
      <c r="AAJ309" s="65"/>
      <c r="AAK309" s="65"/>
      <c r="AAL309" s="65"/>
      <c r="AAM309" s="65"/>
      <c r="AAN309" s="65"/>
      <c r="AAO309" s="65"/>
      <c r="AAP309" s="65"/>
      <c r="AAQ309" s="65"/>
      <c r="AAR309" s="65"/>
      <c r="AAS309" s="65"/>
      <c r="AAT309" s="65"/>
      <c r="AAU309" s="65"/>
      <c r="AAV309" s="65"/>
      <c r="AAW309" s="65"/>
      <c r="AAX309" s="65"/>
      <c r="AAY309" s="65"/>
      <c r="AAZ309" s="65"/>
      <c r="ABA309" s="65"/>
      <c r="ABB309" s="65"/>
      <c r="ABC309" s="65"/>
      <c r="ABD309" s="65"/>
      <c r="ABE309" s="65"/>
      <c r="ABF309" s="65"/>
      <c r="ABG309" s="65"/>
      <c r="ABH309" s="65"/>
      <c r="ABI309" s="65"/>
      <c r="ABJ309" s="65"/>
      <c r="ABK309" s="65"/>
      <c r="ABL309" s="65"/>
      <c r="ABM309" s="65"/>
      <c r="ABN309" s="65"/>
      <c r="ABO309" s="65"/>
      <c r="ABP309" s="65"/>
      <c r="ABQ309" s="65"/>
      <c r="ABR309" s="65"/>
      <c r="ABS309" s="65"/>
      <c r="ABT309" s="65"/>
      <c r="ABU309" s="65"/>
      <c r="ABV309" s="65"/>
      <c r="ABW309" s="65"/>
      <c r="ABX309" s="65"/>
      <c r="ABY309" s="65"/>
      <c r="ABZ309" s="65"/>
      <c r="ACA309" s="65"/>
      <c r="ACB309" s="65"/>
      <c r="ACC309" s="65"/>
      <c r="ACD309" s="65"/>
      <c r="ACE309" s="65"/>
      <c r="ACF309" s="65"/>
      <c r="ACG309" s="65"/>
      <c r="ACH309" s="65"/>
      <c r="ACI309" s="65"/>
      <c r="ACJ309" s="65"/>
      <c r="ACK309" s="65"/>
      <c r="ACL309" s="65"/>
      <c r="ACM309" s="65"/>
      <c r="ACN309" s="65"/>
      <c r="ACO309" s="65"/>
      <c r="ACP309" s="65"/>
      <c r="ACQ309" s="65"/>
      <c r="ACR309" s="65"/>
      <c r="ACS309" s="65"/>
      <c r="ACT309" s="65"/>
      <c r="ACU309" s="65"/>
      <c r="ACV309" s="65"/>
      <c r="ACW309" s="65"/>
      <c r="ACX309" s="65"/>
      <c r="ACY309" s="65"/>
      <c r="ACZ309" s="65"/>
      <c r="ADA309" s="65"/>
      <c r="ADB309" s="65"/>
      <c r="ADC309" s="65"/>
      <c r="ADD309" s="65"/>
      <c r="ADE309" s="65"/>
      <c r="ADF309" s="65"/>
      <c r="ADG309" s="65"/>
      <c r="ADH309" s="65"/>
      <c r="ADI309" s="65"/>
      <c r="ADJ309" s="65"/>
      <c r="ADK309" s="65"/>
      <c r="ADL309" s="65"/>
      <c r="ADM309" s="65"/>
      <c r="ADN309" s="65"/>
      <c r="ADO309" s="65"/>
      <c r="ADP309" s="65"/>
      <c r="ADQ309" s="65"/>
      <c r="ADR309" s="65"/>
      <c r="ADS309" s="65"/>
      <c r="ADT309" s="65"/>
      <c r="ADU309" s="65"/>
      <c r="ADV309" s="65"/>
      <c r="ADW309" s="65"/>
      <c r="ADX309" s="65"/>
      <c r="ADY309" s="65"/>
      <c r="ADZ309" s="65"/>
      <c r="AEA309" s="65"/>
      <c r="AEB309" s="65"/>
      <c r="AEC309" s="65"/>
      <c r="AED309" s="65"/>
      <c r="AEE309" s="65"/>
      <c r="AEF309" s="65"/>
      <c r="AEG309" s="65"/>
      <c r="AEH309" s="65"/>
      <c r="AEI309" s="65"/>
      <c r="AEJ309" s="65"/>
      <c r="AEK309" s="65"/>
      <c r="AEL309" s="65"/>
      <c r="AEM309" s="65"/>
      <c r="AEN309" s="65"/>
      <c r="AEO309" s="65"/>
      <c r="AEP309" s="65"/>
      <c r="AEQ309" s="65"/>
      <c r="AER309" s="65"/>
      <c r="AES309" s="65"/>
      <c r="AET309" s="65"/>
      <c r="AEU309" s="65"/>
      <c r="AEV309" s="65"/>
      <c r="AEW309" s="65"/>
      <c r="AEX309" s="65"/>
      <c r="AEY309" s="65"/>
      <c r="AEZ309" s="65"/>
      <c r="AFA309" s="65"/>
      <c r="AFB309" s="65"/>
      <c r="AFC309" s="65"/>
      <c r="AFD309" s="65"/>
      <c r="AFE309" s="65"/>
      <c r="AFF309" s="65"/>
      <c r="AFG309" s="65"/>
      <c r="AFH309" s="65"/>
      <c r="AFI309" s="65"/>
      <c r="AFJ309" s="65"/>
      <c r="AFK309" s="65"/>
      <c r="AFL309" s="65"/>
      <c r="AFM309" s="65"/>
      <c r="AFN309" s="65"/>
      <c r="AFO309" s="65"/>
      <c r="AFP309" s="65"/>
      <c r="AFQ309" s="65"/>
      <c r="AFR309" s="65"/>
      <c r="AFS309" s="65"/>
      <c r="AFT309" s="65"/>
      <c r="AFU309" s="65"/>
      <c r="AFV309" s="65"/>
      <c r="AFW309" s="65"/>
      <c r="AFX309" s="65"/>
      <c r="AFY309" s="65"/>
      <c r="AFZ309" s="65"/>
      <c r="AGA309" s="65"/>
      <c r="AGB309" s="65"/>
      <c r="AGC309" s="65"/>
      <c r="AGD309" s="65"/>
      <c r="AGE309" s="65"/>
      <c r="AGF309" s="65"/>
      <c r="AGG309" s="65"/>
      <c r="AGH309" s="65"/>
      <c r="AGI309" s="65"/>
      <c r="AGJ309" s="65"/>
      <c r="AGK309" s="65"/>
      <c r="AGL309" s="65"/>
      <c r="AGM309" s="65"/>
      <c r="AGN309" s="65"/>
      <c r="AGO309" s="65"/>
      <c r="AGP309" s="65"/>
      <c r="AGQ309" s="65"/>
      <c r="AGR309" s="65"/>
      <c r="AGS309" s="65"/>
      <c r="AGT309" s="65"/>
      <c r="AGU309" s="65"/>
      <c r="AGV309" s="65"/>
      <c r="AGW309" s="65"/>
      <c r="AGX309" s="65"/>
      <c r="AGY309" s="65"/>
      <c r="AGZ309" s="65"/>
      <c r="AHA309" s="65"/>
      <c r="AHB309" s="65"/>
      <c r="AHC309" s="65"/>
      <c r="AHD309" s="65"/>
      <c r="AHE309" s="65"/>
      <c r="AHF309" s="65"/>
      <c r="AHG309" s="65"/>
      <c r="AHH309" s="65"/>
      <c r="AHI309" s="65"/>
      <c r="AHJ309" s="65"/>
      <c r="AHK309" s="65"/>
      <c r="AHL309" s="65"/>
      <c r="AHM309" s="65"/>
      <c r="AHN309" s="65"/>
      <c r="AHO309" s="65"/>
      <c r="AHP309" s="65"/>
      <c r="AHQ309" s="65"/>
      <c r="AHR309" s="65"/>
      <c r="AHS309" s="65"/>
      <c r="AHT309" s="65"/>
      <c r="AHU309" s="65"/>
      <c r="AHV309" s="65"/>
      <c r="AHW309" s="65"/>
      <c r="AHX309" s="65"/>
      <c r="AHY309" s="65"/>
      <c r="AHZ309" s="65"/>
      <c r="AIA309" s="65"/>
      <c r="AIB309" s="65"/>
      <c r="AIC309" s="65"/>
      <c r="AID309" s="65"/>
      <c r="AIE309" s="65"/>
      <c r="AIF309" s="65"/>
      <c r="AIG309" s="65"/>
      <c r="AIH309" s="65"/>
      <c r="AII309" s="65"/>
      <c r="AIJ309" s="65"/>
      <c r="AIK309" s="65"/>
      <c r="AIL309" s="65"/>
      <c r="AIM309" s="65"/>
      <c r="AIN309" s="65"/>
      <c r="AIO309" s="65"/>
      <c r="AIP309" s="65"/>
      <c r="AIQ309" s="65"/>
      <c r="AIR309" s="65"/>
      <c r="AIS309" s="65"/>
      <c r="AIT309" s="65"/>
      <c r="AIU309" s="65"/>
      <c r="AIV309" s="65"/>
      <c r="AIW309" s="65"/>
      <c r="AIX309" s="65"/>
      <c r="AIY309" s="65"/>
      <c r="AIZ309" s="65"/>
      <c r="AJA309" s="65"/>
      <c r="AJB309" s="65"/>
      <c r="AJC309" s="65"/>
      <c r="AJD309" s="65"/>
      <c r="AJE309" s="65"/>
      <c r="AJF309" s="65"/>
      <c r="AJG309" s="65"/>
      <c r="AJH309" s="65"/>
      <c r="AJI309" s="65"/>
      <c r="AJJ309" s="65"/>
      <c r="AJK309" s="65"/>
      <c r="AJL309" s="65"/>
      <c r="AJM309" s="65"/>
      <c r="AJN309" s="65"/>
      <c r="AJO309" s="65"/>
      <c r="AJP309" s="65"/>
      <c r="AJQ309" s="65"/>
      <c r="AJR309" s="65"/>
      <c r="AJS309" s="65"/>
      <c r="AJT309" s="65"/>
      <c r="AJU309" s="65"/>
      <c r="AJV309" s="65"/>
      <c r="AJW309" s="65"/>
      <c r="AJX309" s="65"/>
      <c r="AJY309" s="65"/>
      <c r="AJZ309" s="65"/>
      <c r="AKA309" s="65"/>
      <c r="AKB309" s="65"/>
      <c r="AKC309" s="65"/>
      <c r="AKD309" s="65"/>
      <c r="AKE309" s="65"/>
      <c r="AKF309" s="65"/>
      <c r="AKG309" s="65"/>
      <c r="AKH309" s="65"/>
      <c r="AKI309" s="65"/>
      <c r="AKJ309" s="65"/>
      <c r="AKK309" s="65"/>
      <c r="AKL309" s="65"/>
      <c r="AKM309" s="65"/>
      <c r="AKN309" s="65"/>
      <c r="AKO309" s="65"/>
      <c r="AKP309" s="65"/>
      <c r="AKQ309" s="65"/>
      <c r="AKR309" s="65"/>
      <c r="AKS309" s="65"/>
      <c r="AKT309" s="65"/>
      <c r="AKU309" s="65"/>
      <c r="AKV309" s="65"/>
      <c r="AKW309" s="65"/>
      <c r="AKX309" s="65"/>
      <c r="AKY309" s="65"/>
      <c r="AKZ309" s="65"/>
      <c r="ALA309" s="65"/>
      <c r="ALB309" s="65"/>
      <c r="ALC309" s="65"/>
      <c r="ALD309" s="65"/>
      <c r="ALE309" s="65"/>
      <c r="ALF309" s="65"/>
      <c r="ALG309" s="65"/>
      <c r="ALH309" s="65"/>
      <c r="ALI309" s="65"/>
      <c r="ALJ309" s="65"/>
      <c r="ALK309" s="65"/>
      <c r="ALL309" s="65"/>
      <c r="ALM309" s="65"/>
      <c r="ALN309" s="65"/>
      <c r="ALO309" s="65"/>
      <c r="ALP309" s="65"/>
      <c r="ALQ309" s="65"/>
      <c r="ALR309" s="65"/>
      <c r="ALS309" s="65"/>
      <c r="ALT309" s="65"/>
      <c r="ALU309" s="65"/>
      <c r="ALV309" s="65"/>
      <c r="ALW309" s="65"/>
      <c r="ALX309" s="65"/>
      <c r="ALY309" s="65"/>
      <c r="ALZ309" s="65"/>
      <c r="AMA309" s="65"/>
      <c r="AMB309" s="65"/>
      <c r="AMC309" s="65"/>
      <c r="AMD309" s="65"/>
      <c r="AME309" s="65"/>
    </row>
    <row r="310" spans="1:1021" s="70" customFormat="1" ht="122.4" customHeight="1" x14ac:dyDescent="0.3">
      <c r="A310" s="60">
        <v>40</v>
      </c>
      <c r="B310" s="61" t="s">
        <v>177</v>
      </c>
      <c r="C310" s="60" t="s">
        <v>755</v>
      </c>
      <c r="D310" s="60" t="s">
        <v>69</v>
      </c>
      <c r="E310" s="61" t="s">
        <v>752</v>
      </c>
      <c r="F310" s="62">
        <v>45342</v>
      </c>
      <c r="G310" s="19">
        <v>1540</v>
      </c>
      <c r="H310" s="60" t="s">
        <v>6</v>
      </c>
      <c r="I310" s="60" t="s">
        <v>754</v>
      </c>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c r="AZ310" s="65"/>
      <c r="BA310" s="65"/>
      <c r="BB310" s="65"/>
      <c r="BC310" s="65"/>
      <c r="BD310" s="65"/>
      <c r="BE310" s="65"/>
      <c r="BF310" s="65"/>
      <c r="BG310" s="65"/>
      <c r="BH310" s="65"/>
      <c r="BI310" s="65"/>
      <c r="BJ310" s="65"/>
      <c r="BK310" s="65"/>
      <c r="BL310" s="65"/>
      <c r="BM310" s="65"/>
      <c r="BN310" s="65"/>
      <c r="BO310" s="65"/>
      <c r="BP310" s="65"/>
      <c r="BQ310" s="65"/>
      <c r="BR310" s="65"/>
      <c r="BS310" s="65"/>
      <c r="BT310" s="65"/>
      <c r="BU310" s="65"/>
      <c r="BV310" s="65"/>
      <c r="BW310" s="65"/>
      <c r="BX310" s="65"/>
      <c r="BY310" s="65"/>
      <c r="BZ310" s="65"/>
      <c r="CA310" s="65"/>
      <c r="CB310" s="65"/>
      <c r="CC310" s="65"/>
      <c r="CD310" s="65"/>
      <c r="CE310" s="65"/>
      <c r="CF310" s="65"/>
      <c r="CG310" s="65"/>
      <c r="CH310" s="65"/>
      <c r="CI310" s="65"/>
      <c r="CJ310" s="65"/>
      <c r="CK310" s="65"/>
      <c r="CL310" s="65"/>
      <c r="CM310" s="65"/>
      <c r="CN310" s="65"/>
      <c r="CO310" s="65"/>
      <c r="CP310" s="65"/>
      <c r="CQ310" s="65"/>
      <c r="CR310" s="65"/>
      <c r="CS310" s="65"/>
      <c r="CT310" s="65"/>
      <c r="CU310" s="65"/>
      <c r="CV310" s="65"/>
      <c r="CW310" s="65"/>
      <c r="CX310" s="65"/>
      <c r="CY310" s="65"/>
      <c r="CZ310" s="65"/>
      <c r="DA310" s="65"/>
      <c r="DB310" s="65"/>
      <c r="DC310" s="65"/>
      <c r="DD310" s="65"/>
      <c r="DE310" s="65"/>
      <c r="DF310" s="65"/>
      <c r="DG310" s="65"/>
      <c r="DH310" s="65"/>
      <c r="DI310" s="65"/>
      <c r="DJ310" s="65"/>
      <c r="DK310" s="65"/>
      <c r="DL310" s="65"/>
      <c r="DM310" s="65"/>
      <c r="DN310" s="65"/>
      <c r="DO310" s="65"/>
      <c r="DP310" s="65"/>
      <c r="DQ310" s="65"/>
      <c r="DR310" s="65"/>
      <c r="DS310" s="65"/>
      <c r="DT310" s="65"/>
      <c r="DU310" s="65"/>
      <c r="DV310" s="65"/>
      <c r="DW310" s="65"/>
      <c r="DX310" s="65"/>
      <c r="DY310" s="65"/>
      <c r="DZ310" s="65"/>
      <c r="EA310" s="65"/>
      <c r="EB310" s="65"/>
      <c r="EC310" s="65"/>
      <c r="ED310" s="65"/>
      <c r="EE310" s="65"/>
      <c r="EF310" s="65"/>
      <c r="EG310" s="65"/>
      <c r="EH310" s="65"/>
      <c r="EI310" s="65"/>
      <c r="EJ310" s="65"/>
      <c r="EK310" s="65"/>
      <c r="EL310" s="65"/>
      <c r="EM310" s="65"/>
      <c r="EN310" s="65"/>
      <c r="EO310" s="65"/>
      <c r="EP310" s="65"/>
      <c r="EQ310" s="65"/>
      <c r="ER310" s="65"/>
      <c r="ES310" s="65"/>
      <c r="ET310" s="65"/>
      <c r="EU310" s="65"/>
      <c r="EV310" s="65"/>
      <c r="EW310" s="65"/>
      <c r="EX310" s="65"/>
      <c r="EY310" s="65"/>
      <c r="EZ310" s="65"/>
      <c r="FA310" s="65"/>
      <c r="FB310" s="65"/>
      <c r="FC310" s="65"/>
      <c r="FD310" s="65"/>
      <c r="FE310" s="65"/>
      <c r="FF310" s="65"/>
      <c r="FG310" s="65"/>
      <c r="FH310" s="65"/>
      <c r="FI310" s="65"/>
      <c r="FJ310" s="65"/>
      <c r="FK310" s="65"/>
      <c r="FL310" s="65"/>
      <c r="FM310" s="65"/>
      <c r="FN310" s="65"/>
      <c r="FO310" s="65"/>
      <c r="FP310" s="65"/>
      <c r="FQ310" s="65"/>
      <c r="FR310" s="65"/>
      <c r="FS310" s="65"/>
      <c r="FT310" s="65"/>
      <c r="FU310" s="65"/>
      <c r="FV310" s="65"/>
      <c r="FW310" s="65"/>
      <c r="FX310" s="65"/>
      <c r="FY310" s="65"/>
      <c r="FZ310" s="65"/>
      <c r="GA310" s="65"/>
      <c r="GB310" s="65"/>
      <c r="GC310" s="65"/>
      <c r="GD310" s="65"/>
      <c r="GE310" s="65"/>
      <c r="GF310" s="65"/>
      <c r="GG310" s="65"/>
      <c r="GH310" s="65"/>
      <c r="GI310" s="65"/>
      <c r="GJ310" s="65"/>
      <c r="GK310" s="65"/>
      <c r="GL310" s="65"/>
      <c r="GM310" s="65"/>
      <c r="GN310" s="65"/>
      <c r="GO310" s="65"/>
      <c r="GP310" s="65"/>
      <c r="GQ310" s="65"/>
      <c r="GR310" s="65"/>
      <c r="GS310" s="65"/>
      <c r="GT310" s="65"/>
      <c r="GU310" s="65"/>
      <c r="GV310" s="65"/>
      <c r="GW310" s="65"/>
      <c r="GX310" s="65"/>
      <c r="GY310" s="65"/>
      <c r="GZ310" s="65"/>
      <c r="HA310" s="65"/>
      <c r="HB310" s="65"/>
      <c r="HC310" s="65"/>
      <c r="HD310" s="65"/>
      <c r="HE310" s="65"/>
      <c r="HF310" s="65"/>
      <c r="HG310" s="65"/>
      <c r="HH310" s="65"/>
      <c r="HI310" s="65"/>
      <c r="HJ310" s="65"/>
      <c r="HK310" s="65"/>
      <c r="HL310" s="65"/>
      <c r="HM310" s="65"/>
      <c r="HN310" s="65"/>
      <c r="HO310" s="65"/>
      <c r="HP310" s="65"/>
      <c r="HQ310" s="65"/>
      <c r="HR310" s="65"/>
      <c r="HS310" s="65"/>
      <c r="HT310" s="65"/>
      <c r="HU310" s="65"/>
      <c r="HV310" s="65"/>
      <c r="HW310" s="65"/>
      <c r="HX310" s="65"/>
      <c r="HY310" s="65"/>
      <c r="HZ310" s="65"/>
      <c r="IA310" s="65"/>
      <c r="IB310" s="65"/>
      <c r="IC310" s="65"/>
      <c r="ID310" s="65"/>
      <c r="IE310" s="65"/>
      <c r="IF310" s="65"/>
      <c r="IG310" s="65"/>
      <c r="IH310" s="65"/>
      <c r="II310" s="65"/>
      <c r="IJ310" s="65"/>
      <c r="IK310" s="65"/>
      <c r="IL310" s="65"/>
      <c r="IM310" s="65"/>
      <c r="IN310" s="65"/>
      <c r="IO310" s="65"/>
      <c r="IP310" s="65"/>
      <c r="IQ310" s="65"/>
      <c r="IR310" s="65"/>
      <c r="IS310" s="65"/>
      <c r="IT310" s="65"/>
      <c r="IU310" s="65"/>
      <c r="IV310" s="65"/>
      <c r="IW310" s="65"/>
      <c r="IX310" s="65"/>
      <c r="IY310" s="65"/>
      <c r="IZ310" s="65"/>
      <c r="JA310" s="65"/>
      <c r="JB310" s="65"/>
      <c r="JC310" s="65"/>
      <c r="JD310" s="65"/>
      <c r="JE310" s="65"/>
      <c r="JF310" s="65"/>
      <c r="JG310" s="65"/>
      <c r="JH310" s="65"/>
      <c r="JI310" s="65"/>
      <c r="JJ310" s="65"/>
      <c r="JK310" s="65"/>
      <c r="JL310" s="65"/>
      <c r="JM310" s="65"/>
      <c r="JN310" s="65"/>
      <c r="JO310" s="65"/>
      <c r="JP310" s="65"/>
      <c r="JQ310" s="65"/>
      <c r="JR310" s="65"/>
      <c r="JS310" s="65"/>
      <c r="JT310" s="65"/>
      <c r="JU310" s="65"/>
      <c r="JV310" s="65"/>
      <c r="JW310" s="65"/>
      <c r="JX310" s="65"/>
      <c r="JY310" s="65"/>
      <c r="JZ310" s="65"/>
      <c r="KA310" s="65"/>
      <c r="KB310" s="65"/>
      <c r="KC310" s="65"/>
      <c r="KD310" s="65"/>
      <c r="KE310" s="65"/>
      <c r="KF310" s="65"/>
      <c r="KG310" s="65"/>
      <c r="KH310" s="65"/>
      <c r="KI310" s="65"/>
      <c r="KJ310" s="65"/>
      <c r="KK310" s="65"/>
      <c r="KL310" s="65"/>
      <c r="KM310" s="65"/>
      <c r="KN310" s="65"/>
      <c r="KO310" s="65"/>
      <c r="KP310" s="65"/>
      <c r="KQ310" s="65"/>
      <c r="KR310" s="65"/>
      <c r="KS310" s="65"/>
      <c r="KT310" s="65"/>
      <c r="KU310" s="65"/>
      <c r="KV310" s="65"/>
      <c r="KW310" s="65"/>
      <c r="KX310" s="65"/>
      <c r="KY310" s="65"/>
      <c r="KZ310" s="65"/>
      <c r="LA310" s="65"/>
      <c r="LB310" s="65"/>
      <c r="LC310" s="65"/>
      <c r="LD310" s="65"/>
      <c r="LE310" s="65"/>
      <c r="LF310" s="65"/>
      <c r="LG310" s="65"/>
      <c r="LH310" s="65"/>
      <c r="LI310" s="65"/>
      <c r="LJ310" s="65"/>
      <c r="LK310" s="65"/>
      <c r="LL310" s="65"/>
      <c r="LM310" s="65"/>
      <c r="LN310" s="65"/>
      <c r="LO310" s="65"/>
      <c r="LP310" s="65"/>
      <c r="LQ310" s="65"/>
      <c r="LR310" s="65"/>
      <c r="LS310" s="65"/>
      <c r="LT310" s="65"/>
      <c r="LU310" s="65"/>
      <c r="LV310" s="65"/>
      <c r="LW310" s="65"/>
      <c r="LX310" s="65"/>
      <c r="LY310" s="65"/>
      <c r="LZ310" s="65"/>
      <c r="MA310" s="65"/>
      <c r="MB310" s="65"/>
      <c r="MC310" s="65"/>
      <c r="MD310" s="65"/>
      <c r="ME310" s="65"/>
      <c r="MF310" s="65"/>
      <c r="MG310" s="65"/>
      <c r="MH310" s="65"/>
      <c r="MI310" s="65"/>
      <c r="MJ310" s="65"/>
      <c r="MK310" s="65"/>
      <c r="ML310" s="65"/>
      <c r="MM310" s="65"/>
      <c r="MN310" s="65"/>
      <c r="MO310" s="65"/>
      <c r="MP310" s="65"/>
      <c r="MQ310" s="65"/>
      <c r="MR310" s="65"/>
      <c r="MS310" s="65"/>
      <c r="MT310" s="65"/>
      <c r="MU310" s="65"/>
      <c r="MV310" s="65"/>
      <c r="MW310" s="65"/>
      <c r="MX310" s="65"/>
      <c r="MY310" s="65"/>
      <c r="MZ310" s="65"/>
      <c r="NA310" s="65"/>
      <c r="NB310" s="65"/>
      <c r="NC310" s="65"/>
      <c r="ND310" s="65"/>
      <c r="NE310" s="65"/>
      <c r="NF310" s="65"/>
      <c r="NG310" s="65"/>
      <c r="NH310" s="65"/>
      <c r="NI310" s="65"/>
      <c r="NJ310" s="65"/>
      <c r="NK310" s="65"/>
      <c r="NL310" s="65"/>
      <c r="NM310" s="65"/>
      <c r="NN310" s="65"/>
      <c r="NO310" s="65"/>
      <c r="NP310" s="65"/>
      <c r="NQ310" s="65"/>
      <c r="NR310" s="65"/>
      <c r="NS310" s="65"/>
      <c r="NT310" s="65"/>
      <c r="NU310" s="65"/>
      <c r="NV310" s="65"/>
      <c r="NW310" s="65"/>
      <c r="NX310" s="65"/>
      <c r="NY310" s="65"/>
      <c r="NZ310" s="65"/>
      <c r="OA310" s="65"/>
      <c r="OB310" s="65"/>
      <c r="OC310" s="65"/>
      <c r="OD310" s="65"/>
      <c r="OE310" s="65"/>
      <c r="OF310" s="65"/>
      <c r="OG310" s="65"/>
      <c r="OH310" s="65"/>
      <c r="OI310" s="65"/>
      <c r="OJ310" s="65"/>
      <c r="OK310" s="65"/>
      <c r="OL310" s="65"/>
      <c r="OM310" s="65"/>
      <c r="ON310" s="65"/>
      <c r="OO310" s="65"/>
      <c r="OP310" s="65"/>
      <c r="OQ310" s="65"/>
      <c r="OR310" s="65"/>
      <c r="OS310" s="65"/>
      <c r="OT310" s="65"/>
      <c r="OU310" s="65"/>
      <c r="OV310" s="65"/>
      <c r="OW310" s="65"/>
      <c r="OX310" s="65"/>
      <c r="OY310" s="65"/>
      <c r="OZ310" s="65"/>
      <c r="PA310" s="65"/>
      <c r="PB310" s="65"/>
      <c r="PC310" s="65"/>
      <c r="PD310" s="65"/>
      <c r="PE310" s="65"/>
      <c r="PF310" s="65"/>
      <c r="PG310" s="65"/>
      <c r="PH310" s="65"/>
      <c r="PI310" s="65"/>
      <c r="PJ310" s="65"/>
      <c r="PK310" s="65"/>
      <c r="PL310" s="65"/>
      <c r="PM310" s="65"/>
      <c r="PN310" s="65"/>
      <c r="PO310" s="65"/>
      <c r="PP310" s="65"/>
      <c r="PQ310" s="65"/>
      <c r="PR310" s="65"/>
      <c r="PS310" s="65"/>
      <c r="PT310" s="65"/>
      <c r="PU310" s="65"/>
      <c r="PV310" s="65"/>
      <c r="PW310" s="65"/>
      <c r="PX310" s="65"/>
      <c r="PY310" s="65"/>
      <c r="PZ310" s="65"/>
      <c r="QA310" s="65"/>
      <c r="QB310" s="65"/>
      <c r="QC310" s="65"/>
      <c r="QD310" s="65"/>
      <c r="QE310" s="65"/>
      <c r="QF310" s="65"/>
      <c r="QG310" s="65"/>
      <c r="QH310" s="65"/>
      <c r="QI310" s="65"/>
      <c r="QJ310" s="65"/>
      <c r="QK310" s="65"/>
      <c r="QL310" s="65"/>
      <c r="QM310" s="65"/>
      <c r="QN310" s="65"/>
      <c r="QO310" s="65"/>
      <c r="QP310" s="65"/>
      <c r="QQ310" s="65"/>
      <c r="QR310" s="65"/>
      <c r="QS310" s="65"/>
      <c r="QT310" s="65"/>
      <c r="QU310" s="65"/>
      <c r="QV310" s="65"/>
      <c r="QW310" s="65"/>
      <c r="QX310" s="65"/>
      <c r="QY310" s="65"/>
      <c r="QZ310" s="65"/>
      <c r="RA310" s="65"/>
      <c r="RB310" s="65"/>
      <c r="RC310" s="65"/>
      <c r="RD310" s="65"/>
      <c r="RE310" s="65"/>
      <c r="RF310" s="65"/>
      <c r="RG310" s="65"/>
      <c r="RH310" s="65"/>
      <c r="RI310" s="65"/>
      <c r="RJ310" s="65"/>
      <c r="RK310" s="65"/>
      <c r="RL310" s="65"/>
      <c r="RM310" s="65"/>
      <c r="RN310" s="65"/>
      <c r="RO310" s="65"/>
      <c r="RP310" s="65"/>
      <c r="RQ310" s="65"/>
      <c r="RR310" s="65"/>
      <c r="RS310" s="65"/>
      <c r="RT310" s="65"/>
      <c r="RU310" s="65"/>
      <c r="RV310" s="65"/>
      <c r="RW310" s="65"/>
      <c r="RX310" s="65"/>
      <c r="RY310" s="65"/>
      <c r="RZ310" s="65"/>
      <c r="SA310" s="65"/>
      <c r="SB310" s="65"/>
      <c r="SC310" s="65"/>
      <c r="SD310" s="65"/>
      <c r="SE310" s="65"/>
      <c r="SF310" s="65"/>
      <c r="SG310" s="65"/>
      <c r="SH310" s="65"/>
      <c r="SI310" s="65"/>
      <c r="SJ310" s="65"/>
      <c r="SK310" s="65"/>
      <c r="SL310" s="65"/>
      <c r="SM310" s="65"/>
      <c r="SN310" s="65"/>
      <c r="SO310" s="65"/>
      <c r="SP310" s="65"/>
      <c r="SQ310" s="65"/>
      <c r="SR310" s="65"/>
      <c r="SS310" s="65"/>
      <c r="ST310" s="65"/>
      <c r="SU310" s="65"/>
      <c r="SV310" s="65"/>
      <c r="SW310" s="65"/>
      <c r="SX310" s="65"/>
      <c r="SY310" s="65"/>
      <c r="SZ310" s="65"/>
      <c r="TA310" s="65"/>
      <c r="TB310" s="65"/>
      <c r="TC310" s="65"/>
      <c r="TD310" s="65"/>
      <c r="TE310" s="65"/>
      <c r="TF310" s="65"/>
      <c r="TG310" s="65"/>
      <c r="TH310" s="65"/>
      <c r="TI310" s="65"/>
      <c r="TJ310" s="65"/>
      <c r="TK310" s="65"/>
      <c r="TL310" s="65"/>
      <c r="TM310" s="65"/>
      <c r="TN310" s="65"/>
      <c r="TO310" s="65"/>
      <c r="TP310" s="65"/>
      <c r="TQ310" s="65"/>
      <c r="TR310" s="65"/>
      <c r="TS310" s="65"/>
      <c r="TT310" s="65"/>
      <c r="TU310" s="65"/>
      <c r="TV310" s="65"/>
      <c r="TW310" s="65"/>
      <c r="TX310" s="65"/>
      <c r="TY310" s="65"/>
      <c r="TZ310" s="65"/>
      <c r="UA310" s="65"/>
      <c r="UB310" s="65"/>
      <c r="UC310" s="65"/>
      <c r="UD310" s="65"/>
      <c r="UE310" s="65"/>
      <c r="UF310" s="65"/>
      <c r="UG310" s="65"/>
      <c r="UH310" s="65"/>
      <c r="UI310" s="65"/>
      <c r="UJ310" s="65"/>
      <c r="UK310" s="65"/>
      <c r="UL310" s="65"/>
      <c r="UM310" s="65"/>
      <c r="UN310" s="65"/>
      <c r="UO310" s="65"/>
      <c r="UP310" s="65"/>
      <c r="UQ310" s="65"/>
      <c r="UR310" s="65"/>
      <c r="US310" s="65"/>
      <c r="UT310" s="65"/>
      <c r="UU310" s="65"/>
      <c r="UV310" s="65"/>
      <c r="UW310" s="65"/>
      <c r="UX310" s="65"/>
      <c r="UY310" s="65"/>
      <c r="UZ310" s="65"/>
      <c r="VA310" s="65"/>
      <c r="VB310" s="65"/>
      <c r="VC310" s="65"/>
      <c r="VD310" s="65"/>
      <c r="VE310" s="65"/>
      <c r="VF310" s="65"/>
      <c r="VG310" s="65"/>
      <c r="VH310" s="65"/>
      <c r="VI310" s="65"/>
      <c r="VJ310" s="65"/>
      <c r="VK310" s="65"/>
      <c r="VL310" s="65"/>
      <c r="VM310" s="65"/>
      <c r="VN310" s="65"/>
      <c r="VO310" s="65"/>
      <c r="VP310" s="65"/>
      <c r="VQ310" s="65"/>
      <c r="VR310" s="65"/>
      <c r="VS310" s="65"/>
      <c r="VT310" s="65"/>
      <c r="VU310" s="65"/>
      <c r="VV310" s="65"/>
      <c r="VW310" s="65"/>
      <c r="VX310" s="65"/>
      <c r="VY310" s="65"/>
      <c r="VZ310" s="65"/>
      <c r="WA310" s="65"/>
      <c r="WB310" s="65"/>
      <c r="WC310" s="65"/>
      <c r="WD310" s="65"/>
      <c r="WE310" s="65"/>
      <c r="WF310" s="65"/>
      <c r="WG310" s="65"/>
      <c r="WH310" s="65"/>
      <c r="WI310" s="65"/>
      <c r="WJ310" s="65"/>
      <c r="WK310" s="65"/>
      <c r="WL310" s="65"/>
      <c r="WM310" s="65"/>
      <c r="WN310" s="65"/>
      <c r="WO310" s="65"/>
      <c r="WP310" s="65"/>
      <c r="WQ310" s="65"/>
      <c r="WR310" s="65"/>
      <c r="WS310" s="65"/>
      <c r="WT310" s="65"/>
      <c r="WU310" s="65"/>
      <c r="WV310" s="65"/>
      <c r="WW310" s="65"/>
      <c r="WX310" s="65"/>
      <c r="WY310" s="65"/>
      <c r="WZ310" s="65"/>
      <c r="XA310" s="65"/>
      <c r="XB310" s="65"/>
      <c r="XC310" s="65"/>
      <c r="XD310" s="65"/>
      <c r="XE310" s="65"/>
      <c r="XF310" s="65"/>
      <c r="XG310" s="65"/>
      <c r="XH310" s="65"/>
      <c r="XI310" s="65"/>
      <c r="XJ310" s="65"/>
      <c r="XK310" s="65"/>
      <c r="XL310" s="65"/>
      <c r="XM310" s="65"/>
      <c r="XN310" s="65"/>
      <c r="XO310" s="65"/>
      <c r="XP310" s="65"/>
      <c r="XQ310" s="65"/>
      <c r="XR310" s="65"/>
      <c r="XS310" s="65"/>
      <c r="XT310" s="65"/>
      <c r="XU310" s="65"/>
      <c r="XV310" s="65"/>
      <c r="XW310" s="65"/>
      <c r="XX310" s="65"/>
      <c r="XY310" s="65"/>
      <c r="XZ310" s="65"/>
      <c r="YA310" s="65"/>
      <c r="YB310" s="65"/>
      <c r="YC310" s="65"/>
      <c r="YD310" s="65"/>
      <c r="YE310" s="65"/>
      <c r="YF310" s="65"/>
      <c r="YG310" s="65"/>
      <c r="YH310" s="65"/>
      <c r="YI310" s="65"/>
      <c r="YJ310" s="65"/>
      <c r="YK310" s="65"/>
      <c r="YL310" s="65"/>
      <c r="YM310" s="65"/>
      <c r="YN310" s="65"/>
      <c r="YO310" s="65"/>
      <c r="YP310" s="65"/>
      <c r="YQ310" s="65"/>
      <c r="YR310" s="65"/>
      <c r="YS310" s="65"/>
      <c r="YT310" s="65"/>
      <c r="YU310" s="65"/>
      <c r="YV310" s="65"/>
      <c r="YW310" s="65"/>
      <c r="YX310" s="65"/>
      <c r="YY310" s="65"/>
      <c r="YZ310" s="65"/>
      <c r="ZA310" s="65"/>
      <c r="ZB310" s="65"/>
      <c r="ZC310" s="65"/>
      <c r="ZD310" s="65"/>
      <c r="ZE310" s="65"/>
      <c r="ZF310" s="65"/>
      <c r="ZG310" s="65"/>
      <c r="ZH310" s="65"/>
      <c r="ZI310" s="65"/>
      <c r="ZJ310" s="65"/>
      <c r="ZK310" s="65"/>
      <c r="ZL310" s="65"/>
      <c r="ZM310" s="65"/>
      <c r="ZN310" s="65"/>
      <c r="ZO310" s="65"/>
      <c r="ZP310" s="65"/>
      <c r="ZQ310" s="65"/>
      <c r="ZR310" s="65"/>
      <c r="ZS310" s="65"/>
      <c r="ZT310" s="65"/>
      <c r="ZU310" s="65"/>
      <c r="ZV310" s="65"/>
      <c r="ZW310" s="65"/>
      <c r="ZX310" s="65"/>
      <c r="ZY310" s="65"/>
      <c r="ZZ310" s="65"/>
      <c r="AAA310" s="65"/>
      <c r="AAB310" s="65"/>
      <c r="AAC310" s="65"/>
      <c r="AAD310" s="65"/>
      <c r="AAE310" s="65"/>
      <c r="AAF310" s="65"/>
      <c r="AAG310" s="65"/>
      <c r="AAH310" s="65"/>
      <c r="AAI310" s="65"/>
      <c r="AAJ310" s="65"/>
      <c r="AAK310" s="65"/>
      <c r="AAL310" s="65"/>
      <c r="AAM310" s="65"/>
      <c r="AAN310" s="65"/>
      <c r="AAO310" s="65"/>
      <c r="AAP310" s="65"/>
      <c r="AAQ310" s="65"/>
      <c r="AAR310" s="65"/>
      <c r="AAS310" s="65"/>
      <c r="AAT310" s="65"/>
      <c r="AAU310" s="65"/>
      <c r="AAV310" s="65"/>
      <c r="AAW310" s="65"/>
      <c r="AAX310" s="65"/>
      <c r="AAY310" s="65"/>
      <c r="AAZ310" s="65"/>
      <c r="ABA310" s="65"/>
      <c r="ABB310" s="65"/>
      <c r="ABC310" s="65"/>
      <c r="ABD310" s="65"/>
      <c r="ABE310" s="65"/>
      <c r="ABF310" s="65"/>
      <c r="ABG310" s="65"/>
      <c r="ABH310" s="65"/>
      <c r="ABI310" s="65"/>
      <c r="ABJ310" s="65"/>
      <c r="ABK310" s="65"/>
      <c r="ABL310" s="65"/>
      <c r="ABM310" s="65"/>
      <c r="ABN310" s="65"/>
      <c r="ABO310" s="65"/>
      <c r="ABP310" s="65"/>
      <c r="ABQ310" s="65"/>
      <c r="ABR310" s="65"/>
      <c r="ABS310" s="65"/>
      <c r="ABT310" s="65"/>
      <c r="ABU310" s="65"/>
      <c r="ABV310" s="65"/>
      <c r="ABW310" s="65"/>
      <c r="ABX310" s="65"/>
      <c r="ABY310" s="65"/>
      <c r="ABZ310" s="65"/>
      <c r="ACA310" s="65"/>
      <c r="ACB310" s="65"/>
      <c r="ACC310" s="65"/>
      <c r="ACD310" s="65"/>
      <c r="ACE310" s="65"/>
      <c r="ACF310" s="65"/>
      <c r="ACG310" s="65"/>
      <c r="ACH310" s="65"/>
      <c r="ACI310" s="65"/>
      <c r="ACJ310" s="65"/>
      <c r="ACK310" s="65"/>
      <c r="ACL310" s="65"/>
      <c r="ACM310" s="65"/>
      <c r="ACN310" s="65"/>
      <c r="ACO310" s="65"/>
      <c r="ACP310" s="65"/>
      <c r="ACQ310" s="65"/>
      <c r="ACR310" s="65"/>
      <c r="ACS310" s="65"/>
      <c r="ACT310" s="65"/>
      <c r="ACU310" s="65"/>
      <c r="ACV310" s="65"/>
      <c r="ACW310" s="65"/>
      <c r="ACX310" s="65"/>
      <c r="ACY310" s="65"/>
      <c r="ACZ310" s="65"/>
      <c r="ADA310" s="65"/>
      <c r="ADB310" s="65"/>
      <c r="ADC310" s="65"/>
      <c r="ADD310" s="65"/>
      <c r="ADE310" s="65"/>
      <c r="ADF310" s="65"/>
      <c r="ADG310" s="65"/>
      <c r="ADH310" s="65"/>
      <c r="ADI310" s="65"/>
      <c r="ADJ310" s="65"/>
      <c r="ADK310" s="65"/>
      <c r="ADL310" s="65"/>
      <c r="ADM310" s="65"/>
      <c r="ADN310" s="65"/>
      <c r="ADO310" s="65"/>
      <c r="ADP310" s="65"/>
      <c r="ADQ310" s="65"/>
      <c r="ADR310" s="65"/>
      <c r="ADS310" s="65"/>
      <c r="ADT310" s="65"/>
      <c r="ADU310" s="65"/>
      <c r="ADV310" s="65"/>
      <c r="ADW310" s="65"/>
      <c r="ADX310" s="65"/>
      <c r="ADY310" s="65"/>
      <c r="ADZ310" s="65"/>
      <c r="AEA310" s="65"/>
      <c r="AEB310" s="65"/>
      <c r="AEC310" s="65"/>
      <c r="AED310" s="65"/>
      <c r="AEE310" s="65"/>
      <c r="AEF310" s="65"/>
      <c r="AEG310" s="65"/>
      <c r="AEH310" s="65"/>
      <c r="AEI310" s="65"/>
      <c r="AEJ310" s="65"/>
      <c r="AEK310" s="65"/>
      <c r="AEL310" s="65"/>
      <c r="AEM310" s="65"/>
      <c r="AEN310" s="65"/>
      <c r="AEO310" s="65"/>
      <c r="AEP310" s="65"/>
      <c r="AEQ310" s="65"/>
      <c r="AER310" s="65"/>
      <c r="AES310" s="65"/>
      <c r="AET310" s="65"/>
      <c r="AEU310" s="65"/>
      <c r="AEV310" s="65"/>
      <c r="AEW310" s="65"/>
      <c r="AEX310" s="65"/>
      <c r="AEY310" s="65"/>
      <c r="AEZ310" s="65"/>
      <c r="AFA310" s="65"/>
      <c r="AFB310" s="65"/>
      <c r="AFC310" s="65"/>
      <c r="AFD310" s="65"/>
      <c r="AFE310" s="65"/>
      <c r="AFF310" s="65"/>
      <c r="AFG310" s="65"/>
      <c r="AFH310" s="65"/>
      <c r="AFI310" s="65"/>
      <c r="AFJ310" s="65"/>
      <c r="AFK310" s="65"/>
      <c r="AFL310" s="65"/>
      <c r="AFM310" s="65"/>
      <c r="AFN310" s="65"/>
      <c r="AFO310" s="65"/>
      <c r="AFP310" s="65"/>
      <c r="AFQ310" s="65"/>
      <c r="AFR310" s="65"/>
      <c r="AFS310" s="65"/>
      <c r="AFT310" s="65"/>
      <c r="AFU310" s="65"/>
      <c r="AFV310" s="65"/>
      <c r="AFW310" s="65"/>
      <c r="AFX310" s="65"/>
      <c r="AFY310" s="65"/>
      <c r="AFZ310" s="65"/>
      <c r="AGA310" s="65"/>
      <c r="AGB310" s="65"/>
      <c r="AGC310" s="65"/>
      <c r="AGD310" s="65"/>
      <c r="AGE310" s="65"/>
      <c r="AGF310" s="65"/>
      <c r="AGG310" s="65"/>
      <c r="AGH310" s="65"/>
      <c r="AGI310" s="65"/>
      <c r="AGJ310" s="65"/>
      <c r="AGK310" s="65"/>
      <c r="AGL310" s="65"/>
      <c r="AGM310" s="65"/>
      <c r="AGN310" s="65"/>
      <c r="AGO310" s="65"/>
      <c r="AGP310" s="65"/>
      <c r="AGQ310" s="65"/>
      <c r="AGR310" s="65"/>
      <c r="AGS310" s="65"/>
      <c r="AGT310" s="65"/>
      <c r="AGU310" s="65"/>
      <c r="AGV310" s="65"/>
      <c r="AGW310" s="65"/>
      <c r="AGX310" s="65"/>
      <c r="AGY310" s="65"/>
      <c r="AGZ310" s="65"/>
      <c r="AHA310" s="65"/>
      <c r="AHB310" s="65"/>
      <c r="AHC310" s="65"/>
      <c r="AHD310" s="65"/>
      <c r="AHE310" s="65"/>
      <c r="AHF310" s="65"/>
      <c r="AHG310" s="65"/>
      <c r="AHH310" s="65"/>
      <c r="AHI310" s="65"/>
      <c r="AHJ310" s="65"/>
      <c r="AHK310" s="65"/>
      <c r="AHL310" s="65"/>
      <c r="AHM310" s="65"/>
      <c r="AHN310" s="65"/>
      <c r="AHO310" s="65"/>
      <c r="AHP310" s="65"/>
      <c r="AHQ310" s="65"/>
      <c r="AHR310" s="65"/>
      <c r="AHS310" s="65"/>
      <c r="AHT310" s="65"/>
      <c r="AHU310" s="65"/>
      <c r="AHV310" s="65"/>
      <c r="AHW310" s="65"/>
      <c r="AHX310" s="65"/>
      <c r="AHY310" s="65"/>
      <c r="AHZ310" s="65"/>
      <c r="AIA310" s="65"/>
      <c r="AIB310" s="65"/>
      <c r="AIC310" s="65"/>
      <c r="AID310" s="65"/>
      <c r="AIE310" s="65"/>
      <c r="AIF310" s="65"/>
      <c r="AIG310" s="65"/>
      <c r="AIH310" s="65"/>
      <c r="AII310" s="65"/>
      <c r="AIJ310" s="65"/>
      <c r="AIK310" s="65"/>
      <c r="AIL310" s="65"/>
      <c r="AIM310" s="65"/>
      <c r="AIN310" s="65"/>
      <c r="AIO310" s="65"/>
      <c r="AIP310" s="65"/>
      <c r="AIQ310" s="65"/>
      <c r="AIR310" s="65"/>
      <c r="AIS310" s="65"/>
      <c r="AIT310" s="65"/>
      <c r="AIU310" s="65"/>
      <c r="AIV310" s="65"/>
      <c r="AIW310" s="65"/>
      <c r="AIX310" s="65"/>
      <c r="AIY310" s="65"/>
      <c r="AIZ310" s="65"/>
      <c r="AJA310" s="65"/>
      <c r="AJB310" s="65"/>
      <c r="AJC310" s="65"/>
      <c r="AJD310" s="65"/>
      <c r="AJE310" s="65"/>
      <c r="AJF310" s="65"/>
      <c r="AJG310" s="65"/>
      <c r="AJH310" s="65"/>
      <c r="AJI310" s="65"/>
      <c r="AJJ310" s="65"/>
      <c r="AJK310" s="65"/>
      <c r="AJL310" s="65"/>
      <c r="AJM310" s="65"/>
      <c r="AJN310" s="65"/>
      <c r="AJO310" s="65"/>
      <c r="AJP310" s="65"/>
      <c r="AJQ310" s="65"/>
      <c r="AJR310" s="65"/>
      <c r="AJS310" s="65"/>
      <c r="AJT310" s="65"/>
      <c r="AJU310" s="65"/>
      <c r="AJV310" s="65"/>
      <c r="AJW310" s="65"/>
      <c r="AJX310" s="65"/>
      <c r="AJY310" s="65"/>
      <c r="AJZ310" s="65"/>
      <c r="AKA310" s="65"/>
      <c r="AKB310" s="65"/>
      <c r="AKC310" s="65"/>
      <c r="AKD310" s="65"/>
      <c r="AKE310" s="65"/>
      <c r="AKF310" s="65"/>
      <c r="AKG310" s="65"/>
      <c r="AKH310" s="65"/>
      <c r="AKI310" s="65"/>
      <c r="AKJ310" s="65"/>
      <c r="AKK310" s="65"/>
      <c r="AKL310" s="65"/>
      <c r="AKM310" s="65"/>
      <c r="AKN310" s="65"/>
      <c r="AKO310" s="65"/>
      <c r="AKP310" s="65"/>
      <c r="AKQ310" s="65"/>
      <c r="AKR310" s="65"/>
      <c r="AKS310" s="65"/>
      <c r="AKT310" s="65"/>
      <c r="AKU310" s="65"/>
      <c r="AKV310" s="65"/>
      <c r="AKW310" s="65"/>
      <c r="AKX310" s="65"/>
      <c r="AKY310" s="65"/>
      <c r="AKZ310" s="65"/>
      <c r="ALA310" s="65"/>
      <c r="ALB310" s="65"/>
      <c r="ALC310" s="65"/>
      <c r="ALD310" s="65"/>
      <c r="ALE310" s="65"/>
      <c r="ALF310" s="65"/>
      <c r="ALG310" s="65"/>
      <c r="ALH310" s="65"/>
      <c r="ALI310" s="65"/>
      <c r="ALJ310" s="65"/>
      <c r="ALK310" s="65"/>
      <c r="ALL310" s="65"/>
      <c r="ALM310" s="65"/>
      <c r="ALN310" s="65"/>
      <c r="ALO310" s="65"/>
      <c r="ALP310" s="65"/>
      <c r="ALQ310" s="65"/>
      <c r="ALR310" s="65"/>
      <c r="ALS310" s="65"/>
      <c r="ALT310" s="65"/>
      <c r="ALU310" s="65"/>
      <c r="ALV310" s="65"/>
      <c r="ALW310" s="65"/>
      <c r="ALX310" s="65"/>
      <c r="ALY310" s="65"/>
      <c r="ALZ310" s="65"/>
      <c r="AMA310" s="65"/>
      <c r="AMB310" s="65"/>
      <c r="AMC310" s="65"/>
      <c r="AMD310" s="65"/>
      <c r="AME310" s="65"/>
    </row>
    <row r="311" spans="1:1021" s="76" customFormat="1" ht="138.6" customHeight="1" x14ac:dyDescent="0.3">
      <c r="A311" s="60">
        <v>41</v>
      </c>
      <c r="B311" s="61" t="s">
        <v>177</v>
      </c>
      <c r="C311" s="60" t="s">
        <v>245</v>
      </c>
      <c r="D311" s="60" t="s">
        <v>70</v>
      </c>
      <c r="E311" s="61" t="s">
        <v>802</v>
      </c>
      <c r="F311" s="62">
        <v>45349</v>
      </c>
      <c r="G311" s="19">
        <v>9690.6</v>
      </c>
      <c r="H311" s="60" t="s">
        <v>6</v>
      </c>
      <c r="I311" s="60" t="s">
        <v>901</v>
      </c>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31"/>
      <c r="EE311" s="31"/>
      <c r="EF311" s="31"/>
      <c r="EG311" s="31"/>
      <c r="EH311" s="31"/>
      <c r="EI311" s="31"/>
      <c r="EJ311" s="31"/>
      <c r="EK311" s="31"/>
      <c r="EL311" s="31"/>
      <c r="EM311" s="31"/>
      <c r="EN311" s="31"/>
      <c r="EO311" s="31"/>
      <c r="EP311" s="31"/>
      <c r="EQ311" s="31"/>
      <c r="ER311" s="31"/>
      <c r="ES311" s="31"/>
      <c r="ET311" s="31"/>
      <c r="EU311" s="31"/>
      <c r="EV311" s="31"/>
      <c r="EW311" s="31"/>
      <c r="EX311" s="31"/>
      <c r="EY311" s="31"/>
      <c r="EZ311" s="31"/>
      <c r="FA311" s="31"/>
      <c r="FB311" s="31"/>
      <c r="FC311" s="31"/>
      <c r="FD311" s="31"/>
      <c r="FE311" s="31"/>
      <c r="FF311" s="31"/>
      <c r="FG311" s="31"/>
      <c r="FH311" s="31"/>
      <c r="FI311" s="31"/>
      <c r="FJ311" s="31"/>
      <c r="FK311" s="31"/>
      <c r="FL311" s="31"/>
      <c r="FM311" s="31"/>
      <c r="FN311" s="31"/>
      <c r="FO311" s="31"/>
      <c r="FP311" s="31"/>
      <c r="FQ311" s="31"/>
      <c r="FR311" s="31"/>
      <c r="FS311" s="31"/>
      <c r="FT311" s="31"/>
      <c r="FU311" s="31"/>
      <c r="FV311" s="31"/>
      <c r="FW311" s="31"/>
      <c r="FX311" s="31"/>
      <c r="FY311" s="31"/>
      <c r="FZ311" s="31"/>
      <c r="GA311" s="31"/>
      <c r="GB311" s="31"/>
      <c r="GC311" s="31"/>
      <c r="GD311" s="31"/>
      <c r="GE311" s="31"/>
      <c r="GF311" s="31"/>
      <c r="GG311" s="31"/>
      <c r="GH311" s="31"/>
      <c r="GI311" s="31"/>
      <c r="GJ311" s="31"/>
      <c r="GK311" s="31"/>
      <c r="GL311" s="31"/>
      <c r="GM311" s="31"/>
      <c r="GN311" s="31"/>
      <c r="GO311" s="31"/>
      <c r="GP311" s="31"/>
      <c r="GQ311" s="31"/>
      <c r="GR311" s="31"/>
      <c r="GS311" s="31"/>
      <c r="GT311" s="31"/>
      <c r="GU311" s="31"/>
      <c r="GV311" s="31"/>
      <c r="GW311" s="31"/>
      <c r="GX311" s="31"/>
      <c r="GY311" s="31"/>
      <c r="GZ311" s="31"/>
      <c r="HA311" s="31"/>
      <c r="HB311" s="31"/>
      <c r="HC311" s="31"/>
      <c r="HD311" s="31"/>
      <c r="HE311" s="31"/>
      <c r="HF311" s="31"/>
      <c r="HG311" s="31"/>
      <c r="HH311" s="31"/>
      <c r="HI311" s="31"/>
      <c r="HJ311" s="31"/>
      <c r="HK311" s="31"/>
      <c r="HL311" s="31"/>
      <c r="HM311" s="31"/>
      <c r="HN311" s="31"/>
      <c r="HO311" s="31"/>
      <c r="HP311" s="31"/>
      <c r="HQ311" s="31"/>
      <c r="HR311" s="31"/>
      <c r="HS311" s="31"/>
      <c r="HT311" s="31"/>
      <c r="HU311" s="31"/>
      <c r="HV311" s="31"/>
      <c r="HW311" s="31"/>
      <c r="HX311" s="31"/>
      <c r="HY311" s="31"/>
      <c r="HZ311" s="31"/>
      <c r="IA311" s="31"/>
      <c r="IB311" s="31"/>
      <c r="IC311" s="31"/>
      <c r="ID311" s="31"/>
      <c r="IE311" s="31"/>
      <c r="IF311" s="31"/>
      <c r="IG311" s="31"/>
      <c r="IH311" s="31"/>
      <c r="II311" s="31"/>
      <c r="IJ311" s="31"/>
      <c r="IK311" s="31"/>
      <c r="IL311" s="31"/>
      <c r="IM311" s="31"/>
      <c r="IN311" s="31"/>
      <c r="IO311" s="31"/>
      <c r="IP311" s="31"/>
      <c r="IQ311" s="31"/>
      <c r="IR311" s="31"/>
      <c r="IS311" s="31"/>
      <c r="IT311" s="31"/>
      <c r="IU311" s="31"/>
      <c r="IV311" s="31"/>
      <c r="IW311" s="31"/>
      <c r="IX311" s="31"/>
      <c r="IY311" s="31"/>
      <c r="IZ311" s="31"/>
      <c r="JA311" s="31"/>
      <c r="JB311" s="31"/>
      <c r="JC311" s="31"/>
      <c r="JD311" s="31"/>
      <c r="JE311" s="31"/>
      <c r="JF311" s="31"/>
      <c r="JG311" s="31"/>
      <c r="JH311" s="31"/>
      <c r="JI311" s="31"/>
      <c r="JJ311" s="31"/>
      <c r="JK311" s="31"/>
      <c r="JL311" s="31"/>
      <c r="JM311" s="31"/>
      <c r="JN311" s="31"/>
      <c r="JO311" s="31"/>
      <c r="JP311" s="31"/>
      <c r="JQ311" s="31"/>
      <c r="JR311" s="31"/>
      <c r="JS311" s="31"/>
      <c r="JT311" s="31"/>
      <c r="JU311" s="31"/>
      <c r="JV311" s="31"/>
      <c r="JW311" s="31"/>
      <c r="JX311" s="31"/>
      <c r="JY311" s="31"/>
      <c r="JZ311" s="31"/>
      <c r="KA311" s="31"/>
      <c r="KB311" s="31"/>
      <c r="KC311" s="31"/>
      <c r="KD311" s="31"/>
      <c r="KE311" s="31"/>
      <c r="KF311" s="31"/>
      <c r="KG311" s="31"/>
      <c r="KH311" s="31"/>
      <c r="KI311" s="31"/>
      <c r="KJ311" s="31"/>
      <c r="KK311" s="31"/>
      <c r="KL311" s="31"/>
      <c r="KM311" s="31"/>
      <c r="KN311" s="31"/>
      <c r="KO311" s="31"/>
      <c r="KP311" s="31"/>
      <c r="KQ311" s="31"/>
      <c r="KR311" s="31"/>
      <c r="KS311" s="31"/>
      <c r="KT311" s="31"/>
      <c r="KU311" s="31"/>
      <c r="KV311" s="31"/>
      <c r="KW311" s="31"/>
      <c r="KX311" s="31"/>
      <c r="KY311" s="31"/>
      <c r="KZ311" s="31"/>
      <c r="LA311" s="31"/>
      <c r="LB311" s="31"/>
      <c r="LC311" s="31"/>
      <c r="LD311" s="31"/>
      <c r="LE311" s="31"/>
      <c r="LF311" s="31"/>
      <c r="LG311" s="31"/>
      <c r="LH311" s="31"/>
      <c r="LI311" s="31"/>
      <c r="LJ311" s="31"/>
      <c r="LK311" s="31"/>
      <c r="LL311" s="31"/>
      <c r="LM311" s="31"/>
      <c r="LN311" s="31"/>
      <c r="LO311" s="31"/>
      <c r="LP311" s="31"/>
      <c r="LQ311" s="31"/>
      <c r="LR311" s="31"/>
      <c r="LS311" s="31"/>
      <c r="LT311" s="31"/>
      <c r="LU311" s="31"/>
      <c r="LV311" s="31"/>
      <c r="LW311" s="31"/>
      <c r="LX311" s="31"/>
      <c r="LY311" s="31"/>
      <c r="LZ311" s="31"/>
      <c r="MA311" s="31"/>
      <c r="MB311" s="31"/>
      <c r="MC311" s="31"/>
      <c r="MD311" s="31"/>
      <c r="ME311" s="31"/>
      <c r="MF311" s="31"/>
      <c r="MG311" s="31"/>
      <c r="MH311" s="31"/>
      <c r="MI311" s="31"/>
      <c r="MJ311" s="31"/>
      <c r="MK311" s="31"/>
      <c r="ML311" s="31"/>
      <c r="MM311" s="31"/>
      <c r="MN311" s="31"/>
      <c r="MO311" s="31"/>
      <c r="MP311" s="31"/>
      <c r="MQ311" s="31"/>
      <c r="MR311" s="31"/>
      <c r="MS311" s="31"/>
      <c r="MT311" s="31"/>
      <c r="MU311" s="31"/>
      <c r="MV311" s="31"/>
      <c r="MW311" s="31"/>
      <c r="MX311" s="31"/>
      <c r="MY311" s="31"/>
      <c r="MZ311" s="31"/>
      <c r="NA311" s="31"/>
      <c r="NB311" s="31"/>
      <c r="NC311" s="31"/>
      <c r="ND311" s="31"/>
      <c r="NE311" s="31"/>
      <c r="NF311" s="31"/>
      <c r="NG311" s="31"/>
      <c r="NH311" s="31"/>
      <c r="NI311" s="31"/>
      <c r="NJ311" s="31"/>
      <c r="NK311" s="31"/>
      <c r="NL311" s="31"/>
      <c r="NM311" s="31"/>
      <c r="NN311" s="31"/>
      <c r="NO311" s="31"/>
      <c r="NP311" s="31"/>
      <c r="NQ311" s="31"/>
      <c r="NR311" s="31"/>
      <c r="NS311" s="31"/>
      <c r="NT311" s="31"/>
      <c r="NU311" s="31"/>
      <c r="NV311" s="31"/>
      <c r="NW311" s="31"/>
      <c r="NX311" s="31"/>
      <c r="NY311" s="31"/>
      <c r="NZ311" s="31"/>
      <c r="OA311" s="31"/>
      <c r="OB311" s="31"/>
      <c r="OC311" s="31"/>
      <c r="OD311" s="31"/>
      <c r="OE311" s="31"/>
      <c r="OF311" s="31"/>
      <c r="OG311" s="31"/>
      <c r="OH311" s="31"/>
      <c r="OI311" s="31"/>
      <c r="OJ311" s="31"/>
      <c r="OK311" s="31"/>
      <c r="OL311" s="31"/>
      <c r="OM311" s="31"/>
      <c r="ON311" s="31"/>
      <c r="OO311" s="31"/>
      <c r="OP311" s="31"/>
      <c r="OQ311" s="31"/>
      <c r="OR311" s="31"/>
      <c r="OS311" s="31"/>
      <c r="OT311" s="31"/>
      <c r="OU311" s="31"/>
      <c r="OV311" s="31"/>
      <c r="OW311" s="31"/>
      <c r="OX311" s="31"/>
      <c r="OY311" s="31"/>
      <c r="OZ311" s="31"/>
      <c r="PA311" s="31"/>
      <c r="PB311" s="31"/>
      <c r="PC311" s="31"/>
      <c r="PD311" s="31"/>
      <c r="PE311" s="31"/>
      <c r="PF311" s="31"/>
      <c r="PG311" s="31"/>
      <c r="PH311" s="31"/>
      <c r="PI311" s="31"/>
      <c r="PJ311" s="31"/>
      <c r="PK311" s="31"/>
      <c r="PL311" s="31"/>
      <c r="PM311" s="31"/>
      <c r="PN311" s="31"/>
      <c r="PO311" s="31"/>
      <c r="PP311" s="31"/>
      <c r="PQ311" s="31"/>
      <c r="PR311" s="31"/>
      <c r="PS311" s="31"/>
      <c r="PT311" s="31"/>
      <c r="PU311" s="31"/>
      <c r="PV311" s="31"/>
      <c r="PW311" s="31"/>
      <c r="PX311" s="31"/>
      <c r="PY311" s="31"/>
      <c r="PZ311" s="31"/>
      <c r="QA311" s="31"/>
      <c r="QB311" s="31"/>
      <c r="QC311" s="31"/>
      <c r="QD311" s="31"/>
      <c r="QE311" s="31"/>
      <c r="QF311" s="31"/>
      <c r="QG311" s="31"/>
      <c r="QH311" s="31"/>
      <c r="QI311" s="31"/>
      <c r="QJ311" s="31"/>
      <c r="QK311" s="31"/>
      <c r="QL311" s="31"/>
      <c r="QM311" s="31"/>
      <c r="QN311" s="31"/>
      <c r="QO311" s="31"/>
      <c r="QP311" s="31"/>
      <c r="QQ311" s="31"/>
      <c r="QR311" s="31"/>
      <c r="QS311" s="31"/>
      <c r="QT311" s="31"/>
      <c r="QU311" s="31"/>
      <c r="QV311" s="31"/>
      <c r="QW311" s="31"/>
      <c r="QX311" s="31"/>
      <c r="QY311" s="31"/>
      <c r="QZ311" s="31"/>
      <c r="RA311" s="31"/>
      <c r="RB311" s="31"/>
      <c r="RC311" s="31"/>
      <c r="RD311" s="31"/>
      <c r="RE311" s="31"/>
      <c r="RF311" s="31"/>
      <c r="RG311" s="31"/>
      <c r="RH311" s="31"/>
      <c r="RI311" s="31"/>
      <c r="RJ311" s="31"/>
      <c r="RK311" s="31"/>
      <c r="RL311" s="31"/>
      <c r="RM311" s="31"/>
      <c r="RN311" s="31"/>
      <c r="RO311" s="31"/>
      <c r="RP311" s="31"/>
      <c r="RQ311" s="31"/>
      <c r="RR311" s="31"/>
      <c r="RS311" s="31"/>
      <c r="RT311" s="31"/>
      <c r="RU311" s="31"/>
      <c r="RV311" s="31"/>
      <c r="RW311" s="31"/>
      <c r="RX311" s="31"/>
      <c r="RY311" s="31"/>
      <c r="RZ311" s="31"/>
      <c r="SA311" s="31"/>
      <c r="SB311" s="31"/>
      <c r="SC311" s="31"/>
      <c r="SD311" s="31"/>
      <c r="SE311" s="31"/>
      <c r="SF311" s="31"/>
      <c r="SG311" s="31"/>
      <c r="SH311" s="31"/>
      <c r="SI311" s="31"/>
      <c r="SJ311" s="31"/>
      <c r="SK311" s="31"/>
      <c r="SL311" s="31"/>
      <c r="SM311" s="31"/>
      <c r="SN311" s="31"/>
      <c r="SO311" s="31"/>
      <c r="SP311" s="31"/>
      <c r="SQ311" s="31"/>
      <c r="SR311" s="31"/>
      <c r="SS311" s="31"/>
      <c r="ST311" s="31"/>
      <c r="SU311" s="31"/>
      <c r="SV311" s="31"/>
      <c r="SW311" s="31"/>
      <c r="SX311" s="31"/>
      <c r="SY311" s="31"/>
      <c r="SZ311" s="31"/>
      <c r="TA311" s="31"/>
      <c r="TB311" s="31"/>
      <c r="TC311" s="31"/>
      <c r="TD311" s="31"/>
      <c r="TE311" s="31"/>
      <c r="TF311" s="31"/>
      <c r="TG311" s="31"/>
      <c r="TH311" s="31"/>
      <c r="TI311" s="31"/>
      <c r="TJ311" s="31"/>
      <c r="TK311" s="31"/>
      <c r="TL311" s="31"/>
      <c r="TM311" s="31"/>
      <c r="TN311" s="31"/>
      <c r="TO311" s="31"/>
      <c r="TP311" s="31"/>
      <c r="TQ311" s="31"/>
      <c r="TR311" s="31"/>
      <c r="TS311" s="31"/>
      <c r="TT311" s="31"/>
      <c r="TU311" s="31"/>
      <c r="TV311" s="31"/>
      <c r="TW311" s="31"/>
      <c r="TX311" s="31"/>
      <c r="TY311" s="31"/>
      <c r="TZ311" s="31"/>
      <c r="UA311" s="31"/>
      <c r="UB311" s="31"/>
      <c r="UC311" s="31"/>
      <c r="UD311" s="31"/>
      <c r="UE311" s="31"/>
      <c r="UF311" s="31"/>
      <c r="UG311" s="31"/>
      <c r="UH311" s="31"/>
      <c r="UI311" s="31"/>
      <c r="UJ311" s="31"/>
      <c r="UK311" s="31"/>
      <c r="UL311" s="31"/>
      <c r="UM311" s="31"/>
      <c r="UN311" s="31"/>
      <c r="UO311" s="31"/>
      <c r="UP311" s="31"/>
      <c r="UQ311" s="31"/>
      <c r="UR311" s="31"/>
      <c r="US311" s="31"/>
      <c r="UT311" s="31"/>
      <c r="UU311" s="31"/>
      <c r="UV311" s="31"/>
      <c r="UW311" s="31"/>
      <c r="UX311" s="31"/>
      <c r="UY311" s="31"/>
      <c r="UZ311" s="31"/>
      <c r="VA311" s="31"/>
      <c r="VB311" s="31"/>
      <c r="VC311" s="31"/>
      <c r="VD311" s="31"/>
      <c r="VE311" s="31"/>
      <c r="VF311" s="31"/>
      <c r="VG311" s="31"/>
      <c r="VH311" s="31"/>
      <c r="VI311" s="31"/>
      <c r="VJ311" s="31"/>
      <c r="VK311" s="31"/>
      <c r="VL311" s="31"/>
      <c r="VM311" s="31"/>
      <c r="VN311" s="31"/>
      <c r="VO311" s="31"/>
      <c r="VP311" s="31"/>
      <c r="VQ311" s="31"/>
      <c r="VR311" s="31"/>
      <c r="VS311" s="31"/>
      <c r="VT311" s="31"/>
      <c r="VU311" s="31"/>
      <c r="VV311" s="31"/>
      <c r="VW311" s="31"/>
      <c r="VX311" s="31"/>
      <c r="VY311" s="31"/>
      <c r="VZ311" s="31"/>
      <c r="WA311" s="31"/>
      <c r="WB311" s="31"/>
      <c r="WC311" s="31"/>
      <c r="WD311" s="31"/>
      <c r="WE311" s="31"/>
      <c r="WF311" s="31"/>
      <c r="WG311" s="31"/>
      <c r="WH311" s="31"/>
      <c r="WI311" s="31"/>
      <c r="WJ311" s="31"/>
      <c r="WK311" s="31"/>
      <c r="WL311" s="31"/>
      <c r="WM311" s="31"/>
      <c r="WN311" s="31"/>
      <c r="WO311" s="31"/>
      <c r="WP311" s="31"/>
      <c r="WQ311" s="31"/>
      <c r="WR311" s="31"/>
      <c r="WS311" s="31"/>
      <c r="WT311" s="31"/>
      <c r="WU311" s="31"/>
      <c r="WV311" s="31"/>
      <c r="WW311" s="31"/>
      <c r="WX311" s="31"/>
      <c r="WY311" s="31"/>
      <c r="WZ311" s="31"/>
      <c r="XA311" s="31"/>
      <c r="XB311" s="31"/>
      <c r="XC311" s="31"/>
      <c r="XD311" s="31"/>
      <c r="XE311" s="31"/>
      <c r="XF311" s="31"/>
      <c r="XG311" s="31"/>
      <c r="XH311" s="31"/>
      <c r="XI311" s="31"/>
      <c r="XJ311" s="31"/>
      <c r="XK311" s="31"/>
      <c r="XL311" s="31"/>
      <c r="XM311" s="31"/>
      <c r="XN311" s="31"/>
      <c r="XO311" s="31"/>
      <c r="XP311" s="31"/>
      <c r="XQ311" s="31"/>
      <c r="XR311" s="31"/>
      <c r="XS311" s="31"/>
      <c r="XT311" s="31"/>
      <c r="XU311" s="31"/>
      <c r="XV311" s="31"/>
      <c r="XW311" s="31"/>
      <c r="XX311" s="31"/>
      <c r="XY311" s="31"/>
      <c r="XZ311" s="31"/>
      <c r="YA311" s="31"/>
      <c r="YB311" s="31"/>
      <c r="YC311" s="31"/>
      <c r="YD311" s="31"/>
      <c r="YE311" s="31"/>
      <c r="YF311" s="31"/>
      <c r="YG311" s="31"/>
      <c r="YH311" s="31"/>
      <c r="YI311" s="31"/>
      <c r="YJ311" s="31"/>
      <c r="YK311" s="31"/>
      <c r="YL311" s="31"/>
      <c r="YM311" s="31"/>
      <c r="YN311" s="31"/>
      <c r="YO311" s="31"/>
      <c r="YP311" s="31"/>
      <c r="YQ311" s="31"/>
      <c r="YR311" s="31"/>
      <c r="YS311" s="31"/>
      <c r="YT311" s="31"/>
      <c r="YU311" s="31"/>
      <c r="YV311" s="31"/>
      <c r="YW311" s="31"/>
      <c r="YX311" s="31"/>
      <c r="YY311" s="31"/>
      <c r="YZ311" s="31"/>
      <c r="ZA311" s="31"/>
      <c r="ZB311" s="31"/>
      <c r="ZC311" s="31"/>
      <c r="ZD311" s="31"/>
      <c r="ZE311" s="31"/>
      <c r="ZF311" s="31"/>
      <c r="ZG311" s="31"/>
      <c r="ZH311" s="31"/>
      <c r="ZI311" s="31"/>
      <c r="ZJ311" s="31"/>
      <c r="ZK311" s="31"/>
      <c r="ZL311" s="31"/>
      <c r="ZM311" s="31"/>
      <c r="ZN311" s="31"/>
      <c r="ZO311" s="31"/>
      <c r="ZP311" s="31"/>
      <c r="ZQ311" s="31"/>
      <c r="ZR311" s="31"/>
      <c r="ZS311" s="31"/>
      <c r="ZT311" s="31"/>
      <c r="ZU311" s="31"/>
      <c r="ZV311" s="31"/>
      <c r="ZW311" s="31"/>
      <c r="ZX311" s="31"/>
      <c r="ZY311" s="31"/>
      <c r="ZZ311" s="31"/>
      <c r="AAA311" s="31"/>
      <c r="AAB311" s="31"/>
      <c r="AAC311" s="31"/>
      <c r="AAD311" s="31"/>
      <c r="AAE311" s="31"/>
      <c r="AAF311" s="31"/>
      <c r="AAG311" s="31"/>
      <c r="AAH311" s="31"/>
      <c r="AAI311" s="31"/>
      <c r="AAJ311" s="31"/>
      <c r="AAK311" s="31"/>
      <c r="AAL311" s="31"/>
      <c r="AAM311" s="31"/>
      <c r="AAN311" s="31"/>
      <c r="AAO311" s="31"/>
      <c r="AAP311" s="31"/>
      <c r="AAQ311" s="31"/>
      <c r="AAR311" s="31"/>
      <c r="AAS311" s="31"/>
      <c r="AAT311" s="31"/>
      <c r="AAU311" s="31"/>
      <c r="AAV311" s="31"/>
      <c r="AAW311" s="31"/>
      <c r="AAX311" s="31"/>
      <c r="AAY311" s="31"/>
      <c r="AAZ311" s="31"/>
      <c r="ABA311" s="31"/>
      <c r="ABB311" s="31"/>
      <c r="ABC311" s="31"/>
      <c r="ABD311" s="31"/>
      <c r="ABE311" s="31"/>
      <c r="ABF311" s="31"/>
      <c r="ABG311" s="31"/>
      <c r="ABH311" s="31"/>
      <c r="ABI311" s="31"/>
      <c r="ABJ311" s="31"/>
      <c r="ABK311" s="31"/>
      <c r="ABL311" s="31"/>
      <c r="ABM311" s="31"/>
      <c r="ABN311" s="31"/>
      <c r="ABO311" s="31"/>
      <c r="ABP311" s="31"/>
      <c r="ABQ311" s="31"/>
      <c r="ABR311" s="31"/>
      <c r="ABS311" s="31"/>
      <c r="ABT311" s="31"/>
      <c r="ABU311" s="31"/>
      <c r="ABV311" s="31"/>
      <c r="ABW311" s="31"/>
      <c r="ABX311" s="31"/>
      <c r="ABY311" s="31"/>
      <c r="ABZ311" s="31"/>
      <c r="ACA311" s="31"/>
      <c r="ACB311" s="31"/>
      <c r="ACC311" s="31"/>
      <c r="ACD311" s="31"/>
      <c r="ACE311" s="31"/>
      <c r="ACF311" s="31"/>
      <c r="ACG311" s="31"/>
      <c r="ACH311" s="31"/>
      <c r="ACI311" s="31"/>
      <c r="ACJ311" s="31"/>
      <c r="ACK311" s="31"/>
      <c r="ACL311" s="31"/>
      <c r="ACM311" s="31"/>
      <c r="ACN311" s="31"/>
      <c r="ACO311" s="31"/>
      <c r="ACP311" s="31"/>
      <c r="ACQ311" s="31"/>
      <c r="ACR311" s="31"/>
      <c r="ACS311" s="31"/>
      <c r="ACT311" s="31"/>
      <c r="ACU311" s="31"/>
      <c r="ACV311" s="31"/>
      <c r="ACW311" s="31"/>
      <c r="ACX311" s="31"/>
      <c r="ACY311" s="31"/>
      <c r="ACZ311" s="31"/>
      <c r="ADA311" s="31"/>
      <c r="ADB311" s="31"/>
      <c r="ADC311" s="31"/>
      <c r="ADD311" s="31"/>
      <c r="ADE311" s="31"/>
      <c r="ADF311" s="31"/>
      <c r="ADG311" s="31"/>
      <c r="ADH311" s="31"/>
      <c r="ADI311" s="31"/>
      <c r="ADJ311" s="31"/>
      <c r="ADK311" s="31"/>
      <c r="ADL311" s="31"/>
      <c r="ADM311" s="31"/>
      <c r="ADN311" s="31"/>
      <c r="ADO311" s="31"/>
      <c r="ADP311" s="31"/>
      <c r="ADQ311" s="31"/>
      <c r="ADR311" s="31"/>
      <c r="ADS311" s="31"/>
      <c r="ADT311" s="31"/>
      <c r="ADU311" s="31"/>
      <c r="ADV311" s="31"/>
      <c r="ADW311" s="31"/>
      <c r="ADX311" s="31"/>
      <c r="ADY311" s="31"/>
      <c r="ADZ311" s="31"/>
      <c r="AEA311" s="31"/>
      <c r="AEB311" s="31"/>
      <c r="AEC311" s="31"/>
      <c r="AED311" s="31"/>
      <c r="AEE311" s="31"/>
      <c r="AEF311" s="31"/>
      <c r="AEG311" s="31"/>
      <c r="AEH311" s="31"/>
      <c r="AEI311" s="31"/>
      <c r="AEJ311" s="31"/>
      <c r="AEK311" s="31"/>
      <c r="AEL311" s="31"/>
      <c r="AEM311" s="31"/>
      <c r="AEN311" s="31"/>
      <c r="AEO311" s="31"/>
      <c r="AEP311" s="31"/>
      <c r="AEQ311" s="31"/>
      <c r="AER311" s="31"/>
      <c r="AES311" s="31"/>
      <c r="AET311" s="31"/>
      <c r="AEU311" s="31"/>
      <c r="AEV311" s="31"/>
      <c r="AEW311" s="31"/>
      <c r="AEX311" s="31"/>
      <c r="AEY311" s="31"/>
      <c r="AEZ311" s="31"/>
      <c r="AFA311" s="31"/>
      <c r="AFB311" s="31"/>
      <c r="AFC311" s="31"/>
      <c r="AFD311" s="31"/>
      <c r="AFE311" s="31"/>
      <c r="AFF311" s="31"/>
      <c r="AFG311" s="31"/>
      <c r="AFH311" s="31"/>
      <c r="AFI311" s="31"/>
      <c r="AFJ311" s="31"/>
      <c r="AFK311" s="31"/>
      <c r="AFL311" s="31"/>
      <c r="AFM311" s="31"/>
      <c r="AFN311" s="31"/>
      <c r="AFO311" s="31"/>
      <c r="AFP311" s="31"/>
      <c r="AFQ311" s="31"/>
      <c r="AFR311" s="31"/>
      <c r="AFS311" s="31"/>
      <c r="AFT311" s="31"/>
      <c r="AFU311" s="31"/>
      <c r="AFV311" s="31"/>
      <c r="AFW311" s="31"/>
      <c r="AFX311" s="31"/>
      <c r="AFY311" s="31"/>
      <c r="AFZ311" s="31"/>
      <c r="AGA311" s="31"/>
      <c r="AGB311" s="31"/>
      <c r="AGC311" s="31"/>
      <c r="AGD311" s="31"/>
      <c r="AGE311" s="31"/>
      <c r="AGF311" s="31"/>
      <c r="AGG311" s="31"/>
      <c r="AGH311" s="31"/>
      <c r="AGI311" s="31"/>
      <c r="AGJ311" s="31"/>
      <c r="AGK311" s="31"/>
      <c r="AGL311" s="31"/>
      <c r="AGM311" s="31"/>
      <c r="AGN311" s="31"/>
      <c r="AGO311" s="31"/>
      <c r="AGP311" s="31"/>
      <c r="AGQ311" s="31"/>
      <c r="AGR311" s="31"/>
      <c r="AGS311" s="31"/>
      <c r="AGT311" s="31"/>
      <c r="AGU311" s="31"/>
      <c r="AGV311" s="31"/>
      <c r="AGW311" s="31"/>
      <c r="AGX311" s="31"/>
      <c r="AGY311" s="31"/>
      <c r="AGZ311" s="31"/>
      <c r="AHA311" s="31"/>
      <c r="AHB311" s="31"/>
      <c r="AHC311" s="31"/>
      <c r="AHD311" s="31"/>
      <c r="AHE311" s="31"/>
      <c r="AHF311" s="31"/>
      <c r="AHG311" s="31"/>
      <c r="AHH311" s="31"/>
      <c r="AHI311" s="31"/>
      <c r="AHJ311" s="31"/>
      <c r="AHK311" s="31"/>
      <c r="AHL311" s="31"/>
      <c r="AHM311" s="31"/>
      <c r="AHN311" s="31"/>
      <c r="AHO311" s="31"/>
      <c r="AHP311" s="31"/>
      <c r="AHQ311" s="31"/>
      <c r="AHR311" s="31"/>
      <c r="AHS311" s="31"/>
      <c r="AHT311" s="31"/>
      <c r="AHU311" s="31"/>
      <c r="AHV311" s="31"/>
      <c r="AHW311" s="31"/>
      <c r="AHX311" s="31"/>
      <c r="AHY311" s="31"/>
      <c r="AHZ311" s="31"/>
      <c r="AIA311" s="31"/>
      <c r="AIB311" s="31"/>
      <c r="AIC311" s="31"/>
      <c r="AID311" s="31"/>
      <c r="AIE311" s="31"/>
      <c r="AIF311" s="31"/>
      <c r="AIG311" s="31"/>
      <c r="AIH311" s="31"/>
      <c r="AII311" s="31"/>
      <c r="AIJ311" s="31"/>
      <c r="AIK311" s="31"/>
      <c r="AIL311" s="31"/>
      <c r="AIM311" s="31"/>
      <c r="AIN311" s="31"/>
      <c r="AIO311" s="31"/>
      <c r="AIP311" s="31"/>
      <c r="AIQ311" s="31"/>
      <c r="AIR311" s="31"/>
      <c r="AIS311" s="31"/>
      <c r="AIT311" s="31"/>
      <c r="AIU311" s="31"/>
      <c r="AIV311" s="31"/>
      <c r="AIW311" s="31"/>
      <c r="AIX311" s="31"/>
      <c r="AIY311" s="31"/>
      <c r="AIZ311" s="31"/>
      <c r="AJA311" s="31"/>
      <c r="AJB311" s="31"/>
      <c r="AJC311" s="31"/>
      <c r="AJD311" s="31"/>
      <c r="AJE311" s="31"/>
      <c r="AJF311" s="31"/>
      <c r="AJG311" s="31"/>
      <c r="AJH311" s="31"/>
      <c r="AJI311" s="31"/>
      <c r="AJJ311" s="31"/>
      <c r="AJK311" s="31"/>
      <c r="AJL311" s="31"/>
      <c r="AJM311" s="31"/>
      <c r="AJN311" s="31"/>
      <c r="AJO311" s="31"/>
      <c r="AJP311" s="31"/>
      <c r="AJQ311" s="31"/>
      <c r="AJR311" s="31"/>
      <c r="AJS311" s="31"/>
      <c r="AJT311" s="31"/>
      <c r="AJU311" s="31"/>
      <c r="AJV311" s="31"/>
      <c r="AJW311" s="31"/>
      <c r="AJX311" s="31"/>
      <c r="AJY311" s="31"/>
      <c r="AJZ311" s="31"/>
      <c r="AKA311" s="31"/>
      <c r="AKB311" s="31"/>
      <c r="AKC311" s="31"/>
      <c r="AKD311" s="31"/>
      <c r="AKE311" s="31"/>
      <c r="AKF311" s="31"/>
      <c r="AKG311" s="31"/>
      <c r="AKH311" s="31"/>
      <c r="AKI311" s="31"/>
      <c r="AKJ311" s="31"/>
      <c r="AKK311" s="31"/>
      <c r="AKL311" s="31"/>
      <c r="AKM311" s="31"/>
      <c r="AKN311" s="31"/>
      <c r="AKO311" s="31"/>
      <c r="AKP311" s="31"/>
      <c r="AKQ311" s="31"/>
      <c r="AKR311" s="31"/>
      <c r="AKS311" s="31"/>
      <c r="AKT311" s="31"/>
      <c r="AKU311" s="31"/>
      <c r="AKV311" s="31"/>
      <c r="AKW311" s="31"/>
      <c r="AKX311" s="31"/>
      <c r="AKY311" s="31"/>
      <c r="AKZ311" s="31"/>
      <c r="ALA311" s="31"/>
      <c r="ALB311" s="31"/>
      <c r="ALC311" s="31"/>
      <c r="ALD311" s="31"/>
      <c r="ALE311" s="31"/>
      <c r="ALF311" s="31"/>
      <c r="ALG311" s="31"/>
      <c r="ALH311" s="31"/>
      <c r="ALI311" s="31"/>
      <c r="ALJ311" s="31"/>
      <c r="ALK311" s="31"/>
      <c r="ALL311" s="31"/>
      <c r="ALM311" s="31"/>
      <c r="ALN311" s="31"/>
      <c r="ALO311" s="31"/>
      <c r="ALP311" s="31"/>
      <c r="ALQ311" s="31"/>
      <c r="ALR311" s="31"/>
      <c r="ALS311" s="31"/>
      <c r="ALT311" s="31"/>
      <c r="ALU311" s="31"/>
      <c r="ALV311" s="31"/>
      <c r="ALW311" s="31"/>
      <c r="ALX311" s="31"/>
      <c r="ALY311" s="31"/>
      <c r="ALZ311" s="31"/>
      <c r="AMA311" s="31"/>
      <c r="AMB311" s="31"/>
      <c r="AMC311" s="31"/>
      <c r="AMD311" s="31"/>
      <c r="AME311" s="31"/>
      <c r="AMF311" s="31"/>
    </row>
    <row r="312" spans="1:1021" s="100" customFormat="1" ht="39.6" customHeight="1" x14ac:dyDescent="0.3">
      <c r="A312" s="85">
        <v>42</v>
      </c>
      <c r="B312" s="86" t="s">
        <v>803</v>
      </c>
      <c r="C312" s="85" t="s">
        <v>518</v>
      </c>
      <c r="D312" s="85" t="s">
        <v>69</v>
      </c>
      <c r="E312" s="86" t="s">
        <v>804</v>
      </c>
      <c r="F312" s="90">
        <v>45352</v>
      </c>
      <c r="G312" s="88">
        <v>328.2</v>
      </c>
      <c r="H312" s="85" t="s">
        <v>6</v>
      </c>
      <c r="I312" s="85" t="s">
        <v>378</v>
      </c>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99"/>
      <c r="AN312" s="99"/>
      <c r="AO312" s="99"/>
      <c r="AP312" s="99"/>
      <c r="AQ312" s="99"/>
      <c r="AR312" s="99"/>
      <c r="AS312" s="99"/>
      <c r="AT312" s="99"/>
      <c r="AU312" s="99"/>
      <c r="AV312" s="99"/>
      <c r="AW312" s="99"/>
      <c r="AX312" s="99"/>
      <c r="AY312" s="99"/>
      <c r="AZ312" s="99"/>
      <c r="BA312" s="99"/>
      <c r="BB312" s="99"/>
      <c r="BC312" s="99"/>
      <c r="BD312" s="99"/>
      <c r="BE312" s="99"/>
      <c r="BF312" s="99"/>
      <c r="BG312" s="99"/>
      <c r="BH312" s="99"/>
      <c r="BI312" s="99"/>
      <c r="BJ312" s="99"/>
      <c r="BK312" s="99"/>
      <c r="BL312" s="99"/>
      <c r="BM312" s="99"/>
      <c r="BN312" s="99"/>
      <c r="BO312" s="99"/>
      <c r="BP312" s="99"/>
      <c r="BQ312" s="99"/>
      <c r="BR312" s="99"/>
      <c r="BS312" s="99"/>
      <c r="BT312" s="99"/>
      <c r="BU312" s="99"/>
      <c r="BV312" s="99"/>
      <c r="BW312" s="99"/>
      <c r="BX312" s="99"/>
      <c r="BY312" s="99"/>
      <c r="BZ312" s="99"/>
      <c r="CA312" s="99"/>
      <c r="CB312" s="99"/>
      <c r="CC312" s="99"/>
      <c r="CD312" s="99"/>
      <c r="CE312" s="99"/>
      <c r="CF312" s="99"/>
      <c r="CG312" s="99"/>
      <c r="CH312" s="99"/>
      <c r="CI312" s="99"/>
      <c r="CJ312" s="99"/>
      <c r="CK312" s="99"/>
      <c r="CL312" s="99"/>
      <c r="CM312" s="99"/>
      <c r="CN312" s="99"/>
      <c r="CO312" s="99"/>
      <c r="CP312" s="99"/>
      <c r="CQ312" s="99"/>
      <c r="CR312" s="99"/>
      <c r="CS312" s="99"/>
      <c r="CT312" s="99"/>
      <c r="CU312" s="99"/>
      <c r="CV312" s="99"/>
      <c r="CW312" s="99"/>
      <c r="CX312" s="99"/>
      <c r="CY312" s="99"/>
      <c r="CZ312" s="99"/>
      <c r="DA312" s="99"/>
      <c r="DB312" s="99"/>
      <c r="DC312" s="99"/>
      <c r="DD312" s="99"/>
      <c r="DE312" s="99"/>
      <c r="DF312" s="99"/>
      <c r="DG312" s="99"/>
      <c r="DH312" s="99"/>
      <c r="DI312" s="99"/>
      <c r="DJ312" s="99"/>
      <c r="DK312" s="99"/>
      <c r="DL312" s="99"/>
      <c r="DM312" s="99"/>
      <c r="DN312" s="99"/>
      <c r="DO312" s="99"/>
      <c r="DP312" s="99"/>
      <c r="DQ312" s="99"/>
      <c r="DR312" s="99"/>
      <c r="DS312" s="99"/>
      <c r="DT312" s="99"/>
      <c r="DU312" s="99"/>
      <c r="DV312" s="99"/>
      <c r="DW312" s="99"/>
      <c r="DX312" s="99"/>
      <c r="DY312" s="99"/>
      <c r="DZ312" s="99"/>
      <c r="EA312" s="99"/>
      <c r="EB312" s="99"/>
      <c r="EC312" s="99"/>
      <c r="ED312" s="99"/>
      <c r="EE312" s="99"/>
      <c r="EF312" s="99"/>
      <c r="EG312" s="99"/>
      <c r="EH312" s="99"/>
      <c r="EI312" s="99"/>
      <c r="EJ312" s="99"/>
      <c r="EK312" s="99"/>
      <c r="EL312" s="99"/>
      <c r="EM312" s="99"/>
      <c r="EN312" s="99"/>
      <c r="EO312" s="99"/>
      <c r="EP312" s="99"/>
      <c r="EQ312" s="99"/>
      <c r="ER312" s="99"/>
      <c r="ES312" s="99"/>
      <c r="ET312" s="99"/>
      <c r="EU312" s="99"/>
      <c r="EV312" s="99"/>
      <c r="EW312" s="99"/>
      <c r="EX312" s="99"/>
      <c r="EY312" s="99"/>
      <c r="EZ312" s="99"/>
      <c r="FA312" s="99"/>
      <c r="FB312" s="99"/>
      <c r="FC312" s="99"/>
      <c r="FD312" s="99"/>
      <c r="FE312" s="99"/>
      <c r="FF312" s="99"/>
      <c r="FG312" s="99"/>
      <c r="FH312" s="99"/>
      <c r="FI312" s="99"/>
      <c r="FJ312" s="99"/>
      <c r="FK312" s="99"/>
      <c r="FL312" s="99"/>
      <c r="FM312" s="99"/>
      <c r="FN312" s="99"/>
      <c r="FO312" s="99"/>
      <c r="FP312" s="99"/>
      <c r="FQ312" s="99"/>
      <c r="FR312" s="99"/>
      <c r="FS312" s="99"/>
      <c r="FT312" s="99"/>
      <c r="FU312" s="99"/>
      <c r="FV312" s="99"/>
      <c r="FW312" s="99"/>
      <c r="FX312" s="99"/>
      <c r="FY312" s="99"/>
      <c r="FZ312" s="99"/>
      <c r="GA312" s="99"/>
      <c r="GB312" s="99"/>
      <c r="GC312" s="99"/>
      <c r="GD312" s="99"/>
      <c r="GE312" s="99"/>
      <c r="GF312" s="99"/>
      <c r="GG312" s="99"/>
      <c r="GH312" s="99"/>
      <c r="GI312" s="99"/>
      <c r="GJ312" s="99"/>
      <c r="GK312" s="99"/>
      <c r="GL312" s="99"/>
      <c r="GM312" s="99"/>
      <c r="GN312" s="99"/>
      <c r="GO312" s="99"/>
      <c r="GP312" s="99"/>
      <c r="GQ312" s="99"/>
      <c r="GR312" s="99"/>
      <c r="GS312" s="99"/>
      <c r="GT312" s="99"/>
      <c r="GU312" s="99"/>
      <c r="GV312" s="99"/>
      <c r="GW312" s="99"/>
      <c r="GX312" s="99"/>
      <c r="GY312" s="99"/>
      <c r="GZ312" s="99"/>
      <c r="HA312" s="99"/>
      <c r="HB312" s="99"/>
      <c r="HC312" s="99"/>
      <c r="HD312" s="99"/>
      <c r="HE312" s="99"/>
      <c r="HF312" s="99"/>
      <c r="HG312" s="99"/>
      <c r="HH312" s="99"/>
      <c r="HI312" s="99"/>
      <c r="HJ312" s="99"/>
      <c r="HK312" s="99"/>
      <c r="HL312" s="99"/>
      <c r="HM312" s="99"/>
      <c r="HN312" s="99"/>
      <c r="HO312" s="99"/>
      <c r="HP312" s="99"/>
      <c r="HQ312" s="99"/>
      <c r="HR312" s="99"/>
      <c r="HS312" s="99"/>
      <c r="HT312" s="99"/>
      <c r="HU312" s="99"/>
      <c r="HV312" s="99"/>
      <c r="HW312" s="99"/>
      <c r="HX312" s="99"/>
      <c r="HY312" s="99"/>
      <c r="HZ312" s="99"/>
      <c r="IA312" s="99"/>
      <c r="IB312" s="99"/>
      <c r="IC312" s="99"/>
      <c r="ID312" s="99"/>
      <c r="IE312" s="99"/>
      <c r="IF312" s="99"/>
      <c r="IG312" s="99"/>
      <c r="IH312" s="99"/>
      <c r="II312" s="99"/>
      <c r="IJ312" s="99"/>
      <c r="IK312" s="99"/>
      <c r="IL312" s="99"/>
      <c r="IM312" s="99"/>
      <c r="IN312" s="99"/>
      <c r="IO312" s="99"/>
      <c r="IP312" s="99"/>
      <c r="IQ312" s="99"/>
      <c r="IR312" s="99"/>
      <c r="IS312" s="99"/>
      <c r="IT312" s="99"/>
      <c r="IU312" s="99"/>
      <c r="IV312" s="99"/>
      <c r="IW312" s="99"/>
      <c r="IX312" s="99"/>
      <c r="IY312" s="99"/>
      <c r="IZ312" s="99"/>
      <c r="JA312" s="99"/>
      <c r="JB312" s="99"/>
      <c r="JC312" s="99"/>
      <c r="JD312" s="99"/>
      <c r="JE312" s="99"/>
      <c r="JF312" s="99"/>
      <c r="JG312" s="99"/>
      <c r="JH312" s="99"/>
      <c r="JI312" s="99"/>
      <c r="JJ312" s="99"/>
      <c r="JK312" s="99"/>
      <c r="JL312" s="99"/>
      <c r="JM312" s="99"/>
      <c r="JN312" s="99"/>
      <c r="JO312" s="99"/>
      <c r="JP312" s="99"/>
      <c r="JQ312" s="99"/>
      <c r="JR312" s="99"/>
      <c r="JS312" s="99"/>
      <c r="JT312" s="99"/>
      <c r="JU312" s="99"/>
      <c r="JV312" s="99"/>
      <c r="JW312" s="99"/>
      <c r="JX312" s="99"/>
      <c r="JY312" s="99"/>
      <c r="JZ312" s="99"/>
      <c r="KA312" s="99"/>
      <c r="KB312" s="99"/>
      <c r="KC312" s="99"/>
      <c r="KD312" s="99"/>
      <c r="KE312" s="99"/>
      <c r="KF312" s="99"/>
      <c r="KG312" s="99"/>
      <c r="KH312" s="99"/>
      <c r="KI312" s="99"/>
      <c r="KJ312" s="99"/>
      <c r="KK312" s="99"/>
      <c r="KL312" s="99"/>
      <c r="KM312" s="99"/>
      <c r="KN312" s="99"/>
      <c r="KO312" s="99"/>
      <c r="KP312" s="99"/>
      <c r="KQ312" s="99"/>
      <c r="KR312" s="99"/>
      <c r="KS312" s="99"/>
      <c r="KT312" s="99"/>
      <c r="KU312" s="99"/>
      <c r="KV312" s="99"/>
      <c r="KW312" s="99"/>
      <c r="KX312" s="99"/>
      <c r="KY312" s="99"/>
      <c r="KZ312" s="99"/>
      <c r="LA312" s="99"/>
      <c r="LB312" s="99"/>
      <c r="LC312" s="99"/>
      <c r="LD312" s="99"/>
      <c r="LE312" s="99"/>
      <c r="LF312" s="99"/>
      <c r="LG312" s="99"/>
      <c r="LH312" s="99"/>
      <c r="LI312" s="99"/>
      <c r="LJ312" s="99"/>
      <c r="LK312" s="99"/>
      <c r="LL312" s="99"/>
      <c r="LM312" s="99"/>
      <c r="LN312" s="99"/>
      <c r="LO312" s="99"/>
      <c r="LP312" s="99"/>
      <c r="LQ312" s="99"/>
      <c r="LR312" s="99"/>
      <c r="LS312" s="99"/>
      <c r="LT312" s="99"/>
      <c r="LU312" s="99"/>
      <c r="LV312" s="99"/>
      <c r="LW312" s="99"/>
      <c r="LX312" s="99"/>
      <c r="LY312" s="99"/>
      <c r="LZ312" s="99"/>
      <c r="MA312" s="99"/>
      <c r="MB312" s="99"/>
      <c r="MC312" s="99"/>
      <c r="MD312" s="99"/>
      <c r="ME312" s="99"/>
      <c r="MF312" s="99"/>
      <c r="MG312" s="99"/>
      <c r="MH312" s="99"/>
      <c r="MI312" s="99"/>
      <c r="MJ312" s="99"/>
      <c r="MK312" s="99"/>
      <c r="ML312" s="99"/>
      <c r="MM312" s="99"/>
      <c r="MN312" s="99"/>
      <c r="MO312" s="99"/>
      <c r="MP312" s="99"/>
      <c r="MQ312" s="99"/>
      <c r="MR312" s="99"/>
      <c r="MS312" s="99"/>
      <c r="MT312" s="99"/>
      <c r="MU312" s="99"/>
      <c r="MV312" s="99"/>
      <c r="MW312" s="99"/>
      <c r="MX312" s="99"/>
      <c r="MY312" s="99"/>
      <c r="MZ312" s="99"/>
      <c r="NA312" s="99"/>
      <c r="NB312" s="99"/>
      <c r="NC312" s="99"/>
      <c r="ND312" s="99"/>
      <c r="NE312" s="99"/>
      <c r="NF312" s="99"/>
      <c r="NG312" s="99"/>
      <c r="NH312" s="99"/>
      <c r="NI312" s="99"/>
      <c r="NJ312" s="99"/>
      <c r="NK312" s="99"/>
      <c r="NL312" s="99"/>
      <c r="NM312" s="99"/>
      <c r="NN312" s="99"/>
      <c r="NO312" s="99"/>
      <c r="NP312" s="99"/>
      <c r="NQ312" s="99"/>
      <c r="NR312" s="99"/>
      <c r="NS312" s="99"/>
      <c r="NT312" s="99"/>
      <c r="NU312" s="99"/>
      <c r="NV312" s="99"/>
      <c r="NW312" s="99"/>
      <c r="NX312" s="99"/>
      <c r="NY312" s="99"/>
      <c r="NZ312" s="99"/>
      <c r="OA312" s="99"/>
      <c r="OB312" s="99"/>
      <c r="OC312" s="99"/>
      <c r="OD312" s="99"/>
      <c r="OE312" s="99"/>
      <c r="OF312" s="99"/>
      <c r="OG312" s="99"/>
      <c r="OH312" s="99"/>
      <c r="OI312" s="99"/>
      <c r="OJ312" s="99"/>
      <c r="OK312" s="99"/>
      <c r="OL312" s="99"/>
      <c r="OM312" s="99"/>
      <c r="ON312" s="99"/>
      <c r="OO312" s="99"/>
      <c r="OP312" s="99"/>
      <c r="OQ312" s="99"/>
      <c r="OR312" s="99"/>
      <c r="OS312" s="99"/>
      <c r="OT312" s="99"/>
      <c r="OU312" s="99"/>
      <c r="OV312" s="99"/>
      <c r="OW312" s="99"/>
      <c r="OX312" s="99"/>
      <c r="OY312" s="99"/>
      <c r="OZ312" s="99"/>
      <c r="PA312" s="99"/>
      <c r="PB312" s="99"/>
      <c r="PC312" s="99"/>
      <c r="PD312" s="99"/>
      <c r="PE312" s="99"/>
      <c r="PF312" s="99"/>
      <c r="PG312" s="99"/>
      <c r="PH312" s="99"/>
      <c r="PI312" s="99"/>
      <c r="PJ312" s="99"/>
      <c r="PK312" s="99"/>
      <c r="PL312" s="99"/>
      <c r="PM312" s="99"/>
      <c r="PN312" s="99"/>
      <c r="PO312" s="99"/>
      <c r="PP312" s="99"/>
      <c r="PQ312" s="99"/>
      <c r="PR312" s="99"/>
      <c r="PS312" s="99"/>
      <c r="PT312" s="99"/>
      <c r="PU312" s="99"/>
      <c r="PV312" s="99"/>
      <c r="PW312" s="99"/>
      <c r="PX312" s="99"/>
      <c r="PY312" s="99"/>
      <c r="PZ312" s="99"/>
      <c r="QA312" s="99"/>
      <c r="QB312" s="99"/>
      <c r="QC312" s="99"/>
      <c r="QD312" s="99"/>
      <c r="QE312" s="99"/>
      <c r="QF312" s="99"/>
      <c r="QG312" s="99"/>
      <c r="QH312" s="99"/>
      <c r="QI312" s="99"/>
      <c r="QJ312" s="99"/>
      <c r="QK312" s="99"/>
      <c r="QL312" s="99"/>
      <c r="QM312" s="99"/>
      <c r="QN312" s="99"/>
      <c r="QO312" s="99"/>
      <c r="QP312" s="99"/>
      <c r="QQ312" s="99"/>
      <c r="QR312" s="99"/>
      <c r="QS312" s="99"/>
      <c r="QT312" s="99"/>
      <c r="QU312" s="99"/>
      <c r="QV312" s="99"/>
      <c r="QW312" s="99"/>
      <c r="QX312" s="99"/>
      <c r="QY312" s="99"/>
      <c r="QZ312" s="99"/>
      <c r="RA312" s="99"/>
      <c r="RB312" s="99"/>
      <c r="RC312" s="99"/>
      <c r="RD312" s="99"/>
      <c r="RE312" s="99"/>
      <c r="RF312" s="99"/>
      <c r="RG312" s="99"/>
      <c r="RH312" s="99"/>
      <c r="RI312" s="99"/>
      <c r="RJ312" s="99"/>
      <c r="RK312" s="99"/>
      <c r="RL312" s="99"/>
      <c r="RM312" s="99"/>
      <c r="RN312" s="99"/>
      <c r="RO312" s="99"/>
      <c r="RP312" s="99"/>
      <c r="RQ312" s="99"/>
      <c r="RR312" s="99"/>
      <c r="RS312" s="99"/>
      <c r="RT312" s="99"/>
      <c r="RU312" s="99"/>
      <c r="RV312" s="99"/>
      <c r="RW312" s="99"/>
      <c r="RX312" s="99"/>
      <c r="RY312" s="99"/>
      <c r="RZ312" s="99"/>
      <c r="SA312" s="99"/>
      <c r="SB312" s="99"/>
      <c r="SC312" s="99"/>
      <c r="SD312" s="99"/>
      <c r="SE312" s="99"/>
      <c r="SF312" s="99"/>
      <c r="SG312" s="99"/>
      <c r="SH312" s="99"/>
      <c r="SI312" s="99"/>
      <c r="SJ312" s="99"/>
      <c r="SK312" s="99"/>
      <c r="SL312" s="99"/>
      <c r="SM312" s="99"/>
      <c r="SN312" s="99"/>
      <c r="SO312" s="99"/>
      <c r="SP312" s="99"/>
      <c r="SQ312" s="99"/>
      <c r="SR312" s="99"/>
      <c r="SS312" s="99"/>
      <c r="ST312" s="99"/>
      <c r="SU312" s="99"/>
      <c r="SV312" s="99"/>
      <c r="SW312" s="99"/>
      <c r="SX312" s="99"/>
      <c r="SY312" s="99"/>
      <c r="SZ312" s="99"/>
      <c r="TA312" s="99"/>
      <c r="TB312" s="99"/>
      <c r="TC312" s="99"/>
      <c r="TD312" s="99"/>
      <c r="TE312" s="99"/>
      <c r="TF312" s="99"/>
      <c r="TG312" s="99"/>
      <c r="TH312" s="99"/>
      <c r="TI312" s="99"/>
      <c r="TJ312" s="99"/>
      <c r="TK312" s="99"/>
      <c r="TL312" s="99"/>
      <c r="TM312" s="99"/>
      <c r="TN312" s="99"/>
      <c r="TO312" s="99"/>
      <c r="TP312" s="99"/>
      <c r="TQ312" s="99"/>
      <c r="TR312" s="99"/>
      <c r="TS312" s="99"/>
      <c r="TT312" s="99"/>
      <c r="TU312" s="99"/>
      <c r="TV312" s="99"/>
      <c r="TW312" s="99"/>
      <c r="TX312" s="99"/>
      <c r="TY312" s="99"/>
      <c r="TZ312" s="99"/>
      <c r="UA312" s="99"/>
      <c r="UB312" s="99"/>
      <c r="UC312" s="99"/>
      <c r="UD312" s="99"/>
      <c r="UE312" s="99"/>
      <c r="UF312" s="99"/>
      <c r="UG312" s="99"/>
      <c r="UH312" s="99"/>
      <c r="UI312" s="99"/>
      <c r="UJ312" s="99"/>
      <c r="UK312" s="99"/>
      <c r="UL312" s="99"/>
      <c r="UM312" s="99"/>
      <c r="UN312" s="99"/>
      <c r="UO312" s="99"/>
      <c r="UP312" s="99"/>
      <c r="UQ312" s="99"/>
      <c r="UR312" s="99"/>
      <c r="US312" s="99"/>
      <c r="UT312" s="99"/>
      <c r="UU312" s="99"/>
      <c r="UV312" s="99"/>
      <c r="UW312" s="99"/>
      <c r="UX312" s="99"/>
      <c r="UY312" s="99"/>
      <c r="UZ312" s="99"/>
      <c r="VA312" s="99"/>
      <c r="VB312" s="99"/>
      <c r="VC312" s="99"/>
      <c r="VD312" s="99"/>
      <c r="VE312" s="99"/>
      <c r="VF312" s="99"/>
      <c r="VG312" s="99"/>
      <c r="VH312" s="99"/>
      <c r="VI312" s="99"/>
      <c r="VJ312" s="99"/>
      <c r="VK312" s="99"/>
      <c r="VL312" s="99"/>
      <c r="VM312" s="99"/>
      <c r="VN312" s="99"/>
      <c r="VO312" s="99"/>
      <c r="VP312" s="99"/>
      <c r="VQ312" s="99"/>
      <c r="VR312" s="99"/>
      <c r="VS312" s="99"/>
      <c r="VT312" s="99"/>
      <c r="VU312" s="99"/>
      <c r="VV312" s="99"/>
      <c r="VW312" s="99"/>
      <c r="VX312" s="99"/>
      <c r="VY312" s="99"/>
      <c r="VZ312" s="99"/>
      <c r="WA312" s="99"/>
      <c r="WB312" s="99"/>
      <c r="WC312" s="99"/>
      <c r="WD312" s="99"/>
      <c r="WE312" s="99"/>
      <c r="WF312" s="99"/>
      <c r="WG312" s="99"/>
      <c r="WH312" s="99"/>
      <c r="WI312" s="99"/>
      <c r="WJ312" s="99"/>
      <c r="WK312" s="99"/>
      <c r="WL312" s="99"/>
      <c r="WM312" s="99"/>
      <c r="WN312" s="99"/>
      <c r="WO312" s="99"/>
      <c r="WP312" s="99"/>
      <c r="WQ312" s="99"/>
      <c r="WR312" s="99"/>
      <c r="WS312" s="99"/>
      <c r="WT312" s="99"/>
      <c r="WU312" s="99"/>
      <c r="WV312" s="99"/>
      <c r="WW312" s="99"/>
      <c r="WX312" s="99"/>
      <c r="WY312" s="99"/>
      <c r="WZ312" s="99"/>
      <c r="XA312" s="99"/>
      <c r="XB312" s="99"/>
      <c r="XC312" s="99"/>
      <c r="XD312" s="99"/>
      <c r="XE312" s="99"/>
      <c r="XF312" s="99"/>
      <c r="XG312" s="99"/>
      <c r="XH312" s="99"/>
      <c r="XI312" s="99"/>
      <c r="XJ312" s="99"/>
      <c r="XK312" s="99"/>
      <c r="XL312" s="99"/>
      <c r="XM312" s="99"/>
      <c r="XN312" s="99"/>
      <c r="XO312" s="99"/>
      <c r="XP312" s="99"/>
      <c r="XQ312" s="99"/>
      <c r="XR312" s="99"/>
      <c r="XS312" s="99"/>
      <c r="XT312" s="99"/>
      <c r="XU312" s="99"/>
      <c r="XV312" s="99"/>
      <c r="XW312" s="99"/>
      <c r="XX312" s="99"/>
      <c r="XY312" s="99"/>
      <c r="XZ312" s="99"/>
      <c r="YA312" s="99"/>
      <c r="YB312" s="99"/>
      <c r="YC312" s="99"/>
      <c r="YD312" s="99"/>
      <c r="YE312" s="99"/>
      <c r="YF312" s="99"/>
      <c r="YG312" s="99"/>
      <c r="YH312" s="99"/>
      <c r="YI312" s="99"/>
      <c r="YJ312" s="99"/>
      <c r="YK312" s="99"/>
      <c r="YL312" s="99"/>
      <c r="YM312" s="99"/>
      <c r="YN312" s="99"/>
      <c r="YO312" s="99"/>
      <c r="YP312" s="99"/>
      <c r="YQ312" s="99"/>
      <c r="YR312" s="99"/>
      <c r="YS312" s="99"/>
      <c r="YT312" s="99"/>
      <c r="YU312" s="99"/>
      <c r="YV312" s="99"/>
      <c r="YW312" s="99"/>
      <c r="YX312" s="99"/>
      <c r="YY312" s="99"/>
      <c r="YZ312" s="99"/>
      <c r="ZA312" s="99"/>
      <c r="ZB312" s="99"/>
      <c r="ZC312" s="99"/>
      <c r="ZD312" s="99"/>
      <c r="ZE312" s="99"/>
      <c r="ZF312" s="99"/>
      <c r="ZG312" s="99"/>
      <c r="ZH312" s="99"/>
      <c r="ZI312" s="99"/>
      <c r="ZJ312" s="99"/>
      <c r="ZK312" s="99"/>
      <c r="ZL312" s="99"/>
      <c r="ZM312" s="99"/>
      <c r="ZN312" s="99"/>
      <c r="ZO312" s="99"/>
      <c r="ZP312" s="99"/>
      <c r="ZQ312" s="99"/>
      <c r="ZR312" s="99"/>
      <c r="ZS312" s="99"/>
      <c r="ZT312" s="99"/>
      <c r="ZU312" s="99"/>
      <c r="ZV312" s="99"/>
      <c r="ZW312" s="99"/>
      <c r="ZX312" s="99"/>
      <c r="ZY312" s="99"/>
      <c r="ZZ312" s="99"/>
      <c r="AAA312" s="99"/>
      <c r="AAB312" s="99"/>
      <c r="AAC312" s="99"/>
      <c r="AAD312" s="99"/>
      <c r="AAE312" s="99"/>
      <c r="AAF312" s="99"/>
      <c r="AAG312" s="99"/>
      <c r="AAH312" s="99"/>
      <c r="AAI312" s="99"/>
      <c r="AAJ312" s="99"/>
      <c r="AAK312" s="99"/>
      <c r="AAL312" s="99"/>
      <c r="AAM312" s="99"/>
      <c r="AAN312" s="99"/>
      <c r="AAO312" s="99"/>
      <c r="AAP312" s="99"/>
      <c r="AAQ312" s="99"/>
      <c r="AAR312" s="99"/>
      <c r="AAS312" s="99"/>
      <c r="AAT312" s="99"/>
      <c r="AAU312" s="99"/>
      <c r="AAV312" s="99"/>
      <c r="AAW312" s="99"/>
      <c r="AAX312" s="99"/>
      <c r="AAY312" s="99"/>
      <c r="AAZ312" s="99"/>
      <c r="ABA312" s="99"/>
      <c r="ABB312" s="99"/>
      <c r="ABC312" s="99"/>
      <c r="ABD312" s="99"/>
      <c r="ABE312" s="99"/>
      <c r="ABF312" s="99"/>
      <c r="ABG312" s="99"/>
      <c r="ABH312" s="99"/>
      <c r="ABI312" s="99"/>
      <c r="ABJ312" s="99"/>
      <c r="ABK312" s="99"/>
      <c r="ABL312" s="99"/>
      <c r="ABM312" s="99"/>
      <c r="ABN312" s="99"/>
      <c r="ABO312" s="99"/>
      <c r="ABP312" s="99"/>
      <c r="ABQ312" s="99"/>
      <c r="ABR312" s="99"/>
      <c r="ABS312" s="99"/>
      <c r="ABT312" s="99"/>
      <c r="ABU312" s="99"/>
      <c r="ABV312" s="99"/>
      <c r="ABW312" s="99"/>
      <c r="ABX312" s="99"/>
      <c r="ABY312" s="99"/>
      <c r="ABZ312" s="99"/>
      <c r="ACA312" s="99"/>
      <c r="ACB312" s="99"/>
      <c r="ACC312" s="99"/>
      <c r="ACD312" s="99"/>
      <c r="ACE312" s="99"/>
      <c r="ACF312" s="99"/>
      <c r="ACG312" s="99"/>
      <c r="ACH312" s="99"/>
      <c r="ACI312" s="99"/>
      <c r="ACJ312" s="99"/>
      <c r="ACK312" s="99"/>
      <c r="ACL312" s="99"/>
      <c r="ACM312" s="99"/>
      <c r="ACN312" s="99"/>
      <c r="ACO312" s="99"/>
      <c r="ACP312" s="99"/>
      <c r="ACQ312" s="99"/>
      <c r="ACR312" s="99"/>
      <c r="ACS312" s="99"/>
      <c r="ACT312" s="99"/>
      <c r="ACU312" s="99"/>
      <c r="ACV312" s="99"/>
      <c r="ACW312" s="99"/>
      <c r="ACX312" s="99"/>
      <c r="ACY312" s="99"/>
      <c r="ACZ312" s="99"/>
      <c r="ADA312" s="99"/>
      <c r="ADB312" s="99"/>
      <c r="ADC312" s="99"/>
      <c r="ADD312" s="99"/>
      <c r="ADE312" s="99"/>
      <c r="ADF312" s="99"/>
      <c r="ADG312" s="99"/>
      <c r="ADH312" s="99"/>
      <c r="ADI312" s="99"/>
      <c r="ADJ312" s="99"/>
      <c r="ADK312" s="99"/>
      <c r="ADL312" s="99"/>
      <c r="ADM312" s="99"/>
      <c r="ADN312" s="99"/>
      <c r="ADO312" s="99"/>
      <c r="ADP312" s="99"/>
      <c r="ADQ312" s="99"/>
      <c r="ADR312" s="99"/>
      <c r="ADS312" s="99"/>
      <c r="ADT312" s="99"/>
      <c r="ADU312" s="99"/>
      <c r="ADV312" s="99"/>
      <c r="ADW312" s="99"/>
      <c r="ADX312" s="99"/>
      <c r="ADY312" s="99"/>
      <c r="ADZ312" s="99"/>
      <c r="AEA312" s="99"/>
      <c r="AEB312" s="99"/>
      <c r="AEC312" s="99"/>
      <c r="AED312" s="99"/>
      <c r="AEE312" s="99"/>
      <c r="AEF312" s="99"/>
      <c r="AEG312" s="99"/>
      <c r="AEH312" s="99"/>
      <c r="AEI312" s="99"/>
      <c r="AEJ312" s="99"/>
      <c r="AEK312" s="99"/>
      <c r="AEL312" s="99"/>
      <c r="AEM312" s="99"/>
      <c r="AEN312" s="99"/>
      <c r="AEO312" s="99"/>
      <c r="AEP312" s="99"/>
      <c r="AEQ312" s="99"/>
      <c r="AER312" s="99"/>
      <c r="AES312" s="99"/>
      <c r="AET312" s="99"/>
      <c r="AEU312" s="99"/>
      <c r="AEV312" s="99"/>
      <c r="AEW312" s="99"/>
      <c r="AEX312" s="99"/>
      <c r="AEY312" s="99"/>
      <c r="AEZ312" s="99"/>
      <c r="AFA312" s="99"/>
      <c r="AFB312" s="99"/>
      <c r="AFC312" s="99"/>
      <c r="AFD312" s="99"/>
      <c r="AFE312" s="99"/>
      <c r="AFF312" s="99"/>
      <c r="AFG312" s="99"/>
      <c r="AFH312" s="99"/>
      <c r="AFI312" s="99"/>
      <c r="AFJ312" s="99"/>
      <c r="AFK312" s="99"/>
      <c r="AFL312" s="99"/>
      <c r="AFM312" s="99"/>
      <c r="AFN312" s="99"/>
      <c r="AFO312" s="99"/>
      <c r="AFP312" s="99"/>
      <c r="AFQ312" s="99"/>
      <c r="AFR312" s="99"/>
      <c r="AFS312" s="99"/>
      <c r="AFT312" s="99"/>
      <c r="AFU312" s="99"/>
      <c r="AFV312" s="99"/>
      <c r="AFW312" s="99"/>
      <c r="AFX312" s="99"/>
      <c r="AFY312" s="99"/>
      <c r="AFZ312" s="99"/>
      <c r="AGA312" s="99"/>
      <c r="AGB312" s="99"/>
      <c r="AGC312" s="99"/>
      <c r="AGD312" s="99"/>
      <c r="AGE312" s="99"/>
      <c r="AGF312" s="99"/>
      <c r="AGG312" s="99"/>
      <c r="AGH312" s="99"/>
      <c r="AGI312" s="99"/>
      <c r="AGJ312" s="99"/>
      <c r="AGK312" s="99"/>
      <c r="AGL312" s="99"/>
      <c r="AGM312" s="99"/>
      <c r="AGN312" s="99"/>
      <c r="AGO312" s="99"/>
      <c r="AGP312" s="99"/>
      <c r="AGQ312" s="99"/>
      <c r="AGR312" s="99"/>
      <c r="AGS312" s="99"/>
      <c r="AGT312" s="99"/>
      <c r="AGU312" s="99"/>
      <c r="AGV312" s="99"/>
      <c r="AGW312" s="99"/>
      <c r="AGX312" s="99"/>
      <c r="AGY312" s="99"/>
      <c r="AGZ312" s="99"/>
      <c r="AHA312" s="99"/>
      <c r="AHB312" s="99"/>
      <c r="AHC312" s="99"/>
      <c r="AHD312" s="99"/>
      <c r="AHE312" s="99"/>
      <c r="AHF312" s="99"/>
      <c r="AHG312" s="99"/>
      <c r="AHH312" s="99"/>
      <c r="AHI312" s="99"/>
      <c r="AHJ312" s="99"/>
      <c r="AHK312" s="99"/>
      <c r="AHL312" s="99"/>
      <c r="AHM312" s="99"/>
      <c r="AHN312" s="99"/>
      <c r="AHO312" s="99"/>
      <c r="AHP312" s="99"/>
      <c r="AHQ312" s="99"/>
      <c r="AHR312" s="99"/>
      <c r="AHS312" s="99"/>
      <c r="AHT312" s="99"/>
      <c r="AHU312" s="99"/>
      <c r="AHV312" s="99"/>
      <c r="AHW312" s="99"/>
      <c r="AHX312" s="99"/>
      <c r="AHY312" s="99"/>
      <c r="AHZ312" s="99"/>
      <c r="AIA312" s="99"/>
      <c r="AIB312" s="99"/>
      <c r="AIC312" s="99"/>
      <c r="AID312" s="99"/>
      <c r="AIE312" s="99"/>
      <c r="AIF312" s="99"/>
      <c r="AIG312" s="99"/>
      <c r="AIH312" s="99"/>
      <c r="AII312" s="99"/>
      <c r="AIJ312" s="99"/>
      <c r="AIK312" s="99"/>
      <c r="AIL312" s="99"/>
      <c r="AIM312" s="99"/>
      <c r="AIN312" s="99"/>
      <c r="AIO312" s="99"/>
      <c r="AIP312" s="99"/>
      <c r="AIQ312" s="99"/>
      <c r="AIR312" s="99"/>
      <c r="AIS312" s="99"/>
      <c r="AIT312" s="99"/>
      <c r="AIU312" s="99"/>
      <c r="AIV312" s="99"/>
      <c r="AIW312" s="99"/>
      <c r="AIX312" s="99"/>
      <c r="AIY312" s="99"/>
      <c r="AIZ312" s="99"/>
      <c r="AJA312" s="99"/>
      <c r="AJB312" s="99"/>
      <c r="AJC312" s="99"/>
      <c r="AJD312" s="99"/>
      <c r="AJE312" s="99"/>
      <c r="AJF312" s="99"/>
      <c r="AJG312" s="99"/>
      <c r="AJH312" s="99"/>
      <c r="AJI312" s="99"/>
      <c r="AJJ312" s="99"/>
      <c r="AJK312" s="99"/>
      <c r="AJL312" s="99"/>
      <c r="AJM312" s="99"/>
      <c r="AJN312" s="99"/>
      <c r="AJO312" s="99"/>
      <c r="AJP312" s="99"/>
      <c r="AJQ312" s="99"/>
      <c r="AJR312" s="99"/>
      <c r="AJS312" s="99"/>
      <c r="AJT312" s="99"/>
      <c r="AJU312" s="99"/>
      <c r="AJV312" s="99"/>
      <c r="AJW312" s="99"/>
      <c r="AJX312" s="99"/>
      <c r="AJY312" s="99"/>
      <c r="AJZ312" s="99"/>
      <c r="AKA312" s="99"/>
      <c r="AKB312" s="99"/>
      <c r="AKC312" s="99"/>
      <c r="AKD312" s="99"/>
      <c r="AKE312" s="99"/>
      <c r="AKF312" s="99"/>
      <c r="AKG312" s="99"/>
      <c r="AKH312" s="99"/>
      <c r="AKI312" s="99"/>
      <c r="AKJ312" s="99"/>
      <c r="AKK312" s="99"/>
      <c r="AKL312" s="99"/>
      <c r="AKM312" s="99"/>
      <c r="AKN312" s="99"/>
      <c r="AKO312" s="99"/>
      <c r="AKP312" s="99"/>
      <c r="AKQ312" s="99"/>
      <c r="AKR312" s="99"/>
      <c r="AKS312" s="99"/>
      <c r="AKT312" s="99"/>
      <c r="AKU312" s="99"/>
      <c r="AKV312" s="99"/>
      <c r="AKW312" s="99"/>
      <c r="AKX312" s="99"/>
      <c r="AKY312" s="99"/>
      <c r="AKZ312" s="99"/>
      <c r="ALA312" s="99"/>
      <c r="ALB312" s="99"/>
      <c r="ALC312" s="99"/>
      <c r="ALD312" s="99"/>
      <c r="ALE312" s="99"/>
      <c r="ALF312" s="99"/>
      <c r="ALG312" s="99"/>
      <c r="ALH312" s="99"/>
      <c r="ALI312" s="99"/>
      <c r="ALJ312" s="99"/>
      <c r="ALK312" s="99"/>
      <c r="ALL312" s="99"/>
      <c r="ALM312" s="99"/>
      <c r="ALN312" s="99"/>
      <c r="ALO312" s="99"/>
      <c r="ALP312" s="99"/>
      <c r="ALQ312" s="99"/>
      <c r="ALR312" s="99"/>
      <c r="ALS312" s="99"/>
      <c r="ALT312" s="99"/>
      <c r="ALU312" s="99"/>
      <c r="ALV312" s="99"/>
      <c r="ALW312" s="99"/>
      <c r="ALX312" s="99"/>
      <c r="ALY312" s="99"/>
      <c r="ALZ312" s="99"/>
      <c r="AMA312" s="99"/>
      <c r="AMB312" s="99"/>
      <c r="AMC312" s="99"/>
      <c r="AMD312" s="99"/>
      <c r="AME312" s="99"/>
      <c r="AMF312" s="99"/>
    </row>
    <row r="313" spans="1:1021" s="100" customFormat="1" ht="81" customHeight="1" x14ac:dyDescent="0.3">
      <c r="A313" s="85">
        <v>43</v>
      </c>
      <c r="B313" s="86" t="s">
        <v>805</v>
      </c>
      <c r="C313" s="85" t="s">
        <v>73</v>
      </c>
      <c r="D313" s="85" t="s">
        <v>69</v>
      </c>
      <c r="E313" s="86" t="s">
        <v>806</v>
      </c>
      <c r="F313" s="90">
        <v>45351</v>
      </c>
      <c r="G313" s="88">
        <v>310</v>
      </c>
      <c r="H313" s="85" t="s">
        <v>6</v>
      </c>
      <c r="I313" s="85" t="s">
        <v>379</v>
      </c>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99"/>
      <c r="AN313" s="99"/>
      <c r="AO313" s="99"/>
      <c r="AP313" s="99"/>
      <c r="AQ313" s="99"/>
      <c r="AR313" s="99"/>
      <c r="AS313" s="99"/>
      <c r="AT313" s="99"/>
      <c r="AU313" s="99"/>
      <c r="AV313" s="99"/>
      <c r="AW313" s="99"/>
      <c r="AX313" s="99"/>
      <c r="AY313" s="99"/>
      <c r="AZ313" s="99"/>
      <c r="BA313" s="99"/>
      <c r="BB313" s="99"/>
      <c r="BC313" s="99"/>
      <c r="BD313" s="99"/>
      <c r="BE313" s="99"/>
      <c r="BF313" s="99"/>
      <c r="BG313" s="99"/>
      <c r="BH313" s="99"/>
      <c r="BI313" s="99"/>
      <c r="BJ313" s="99"/>
      <c r="BK313" s="99"/>
      <c r="BL313" s="99"/>
      <c r="BM313" s="99"/>
      <c r="BN313" s="99"/>
      <c r="BO313" s="99"/>
      <c r="BP313" s="99"/>
      <c r="BQ313" s="99"/>
      <c r="BR313" s="99"/>
      <c r="BS313" s="99"/>
      <c r="BT313" s="99"/>
      <c r="BU313" s="99"/>
      <c r="BV313" s="99"/>
      <c r="BW313" s="99"/>
      <c r="BX313" s="99"/>
      <c r="BY313" s="99"/>
      <c r="BZ313" s="99"/>
      <c r="CA313" s="99"/>
      <c r="CB313" s="99"/>
      <c r="CC313" s="99"/>
      <c r="CD313" s="99"/>
      <c r="CE313" s="99"/>
      <c r="CF313" s="99"/>
      <c r="CG313" s="99"/>
      <c r="CH313" s="99"/>
      <c r="CI313" s="99"/>
      <c r="CJ313" s="99"/>
      <c r="CK313" s="99"/>
      <c r="CL313" s="99"/>
      <c r="CM313" s="99"/>
      <c r="CN313" s="99"/>
      <c r="CO313" s="99"/>
      <c r="CP313" s="99"/>
      <c r="CQ313" s="99"/>
      <c r="CR313" s="99"/>
      <c r="CS313" s="99"/>
      <c r="CT313" s="99"/>
      <c r="CU313" s="99"/>
      <c r="CV313" s="99"/>
      <c r="CW313" s="99"/>
      <c r="CX313" s="99"/>
      <c r="CY313" s="99"/>
      <c r="CZ313" s="99"/>
      <c r="DA313" s="99"/>
      <c r="DB313" s="99"/>
      <c r="DC313" s="99"/>
      <c r="DD313" s="99"/>
      <c r="DE313" s="99"/>
      <c r="DF313" s="99"/>
      <c r="DG313" s="99"/>
      <c r="DH313" s="99"/>
      <c r="DI313" s="99"/>
      <c r="DJ313" s="99"/>
      <c r="DK313" s="99"/>
      <c r="DL313" s="99"/>
      <c r="DM313" s="99"/>
      <c r="DN313" s="99"/>
      <c r="DO313" s="99"/>
      <c r="DP313" s="99"/>
      <c r="DQ313" s="99"/>
      <c r="DR313" s="99"/>
      <c r="DS313" s="99"/>
      <c r="DT313" s="99"/>
      <c r="DU313" s="99"/>
      <c r="DV313" s="99"/>
      <c r="DW313" s="99"/>
      <c r="DX313" s="99"/>
      <c r="DY313" s="99"/>
      <c r="DZ313" s="99"/>
      <c r="EA313" s="99"/>
      <c r="EB313" s="99"/>
      <c r="EC313" s="99"/>
      <c r="ED313" s="99"/>
      <c r="EE313" s="99"/>
      <c r="EF313" s="99"/>
      <c r="EG313" s="99"/>
      <c r="EH313" s="99"/>
      <c r="EI313" s="99"/>
      <c r="EJ313" s="99"/>
      <c r="EK313" s="99"/>
      <c r="EL313" s="99"/>
      <c r="EM313" s="99"/>
      <c r="EN313" s="99"/>
      <c r="EO313" s="99"/>
      <c r="EP313" s="99"/>
      <c r="EQ313" s="99"/>
      <c r="ER313" s="99"/>
      <c r="ES313" s="99"/>
      <c r="ET313" s="99"/>
      <c r="EU313" s="99"/>
      <c r="EV313" s="99"/>
      <c r="EW313" s="99"/>
      <c r="EX313" s="99"/>
      <c r="EY313" s="99"/>
      <c r="EZ313" s="99"/>
      <c r="FA313" s="99"/>
      <c r="FB313" s="99"/>
      <c r="FC313" s="99"/>
      <c r="FD313" s="99"/>
      <c r="FE313" s="99"/>
      <c r="FF313" s="99"/>
      <c r="FG313" s="99"/>
      <c r="FH313" s="99"/>
      <c r="FI313" s="99"/>
      <c r="FJ313" s="99"/>
      <c r="FK313" s="99"/>
      <c r="FL313" s="99"/>
      <c r="FM313" s="99"/>
      <c r="FN313" s="99"/>
      <c r="FO313" s="99"/>
      <c r="FP313" s="99"/>
      <c r="FQ313" s="99"/>
      <c r="FR313" s="99"/>
      <c r="FS313" s="99"/>
      <c r="FT313" s="99"/>
      <c r="FU313" s="99"/>
      <c r="FV313" s="99"/>
      <c r="FW313" s="99"/>
      <c r="FX313" s="99"/>
      <c r="FY313" s="99"/>
      <c r="FZ313" s="99"/>
      <c r="GA313" s="99"/>
      <c r="GB313" s="99"/>
      <c r="GC313" s="99"/>
      <c r="GD313" s="99"/>
      <c r="GE313" s="99"/>
      <c r="GF313" s="99"/>
      <c r="GG313" s="99"/>
      <c r="GH313" s="99"/>
      <c r="GI313" s="99"/>
      <c r="GJ313" s="99"/>
      <c r="GK313" s="99"/>
      <c r="GL313" s="99"/>
      <c r="GM313" s="99"/>
      <c r="GN313" s="99"/>
      <c r="GO313" s="99"/>
      <c r="GP313" s="99"/>
      <c r="GQ313" s="99"/>
      <c r="GR313" s="99"/>
      <c r="GS313" s="99"/>
      <c r="GT313" s="99"/>
      <c r="GU313" s="99"/>
      <c r="GV313" s="99"/>
      <c r="GW313" s="99"/>
      <c r="GX313" s="99"/>
      <c r="GY313" s="99"/>
      <c r="GZ313" s="99"/>
      <c r="HA313" s="99"/>
      <c r="HB313" s="99"/>
      <c r="HC313" s="99"/>
      <c r="HD313" s="99"/>
      <c r="HE313" s="99"/>
      <c r="HF313" s="99"/>
      <c r="HG313" s="99"/>
      <c r="HH313" s="99"/>
      <c r="HI313" s="99"/>
      <c r="HJ313" s="99"/>
      <c r="HK313" s="99"/>
      <c r="HL313" s="99"/>
      <c r="HM313" s="99"/>
      <c r="HN313" s="99"/>
      <c r="HO313" s="99"/>
      <c r="HP313" s="99"/>
      <c r="HQ313" s="99"/>
      <c r="HR313" s="99"/>
      <c r="HS313" s="99"/>
      <c r="HT313" s="99"/>
      <c r="HU313" s="99"/>
      <c r="HV313" s="99"/>
      <c r="HW313" s="99"/>
      <c r="HX313" s="99"/>
      <c r="HY313" s="99"/>
      <c r="HZ313" s="99"/>
      <c r="IA313" s="99"/>
      <c r="IB313" s="99"/>
      <c r="IC313" s="99"/>
      <c r="ID313" s="99"/>
      <c r="IE313" s="99"/>
      <c r="IF313" s="99"/>
      <c r="IG313" s="99"/>
      <c r="IH313" s="99"/>
      <c r="II313" s="99"/>
      <c r="IJ313" s="99"/>
      <c r="IK313" s="99"/>
      <c r="IL313" s="99"/>
      <c r="IM313" s="99"/>
      <c r="IN313" s="99"/>
      <c r="IO313" s="99"/>
      <c r="IP313" s="99"/>
      <c r="IQ313" s="99"/>
      <c r="IR313" s="99"/>
      <c r="IS313" s="99"/>
      <c r="IT313" s="99"/>
      <c r="IU313" s="99"/>
      <c r="IV313" s="99"/>
      <c r="IW313" s="99"/>
      <c r="IX313" s="99"/>
      <c r="IY313" s="99"/>
      <c r="IZ313" s="99"/>
      <c r="JA313" s="99"/>
      <c r="JB313" s="99"/>
      <c r="JC313" s="99"/>
      <c r="JD313" s="99"/>
      <c r="JE313" s="99"/>
      <c r="JF313" s="99"/>
      <c r="JG313" s="99"/>
      <c r="JH313" s="99"/>
      <c r="JI313" s="99"/>
      <c r="JJ313" s="99"/>
      <c r="JK313" s="99"/>
      <c r="JL313" s="99"/>
      <c r="JM313" s="99"/>
      <c r="JN313" s="99"/>
      <c r="JO313" s="99"/>
      <c r="JP313" s="99"/>
      <c r="JQ313" s="99"/>
      <c r="JR313" s="99"/>
      <c r="JS313" s="99"/>
      <c r="JT313" s="99"/>
      <c r="JU313" s="99"/>
      <c r="JV313" s="99"/>
      <c r="JW313" s="99"/>
      <c r="JX313" s="99"/>
      <c r="JY313" s="99"/>
      <c r="JZ313" s="99"/>
      <c r="KA313" s="99"/>
      <c r="KB313" s="99"/>
      <c r="KC313" s="99"/>
      <c r="KD313" s="99"/>
      <c r="KE313" s="99"/>
      <c r="KF313" s="99"/>
      <c r="KG313" s="99"/>
      <c r="KH313" s="99"/>
      <c r="KI313" s="99"/>
      <c r="KJ313" s="99"/>
      <c r="KK313" s="99"/>
      <c r="KL313" s="99"/>
      <c r="KM313" s="99"/>
      <c r="KN313" s="99"/>
      <c r="KO313" s="99"/>
      <c r="KP313" s="99"/>
      <c r="KQ313" s="99"/>
      <c r="KR313" s="99"/>
      <c r="KS313" s="99"/>
      <c r="KT313" s="99"/>
      <c r="KU313" s="99"/>
      <c r="KV313" s="99"/>
      <c r="KW313" s="99"/>
      <c r="KX313" s="99"/>
      <c r="KY313" s="99"/>
      <c r="KZ313" s="99"/>
      <c r="LA313" s="99"/>
      <c r="LB313" s="99"/>
      <c r="LC313" s="99"/>
      <c r="LD313" s="99"/>
      <c r="LE313" s="99"/>
      <c r="LF313" s="99"/>
      <c r="LG313" s="99"/>
      <c r="LH313" s="99"/>
      <c r="LI313" s="99"/>
      <c r="LJ313" s="99"/>
      <c r="LK313" s="99"/>
      <c r="LL313" s="99"/>
      <c r="LM313" s="99"/>
      <c r="LN313" s="99"/>
      <c r="LO313" s="99"/>
      <c r="LP313" s="99"/>
      <c r="LQ313" s="99"/>
      <c r="LR313" s="99"/>
      <c r="LS313" s="99"/>
      <c r="LT313" s="99"/>
      <c r="LU313" s="99"/>
      <c r="LV313" s="99"/>
      <c r="LW313" s="99"/>
      <c r="LX313" s="99"/>
      <c r="LY313" s="99"/>
      <c r="LZ313" s="99"/>
      <c r="MA313" s="99"/>
      <c r="MB313" s="99"/>
      <c r="MC313" s="99"/>
      <c r="MD313" s="99"/>
      <c r="ME313" s="99"/>
      <c r="MF313" s="99"/>
      <c r="MG313" s="99"/>
      <c r="MH313" s="99"/>
      <c r="MI313" s="99"/>
      <c r="MJ313" s="99"/>
      <c r="MK313" s="99"/>
      <c r="ML313" s="99"/>
      <c r="MM313" s="99"/>
      <c r="MN313" s="99"/>
      <c r="MO313" s="99"/>
      <c r="MP313" s="99"/>
      <c r="MQ313" s="99"/>
      <c r="MR313" s="99"/>
      <c r="MS313" s="99"/>
      <c r="MT313" s="99"/>
      <c r="MU313" s="99"/>
      <c r="MV313" s="99"/>
      <c r="MW313" s="99"/>
      <c r="MX313" s="99"/>
      <c r="MY313" s="99"/>
      <c r="MZ313" s="99"/>
      <c r="NA313" s="99"/>
      <c r="NB313" s="99"/>
      <c r="NC313" s="99"/>
      <c r="ND313" s="99"/>
      <c r="NE313" s="99"/>
      <c r="NF313" s="99"/>
      <c r="NG313" s="99"/>
      <c r="NH313" s="99"/>
      <c r="NI313" s="99"/>
      <c r="NJ313" s="99"/>
      <c r="NK313" s="99"/>
      <c r="NL313" s="99"/>
      <c r="NM313" s="99"/>
      <c r="NN313" s="99"/>
      <c r="NO313" s="99"/>
      <c r="NP313" s="99"/>
      <c r="NQ313" s="99"/>
      <c r="NR313" s="99"/>
      <c r="NS313" s="99"/>
      <c r="NT313" s="99"/>
      <c r="NU313" s="99"/>
      <c r="NV313" s="99"/>
      <c r="NW313" s="99"/>
      <c r="NX313" s="99"/>
      <c r="NY313" s="99"/>
      <c r="NZ313" s="99"/>
      <c r="OA313" s="99"/>
      <c r="OB313" s="99"/>
      <c r="OC313" s="99"/>
      <c r="OD313" s="99"/>
      <c r="OE313" s="99"/>
      <c r="OF313" s="99"/>
      <c r="OG313" s="99"/>
      <c r="OH313" s="99"/>
      <c r="OI313" s="99"/>
      <c r="OJ313" s="99"/>
      <c r="OK313" s="99"/>
      <c r="OL313" s="99"/>
      <c r="OM313" s="99"/>
      <c r="ON313" s="99"/>
      <c r="OO313" s="99"/>
      <c r="OP313" s="99"/>
      <c r="OQ313" s="99"/>
      <c r="OR313" s="99"/>
      <c r="OS313" s="99"/>
      <c r="OT313" s="99"/>
      <c r="OU313" s="99"/>
      <c r="OV313" s="99"/>
      <c r="OW313" s="99"/>
      <c r="OX313" s="99"/>
      <c r="OY313" s="99"/>
      <c r="OZ313" s="99"/>
      <c r="PA313" s="99"/>
      <c r="PB313" s="99"/>
      <c r="PC313" s="99"/>
      <c r="PD313" s="99"/>
      <c r="PE313" s="99"/>
      <c r="PF313" s="99"/>
      <c r="PG313" s="99"/>
      <c r="PH313" s="99"/>
      <c r="PI313" s="99"/>
      <c r="PJ313" s="99"/>
      <c r="PK313" s="99"/>
      <c r="PL313" s="99"/>
      <c r="PM313" s="99"/>
      <c r="PN313" s="99"/>
      <c r="PO313" s="99"/>
      <c r="PP313" s="99"/>
      <c r="PQ313" s="99"/>
      <c r="PR313" s="99"/>
      <c r="PS313" s="99"/>
      <c r="PT313" s="99"/>
      <c r="PU313" s="99"/>
      <c r="PV313" s="99"/>
      <c r="PW313" s="99"/>
      <c r="PX313" s="99"/>
      <c r="PY313" s="99"/>
      <c r="PZ313" s="99"/>
      <c r="QA313" s="99"/>
      <c r="QB313" s="99"/>
      <c r="QC313" s="99"/>
      <c r="QD313" s="99"/>
      <c r="QE313" s="99"/>
      <c r="QF313" s="99"/>
      <c r="QG313" s="99"/>
      <c r="QH313" s="99"/>
      <c r="QI313" s="99"/>
      <c r="QJ313" s="99"/>
      <c r="QK313" s="99"/>
      <c r="QL313" s="99"/>
      <c r="QM313" s="99"/>
      <c r="QN313" s="99"/>
      <c r="QO313" s="99"/>
      <c r="QP313" s="99"/>
      <c r="QQ313" s="99"/>
      <c r="QR313" s="99"/>
      <c r="QS313" s="99"/>
      <c r="QT313" s="99"/>
      <c r="QU313" s="99"/>
      <c r="QV313" s="99"/>
      <c r="QW313" s="99"/>
      <c r="QX313" s="99"/>
      <c r="QY313" s="99"/>
      <c r="QZ313" s="99"/>
      <c r="RA313" s="99"/>
      <c r="RB313" s="99"/>
      <c r="RC313" s="99"/>
      <c r="RD313" s="99"/>
      <c r="RE313" s="99"/>
      <c r="RF313" s="99"/>
      <c r="RG313" s="99"/>
      <c r="RH313" s="99"/>
      <c r="RI313" s="99"/>
      <c r="RJ313" s="99"/>
      <c r="RK313" s="99"/>
      <c r="RL313" s="99"/>
      <c r="RM313" s="99"/>
      <c r="RN313" s="99"/>
      <c r="RO313" s="99"/>
      <c r="RP313" s="99"/>
      <c r="RQ313" s="99"/>
      <c r="RR313" s="99"/>
      <c r="RS313" s="99"/>
      <c r="RT313" s="99"/>
      <c r="RU313" s="99"/>
      <c r="RV313" s="99"/>
      <c r="RW313" s="99"/>
      <c r="RX313" s="99"/>
      <c r="RY313" s="99"/>
      <c r="RZ313" s="99"/>
      <c r="SA313" s="99"/>
      <c r="SB313" s="99"/>
      <c r="SC313" s="99"/>
      <c r="SD313" s="99"/>
      <c r="SE313" s="99"/>
      <c r="SF313" s="99"/>
      <c r="SG313" s="99"/>
      <c r="SH313" s="99"/>
      <c r="SI313" s="99"/>
      <c r="SJ313" s="99"/>
      <c r="SK313" s="99"/>
      <c r="SL313" s="99"/>
      <c r="SM313" s="99"/>
      <c r="SN313" s="99"/>
      <c r="SO313" s="99"/>
      <c r="SP313" s="99"/>
      <c r="SQ313" s="99"/>
      <c r="SR313" s="99"/>
      <c r="SS313" s="99"/>
      <c r="ST313" s="99"/>
      <c r="SU313" s="99"/>
      <c r="SV313" s="99"/>
      <c r="SW313" s="99"/>
      <c r="SX313" s="99"/>
      <c r="SY313" s="99"/>
      <c r="SZ313" s="99"/>
      <c r="TA313" s="99"/>
      <c r="TB313" s="99"/>
      <c r="TC313" s="99"/>
      <c r="TD313" s="99"/>
      <c r="TE313" s="99"/>
      <c r="TF313" s="99"/>
      <c r="TG313" s="99"/>
      <c r="TH313" s="99"/>
      <c r="TI313" s="99"/>
      <c r="TJ313" s="99"/>
      <c r="TK313" s="99"/>
      <c r="TL313" s="99"/>
      <c r="TM313" s="99"/>
      <c r="TN313" s="99"/>
      <c r="TO313" s="99"/>
      <c r="TP313" s="99"/>
      <c r="TQ313" s="99"/>
      <c r="TR313" s="99"/>
      <c r="TS313" s="99"/>
      <c r="TT313" s="99"/>
      <c r="TU313" s="99"/>
      <c r="TV313" s="99"/>
      <c r="TW313" s="99"/>
      <c r="TX313" s="99"/>
      <c r="TY313" s="99"/>
      <c r="TZ313" s="99"/>
      <c r="UA313" s="99"/>
      <c r="UB313" s="99"/>
      <c r="UC313" s="99"/>
      <c r="UD313" s="99"/>
      <c r="UE313" s="99"/>
      <c r="UF313" s="99"/>
      <c r="UG313" s="99"/>
      <c r="UH313" s="99"/>
      <c r="UI313" s="99"/>
      <c r="UJ313" s="99"/>
      <c r="UK313" s="99"/>
      <c r="UL313" s="99"/>
      <c r="UM313" s="99"/>
      <c r="UN313" s="99"/>
      <c r="UO313" s="99"/>
      <c r="UP313" s="99"/>
      <c r="UQ313" s="99"/>
      <c r="UR313" s="99"/>
      <c r="US313" s="99"/>
      <c r="UT313" s="99"/>
      <c r="UU313" s="99"/>
      <c r="UV313" s="99"/>
      <c r="UW313" s="99"/>
      <c r="UX313" s="99"/>
      <c r="UY313" s="99"/>
      <c r="UZ313" s="99"/>
      <c r="VA313" s="99"/>
      <c r="VB313" s="99"/>
      <c r="VC313" s="99"/>
      <c r="VD313" s="99"/>
      <c r="VE313" s="99"/>
      <c r="VF313" s="99"/>
      <c r="VG313" s="99"/>
      <c r="VH313" s="99"/>
      <c r="VI313" s="99"/>
      <c r="VJ313" s="99"/>
      <c r="VK313" s="99"/>
      <c r="VL313" s="99"/>
      <c r="VM313" s="99"/>
      <c r="VN313" s="99"/>
      <c r="VO313" s="99"/>
      <c r="VP313" s="99"/>
      <c r="VQ313" s="99"/>
      <c r="VR313" s="99"/>
      <c r="VS313" s="99"/>
      <c r="VT313" s="99"/>
      <c r="VU313" s="99"/>
      <c r="VV313" s="99"/>
      <c r="VW313" s="99"/>
      <c r="VX313" s="99"/>
      <c r="VY313" s="99"/>
      <c r="VZ313" s="99"/>
      <c r="WA313" s="99"/>
      <c r="WB313" s="99"/>
      <c r="WC313" s="99"/>
      <c r="WD313" s="99"/>
      <c r="WE313" s="99"/>
      <c r="WF313" s="99"/>
      <c r="WG313" s="99"/>
      <c r="WH313" s="99"/>
      <c r="WI313" s="99"/>
      <c r="WJ313" s="99"/>
      <c r="WK313" s="99"/>
      <c r="WL313" s="99"/>
      <c r="WM313" s="99"/>
      <c r="WN313" s="99"/>
      <c r="WO313" s="99"/>
      <c r="WP313" s="99"/>
      <c r="WQ313" s="99"/>
      <c r="WR313" s="99"/>
      <c r="WS313" s="99"/>
      <c r="WT313" s="99"/>
      <c r="WU313" s="99"/>
      <c r="WV313" s="99"/>
      <c r="WW313" s="99"/>
      <c r="WX313" s="99"/>
      <c r="WY313" s="99"/>
      <c r="WZ313" s="99"/>
      <c r="XA313" s="99"/>
      <c r="XB313" s="99"/>
      <c r="XC313" s="99"/>
      <c r="XD313" s="99"/>
      <c r="XE313" s="99"/>
      <c r="XF313" s="99"/>
      <c r="XG313" s="99"/>
      <c r="XH313" s="99"/>
      <c r="XI313" s="99"/>
      <c r="XJ313" s="99"/>
      <c r="XK313" s="99"/>
      <c r="XL313" s="99"/>
      <c r="XM313" s="99"/>
      <c r="XN313" s="99"/>
      <c r="XO313" s="99"/>
      <c r="XP313" s="99"/>
      <c r="XQ313" s="99"/>
      <c r="XR313" s="99"/>
      <c r="XS313" s="99"/>
      <c r="XT313" s="99"/>
      <c r="XU313" s="99"/>
      <c r="XV313" s="99"/>
      <c r="XW313" s="99"/>
      <c r="XX313" s="99"/>
      <c r="XY313" s="99"/>
      <c r="XZ313" s="99"/>
      <c r="YA313" s="99"/>
      <c r="YB313" s="99"/>
      <c r="YC313" s="99"/>
      <c r="YD313" s="99"/>
      <c r="YE313" s="99"/>
      <c r="YF313" s="99"/>
      <c r="YG313" s="99"/>
      <c r="YH313" s="99"/>
      <c r="YI313" s="99"/>
      <c r="YJ313" s="99"/>
      <c r="YK313" s="99"/>
      <c r="YL313" s="99"/>
      <c r="YM313" s="99"/>
      <c r="YN313" s="99"/>
      <c r="YO313" s="99"/>
      <c r="YP313" s="99"/>
      <c r="YQ313" s="99"/>
      <c r="YR313" s="99"/>
      <c r="YS313" s="99"/>
      <c r="YT313" s="99"/>
      <c r="YU313" s="99"/>
      <c r="YV313" s="99"/>
      <c r="YW313" s="99"/>
      <c r="YX313" s="99"/>
      <c r="YY313" s="99"/>
      <c r="YZ313" s="99"/>
      <c r="ZA313" s="99"/>
      <c r="ZB313" s="99"/>
      <c r="ZC313" s="99"/>
      <c r="ZD313" s="99"/>
      <c r="ZE313" s="99"/>
      <c r="ZF313" s="99"/>
      <c r="ZG313" s="99"/>
      <c r="ZH313" s="99"/>
      <c r="ZI313" s="99"/>
      <c r="ZJ313" s="99"/>
      <c r="ZK313" s="99"/>
      <c r="ZL313" s="99"/>
      <c r="ZM313" s="99"/>
      <c r="ZN313" s="99"/>
      <c r="ZO313" s="99"/>
      <c r="ZP313" s="99"/>
      <c r="ZQ313" s="99"/>
      <c r="ZR313" s="99"/>
      <c r="ZS313" s="99"/>
      <c r="ZT313" s="99"/>
      <c r="ZU313" s="99"/>
      <c r="ZV313" s="99"/>
      <c r="ZW313" s="99"/>
      <c r="ZX313" s="99"/>
      <c r="ZY313" s="99"/>
      <c r="ZZ313" s="99"/>
      <c r="AAA313" s="99"/>
      <c r="AAB313" s="99"/>
      <c r="AAC313" s="99"/>
      <c r="AAD313" s="99"/>
      <c r="AAE313" s="99"/>
      <c r="AAF313" s="99"/>
      <c r="AAG313" s="99"/>
      <c r="AAH313" s="99"/>
      <c r="AAI313" s="99"/>
      <c r="AAJ313" s="99"/>
      <c r="AAK313" s="99"/>
      <c r="AAL313" s="99"/>
      <c r="AAM313" s="99"/>
      <c r="AAN313" s="99"/>
      <c r="AAO313" s="99"/>
      <c r="AAP313" s="99"/>
      <c r="AAQ313" s="99"/>
      <c r="AAR313" s="99"/>
      <c r="AAS313" s="99"/>
      <c r="AAT313" s="99"/>
      <c r="AAU313" s="99"/>
      <c r="AAV313" s="99"/>
      <c r="AAW313" s="99"/>
      <c r="AAX313" s="99"/>
      <c r="AAY313" s="99"/>
      <c r="AAZ313" s="99"/>
      <c r="ABA313" s="99"/>
      <c r="ABB313" s="99"/>
      <c r="ABC313" s="99"/>
      <c r="ABD313" s="99"/>
      <c r="ABE313" s="99"/>
      <c r="ABF313" s="99"/>
      <c r="ABG313" s="99"/>
      <c r="ABH313" s="99"/>
      <c r="ABI313" s="99"/>
      <c r="ABJ313" s="99"/>
      <c r="ABK313" s="99"/>
      <c r="ABL313" s="99"/>
      <c r="ABM313" s="99"/>
      <c r="ABN313" s="99"/>
      <c r="ABO313" s="99"/>
      <c r="ABP313" s="99"/>
      <c r="ABQ313" s="99"/>
      <c r="ABR313" s="99"/>
      <c r="ABS313" s="99"/>
      <c r="ABT313" s="99"/>
      <c r="ABU313" s="99"/>
      <c r="ABV313" s="99"/>
      <c r="ABW313" s="99"/>
      <c r="ABX313" s="99"/>
      <c r="ABY313" s="99"/>
      <c r="ABZ313" s="99"/>
      <c r="ACA313" s="99"/>
      <c r="ACB313" s="99"/>
      <c r="ACC313" s="99"/>
      <c r="ACD313" s="99"/>
      <c r="ACE313" s="99"/>
      <c r="ACF313" s="99"/>
      <c r="ACG313" s="99"/>
      <c r="ACH313" s="99"/>
      <c r="ACI313" s="99"/>
      <c r="ACJ313" s="99"/>
      <c r="ACK313" s="99"/>
      <c r="ACL313" s="99"/>
      <c r="ACM313" s="99"/>
      <c r="ACN313" s="99"/>
      <c r="ACO313" s="99"/>
      <c r="ACP313" s="99"/>
      <c r="ACQ313" s="99"/>
      <c r="ACR313" s="99"/>
      <c r="ACS313" s="99"/>
      <c r="ACT313" s="99"/>
      <c r="ACU313" s="99"/>
      <c r="ACV313" s="99"/>
      <c r="ACW313" s="99"/>
      <c r="ACX313" s="99"/>
      <c r="ACY313" s="99"/>
      <c r="ACZ313" s="99"/>
      <c r="ADA313" s="99"/>
      <c r="ADB313" s="99"/>
      <c r="ADC313" s="99"/>
      <c r="ADD313" s="99"/>
      <c r="ADE313" s="99"/>
      <c r="ADF313" s="99"/>
      <c r="ADG313" s="99"/>
      <c r="ADH313" s="99"/>
      <c r="ADI313" s="99"/>
      <c r="ADJ313" s="99"/>
      <c r="ADK313" s="99"/>
      <c r="ADL313" s="99"/>
      <c r="ADM313" s="99"/>
      <c r="ADN313" s="99"/>
      <c r="ADO313" s="99"/>
      <c r="ADP313" s="99"/>
      <c r="ADQ313" s="99"/>
      <c r="ADR313" s="99"/>
      <c r="ADS313" s="99"/>
      <c r="ADT313" s="99"/>
      <c r="ADU313" s="99"/>
      <c r="ADV313" s="99"/>
      <c r="ADW313" s="99"/>
      <c r="ADX313" s="99"/>
      <c r="ADY313" s="99"/>
      <c r="ADZ313" s="99"/>
      <c r="AEA313" s="99"/>
      <c r="AEB313" s="99"/>
      <c r="AEC313" s="99"/>
      <c r="AED313" s="99"/>
      <c r="AEE313" s="99"/>
      <c r="AEF313" s="99"/>
      <c r="AEG313" s="99"/>
      <c r="AEH313" s="99"/>
      <c r="AEI313" s="99"/>
      <c r="AEJ313" s="99"/>
      <c r="AEK313" s="99"/>
      <c r="AEL313" s="99"/>
      <c r="AEM313" s="99"/>
      <c r="AEN313" s="99"/>
      <c r="AEO313" s="99"/>
      <c r="AEP313" s="99"/>
      <c r="AEQ313" s="99"/>
      <c r="AER313" s="99"/>
      <c r="AES313" s="99"/>
      <c r="AET313" s="99"/>
      <c r="AEU313" s="99"/>
      <c r="AEV313" s="99"/>
      <c r="AEW313" s="99"/>
      <c r="AEX313" s="99"/>
      <c r="AEY313" s="99"/>
      <c r="AEZ313" s="99"/>
      <c r="AFA313" s="99"/>
      <c r="AFB313" s="99"/>
      <c r="AFC313" s="99"/>
      <c r="AFD313" s="99"/>
      <c r="AFE313" s="99"/>
      <c r="AFF313" s="99"/>
      <c r="AFG313" s="99"/>
      <c r="AFH313" s="99"/>
      <c r="AFI313" s="99"/>
      <c r="AFJ313" s="99"/>
      <c r="AFK313" s="99"/>
      <c r="AFL313" s="99"/>
      <c r="AFM313" s="99"/>
      <c r="AFN313" s="99"/>
      <c r="AFO313" s="99"/>
      <c r="AFP313" s="99"/>
      <c r="AFQ313" s="99"/>
      <c r="AFR313" s="99"/>
      <c r="AFS313" s="99"/>
      <c r="AFT313" s="99"/>
      <c r="AFU313" s="99"/>
      <c r="AFV313" s="99"/>
      <c r="AFW313" s="99"/>
      <c r="AFX313" s="99"/>
      <c r="AFY313" s="99"/>
      <c r="AFZ313" s="99"/>
      <c r="AGA313" s="99"/>
      <c r="AGB313" s="99"/>
      <c r="AGC313" s="99"/>
      <c r="AGD313" s="99"/>
      <c r="AGE313" s="99"/>
      <c r="AGF313" s="99"/>
      <c r="AGG313" s="99"/>
      <c r="AGH313" s="99"/>
      <c r="AGI313" s="99"/>
      <c r="AGJ313" s="99"/>
      <c r="AGK313" s="99"/>
      <c r="AGL313" s="99"/>
      <c r="AGM313" s="99"/>
      <c r="AGN313" s="99"/>
      <c r="AGO313" s="99"/>
      <c r="AGP313" s="99"/>
      <c r="AGQ313" s="99"/>
      <c r="AGR313" s="99"/>
      <c r="AGS313" s="99"/>
      <c r="AGT313" s="99"/>
      <c r="AGU313" s="99"/>
      <c r="AGV313" s="99"/>
      <c r="AGW313" s="99"/>
      <c r="AGX313" s="99"/>
      <c r="AGY313" s="99"/>
      <c r="AGZ313" s="99"/>
      <c r="AHA313" s="99"/>
      <c r="AHB313" s="99"/>
      <c r="AHC313" s="99"/>
      <c r="AHD313" s="99"/>
      <c r="AHE313" s="99"/>
      <c r="AHF313" s="99"/>
      <c r="AHG313" s="99"/>
      <c r="AHH313" s="99"/>
      <c r="AHI313" s="99"/>
      <c r="AHJ313" s="99"/>
      <c r="AHK313" s="99"/>
      <c r="AHL313" s="99"/>
      <c r="AHM313" s="99"/>
      <c r="AHN313" s="99"/>
      <c r="AHO313" s="99"/>
      <c r="AHP313" s="99"/>
      <c r="AHQ313" s="99"/>
      <c r="AHR313" s="99"/>
      <c r="AHS313" s="99"/>
      <c r="AHT313" s="99"/>
      <c r="AHU313" s="99"/>
      <c r="AHV313" s="99"/>
      <c r="AHW313" s="99"/>
      <c r="AHX313" s="99"/>
      <c r="AHY313" s="99"/>
      <c r="AHZ313" s="99"/>
      <c r="AIA313" s="99"/>
      <c r="AIB313" s="99"/>
      <c r="AIC313" s="99"/>
      <c r="AID313" s="99"/>
      <c r="AIE313" s="99"/>
      <c r="AIF313" s="99"/>
      <c r="AIG313" s="99"/>
      <c r="AIH313" s="99"/>
      <c r="AII313" s="99"/>
      <c r="AIJ313" s="99"/>
      <c r="AIK313" s="99"/>
      <c r="AIL313" s="99"/>
      <c r="AIM313" s="99"/>
      <c r="AIN313" s="99"/>
      <c r="AIO313" s="99"/>
      <c r="AIP313" s="99"/>
      <c r="AIQ313" s="99"/>
      <c r="AIR313" s="99"/>
      <c r="AIS313" s="99"/>
      <c r="AIT313" s="99"/>
      <c r="AIU313" s="99"/>
      <c r="AIV313" s="99"/>
      <c r="AIW313" s="99"/>
      <c r="AIX313" s="99"/>
      <c r="AIY313" s="99"/>
      <c r="AIZ313" s="99"/>
      <c r="AJA313" s="99"/>
      <c r="AJB313" s="99"/>
      <c r="AJC313" s="99"/>
      <c r="AJD313" s="99"/>
      <c r="AJE313" s="99"/>
      <c r="AJF313" s="99"/>
      <c r="AJG313" s="99"/>
      <c r="AJH313" s="99"/>
      <c r="AJI313" s="99"/>
      <c r="AJJ313" s="99"/>
      <c r="AJK313" s="99"/>
      <c r="AJL313" s="99"/>
      <c r="AJM313" s="99"/>
      <c r="AJN313" s="99"/>
      <c r="AJO313" s="99"/>
      <c r="AJP313" s="99"/>
      <c r="AJQ313" s="99"/>
      <c r="AJR313" s="99"/>
      <c r="AJS313" s="99"/>
      <c r="AJT313" s="99"/>
      <c r="AJU313" s="99"/>
      <c r="AJV313" s="99"/>
      <c r="AJW313" s="99"/>
      <c r="AJX313" s="99"/>
      <c r="AJY313" s="99"/>
      <c r="AJZ313" s="99"/>
      <c r="AKA313" s="99"/>
      <c r="AKB313" s="99"/>
      <c r="AKC313" s="99"/>
      <c r="AKD313" s="99"/>
      <c r="AKE313" s="99"/>
      <c r="AKF313" s="99"/>
      <c r="AKG313" s="99"/>
      <c r="AKH313" s="99"/>
      <c r="AKI313" s="99"/>
      <c r="AKJ313" s="99"/>
      <c r="AKK313" s="99"/>
      <c r="AKL313" s="99"/>
      <c r="AKM313" s="99"/>
      <c r="AKN313" s="99"/>
      <c r="AKO313" s="99"/>
      <c r="AKP313" s="99"/>
      <c r="AKQ313" s="99"/>
      <c r="AKR313" s="99"/>
      <c r="AKS313" s="99"/>
      <c r="AKT313" s="99"/>
      <c r="AKU313" s="99"/>
      <c r="AKV313" s="99"/>
      <c r="AKW313" s="99"/>
      <c r="AKX313" s="99"/>
      <c r="AKY313" s="99"/>
      <c r="AKZ313" s="99"/>
      <c r="ALA313" s="99"/>
      <c r="ALB313" s="99"/>
      <c r="ALC313" s="99"/>
      <c r="ALD313" s="99"/>
      <c r="ALE313" s="99"/>
      <c r="ALF313" s="99"/>
      <c r="ALG313" s="99"/>
      <c r="ALH313" s="99"/>
      <c r="ALI313" s="99"/>
      <c r="ALJ313" s="99"/>
      <c r="ALK313" s="99"/>
      <c r="ALL313" s="99"/>
      <c r="ALM313" s="99"/>
      <c r="ALN313" s="99"/>
      <c r="ALO313" s="99"/>
      <c r="ALP313" s="99"/>
      <c r="ALQ313" s="99"/>
      <c r="ALR313" s="99"/>
      <c r="ALS313" s="99"/>
      <c r="ALT313" s="99"/>
      <c r="ALU313" s="99"/>
      <c r="ALV313" s="99"/>
      <c r="ALW313" s="99"/>
      <c r="ALX313" s="99"/>
      <c r="ALY313" s="99"/>
      <c r="ALZ313" s="99"/>
      <c r="AMA313" s="99"/>
      <c r="AMB313" s="99"/>
      <c r="AMC313" s="99"/>
      <c r="AMD313" s="99"/>
      <c r="AME313" s="99"/>
      <c r="AMF313" s="99"/>
    </row>
    <row r="314" spans="1:1021" s="100" customFormat="1" ht="409.2" customHeight="1" x14ac:dyDescent="0.3">
      <c r="A314" s="85">
        <v>44</v>
      </c>
      <c r="B314" s="86" t="s">
        <v>809</v>
      </c>
      <c r="C314" s="85" t="s">
        <v>771</v>
      </c>
      <c r="D314" s="85" t="s">
        <v>69</v>
      </c>
      <c r="E314" s="86" t="s">
        <v>807</v>
      </c>
      <c r="F314" s="90">
        <v>45356</v>
      </c>
      <c r="G314" s="88">
        <v>950</v>
      </c>
      <c r="H314" s="85" t="s">
        <v>52</v>
      </c>
      <c r="I314" s="85" t="s">
        <v>902</v>
      </c>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99"/>
      <c r="AN314" s="99"/>
      <c r="AO314" s="99"/>
      <c r="AP314" s="99"/>
      <c r="AQ314" s="99"/>
      <c r="AR314" s="99"/>
      <c r="AS314" s="99"/>
      <c r="AT314" s="99"/>
      <c r="AU314" s="99"/>
      <c r="AV314" s="99"/>
      <c r="AW314" s="99"/>
      <c r="AX314" s="99"/>
      <c r="AY314" s="99"/>
      <c r="AZ314" s="99"/>
      <c r="BA314" s="99"/>
      <c r="BB314" s="99"/>
      <c r="BC314" s="99"/>
      <c r="BD314" s="99"/>
      <c r="BE314" s="99"/>
      <c r="BF314" s="99"/>
      <c r="BG314" s="99"/>
      <c r="BH314" s="99"/>
      <c r="BI314" s="99"/>
      <c r="BJ314" s="99"/>
      <c r="BK314" s="99"/>
      <c r="BL314" s="99"/>
      <c r="BM314" s="99"/>
      <c r="BN314" s="99"/>
      <c r="BO314" s="99"/>
      <c r="BP314" s="99"/>
      <c r="BQ314" s="99"/>
      <c r="BR314" s="99"/>
      <c r="BS314" s="99"/>
      <c r="BT314" s="99"/>
      <c r="BU314" s="99"/>
      <c r="BV314" s="99"/>
      <c r="BW314" s="99"/>
      <c r="BX314" s="99"/>
      <c r="BY314" s="99"/>
      <c r="BZ314" s="99"/>
      <c r="CA314" s="99"/>
      <c r="CB314" s="99"/>
      <c r="CC314" s="99"/>
      <c r="CD314" s="99"/>
      <c r="CE314" s="99"/>
      <c r="CF314" s="99"/>
      <c r="CG314" s="99"/>
      <c r="CH314" s="99"/>
      <c r="CI314" s="99"/>
      <c r="CJ314" s="99"/>
      <c r="CK314" s="99"/>
      <c r="CL314" s="99"/>
      <c r="CM314" s="99"/>
      <c r="CN314" s="99"/>
      <c r="CO314" s="99"/>
      <c r="CP314" s="99"/>
      <c r="CQ314" s="99"/>
      <c r="CR314" s="99"/>
      <c r="CS314" s="99"/>
      <c r="CT314" s="99"/>
      <c r="CU314" s="99"/>
      <c r="CV314" s="99"/>
      <c r="CW314" s="99"/>
      <c r="CX314" s="99"/>
      <c r="CY314" s="99"/>
      <c r="CZ314" s="99"/>
      <c r="DA314" s="99"/>
      <c r="DB314" s="99"/>
      <c r="DC314" s="99"/>
      <c r="DD314" s="99"/>
      <c r="DE314" s="99"/>
      <c r="DF314" s="99"/>
      <c r="DG314" s="99"/>
      <c r="DH314" s="99"/>
      <c r="DI314" s="99"/>
      <c r="DJ314" s="99"/>
      <c r="DK314" s="99"/>
      <c r="DL314" s="99"/>
      <c r="DM314" s="99"/>
      <c r="DN314" s="99"/>
      <c r="DO314" s="99"/>
      <c r="DP314" s="99"/>
      <c r="DQ314" s="99"/>
      <c r="DR314" s="99"/>
      <c r="DS314" s="99"/>
      <c r="DT314" s="99"/>
      <c r="DU314" s="99"/>
      <c r="DV314" s="99"/>
      <c r="DW314" s="99"/>
      <c r="DX314" s="99"/>
      <c r="DY314" s="99"/>
      <c r="DZ314" s="99"/>
      <c r="EA314" s="99"/>
      <c r="EB314" s="99"/>
      <c r="EC314" s="99"/>
      <c r="ED314" s="99"/>
      <c r="EE314" s="99"/>
      <c r="EF314" s="99"/>
      <c r="EG314" s="99"/>
      <c r="EH314" s="99"/>
      <c r="EI314" s="99"/>
      <c r="EJ314" s="99"/>
      <c r="EK314" s="99"/>
      <c r="EL314" s="99"/>
      <c r="EM314" s="99"/>
      <c r="EN314" s="99"/>
      <c r="EO314" s="99"/>
      <c r="EP314" s="99"/>
      <c r="EQ314" s="99"/>
      <c r="ER314" s="99"/>
      <c r="ES314" s="99"/>
      <c r="ET314" s="99"/>
      <c r="EU314" s="99"/>
      <c r="EV314" s="99"/>
      <c r="EW314" s="99"/>
      <c r="EX314" s="99"/>
      <c r="EY314" s="99"/>
      <c r="EZ314" s="99"/>
      <c r="FA314" s="99"/>
      <c r="FB314" s="99"/>
      <c r="FC314" s="99"/>
      <c r="FD314" s="99"/>
      <c r="FE314" s="99"/>
      <c r="FF314" s="99"/>
      <c r="FG314" s="99"/>
      <c r="FH314" s="99"/>
      <c r="FI314" s="99"/>
      <c r="FJ314" s="99"/>
      <c r="FK314" s="99"/>
      <c r="FL314" s="99"/>
      <c r="FM314" s="99"/>
      <c r="FN314" s="99"/>
      <c r="FO314" s="99"/>
      <c r="FP314" s="99"/>
      <c r="FQ314" s="99"/>
      <c r="FR314" s="99"/>
      <c r="FS314" s="99"/>
      <c r="FT314" s="99"/>
      <c r="FU314" s="99"/>
      <c r="FV314" s="99"/>
      <c r="FW314" s="99"/>
      <c r="FX314" s="99"/>
      <c r="FY314" s="99"/>
      <c r="FZ314" s="99"/>
      <c r="GA314" s="99"/>
      <c r="GB314" s="99"/>
      <c r="GC314" s="99"/>
      <c r="GD314" s="99"/>
      <c r="GE314" s="99"/>
      <c r="GF314" s="99"/>
      <c r="GG314" s="99"/>
      <c r="GH314" s="99"/>
      <c r="GI314" s="99"/>
      <c r="GJ314" s="99"/>
      <c r="GK314" s="99"/>
      <c r="GL314" s="99"/>
      <c r="GM314" s="99"/>
      <c r="GN314" s="99"/>
      <c r="GO314" s="99"/>
      <c r="GP314" s="99"/>
      <c r="GQ314" s="99"/>
      <c r="GR314" s="99"/>
      <c r="GS314" s="99"/>
      <c r="GT314" s="99"/>
      <c r="GU314" s="99"/>
      <c r="GV314" s="99"/>
      <c r="GW314" s="99"/>
      <c r="GX314" s="99"/>
      <c r="GY314" s="99"/>
      <c r="GZ314" s="99"/>
      <c r="HA314" s="99"/>
      <c r="HB314" s="99"/>
      <c r="HC314" s="99"/>
      <c r="HD314" s="99"/>
      <c r="HE314" s="99"/>
      <c r="HF314" s="99"/>
      <c r="HG314" s="99"/>
      <c r="HH314" s="99"/>
      <c r="HI314" s="99"/>
      <c r="HJ314" s="99"/>
      <c r="HK314" s="99"/>
      <c r="HL314" s="99"/>
      <c r="HM314" s="99"/>
      <c r="HN314" s="99"/>
      <c r="HO314" s="99"/>
      <c r="HP314" s="99"/>
      <c r="HQ314" s="99"/>
      <c r="HR314" s="99"/>
      <c r="HS314" s="99"/>
      <c r="HT314" s="99"/>
      <c r="HU314" s="99"/>
      <c r="HV314" s="99"/>
      <c r="HW314" s="99"/>
      <c r="HX314" s="99"/>
      <c r="HY314" s="99"/>
      <c r="HZ314" s="99"/>
      <c r="IA314" s="99"/>
      <c r="IB314" s="99"/>
      <c r="IC314" s="99"/>
      <c r="ID314" s="99"/>
      <c r="IE314" s="99"/>
      <c r="IF314" s="99"/>
      <c r="IG314" s="99"/>
      <c r="IH314" s="99"/>
      <c r="II314" s="99"/>
      <c r="IJ314" s="99"/>
      <c r="IK314" s="99"/>
      <c r="IL314" s="99"/>
      <c r="IM314" s="99"/>
      <c r="IN314" s="99"/>
      <c r="IO314" s="99"/>
      <c r="IP314" s="99"/>
      <c r="IQ314" s="99"/>
      <c r="IR314" s="99"/>
      <c r="IS314" s="99"/>
      <c r="IT314" s="99"/>
      <c r="IU314" s="99"/>
      <c r="IV314" s="99"/>
      <c r="IW314" s="99"/>
      <c r="IX314" s="99"/>
      <c r="IY314" s="99"/>
      <c r="IZ314" s="99"/>
      <c r="JA314" s="99"/>
      <c r="JB314" s="99"/>
      <c r="JC314" s="99"/>
      <c r="JD314" s="99"/>
      <c r="JE314" s="99"/>
      <c r="JF314" s="99"/>
      <c r="JG314" s="99"/>
      <c r="JH314" s="99"/>
      <c r="JI314" s="99"/>
      <c r="JJ314" s="99"/>
      <c r="JK314" s="99"/>
      <c r="JL314" s="99"/>
      <c r="JM314" s="99"/>
      <c r="JN314" s="99"/>
      <c r="JO314" s="99"/>
      <c r="JP314" s="99"/>
      <c r="JQ314" s="99"/>
      <c r="JR314" s="99"/>
      <c r="JS314" s="99"/>
      <c r="JT314" s="99"/>
      <c r="JU314" s="99"/>
      <c r="JV314" s="99"/>
      <c r="JW314" s="99"/>
      <c r="JX314" s="99"/>
      <c r="JY314" s="99"/>
      <c r="JZ314" s="99"/>
      <c r="KA314" s="99"/>
      <c r="KB314" s="99"/>
      <c r="KC314" s="99"/>
      <c r="KD314" s="99"/>
      <c r="KE314" s="99"/>
      <c r="KF314" s="99"/>
      <c r="KG314" s="99"/>
      <c r="KH314" s="99"/>
      <c r="KI314" s="99"/>
      <c r="KJ314" s="99"/>
      <c r="KK314" s="99"/>
      <c r="KL314" s="99"/>
      <c r="KM314" s="99"/>
      <c r="KN314" s="99"/>
      <c r="KO314" s="99"/>
      <c r="KP314" s="99"/>
      <c r="KQ314" s="99"/>
      <c r="KR314" s="99"/>
      <c r="KS314" s="99"/>
      <c r="KT314" s="99"/>
      <c r="KU314" s="99"/>
      <c r="KV314" s="99"/>
      <c r="KW314" s="99"/>
      <c r="KX314" s="99"/>
      <c r="KY314" s="99"/>
      <c r="KZ314" s="99"/>
      <c r="LA314" s="99"/>
      <c r="LB314" s="99"/>
      <c r="LC314" s="99"/>
      <c r="LD314" s="99"/>
      <c r="LE314" s="99"/>
      <c r="LF314" s="99"/>
      <c r="LG314" s="99"/>
      <c r="LH314" s="99"/>
      <c r="LI314" s="99"/>
      <c r="LJ314" s="99"/>
      <c r="LK314" s="99"/>
      <c r="LL314" s="99"/>
      <c r="LM314" s="99"/>
      <c r="LN314" s="99"/>
      <c r="LO314" s="99"/>
      <c r="LP314" s="99"/>
      <c r="LQ314" s="99"/>
      <c r="LR314" s="99"/>
      <c r="LS314" s="99"/>
      <c r="LT314" s="99"/>
      <c r="LU314" s="99"/>
      <c r="LV314" s="99"/>
      <c r="LW314" s="99"/>
      <c r="LX314" s="99"/>
      <c r="LY314" s="99"/>
      <c r="LZ314" s="99"/>
      <c r="MA314" s="99"/>
      <c r="MB314" s="99"/>
      <c r="MC314" s="99"/>
      <c r="MD314" s="99"/>
      <c r="ME314" s="99"/>
      <c r="MF314" s="99"/>
      <c r="MG314" s="99"/>
      <c r="MH314" s="99"/>
      <c r="MI314" s="99"/>
      <c r="MJ314" s="99"/>
      <c r="MK314" s="99"/>
      <c r="ML314" s="99"/>
      <c r="MM314" s="99"/>
      <c r="MN314" s="99"/>
      <c r="MO314" s="99"/>
      <c r="MP314" s="99"/>
      <c r="MQ314" s="99"/>
      <c r="MR314" s="99"/>
      <c r="MS314" s="99"/>
      <c r="MT314" s="99"/>
      <c r="MU314" s="99"/>
      <c r="MV314" s="99"/>
      <c r="MW314" s="99"/>
      <c r="MX314" s="99"/>
      <c r="MY314" s="99"/>
      <c r="MZ314" s="99"/>
      <c r="NA314" s="99"/>
      <c r="NB314" s="99"/>
      <c r="NC314" s="99"/>
      <c r="ND314" s="99"/>
      <c r="NE314" s="99"/>
      <c r="NF314" s="99"/>
      <c r="NG314" s="99"/>
      <c r="NH314" s="99"/>
      <c r="NI314" s="99"/>
      <c r="NJ314" s="99"/>
      <c r="NK314" s="99"/>
      <c r="NL314" s="99"/>
      <c r="NM314" s="99"/>
      <c r="NN314" s="99"/>
      <c r="NO314" s="99"/>
      <c r="NP314" s="99"/>
      <c r="NQ314" s="99"/>
      <c r="NR314" s="99"/>
      <c r="NS314" s="99"/>
      <c r="NT314" s="99"/>
      <c r="NU314" s="99"/>
      <c r="NV314" s="99"/>
      <c r="NW314" s="99"/>
      <c r="NX314" s="99"/>
      <c r="NY314" s="99"/>
      <c r="NZ314" s="99"/>
      <c r="OA314" s="99"/>
      <c r="OB314" s="99"/>
      <c r="OC314" s="99"/>
      <c r="OD314" s="99"/>
      <c r="OE314" s="99"/>
      <c r="OF314" s="99"/>
      <c r="OG314" s="99"/>
      <c r="OH314" s="99"/>
      <c r="OI314" s="99"/>
      <c r="OJ314" s="99"/>
      <c r="OK314" s="99"/>
      <c r="OL314" s="99"/>
      <c r="OM314" s="99"/>
      <c r="ON314" s="99"/>
      <c r="OO314" s="99"/>
      <c r="OP314" s="99"/>
      <c r="OQ314" s="99"/>
      <c r="OR314" s="99"/>
      <c r="OS314" s="99"/>
      <c r="OT314" s="99"/>
      <c r="OU314" s="99"/>
      <c r="OV314" s="99"/>
      <c r="OW314" s="99"/>
      <c r="OX314" s="99"/>
      <c r="OY314" s="99"/>
      <c r="OZ314" s="99"/>
      <c r="PA314" s="99"/>
      <c r="PB314" s="99"/>
      <c r="PC314" s="99"/>
      <c r="PD314" s="99"/>
      <c r="PE314" s="99"/>
      <c r="PF314" s="99"/>
      <c r="PG314" s="99"/>
      <c r="PH314" s="99"/>
      <c r="PI314" s="99"/>
      <c r="PJ314" s="99"/>
      <c r="PK314" s="99"/>
      <c r="PL314" s="99"/>
      <c r="PM314" s="99"/>
      <c r="PN314" s="99"/>
      <c r="PO314" s="99"/>
      <c r="PP314" s="99"/>
      <c r="PQ314" s="99"/>
      <c r="PR314" s="99"/>
      <c r="PS314" s="99"/>
      <c r="PT314" s="99"/>
      <c r="PU314" s="99"/>
      <c r="PV314" s="99"/>
      <c r="PW314" s="99"/>
      <c r="PX314" s="99"/>
      <c r="PY314" s="99"/>
      <c r="PZ314" s="99"/>
      <c r="QA314" s="99"/>
      <c r="QB314" s="99"/>
      <c r="QC314" s="99"/>
      <c r="QD314" s="99"/>
      <c r="QE314" s="99"/>
      <c r="QF314" s="99"/>
      <c r="QG314" s="99"/>
      <c r="QH314" s="99"/>
      <c r="QI314" s="99"/>
      <c r="QJ314" s="99"/>
      <c r="QK314" s="99"/>
      <c r="QL314" s="99"/>
      <c r="QM314" s="99"/>
      <c r="QN314" s="99"/>
      <c r="QO314" s="99"/>
      <c r="QP314" s="99"/>
      <c r="QQ314" s="99"/>
      <c r="QR314" s="99"/>
      <c r="QS314" s="99"/>
      <c r="QT314" s="99"/>
      <c r="QU314" s="99"/>
      <c r="QV314" s="99"/>
      <c r="QW314" s="99"/>
      <c r="QX314" s="99"/>
      <c r="QY314" s="99"/>
      <c r="QZ314" s="99"/>
      <c r="RA314" s="99"/>
      <c r="RB314" s="99"/>
      <c r="RC314" s="99"/>
      <c r="RD314" s="99"/>
      <c r="RE314" s="99"/>
      <c r="RF314" s="99"/>
      <c r="RG314" s="99"/>
      <c r="RH314" s="99"/>
      <c r="RI314" s="99"/>
      <c r="RJ314" s="99"/>
      <c r="RK314" s="99"/>
      <c r="RL314" s="99"/>
      <c r="RM314" s="99"/>
      <c r="RN314" s="99"/>
      <c r="RO314" s="99"/>
      <c r="RP314" s="99"/>
      <c r="RQ314" s="99"/>
      <c r="RR314" s="99"/>
      <c r="RS314" s="99"/>
      <c r="RT314" s="99"/>
      <c r="RU314" s="99"/>
      <c r="RV314" s="99"/>
      <c r="RW314" s="99"/>
      <c r="RX314" s="99"/>
      <c r="RY314" s="99"/>
      <c r="RZ314" s="99"/>
      <c r="SA314" s="99"/>
      <c r="SB314" s="99"/>
      <c r="SC314" s="99"/>
      <c r="SD314" s="99"/>
      <c r="SE314" s="99"/>
      <c r="SF314" s="99"/>
      <c r="SG314" s="99"/>
      <c r="SH314" s="99"/>
      <c r="SI314" s="99"/>
      <c r="SJ314" s="99"/>
      <c r="SK314" s="99"/>
      <c r="SL314" s="99"/>
      <c r="SM314" s="99"/>
      <c r="SN314" s="99"/>
      <c r="SO314" s="99"/>
      <c r="SP314" s="99"/>
      <c r="SQ314" s="99"/>
      <c r="SR314" s="99"/>
      <c r="SS314" s="99"/>
      <c r="ST314" s="99"/>
      <c r="SU314" s="99"/>
      <c r="SV314" s="99"/>
      <c r="SW314" s="99"/>
      <c r="SX314" s="99"/>
      <c r="SY314" s="99"/>
      <c r="SZ314" s="99"/>
      <c r="TA314" s="99"/>
      <c r="TB314" s="99"/>
      <c r="TC314" s="99"/>
      <c r="TD314" s="99"/>
      <c r="TE314" s="99"/>
      <c r="TF314" s="99"/>
      <c r="TG314" s="99"/>
      <c r="TH314" s="99"/>
      <c r="TI314" s="99"/>
      <c r="TJ314" s="99"/>
      <c r="TK314" s="99"/>
      <c r="TL314" s="99"/>
      <c r="TM314" s="99"/>
      <c r="TN314" s="99"/>
      <c r="TO314" s="99"/>
      <c r="TP314" s="99"/>
      <c r="TQ314" s="99"/>
      <c r="TR314" s="99"/>
      <c r="TS314" s="99"/>
      <c r="TT314" s="99"/>
      <c r="TU314" s="99"/>
      <c r="TV314" s="99"/>
      <c r="TW314" s="99"/>
      <c r="TX314" s="99"/>
      <c r="TY314" s="99"/>
      <c r="TZ314" s="99"/>
      <c r="UA314" s="99"/>
      <c r="UB314" s="99"/>
      <c r="UC314" s="99"/>
      <c r="UD314" s="99"/>
      <c r="UE314" s="99"/>
      <c r="UF314" s="99"/>
      <c r="UG314" s="99"/>
      <c r="UH314" s="99"/>
      <c r="UI314" s="99"/>
      <c r="UJ314" s="99"/>
      <c r="UK314" s="99"/>
      <c r="UL314" s="99"/>
      <c r="UM314" s="99"/>
      <c r="UN314" s="99"/>
      <c r="UO314" s="99"/>
      <c r="UP314" s="99"/>
      <c r="UQ314" s="99"/>
      <c r="UR314" s="99"/>
      <c r="US314" s="99"/>
      <c r="UT314" s="99"/>
      <c r="UU314" s="99"/>
      <c r="UV314" s="99"/>
      <c r="UW314" s="99"/>
      <c r="UX314" s="99"/>
      <c r="UY314" s="99"/>
      <c r="UZ314" s="99"/>
      <c r="VA314" s="99"/>
      <c r="VB314" s="99"/>
      <c r="VC314" s="99"/>
      <c r="VD314" s="99"/>
      <c r="VE314" s="99"/>
      <c r="VF314" s="99"/>
      <c r="VG314" s="99"/>
      <c r="VH314" s="99"/>
      <c r="VI314" s="99"/>
      <c r="VJ314" s="99"/>
      <c r="VK314" s="99"/>
      <c r="VL314" s="99"/>
      <c r="VM314" s="99"/>
      <c r="VN314" s="99"/>
      <c r="VO314" s="99"/>
      <c r="VP314" s="99"/>
      <c r="VQ314" s="99"/>
      <c r="VR314" s="99"/>
      <c r="VS314" s="99"/>
      <c r="VT314" s="99"/>
      <c r="VU314" s="99"/>
      <c r="VV314" s="99"/>
      <c r="VW314" s="99"/>
      <c r="VX314" s="99"/>
      <c r="VY314" s="99"/>
      <c r="VZ314" s="99"/>
      <c r="WA314" s="99"/>
      <c r="WB314" s="99"/>
      <c r="WC314" s="99"/>
      <c r="WD314" s="99"/>
      <c r="WE314" s="99"/>
      <c r="WF314" s="99"/>
      <c r="WG314" s="99"/>
      <c r="WH314" s="99"/>
      <c r="WI314" s="99"/>
      <c r="WJ314" s="99"/>
      <c r="WK314" s="99"/>
      <c r="WL314" s="99"/>
      <c r="WM314" s="99"/>
      <c r="WN314" s="99"/>
      <c r="WO314" s="99"/>
      <c r="WP314" s="99"/>
      <c r="WQ314" s="99"/>
      <c r="WR314" s="99"/>
      <c r="WS314" s="99"/>
      <c r="WT314" s="99"/>
      <c r="WU314" s="99"/>
      <c r="WV314" s="99"/>
      <c r="WW314" s="99"/>
      <c r="WX314" s="99"/>
      <c r="WY314" s="99"/>
      <c r="WZ314" s="99"/>
      <c r="XA314" s="99"/>
      <c r="XB314" s="99"/>
      <c r="XC314" s="99"/>
      <c r="XD314" s="99"/>
      <c r="XE314" s="99"/>
      <c r="XF314" s="99"/>
      <c r="XG314" s="99"/>
      <c r="XH314" s="99"/>
      <c r="XI314" s="99"/>
      <c r="XJ314" s="99"/>
      <c r="XK314" s="99"/>
      <c r="XL314" s="99"/>
      <c r="XM314" s="99"/>
      <c r="XN314" s="99"/>
      <c r="XO314" s="99"/>
      <c r="XP314" s="99"/>
      <c r="XQ314" s="99"/>
      <c r="XR314" s="99"/>
      <c r="XS314" s="99"/>
      <c r="XT314" s="99"/>
      <c r="XU314" s="99"/>
      <c r="XV314" s="99"/>
      <c r="XW314" s="99"/>
      <c r="XX314" s="99"/>
      <c r="XY314" s="99"/>
      <c r="XZ314" s="99"/>
      <c r="YA314" s="99"/>
      <c r="YB314" s="99"/>
      <c r="YC314" s="99"/>
      <c r="YD314" s="99"/>
      <c r="YE314" s="99"/>
      <c r="YF314" s="99"/>
      <c r="YG314" s="99"/>
      <c r="YH314" s="99"/>
      <c r="YI314" s="99"/>
      <c r="YJ314" s="99"/>
      <c r="YK314" s="99"/>
      <c r="YL314" s="99"/>
      <c r="YM314" s="99"/>
      <c r="YN314" s="99"/>
      <c r="YO314" s="99"/>
      <c r="YP314" s="99"/>
      <c r="YQ314" s="99"/>
      <c r="YR314" s="99"/>
      <c r="YS314" s="99"/>
      <c r="YT314" s="99"/>
      <c r="YU314" s="99"/>
      <c r="YV314" s="99"/>
      <c r="YW314" s="99"/>
      <c r="YX314" s="99"/>
      <c r="YY314" s="99"/>
      <c r="YZ314" s="99"/>
      <c r="ZA314" s="99"/>
      <c r="ZB314" s="99"/>
      <c r="ZC314" s="99"/>
      <c r="ZD314" s="99"/>
      <c r="ZE314" s="99"/>
      <c r="ZF314" s="99"/>
      <c r="ZG314" s="99"/>
      <c r="ZH314" s="99"/>
      <c r="ZI314" s="99"/>
      <c r="ZJ314" s="99"/>
      <c r="ZK314" s="99"/>
      <c r="ZL314" s="99"/>
      <c r="ZM314" s="99"/>
      <c r="ZN314" s="99"/>
      <c r="ZO314" s="99"/>
      <c r="ZP314" s="99"/>
      <c r="ZQ314" s="99"/>
      <c r="ZR314" s="99"/>
      <c r="ZS314" s="99"/>
      <c r="ZT314" s="99"/>
      <c r="ZU314" s="99"/>
      <c r="ZV314" s="99"/>
      <c r="ZW314" s="99"/>
      <c r="ZX314" s="99"/>
      <c r="ZY314" s="99"/>
      <c r="ZZ314" s="99"/>
      <c r="AAA314" s="99"/>
      <c r="AAB314" s="99"/>
      <c r="AAC314" s="99"/>
      <c r="AAD314" s="99"/>
      <c r="AAE314" s="99"/>
      <c r="AAF314" s="99"/>
      <c r="AAG314" s="99"/>
      <c r="AAH314" s="99"/>
      <c r="AAI314" s="99"/>
      <c r="AAJ314" s="99"/>
      <c r="AAK314" s="99"/>
      <c r="AAL314" s="99"/>
      <c r="AAM314" s="99"/>
      <c r="AAN314" s="99"/>
      <c r="AAO314" s="99"/>
      <c r="AAP314" s="99"/>
      <c r="AAQ314" s="99"/>
      <c r="AAR314" s="99"/>
      <c r="AAS314" s="99"/>
      <c r="AAT314" s="99"/>
      <c r="AAU314" s="99"/>
      <c r="AAV314" s="99"/>
      <c r="AAW314" s="99"/>
      <c r="AAX314" s="99"/>
      <c r="AAY314" s="99"/>
      <c r="AAZ314" s="99"/>
      <c r="ABA314" s="99"/>
      <c r="ABB314" s="99"/>
      <c r="ABC314" s="99"/>
      <c r="ABD314" s="99"/>
      <c r="ABE314" s="99"/>
      <c r="ABF314" s="99"/>
      <c r="ABG314" s="99"/>
      <c r="ABH314" s="99"/>
      <c r="ABI314" s="99"/>
      <c r="ABJ314" s="99"/>
      <c r="ABK314" s="99"/>
      <c r="ABL314" s="99"/>
      <c r="ABM314" s="99"/>
      <c r="ABN314" s="99"/>
      <c r="ABO314" s="99"/>
      <c r="ABP314" s="99"/>
      <c r="ABQ314" s="99"/>
      <c r="ABR314" s="99"/>
      <c r="ABS314" s="99"/>
      <c r="ABT314" s="99"/>
      <c r="ABU314" s="99"/>
      <c r="ABV314" s="99"/>
      <c r="ABW314" s="99"/>
      <c r="ABX314" s="99"/>
      <c r="ABY314" s="99"/>
      <c r="ABZ314" s="99"/>
      <c r="ACA314" s="99"/>
      <c r="ACB314" s="99"/>
      <c r="ACC314" s="99"/>
      <c r="ACD314" s="99"/>
      <c r="ACE314" s="99"/>
      <c r="ACF314" s="99"/>
      <c r="ACG314" s="99"/>
      <c r="ACH314" s="99"/>
      <c r="ACI314" s="99"/>
      <c r="ACJ314" s="99"/>
      <c r="ACK314" s="99"/>
      <c r="ACL314" s="99"/>
      <c r="ACM314" s="99"/>
      <c r="ACN314" s="99"/>
      <c r="ACO314" s="99"/>
      <c r="ACP314" s="99"/>
      <c r="ACQ314" s="99"/>
      <c r="ACR314" s="99"/>
      <c r="ACS314" s="99"/>
      <c r="ACT314" s="99"/>
      <c r="ACU314" s="99"/>
      <c r="ACV314" s="99"/>
      <c r="ACW314" s="99"/>
      <c r="ACX314" s="99"/>
      <c r="ACY314" s="99"/>
      <c r="ACZ314" s="99"/>
      <c r="ADA314" s="99"/>
      <c r="ADB314" s="99"/>
      <c r="ADC314" s="99"/>
      <c r="ADD314" s="99"/>
      <c r="ADE314" s="99"/>
      <c r="ADF314" s="99"/>
      <c r="ADG314" s="99"/>
      <c r="ADH314" s="99"/>
      <c r="ADI314" s="99"/>
      <c r="ADJ314" s="99"/>
      <c r="ADK314" s="99"/>
      <c r="ADL314" s="99"/>
      <c r="ADM314" s="99"/>
      <c r="ADN314" s="99"/>
      <c r="ADO314" s="99"/>
      <c r="ADP314" s="99"/>
      <c r="ADQ314" s="99"/>
      <c r="ADR314" s="99"/>
      <c r="ADS314" s="99"/>
      <c r="ADT314" s="99"/>
      <c r="ADU314" s="99"/>
      <c r="ADV314" s="99"/>
      <c r="ADW314" s="99"/>
      <c r="ADX314" s="99"/>
      <c r="ADY314" s="99"/>
      <c r="ADZ314" s="99"/>
      <c r="AEA314" s="99"/>
      <c r="AEB314" s="99"/>
      <c r="AEC314" s="99"/>
      <c r="AED314" s="99"/>
      <c r="AEE314" s="99"/>
      <c r="AEF314" s="99"/>
      <c r="AEG314" s="99"/>
      <c r="AEH314" s="99"/>
      <c r="AEI314" s="99"/>
      <c r="AEJ314" s="99"/>
      <c r="AEK314" s="99"/>
      <c r="AEL314" s="99"/>
      <c r="AEM314" s="99"/>
      <c r="AEN314" s="99"/>
      <c r="AEO314" s="99"/>
      <c r="AEP314" s="99"/>
      <c r="AEQ314" s="99"/>
      <c r="AER314" s="99"/>
      <c r="AES314" s="99"/>
      <c r="AET314" s="99"/>
      <c r="AEU314" s="99"/>
      <c r="AEV314" s="99"/>
      <c r="AEW314" s="99"/>
      <c r="AEX314" s="99"/>
      <c r="AEY314" s="99"/>
      <c r="AEZ314" s="99"/>
      <c r="AFA314" s="99"/>
      <c r="AFB314" s="99"/>
      <c r="AFC314" s="99"/>
      <c r="AFD314" s="99"/>
      <c r="AFE314" s="99"/>
      <c r="AFF314" s="99"/>
      <c r="AFG314" s="99"/>
      <c r="AFH314" s="99"/>
      <c r="AFI314" s="99"/>
      <c r="AFJ314" s="99"/>
      <c r="AFK314" s="99"/>
      <c r="AFL314" s="99"/>
      <c r="AFM314" s="99"/>
      <c r="AFN314" s="99"/>
      <c r="AFO314" s="99"/>
      <c r="AFP314" s="99"/>
      <c r="AFQ314" s="99"/>
      <c r="AFR314" s="99"/>
      <c r="AFS314" s="99"/>
      <c r="AFT314" s="99"/>
      <c r="AFU314" s="99"/>
      <c r="AFV314" s="99"/>
      <c r="AFW314" s="99"/>
      <c r="AFX314" s="99"/>
      <c r="AFY314" s="99"/>
      <c r="AFZ314" s="99"/>
      <c r="AGA314" s="99"/>
      <c r="AGB314" s="99"/>
      <c r="AGC314" s="99"/>
      <c r="AGD314" s="99"/>
      <c r="AGE314" s="99"/>
      <c r="AGF314" s="99"/>
      <c r="AGG314" s="99"/>
      <c r="AGH314" s="99"/>
      <c r="AGI314" s="99"/>
      <c r="AGJ314" s="99"/>
      <c r="AGK314" s="99"/>
      <c r="AGL314" s="99"/>
      <c r="AGM314" s="99"/>
      <c r="AGN314" s="99"/>
      <c r="AGO314" s="99"/>
      <c r="AGP314" s="99"/>
      <c r="AGQ314" s="99"/>
      <c r="AGR314" s="99"/>
      <c r="AGS314" s="99"/>
      <c r="AGT314" s="99"/>
      <c r="AGU314" s="99"/>
      <c r="AGV314" s="99"/>
      <c r="AGW314" s="99"/>
      <c r="AGX314" s="99"/>
      <c r="AGY314" s="99"/>
      <c r="AGZ314" s="99"/>
      <c r="AHA314" s="99"/>
      <c r="AHB314" s="99"/>
      <c r="AHC314" s="99"/>
      <c r="AHD314" s="99"/>
      <c r="AHE314" s="99"/>
      <c r="AHF314" s="99"/>
      <c r="AHG314" s="99"/>
      <c r="AHH314" s="99"/>
      <c r="AHI314" s="99"/>
      <c r="AHJ314" s="99"/>
      <c r="AHK314" s="99"/>
      <c r="AHL314" s="99"/>
      <c r="AHM314" s="99"/>
      <c r="AHN314" s="99"/>
      <c r="AHO314" s="99"/>
      <c r="AHP314" s="99"/>
      <c r="AHQ314" s="99"/>
      <c r="AHR314" s="99"/>
      <c r="AHS314" s="99"/>
      <c r="AHT314" s="99"/>
      <c r="AHU314" s="99"/>
      <c r="AHV314" s="99"/>
      <c r="AHW314" s="99"/>
      <c r="AHX314" s="99"/>
      <c r="AHY314" s="99"/>
      <c r="AHZ314" s="99"/>
      <c r="AIA314" s="99"/>
      <c r="AIB314" s="99"/>
      <c r="AIC314" s="99"/>
      <c r="AID314" s="99"/>
      <c r="AIE314" s="99"/>
      <c r="AIF314" s="99"/>
      <c r="AIG314" s="99"/>
      <c r="AIH314" s="99"/>
      <c r="AII314" s="99"/>
      <c r="AIJ314" s="99"/>
      <c r="AIK314" s="99"/>
      <c r="AIL314" s="99"/>
      <c r="AIM314" s="99"/>
      <c r="AIN314" s="99"/>
      <c r="AIO314" s="99"/>
      <c r="AIP314" s="99"/>
      <c r="AIQ314" s="99"/>
      <c r="AIR314" s="99"/>
      <c r="AIS314" s="99"/>
      <c r="AIT314" s="99"/>
      <c r="AIU314" s="99"/>
      <c r="AIV314" s="99"/>
      <c r="AIW314" s="99"/>
      <c r="AIX314" s="99"/>
      <c r="AIY314" s="99"/>
      <c r="AIZ314" s="99"/>
      <c r="AJA314" s="99"/>
      <c r="AJB314" s="99"/>
      <c r="AJC314" s="99"/>
      <c r="AJD314" s="99"/>
      <c r="AJE314" s="99"/>
      <c r="AJF314" s="99"/>
      <c r="AJG314" s="99"/>
      <c r="AJH314" s="99"/>
      <c r="AJI314" s="99"/>
      <c r="AJJ314" s="99"/>
      <c r="AJK314" s="99"/>
      <c r="AJL314" s="99"/>
      <c r="AJM314" s="99"/>
      <c r="AJN314" s="99"/>
      <c r="AJO314" s="99"/>
      <c r="AJP314" s="99"/>
      <c r="AJQ314" s="99"/>
      <c r="AJR314" s="99"/>
      <c r="AJS314" s="99"/>
      <c r="AJT314" s="99"/>
      <c r="AJU314" s="99"/>
      <c r="AJV314" s="99"/>
      <c r="AJW314" s="99"/>
      <c r="AJX314" s="99"/>
      <c r="AJY314" s="99"/>
      <c r="AJZ314" s="99"/>
      <c r="AKA314" s="99"/>
      <c r="AKB314" s="99"/>
      <c r="AKC314" s="99"/>
      <c r="AKD314" s="99"/>
      <c r="AKE314" s="99"/>
      <c r="AKF314" s="99"/>
      <c r="AKG314" s="99"/>
      <c r="AKH314" s="99"/>
      <c r="AKI314" s="99"/>
      <c r="AKJ314" s="99"/>
      <c r="AKK314" s="99"/>
      <c r="AKL314" s="99"/>
      <c r="AKM314" s="99"/>
      <c r="AKN314" s="99"/>
      <c r="AKO314" s="99"/>
      <c r="AKP314" s="99"/>
      <c r="AKQ314" s="99"/>
      <c r="AKR314" s="99"/>
      <c r="AKS314" s="99"/>
      <c r="AKT314" s="99"/>
      <c r="AKU314" s="99"/>
      <c r="AKV314" s="99"/>
      <c r="AKW314" s="99"/>
      <c r="AKX314" s="99"/>
      <c r="AKY314" s="99"/>
      <c r="AKZ314" s="99"/>
      <c r="ALA314" s="99"/>
      <c r="ALB314" s="99"/>
      <c r="ALC314" s="99"/>
      <c r="ALD314" s="99"/>
      <c r="ALE314" s="99"/>
      <c r="ALF314" s="99"/>
      <c r="ALG314" s="99"/>
      <c r="ALH314" s="99"/>
      <c r="ALI314" s="99"/>
      <c r="ALJ314" s="99"/>
      <c r="ALK314" s="99"/>
      <c r="ALL314" s="99"/>
      <c r="ALM314" s="99"/>
      <c r="ALN314" s="99"/>
      <c r="ALO314" s="99"/>
      <c r="ALP314" s="99"/>
      <c r="ALQ314" s="99"/>
      <c r="ALR314" s="99"/>
      <c r="ALS314" s="99"/>
      <c r="ALT314" s="99"/>
      <c r="ALU314" s="99"/>
      <c r="ALV314" s="99"/>
      <c r="ALW314" s="99"/>
      <c r="ALX314" s="99"/>
      <c r="ALY314" s="99"/>
      <c r="ALZ314" s="99"/>
      <c r="AMA314" s="99"/>
      <c r="AMB314" s="99"/>
      <c r="AMC314" s="99"/>
      <c r="AMD314" s="99"/>
      <c r="AME314" s="99"/>
      <c r="AMF314" s="99"/>
    </row>
    <row r="315" spans="1:1021" s="100" customFormat="1" ht="115.2" customHeight="1" x14ac:dyDescent="0.3">
      <c r="A315" s="85">
        <v>45</v>
      </c>
      <c r="B315" s="86" t="s">
        <v>84</v>
      </c>
      <c r="C315" s="85" t="s">
        <v>291</v>
      </c>
      <c r="D315" s="85" t="s">
        <v>70</v>
      </c>
      <c r="E315" s="86" t="s">
        <v>808</v>
      </c>
      <c r="F315" s="90">
        <v>45356</v>
      </c>
      <c r="G315" s="88">
        <v>469.14499999999998</v>
      </c>
      <c r="H315" s="85" t="s">
        <v>6</v>
      </c>
      <c r="I315" s="91" t="s">
        <v>1024</v>
      </c>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99"/>
      <c r="AN315" s="99"/>
      <c r="AO315" s="99"/>
      <c r="AP315" s="99"/>
      <c r="AQ315" s="99"/>
      <c r="AR315" s="99"/>
      <c r="AS315" s="99"/>
      <c r="AT315" s="99"/>
      <c r="AU315" s="99"/>
      <c r="AV315" s="99"/>
      <c r="AW315" s="99"/>
      <c r="AX315" s="99"/>
      <c r="AY315" s="99"/>
      <c r="AZ315" s="99"/>
      <c r="BA315" s="99"/>
      <c r="BB315" s="99"/>
      <c r="BC315" s="99"/>
      <c r="BD315" s="99"/>
      <c r="BE315" s="99"/>
      <c r="BF315" s="99"/>
      <c r="BG315" s="99"/>
      <c r="BH315" s="99"/>
      <c r="BI315" s="99"/>
      <c r="BJ315" s="99"/>
      <c r="BK315" s="99"/>
      <c r="BL315" s="99"/>
      <c r="BM315" s="99"/>
      <c r="BN315" s="99"/>
      <c r="BO315" s="99"/>
      <c r="BP315" s="99"/>
      <c r="BQ315" s="99"/>
      <c r="BR315" s="99"/>
      <c r="BS315" s="99"/>
      <c r="BT315" s="99"/>
      <c r="BU315" s="99"/>
      <c r="BV315" s="99"/>
      <c r="BW315" s="99"/>
      <c r="BX315" s="99"/>
      <c r="BY315" s="99"/>
      <c r="BZ315" s="99"/>
      <c r="CA315" s="99"/>
      <c r="CB315" s="99"/>
      <c r="CC315" s="99"/>
      <c r="CD315" s="99"/>
      <c r="CE315" s="99"/>
      <c r="CF315" s="99"/>
      <c r="CG315" s="99"/>
      <c r="CH315" s="99"/>
      <c r="CI315" s="99"/>
      <c r="CJ315" s="99"/>
      <c r="CK315" s="99"/>
      <c r="CL315" s="99"/>
      <c r="CM315" s="99"/>
      <c r="CN315" s="99"/>
      <c r="CO315" s="99"/>
      <c r="CP315" s="99"/>
      <c r="CQ315" s="99"/>
      <c r="CR315" s="99"/>
      <c r="CS315" s="99"/>
      <c r="CT315" s="99"/>
      <c r="CU315" s="99"/>
      <c r="CV315" s="99"/>
      <c r="CW315" s="99"/>
      <c r="CX315" s="99"/>
      <c r="CY315" s="99"/>
      <c r="CZ315" s="99"/>
      <c r="DA315" s="99"/>
      <c r="DB315" s="99"/>
      <c r="DC315" s="99"/>
      <c r="DD315" s="99"/>
      <c r="DE315" s="99"/>
      <c r="DF315" s="99"/>
      <c r="DG315" s="99"/>
      <c r="DH315" s="99"/>
      <c r="DI315" s="99"/>
      <c r="DJ315" s="99"/>
      <c r="DK315" s="99"/>
      <c r="DL315" s="99"/>
      <c r="DM315" s="99"/>
      <c r="DN315" s="99"/>
      <c r="DO315" s="99"/>
      <c r="DP315" s="99"/>
      <c r="DQ315" s="99"/>
      <c r="DR315" s="99"/>
      <c r="DS315" s="99"/>
      <c r="DT315" s="99"/>
      <c r="DU315" s="99"/>
      <c r="DV315" s="99"/>
      <c r="DW315" s="99"/>
      <c r="DX315" s="99"/>
      <c r="DY315" s="99"/>
      <c r="DZ315" s="99"/>
      <c r="EA315" s="99"/>
      <c r="EB315" s="99"/>
      <c r="EC315" s="99"/>
      <c r="ED315" s="99"/>
      <c r="EE315" s="99"/>
      <c r="EF315" s="99"/>
      <c r="EG315" s="99"/>
      <c r="EH315" s="99"/>
      <c r="EI315" s="99"/>
      <c r="EJ315" s="99"/>
      <c r="EK315" s="99"/>
      <c r="EL315" s="99"/>
      <c r="EM315" s="99"/>
      <c r="EN315" s="99"/>
      <c r="EO315" s="99"/>
      <c r="EP315" s="99"/>
      <c r="EQ315" s="99"/>
      <c r="ER315" s="99"/>
      <c r="ES315" s="99"/>
      <c r="ET315" s="99"/>
      <c r="EU315" s="99"/>
      <c r="EV315" s="99"/>
      <c r="EW315" s="99"/>
      <c r="EX315" s="99"/>
      <c r="EY315" s="99"/>
      <c r="EZ315" s="99"/>
      <c r="FA315" s="99"/>
      <c r="FB315" s="99"/>
      <c r="FC315" s="99"/>
      <c r="FD315" s="99"/>
      <c r="FE315" s="99"/>
      <c r="FF315" s="99"/>
      <c r="FG315" s="99"/>
      <c r="FH315" s="99"/>
      <c r="FI315" s="99"/>
      <c r="FJ315" s="99"/>
      <c r="FK315" s="99"/>
      <c r="FL315" s="99"/>
      <c r="FM315" s="99"/>
      <c r="FN315" s="99"/>
      <c r="FO315" s="99"/>
      <c r="FP315" s="99"/>
      <c r="FQ315" s="99"/>
      <c r="FR315" s="99"/>
      <c r="FS315" s="99"/>
      <c r="FT315" s="99"/>
      <c r="FU315" s="99"/>
      <c r="FV315" s="99"/>
      <c r="FW315" s="99"/>
      <c r="FX315" s="99"/>
      <c r="FY315" s="99"/>
      <c r="FZ315" s="99"/>
      <c r="GA315" s="99"/>
      <c r="GB315" s="99"/>
      <c r="GC315" s="99"/>
      <c r="GD315" s="99"/>
      <c r="GE315" s="99"/>
      <c r="GF315" s="99"/>
      <c r="GG315" s="99"/>
      <c r="GH315" s="99"/>
      <c r="GI315" s="99"/>
      <c r="GJ315" s="99"/>
      <c r="GK315" s="99"/>
      <c r="GL315" s="99"/>
      <c r="GM315" s="99"/>
      <c r="GN315" s="99"/>
      <c r="GO315" s="99"/>
      <c r="GP315" s="99"/>
      <c r="GQ315" s="99"/>
      <c r="GR315" s="99"/>
      <c r="GS315" s="99"/>
      <c r="GT315" s="99"/>
      <c r="GU315" s="99"/>
      <c r="GV315" s="99"/>
      <c r="GW315" s="99"/>
      <c r="GX315" s="99"/>
      <c r="GY315" s="99"/>
      <c r="GZ315" s="99"/>
      <c r="HA315" s="99"/>
      <c r="HB315" s="99"/>
      <c r="HC315" s="99"/>
      <c r="HD315" s="99"/>
      <c r="HE315" s="99"/>
      <c r="HF315" s="99"/>
      <c r="HG315" s="99"/>
      <c r="HH315" s="99"/>
      <c r="HI315" s="99"/>
      <c r="HJ315" s="99"/>
      <c r="HK315" s="99"/>
      <c r="HL315" s="99"/>
      <c r="HM315" s="99"/>
      <c r="HN315" s="99"/>
      <c r="HO315" s="99"/>
      <c r="HP315" s="99"/>
      <c r="HQ315" s="99"/>
      <c r="HR315" s="99"/>
      <c r="HS315" s="99"/>
      <c r="HT315" s="99"/>
      <c r="HU315" s="99"/>
      <c r="HV315" s="99"/>
      <c r="HW315" s="99"/>
      <c r="HX315" s="99"/>
      <c r="HY315" s="99"/>
      <c r="HZ315" s="99"/>
      <c r="IA315" s="99"/>
      <c r="IB315" s="99"/>
      <c r="IC315" s="99"/>
      <c r="ID315" s="99"/>
      <c r="IE315" s="99"/>
      <c r="IF315" s="99"/>
      <c r="IG315" s="99"/>
      <c r="IH315" s="99"/>
      <c r="II315" s="99"/>
      <c r="IJ315" s="99"/>
      <c r="IK315" s="99"/>
      <c r="IL315" s="99"/>
      <c r="IM315" s="99"/>
      <c r="IN315" s="99"/>
      <c r="IO315" s="99"/>
      <c r="IP315" s="99"/>
      <c r="IQ315" s="99"/>
      <c r="IR315" s="99"/>
      <c r="IS315" s="99"/>
      <c r="IT315" s="99"/>
      <c r="IU315" s="99"/>
      <c r="IV315" s="99"/>
      <c r="IW315" s="99"/>
      <c r="IX315" s="99"/>
      <c r="IY315" s="99"/>
      <c r="IZ315" s="99"/>
      <c r="JA315" s="99"/>
      <c r="JB315" s="99"/>
      <c r="JC315" s="99"/>
      <c r="JD315" s="99"/>
      <c r="JE315" s="99"/>
      <c r="JF315" s="99"/>
      <c r="JG315" s="99"/>
      <c r="JH315" s="99"/>
      <c r="JI315" s="99"/>
      <c r="JJ315" s="99"/>
      <c r="JK315" s="99"/>
      <c r="JL315" s="99"/>
      <c r="JM315" s="99"/>
      <c r="JN315" s="99"/>
      <c r="JO315" s="99"/>
      <c r="JP315" s="99"/>
      <c r="JQ315" s="99"/>
      <c r="JR315" s="99"/>
      <c r="JS315" s="99"/>
      <c r="JT315" s="99"/>
      <c r="JU315" s="99"/>
      <c r="JV315" s="99"/>
      <c r="JW315" s="99"/>
      <c r="JX315" s="99"/>
      <c r="JY315" s="99"/>
      <c r="JZ315" s="99"/>
      <c r="KA315" s="99"/>
      <c r="KB315" s="99"/>
      <c r="KC315" s="99"/>
      <c r="KD315" s="99"/>
      <c r="KE315" s="99"/>
      <c r="KF315" s="99"/>
      <c r="KG315" s="99"/>
      <c r="KH315" s="99"/>
      <c r="KI315" s="99"/>
      <c r="KJ315" s="99"/>
      <c r="KK315" s="99"/>
      <c r="KL315" s="99"/>
      <c r="KM315" s="99"/>
      <c r="KN315" s="99"/>
      <c r="KO315" s="99"/>
      <c r="KP315" s="99"/>
      <c r="KQ315" s="99"/>
      <c r="KR315" s="99"/>
      <c r="KS315" s="99"/>
      <c r="KT315" s="99"/>
      <c r="KU315" s="99"/>
      <c r="KV315" s="99"/>
      <c r="KW315" s="99"/>
      <c r="KX315" s="99"/>
      <c r="KY315" s="99"/>
      <c r="KZ315" s="99"/>
      <c r="LA315" s="99"/>
      <c r="LB315" s="99"/>
      <c r="LC315" s="99"/>
      <c r="LD315" s="99"/>
      <c r="LE315" s="99"/>
      <c r="LF315" s="99"/>
      <c r="LG315" s="99"/>
      <c r="LH315" s="99"/>
      <c r="LI315" s="99"/>
      <c r="LJ315" s="99"/>
      <c r="LK315" s="99"/>
      <c r="LL315" s="99"/>
      <c r="LM315" s="99"/>
      <c r="LN315" s="99"/>
      <c r="LO315" s="99"/>
      <c r="LP315" s="99"/>
      <c r="LQ315" s="99"/>
      <c r="LR315" s="99"/>
      <c r="LS315" s="99"/>
      <c r="LT315" s="99"/>
      <c r="LU315" s="99"/>
      <c r="LV315" s="99"/>
      <c r="LW315" s="99"/>
      <c r="LX315" s="99"/>
      <c r="LY315" s="99"/>
      <c r="LZ315" s="99"/>
      <c r="MA315" s="99"/>
      <c r="MB315" s="99"/>
      <c r="MC315" s="99"/>
      <c r="MD315" s="99"/>
      <c r="ME315" s="99"/>
      <c r="MF315" s="99"/>
      <c r="MG315" s="99"/>
      <c r="MH315" s="99"/>
      <c r="MI315" s="99"/>
      <c r="MJ315" s="99"/>
      <c r="MK315" s="99"/>
      <c r="ML315" s="99"/>
      <c r="MM315" s="99"/>
      <c r="MN315" s="99"/>
      <c r="MO315" s="99"/>
      <c r="MP315" s="99"/>
      <c r="MQ315" s="99"/>
      <c r="MR315" s="99"/>
      <c r="MS315" s="99"/>
      <c r="MT315" s="99"/>
      <c r="MU315" s="99"/>
      <c r="MV315" s="99"/>
      <c r="MW315" s="99"/>
      <c r="MX315" s="99"/>
      <c r="MY315" s="99"/>
      <c r="MZ315" s="99"/>
      <c r="NA315" s="99"/>
      <c r="NB315" s="99"/>
      <c r="NC315" s="99"/>
      <c r="ND315" s="99"/>
      <c r="NE315" s="99"/>
      <c r="NF315" s="99"/>
      <c r="NG315" s="99"/>
      <c r="NH315" s="99"/>
      <c r="NI315" s="99"/>
      <c r="NJ315" s="99"/>
      <c r="NK315" s="99"/>
      <c r="NL315" s="99"/>
      <c r="NM315" s="99"/>
      <c r="NN315" s="99"/>
      <c r="NO315" s="99"/>
      <c r="NP315" s="99"/>
      <c r="NQ315" s="99"/>
      <c r="NR315" s="99"/>
      <c r="NS315" s="99"/>
      <c r="NT315" s="99"/>
      <c r="NU315" s="99"/>
      <c r="NV315" s="99"/>
      <c r="NW315" s="99"/>
      <c r="NX315" s="99"/>
      <c r="NY315" s="99"/>
      <c r="NZ315" s="99"/>
      <c r="OA315" s="99"/>
      <c r="OB315" s="99"/>
      <c r="OC315" s="99"/>
      <c r="OD315" s="99"/>
      <c r="OE315" s="99"/>
      <c r="OF315" s="99"/>
      <c r="OG315" s="99"/>
      <c r="OH315" s="99"/>
      <c r="OI315" s="99"/>
      <c r="OJ315" s="99"/>
      <c r="OK315" s="99"/>
      <c r="OL315" s="99"/>
      <c r="OM315" s="99"/>
      <c r="ON315" s="99"/>
      <c r="OO315" s="99"/>
      <c r="OP315" s="99"/>
      <c r="OQ315" s="99"/>
      <c r="OR315" s="99"/>
      <c r="OS315" s="99"/>
      <c r="OT315" s="99"/>
      <c r="OU315" s="99"/>
      <c r="OV315" s="99"/>
      <c r="OW315" s="99"/>
      <c r="OX315" s="99"/>
      <c r="OY315" s="99"/>
      <c r="OZ315" s="99"/>
      <c r="PA315" s="99"/>
      <c r="PB315" s="99"/>
      <c r="PC315" s="99"/>
      <c r="PD315" s="99"/>
      <c r="PE315" s="99"/>
      <c r="PF315" s="99"/>
      <c r="PG315" s="99"/>
      <c r="PH315" s="99"/>
      <c r="PI315" s="99"/>
      <c r="PJ315" s="99"/>
      <c r="PK315" s="99"/>
      <c r="PL315" s="99"/>
      <c r="PM315" s="99"/>
      <c r="PN315" s="99"/>
      <c r="PO315" s="99"/>
      <c r="PP315" s="99"/>
      <c r="PQ315" s="99"/>
      <c r="PR315" s="99"/>
      <c r="PS315" s="99"/>
      <c r="PT315" s="99"/>
      <c r="PU315" s="99"/>
      <c r="PV315" s="99"/>
      <c r="PW315" s="99"/>
      <c r="PX315" s="99"/>
      <c r="PY315" s="99"/>
      <c r="PZ315" s="99"/>
      <c r="QA315" s="99"/>
      <c r="QB315" s="99"/>
      <c r="QC315" s="99"/>
      <c r="QD315" s="99"/>
      <c r="QE315" s="99"/>
      <c r="QF315" s="99"/>
      <c r="QG315" s="99"/>
      <c r="QH315" s="99"/>
      <c r="QI315" s="99"/>
      <c r="QJ315" s="99"/>
      <c r="QK315" s="99"/>
      <c r="QL315" s="99"/>
      <c r="QM315" s="99"/>
      <c r="QN315" s="99"/>
      <c r="QO315" s="99"/>
      <c r="QP315" s="99"/>
      <c r="QQ315" s="99"/>
      <c r="QR315" s="99"/>
      <c r="QS315" s="99"/>
      <c r="QT315" s="99"/>
      <c r="QU315" s="99"/>
      <c r="QV315" s="99"/>
      <c r="QW315" s="99"/>
      <c r="QX315" s="99"/>
      <c r="QY315" s="99"/>
      <c r="QZ315" s="99"/>
      <c r="RA315" s="99"/>
      <c r="RB315" s="99"/>
      <c r="RC315" s="99"/>
      <c r="RD315" s="99"/>
      <c r="RE315" s="99"/>
      <c r="RF315" s="99"/>
      <c r="RG315" s="99"/>
      <c r="RH315" s="99"/>
      <c r="RI315" s="99"/>
      <c r="RJ315" s="99"/>
      <c r="RK315" s="99"/>
      <c r="RL315" s="99"/>
      <c r="RM315" s="99"/>
      <c r="RN315" s="99"/>
      <c r="RO315" s="99"/>
      <c r="RP315" s="99"/>
      <c r="RQ315" s="99"/>
      <c r="RR315" s="99"/>
      <c r="RS315" s="99"/>
      <c r="RT315" s="99"/>
      <c r="RU315" s="99"/>
      <c r="RV315" s="99"/>
      <c r="RW315" s="99"/>
      <c r="RX315" s="99"/>
      <c r="RY315" s="99"/>
      <c r="RZ315" s="99"/>
      <c r="SA315" s="99"/>
      <c r="SB315" s="99"/>
      <c r="SC315" s="99"/>
      <c r="SD315" s="99"/>
      <c r="SE315" s="99"/>
      <c r="SF315" s="99"/>
      <c r="SG315" s="99"/>
      <c r="SH315" s="99"/>
      <c r="SI315" s="99"/>
      <c r="SJ315" s="99"/>
      <c r="SK315" s="99"/>
      <c r="SL315" s="99"/>
      <c r="SM315" s="99"/>
      <c r="SN315" s="99"/>
      <c r="SO315" s="99"/>
      <c r="SP315" s="99"/>
      <c r="SQ315" s="99"/>
      <c r="SR315" s="99"/>
      <c r="SS315" s="99"/>
      <c r="ST315" s="99"/>
      <c r="SU315" s="99"/>
      <c r="SV315" s="99"/>
      <c r="SW315" s="99"/>
      <c r="SX315" s="99"/>
      <c r="SY315" s="99"/>
      <c r="SZ315" s="99"/>
      <c r="TA315" s="99"/>
      <c r="TB315" s="99"/>
      <c r="TC315" s="99"/>
      <c r="TD315" s="99"/>
      <c r="TE315" s="99"/>
      <c r="TF315" s="99"/>
      <c r="TG315" s="99"/>
      <c r="TH315" s="99"/>
      <c r="TI315" s="99"/>
      <c r="TJ315" s="99"/>
      <c r="TK315" s="99"/>
      <c r="TL315" s="99"/>
      <c r="TM315" s="99"/>
      <c r="TN315" s="99"/>
      <c r="TO315" s="99"/>
      <c r="TP315" s="99"/>
      <c r="TQ315" s="99"/>
      <c r="TR315" s="99"/>
      <c r="TS315" s="99"/>
      <c r="TT315" s="99"/>
      <c r="TU315" s="99"/>
      <c r="TV315" s="99"/>
      <c r="TW315" s="99"/>
      <c r="TX315" s="99"/>
      <c r="TY315" s="99"/>
      <c r="TZ315" s="99"/>
      <c r="UA315" s="99"/>
      <c r="UB315" s="99"/>
      <c r="UC315" s="99"/>
      <c r="UD315" s="99"/>
      <c r="UE315" s="99"/>
      <c r="UF315" s="99"/>
      <c r="UG315" s="99"/>
      <c r="UH315" s="99"/>
      <c r="UI315" s="99"/>
      <c r="UJ315" s="99"/>
      <c r="UK315" s="99"/>
      <c r="UL315" s="99"/>
      <c r="UM315" s="99"/>
      <c r="UN315" s="99"/>
      <c r="UO315" s="99"/>
      <c r="UP315" s="99"/>
      <c r="UQ315" s="99"/>
      <c r="UR315" s="99"/>
      <c r="US315" s="99"/>
      <c r="UT315" s="99"/>
      <c r="UU315" s="99"/>
      <c r="UV315" s="99"/>
      <c r="UW315" s="99"/>
      <c r="UX315" s="99"/>
      <c r="UY315" s="99"/>
      <c r="UZ315" s="99"/>
      <c r="VA315" s="99"/>
      <c r="VB315" s="99"/>
      <c r="VC315" s="99"/>
      <c r="VD315" s="99"/>
      <c r="VE315" s="99"/>
      <c r="VF315" s="99"/>
      <c r="VG315" s="99"/>
      <c r="VH315" s="99"/>
      <c r="VI315" s="99"/>
      <c r="VJ315" s="99"/>
      <c r="VK315" s="99"/>
      <c r="VL315" s="99"/>
      <c r="VM315" s="99"/>
      <c r="VN315" s="99"/>
      <c r="VO315" s="99"/>
      <c r="VP315" s="99"/>
      <c r="VQ315" s="99"/>
      <c r="VR315" s="99"/>
      <c r="VS315" s="99"/>
      <c r="VT315" s="99"/>
      <c r="VU315" s="99"/>
      <c r="VV315" s="99"/>
      <c r="VW315" s="99"/>
      <c r="VX315" s="99"/>
      <c r="VY315" s="99"/>
      <c r="VZ315" s="99"/>
      <c r="WA315" s="99"/>
      <c r="WB315" s="99"/>
      <c r="WC315" s="99"/>
      <c r="WD315" s="99"/>
      <c r="WE315" s="99"/>
      <c r="WF315" s="99"/>
      <c r="WG315" s="99"/>
      <c r="WH315" s="99"/>
      <c r="WI315" s="99"/>
      <c r="WJ315" s="99"/>
      <c r="WK315" s="99"/>
      <c r="WL315" s="99"/>
      <c r="WM315" s="99"/>
      <c r="WN315" s="99"/>
      <c r="WO315" s="99"/>
      <c r="WP315" s="99"/>
      <c r="WQ315" s="99"/>
      <c r="WR315" s="99"/>
      <c r="WS315" s="99"/>
      <c r="WT315" s="99"/>
      <c r="WU315" s="99"/>
      <c r="WV315" s="99"/>
      <c r="WW315" s="99"/>
      <c r="WX315" s="99"/>
      <c r="WY315" s="99"/>
      <c r="WZ315" s="99"/>
      <c r="XA315" s="99"/>
      <c r="XB315" s="99"/>
      <c r="XC315" s="99"/>
      <c r="XD315" s="99"/>
      <c r="XE315" s="99"/>
      <c r="XF315" s="99"/>
      <c r="XG315" s="99"/>
      <c r="XH315" s="99"/>
      <c r="XI315" s="99"/>
      <c r="XJ315" s="99"/>
      <c r="XK315" s="99"/>
      <c r="XL315" s="99"/>
      <c r="XM315" s="99"/>
      <c r="XN315" s="99"/>
      <c r="XO315" s="99"/>
      <c r="XP315" s="99"/>
      <c r="XQ315" s="99"/>
      <c r="XR315" s="99"/>
      <c r="XS315" s="99"/>
      <c r="XT315" s="99"/>
      <c r="XU315" s="99"/>
      <c r="XV315" s="99"/>
      <c r="XW315" s="99"/>
      <c r="XX315" s="99"/>
      <c r="XY315" s="99"/>
      <c r="XZ315" s="99"/>
      <c r="YA315" s="99"/>
      <c r="YB315" s="99"/>
      <c r="YC315" s="99"/>
      <c r="YD315" s="99"/>
      <c r="YE315" s="99"/>
      <c r="YF315" s="99"/>
      <c r="YG315" s="99"/>
      <c r="YH315" s="99"/>
      <c r="YI315" s="99"/>
      <c r="YJ315" s="99"/>
      <c r="YK315" s="99"/>
      <c r="YL315" s="99"/>
      <c r="YM315" s="99"/>
      <c r="YN315" s="99"/>
      <c r="YO315" s="99"/>
      <c r="YP315" s="99"/>
      <c r="YQ315" s="99"/>
      <c r="YR315" s="99"/>
      <c r="YS315" s="99"/>
      <c r="YT315" s="99"/>
      <c r="YU315" s="99"/>
      <c r="YV315" s="99"/>
      <c r="YW315" s="99"/>
      <c r="YX315" s="99"/>
      <c r="YY315" s="99"/>
      <c r="YZ315" s="99"/>
      <c r="ZA315" s="99"/>
      <c r="ZB315" s="99"/>
      <c r="ZC315" s="99"/>
      <c r="ZD315" s="99"/>
      <c r="ZE315" s="99"/>
      <c r="ZF315" s="99"/>
      <c r="ZG315" s="99"/>
      <c r="ZH315" s="99"/>
      <c r="ZI315" s="99"/>
      <c r="ZJ315" s="99"/>
      <c r="ZK315" s="99"/>
      <c r="ZL315" s="99"/>
      <c r="ZM315" s="99"/>
      <c r="ZN315" s="99"/>
      <c r="ZO315" s="99"/>
      <c r="ZP315" s="99"/>
      <c r="ZQ315" s="99"/>
      <c r="ZR315" s="99"/>
      <c r="ZS315" s="99"/>
      <c r="ZT315" s="99"/>
      <c r="ZU315" s="99"/>
      <c r="ZV315" s="99"/>
      <c r="ZW315" s="99"/>
      <c r="ZX315" s="99"/>
      <c r="ZY315" s="99"/>
      <c r="ZZ315" s="99"/>
      <c r="AAA315" s="99"/>
      <c r="AAB315" s="99"/>
      <c r="AAC315" s="99"/>
      <c r="AAD315" s="99"/>
      <c r="AAE315" s="99"/>
      <c r="AAF315" s="99"/>
      <c r="AAG315" s="99"/>
      <c r="AAH315" s="99"/>
      <c r="AAI315" s="99"/>
      <c r="AAJ315" s="99"/>
      <c r="AAK315" s="99"/>
      <c r="AAL315" s="99"/>
      <c r="AAM315" s="99"/>
      <c r="AAN315" s="99"/>
      <c r="AAO315" s="99"/>
      <c r="AAP315" s="99"/>
      <c r="AAQ315" s="99"/>
      <c r="AAR315" s="99"/>
      <c r="AAS315" s="99"/>
      <c r="AAT315" s="99"/>
      <c r="AAU315" s="99"/>
      <c r="AAV315" s="99"/>
      <c r="AAW315" s="99"/>
      <c r="AAX315" s="99"/>
      <c r="AAY315" s="99"/>
      <c r="AAZ315" s="99"/>
      <c r="ABA315" s="99"/>
      <c r="ABB315" s="99"/>
      <c r="ABC315" s="99"/>
      <c r="ABD315" s="99"/>
      <c r="ABE315" s="99"/>
      <c r="ABF315" s="99"/>
      <c r="ABG315" s="99"/>
      <c r="ABH315" s="99"/>
      <c r="ABI315" s="99"/>
      <c r="ABJ315" s="99"/>
      <c r="ABK315" s="99"/>
      <c r="ABL315" s="99"/>
      <c r="ABM315" s="99"/>
      <c r="ABN315" s="99"/>
      <c r="ABO315" s="99"/>
      <c r="ABP315" s="99"/>
      <c r="ABQ315" s="99"/>
      <c r="ABR315" s="99"/>
      <c r="ABS315" s="99"/>
      <c r="ABT315" s="99"/>
      <c r="ABU315" s="99"/>
      <c r="ABV315" s="99"/>
      <c r="ABW315" s="99"/>
      <c r="ABX315" s="99"/>
      <c r="ABY315" s="99"/>
      <c r="ABZ315" s="99"/>
      <c r="ACA315" s="99"/>
      <c r="ACB315" s="99"/>
      <c r="ACC315" s="99"/>
      <c r="ACD315" s="99"/>
      <c r="ACE315" s="99"/>
      <c r="ACF315" s="99"/>
      <c r="ACG315" s="99"/>
      <c r="ACH315" s="99"/>
      <c r="ACI315" s="99"/>
      <c r="ACJ315" s="99"/>
      <c r="ACK315" s="99"/>
      <c r="ACL315" s="99"/>
      <c r="ACM315" s="99"/>
      <c r="ACN315" s="99"/>
      <c r="ACO315" s="99"/>
      <c r="ACP315" s="99"/>
      <c r="ACQ315" s="99"/>
      <c r="ACR315" s="99"/>
      <c r="ACS315" s="99"/>
      <c r="ACT315" s="99"/>
      <c r="ACU315" s="99"/>
      <c r="ACV315" s="99"/>
      <c r="ACW315" s="99"/>
      <c r="ACX315" s="99"/>
      <c r="ACY315" s="99"/>
      <c r="ACZ315" s="99"/>
      <c r="ADA315" s="99"/>
      <c r="ADB315" s="99"/>
      <c r="ADC315" s="99"/>
      <c r="ADD315" s="99"/>
      <c r="ADE315" s="99"/>
      <c r="ADF315" s="99"/>
      <c r="ADG315" s="99"/>
      <c r="ADH315" s="99"/>
      <c r="ADI315" s="99"/>
      <c r="ADJ315" s="99"/>
      <c r="ADK315" s="99"/>
      <c r="ADL315" s="99"/>
      <c r="ADM315" s="99"/>
      <c r="ADN315" s="99"/>
      <c r="ADO315" s="99"/>
      <c r="ADP315" s="99"/>
      <c r="ADQ315" s="99"/>
      <c r="ADR315" s="99"/>
      <c r="ADS315" s="99"/>
      <c r="ADT315" s="99"/>
      <c r="ADU315" s="99"/>
      <c r="ADV315" s="99"/>
      <c r="ADW315" s="99"/>
      <c r="ADX315" s="99"/>
      <c r="ADY315" s="99"/>
      <c r="ADZ315" s="99"/>
      <c r="AEA315" s="99"/>
      <c r="AEB315" s="99"/>
      <c r="AEC315" s="99"/>
      <c r="AED315" s="99"/>
      <c r="AEE315" s="99"/>
      <c r="AEF315" s="99"/>
      <c r="AEG315" s="99"/>
      <c r="AEH315" s="99"/>
      <c r="AEI315" s="99"/>
      <c r="AEJ315" s="99"/>
      <c r="AEK315" s="99"/>
      <c r="AEL315" s="99"/>
      <c r="AEM315" s="99"/>
      <c r="AEN315" s="99"/>
      <c r="AEO315" s="99"/>
      <c r="AEP315" s="99"/>
      <c r="AEQ315" s="99"/>
      <c r="AER315" s="99"/>
      <c r="AES315" s="99"/>
      <c r="AET315" s="99"/>
      <c r="AEU315" s="99"/>
      <c r="AEV315" s="99"/>
      <c r="AEW315" s="99"/>
      <c r="AEX315" s="99"/>
      <c r="AEY315" s="99"/>
      <c r="AEZ315" s="99"/>
      <c r="AFA315" s="99"/>
      <c r="AFB315" s="99"/>
      <c r="AFC315" s="99"/>
      <c r="AFD315" s="99"/>
      <c r="AFE315" s="99"/>
      <c r="AFF315" s="99"/>
      <c r="AFG315" s="99"/>
      <c r="AFH315" s="99"/>
      <c r="AFI315" s="99"/>
      <c r="AFJ315" s="99"/>
      <c r="AFK315" s="99"/>
      <c r="AFL315" s="99"/>
      <c r="AFM315" s="99"/>
      <c r="AFN315" s="99"/>
      <c r="AFO315" s="99"/>
      <c r="AFP315" s="99"/>
      <c r="AFQ315" s="99"/>
      <c r="AFR315" s="99"/>
      <c r="AFS315" s="99"/>
      <c r="AFT315" s="99"/>
      <c r="AFU315" s="99"/>
      <c r="AFV315" s="99"/>
      <c r="AFW315" s="99"/>
      <c r="AFX315" s="99"/>
      <c r="AFY315" s="99"/>
      <c r="AFZ315" s="99"/>
      <c r="AGA315" s="99"/>
      <c r="AGB315" s="99"/>
      <c r="AGC315" s="99"/>
      <c r="AGD315" s="99"/>
      <c r="AGE315" s="99"/>
      <c r="AGF315" s="99"/>
      <c r="AGG315" s="99"/>
      <c r="AGH315" s="99"/>
      <c r="AGI315" s="99"/>
      <c r="AGJ315" s="99"/>
      <c r="AGK315" s="99"/>
      <c r="AGL315" s="99"/>
      <c r="AGM315" s="99"/>
      <c r="AGN315" s="99"/>
      <c r="AGO315" s="99"/>
      <c r="AGP315" s="99"/>
      <c r="AGQ315" s="99"/>
      <c r="AGR315" s="99"/>
      <c r="AGS315" s="99"/>
      <c r="AGT315" s="99"/>
      <c r="AGU315" s="99"/>
      <c r="AGV315" s="99"/>
      <c r="AGW315" s="99"/>
      <c r="AGX315" s="99"/>
      <c r="AGY315" s="99"/>
      <c r="AGZ315" s="99"/>
      <c r="AHA315" s="99"/>
      <c r="AHB315" s="99"/>
      <c r="AHC315" s="99"/>
      <c r="AHD315" s="99"/>
      <c r="AHE315" s="99"/>
      <c r="AHF315" s="99"/>
      <c r="AHG315" s="99"/>
      <c r="AHH315" s="99"/>
      <c r="AHI315" s="99"/>
      <c r="AHJ315" s="99"/>
      <c r="AHK315" s="99"/>
      <c r="AHL315" s="99"/>
      <c r="AHM315" s="99"/>
      <c r="AHN315" s="99"/>
      <c r="AHO315" s="99"/>
      <c r="AHP315" s="99"/>
      <c r="AHQ315" s="99"/>
      <c r="AHR315" s="99"/>
      <c r="AHS315" s="99"/>
      <c r="AHT315" s="99"/>
      <c r="AHU315" s="99"/>
      <c r="AHV315" s="99"/>
      <c r="AHW315" s="99"/>
      <c r="AHX315" s="99"/>
      <c r="AHY315" s="99"/>
      <c r="AHZ315" s="99"/>
      <c r="AIA315" s="99"/>
      <c r="AIB315" s="99"/>
      <c r="AIC315" s="99"/>
      <c r="AID315" s="99"/>
      <c r="AIE315" s="99"/>
      <c r="AIF315" s="99"/>
      <c r="AIG315" s="99"/>
      <c r="AIH315" s="99"/>
      <c r="AII315" s="99"/>
      <c r="AIJ315" s="99"/>
      <c r="AIK315" s="99"/>
      <c r="AIL315" s="99"/>
      <c r="AIM315" s="99"/>
      <c r="AIN315" s="99"/>
      <c r="AIO315" s="99"/>
      <c r="AIP315" s="99"/>
      <c r="AIQ315" s="99"/>
      <c r="AIR315" s="99"/>
      <c r="AIS315" s="99"/>
      <c r="AIT315" s="99"/>
      <c r="AIU315" s="99"/>
      <c r="AIV315" s="99"/>
      <c r="AIW315" s="99"/>
      <c r="AIX315" s="99"/>
      <c r="AIY315" s="99"/>
      <c r="AIZ315" s="99"/>
      <c r="AJA315" s="99"/>
      <c r="AJB315" s="99"/>
      <c r="AJC315" s="99"/>
      <c r="AJD315" s="99"/>
      <c r="AJE315" s="99"/>
      <c r="AJF315" s="99"/>
      <c r="AJG315" s="99"/>
      <c r="AJH315" s="99"/>
      <c r="AJI315" s="99"/>
      <c r="AJJ315" s="99"/>
      <c r="AJK315" s="99"/>
      <c r="AJL315" s="99"/>
      <c r="AJM315" s="99"/>
      <c r="AJN315" s="99"/>
      <c r="AJO315" s="99"/>
      <c r="AJP315" s="99"/>
      <c r="AJQ315" s="99"/>
      <c r="AJR315" s="99"/>
      <c r="AJS315" s="99"/>
      <c r="AJT315" s="99"/>
      <c r="AJU315" s="99"/>
      <c r="AJV315" s="99"/>
      <c r="AJW315" s="99"/>
      <c r="AJX315" s="99"/>
      <c r="AJY315" s="99"/>
      <c r="AJZ315" s="99"/>
      <c r="AKA315" s="99"/>
      <c r="AKB315" s="99"/>
      <c r="AKC315" s="99"/>
      <c r="AKD315" s="99"/>
      <c r="AKE315" s="99"/>
      <c r="AKF315" s="99"/>
      <c r="AKG315" s="99"/>
      <c r="AKH315" s="99"/>
      <c r="AKI315" s="99"/>
      <c r="AKJ315" s="99"/>
      <c r="AKK315" s="99"/>
      <c r="AKL315" s="99"/>
      <c r="AKM315" s="99"/>
      <c r="AKN315" s="99"/>
      <c r="AKO315" s="99"/>
      <c r="AKP315" s="99"/>
      <c r="AKQ315" s="99"/>
      <c r="AKR315" s="99"/>
      <c r="AKS315" s="99"/>
      <c r="AKT315" s="99"/>
      <c r="AKU315" s="99"/>
      <c r="AKV315" s="99"/>
      <c r="AKW315" s="99"/>
      <c r="AKX315" s="99"/>
      <c r="AKY315" s="99"/>
      <c r="AKZ315" s="99"/>
      <c r="ALA315" s="99"/>
      <c r="ALB315" s="99"/>
      <c r="ALC315" s="99"/>
      <c r="ALD315" s="99"/>
      <c r="ALE315" s="99"/>
      <c r="ALF315" s="99"/>
      <c r="ALG315" s="99"/>
      <c r="ALH315" s="99"/>
      <c r="ALI315" s="99"/>
      <c r="ALJ315" s="99"/>
      <c r="ALK315" s="99"/>
      <c r="ALL315" s="99"/>
      <c r="ALM315" s="99"/>
      <c r="ALN315" s="99"/>
      <c r="ALO315" s="99"/>
      <c r="ALP315" s="99"/>
      <c r="ALQ315" s="99"/>
      <c r="ALR315" s="99"/>
      <c r="ALS315" s="99"/>
      <c r="ALT315" s="99"/>
      <c r="ALU315" s="99"/>
      <c r="ALV315" s="99"/>
      <c r="ALW315" s="99"/>
      <c r="ALX315" s="99"/>
      <c r="ALY315" s="99"/>
      <c r="ALZ315" s="99"/>
      <c r="AMA315" s="99"/>
      <c r="AMB315" s="99"/>
      <c r="AMC315" s="99"/>
      <c r="AMD315" s="99"/>
      <c r="AME315" s="99"/>
      <c r="AMF315" s="99"/>
    </row>
    <row r="316" spans="1:1021" s="82" customFormat="1" ht="38.4" customHeight="1" x14ac:dyDescent="0.3">
      <c r="A316" s="60">
        <v>46</v>
      </c>
      <c r="B316" s="61" t="s">
        <v>803</v>
      </c>
      <c r="C316" s="60" t="s">
        <v>245</v>
      </c>
      <c r="D316" s="60" t="s">
        <v>69</v>
      </c>
      <c r="E316" s="61" t="s">
        <v>903</v>
      </c>
      <c r="F316" s="62">
        <v>45357</v>
      </c>
      <c r="G316" s="19">
        <v>1060</v>
      </c>
      <c r="H316" s="60" t="s">
        <v>6</v>
      </c>
      <c r="I316" s="60"/>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31"/>
      <c r="FI316" s="31"/>
      <c r="FJ316" s="31"/>
      <c r="FK316" s="31"/>
      <c r="FL316" s="31"/>
      <c r="FM316" s="31"/>
      <c r="FN316" s="31"/>
      <c r="FO316" s="31"/>
      <c r="FP316" s="31"/>
      <c r="FQ316" s="31"/>
      <c r="FR316" s="31"/>
      <c r="FS316" s="31"/>
      <c r="FT316" s="31"/>
      <c r="FU316" s="31"/>
      <c r="FV316" s="31"/>
      <c r="FW316" s="31"/>
      <c r="FX316" s="31"/>
      <c r="FY316" s="31"/>
      <c r="FZ316" s="31"/>
      <c r="GA316" s="31"/>
      <c r="GB316" s="31"/>
      <c r="GC316" s="31"/>
      <c r="GD316" s="31"/>
      <c r="GE316" s="31"/>
      <c r="GF316" s="31"/>
      <c r="GG316" s="31"/>
      <c r="GH316" s="31"/>
      <c r="GI316" s="31"/>
      <c r="GJ316" s="31"/>
      <c r="GK316" s="31"/>
      <c r="GL316" s="31"/>
      <c r="GM316" s="31"/>
      <c r="GN316" s="31"/>
      <c r="GO316" s="31"/>
      <c r="GP316" s="31"/>
      <c r="GQ316" s="31"/>
      <c r="GR316" s="31"/>
      <c r="GS316" s="31"/>
      <c r="GT316" s="31"/>
      <c r="GU316" s="31"/>
      <c r="GV316" s="31"/>
      <c r="GW316" s="31"/>
      <c r="GX316" s="31"/>
      <c r="GY316" s="31"/>
      <c r="GZ316" s="31"/>
      <c r="HA316" s="31"/>
      <c r="HB316" s="31"/>
      <c r="HC316" s="31"/>
      <c r="HD316" s="31"/>
      <c r="HE316" s="31"/>
      <c r="HF316" s="31"/>
      <c r="HG316" s="31"/>
      <c r="HH316" s="31"/>
      <c r="HI316" s="31"/>
      <c r="HJ316" s="31"/>
      <c r="HK316" s="31"/>
      <c r="HL316" s="31"/>
      <c r="HM316" s="31"/>
      <c r="HN316" s="31"/>
      <c r="HO316" s="31"/>
      <c r="HP316" s="31"/>
      <c r="HQ316" s="31"/>
      <c r="HR316" s="31"/>
      <c r="HS316" s="31"/>
      <c r="HT316" s="31"/>
      <c r="HU316" s="31"/>
      <c r="HV316" s="31"/>
      <c r="HW316" s="31"/>
      <c r="HX316" s="31"/>
      <c r="HY316" s="31"/>
      <c r="HZ316" s="31"/>
      <c r="IA316" s="31"/>
      <c r="IB316" s="31"/>
      <c r="IC316" s="31"/>
      <c r="ID316" s="31"/>
      <c r="IE316" s="31"/>
      <c r="IF316" s="31"/>
      <c r="IG316" s="31"/>
      <c r="IH316" s="31"/>
      <c r="II316" s="31"/>
      <c r="IJ316" s="31"/>
      <c r="IK316" s="31"/>
      <c r="IL316" s="31"/>
      <c r="IM316" s="31"/>
      <c r="IN316" s="31"/>
      <c r="IO316" s="31"/>
      <c r="IP316" s="31"/>
      <c r="IQ316" s="31"/>
      <c r="IR316" s="31"/>
      <c r="IS316" s="31"/>
      <c r="IT316" s="31"/>
      <c r="IU316" s="31"/>
      <c r="IV316" s="31"/>
      <c r="IW316" s="31"/>
      <c r="IX316" s="31"/>
      <c r="IY316" s="31"/>
      <c r="IZ316" s="31"/>
      <c r="JA316" s="31"/>
      <c r="JB316" s="31"/>
      <c r="JC316" s="31"/>
      <c r="JD316" s="31"/>
      <c r="JE316" s="31"/>
      <c r="JF316" s="31"/>
      <c r="JG316" s="31"/>
      <c r="JH316" s="31"/>
      <c r="JI316" s="31"/>
      <c r="JJ316" s="31"/>
      <c r="JK316" s="31"/>
      <c r="JL316" s="31"/>
      <c r="JM316" s="31"/>
      <c r="JN316" s="31"/>
      <c r="JO316" s="31"/>
      <c r="JP316" s="31"/>
      <c r="JQ316" s="31"/>
      <c r="JR316" s="31"/>
      <c r="JS316" s="31"/>
      <c r="JT316" s="31"/>
      <c r="JU316" s="31"/>
      <c r="JV316" s="31"/>
      <c r="JW316" s="31"/>
      <c r="JX316" s="31"/>
      <c r="JY316" s="31"/>
      <c r="JZ316" s="31"/>
      <c r="KA316" s="31"/>
      <c r="KB316" s="31"/>
      <c r="KC316" s="31"/>
      <c r="KD316" s="31"/>
      <c r="KE316" s="31"/>
      <c r="KF316" s="31"/>
      <c r="KG316" s="31"/>
      <c r="KH316" s="31"/>
      <c r="KI316" s="31"/>
      <c r="KJ316" s="31"/>
      <c r="KK316" s="31"/>
      <c r="KL316" s="31"/>
      <c r="KM316" s="31"/>
      <c r="KN316" s="31"/>
      <c r="KO316" s="31"/>
      <c r="KP316" s="31"/>
      <c r="KQ316" s="31"/>
      <c r="KR316" s="31"/>
      <c r="KS316" s="31"/>
      <c r="KT316" s="31"/>
      <c r="KU316" s="31"/>
      <c r="KV316" s="31"/>
      <c r="KW316" s="31"/>
      <c r="KX316" s="31"/>
      <c r="KY316" s="31"/>
      <c r="KZ316" s="31"/>
      <c r="LA316" s="31"/>
      <c r="LB316" s="31"/>
      <c r="LC316" s="31"/>
      <c r="LD316" s="31"/>
      <c r="LE316" s="31"/>
      <c r="LF316" s="31"/>
      <c r="LG316" s="31"/>
      <c r="LH316" s="31"/>
      <c r="LI316" s="31"/>
      <c r="LJ316" s="31"/>
      <c r="LK316" s="31"/>
      <c r="LL316" s="31"/>
      <c r="LM316" s="31"/>
      <c r="LN316" s="31"/>
      <c r="LO316" s="31"/>
      <c r="LP316" s="31"/>
      <c r="LQ316" s="31"/>
      <c r="LR316" s="31"/>
      <c r="LS316" s="31"/>
      <c r="LT316" s="31"/>
      <c r="LU316" s="31"/>
      <c r="LV316" s="31"/>
      <c r="LW316" s="31"/>
      <c r="LX316" s="31"/>
      <c r="LY316" s="31"/>
      <c r="LZ316" s="31"/>
      <c r="MA316" s="31"/>
      <c r="MB316" s="31"/>
      <c r="MC316" s="31"/>
      <c r="MD316" s="31"/>
      <c r="ME316" s="31"/>
      <c r="MF316" s="31"/>
      <c r="MG316" s="31"/>
      <c r="MH316" s="31"/>
      <c r="MI316" s="31"/>
      <c r="MJ316" s="31"/>
      <c r="MK316" s="31"/>
      <c r="ML316" s="31"/>
      <c r="MM316" s="31"/>
      <c r="MN316" s="31"/>
      <c r="MO316" s="31"/>
      <c r="MP316" s="31"/>
      <c r="MQ316" s="31"/>
      <c r="MR316" s="31"/>
      <c r="MS316" s="31"/>
      <c r="MT316" s="31"/>
      <c r="MU316" s="31"/>
      <c r="MV316" s="31"/>
      <c r="MW316" s="31"/>
      <c r="MX316" s="31"/>
      <c r="MY316" s="31"/>
      <c r="MZ316" s="31"/>
      <c r="NA316" s="31"/>
      <c r="NB316" s="31"/>
      <c r="NC316" s="31"/>
      <c r="ND316" s="31"/>
      <c r="NE316" s="31"/>
      <c r="NF316" s="31"/>
      <c r="NG316" s="31"/>
      <c r="NH316" s="31"/>
      <c r="NI316" s="31"/>
      <c r="NJ316" s="31"/>
      <c r="NK316" s="31"/>
      <c r="NL316" s="31"/>
      <c r="NM316" s="31"/>
      <c r="NN316" s="31"/>
      <c r="NO316" s="31"/>
      <c r="NP316" s="31"/>
      <c r="NQ316" s="31"/>
      <c r="NR316" s="31"/>
      <c r="NS316" s="31"/>
      <c r="NT316" s="31"/>
      <c r="NU316" s="31"/>
      <c r="NV316" s="31"/>
      <c r="NW316" s="31"/>
      <c r="NX316" s="31"/>
      <c r="NY316" s="31"/>
      <c r="NZ316" s="31"/>
      <c r="OA316" s="31"/>
      <c r="OB316" s="31"/>
      <c r="OC316" s="31"/>
      <c r="OD316" s="31"/>
      <c r="OE316" s="31"/>
      <c r="OF316" s="31"/>
      <c r="OG316" s="31"/>
      <c r="OH316" s="31"/>
      <c r="OI316" s="31"/>
      <c r="OJ316" s="31"/>
      <c r="OK316" s="31"/>
      <c r="OL316" s="31"/>
      <c r="OM316" s="31"/>
      <c r="ON316" s="31"/>
      <c r="OO316" s="31"/>
      <c r="OP316" s="31"/>
      <c r="OQ316" s="31"/>
      <c r="OR316" s="31"/>
      <c r="OS316" s="31"/>
      <c r="OT316" s="31"/>
      <c r="OU316" s="31"/>
      <c r="OV316" s="31"/>
      <c r="OW316" s="31"/>
      <c r="OX316" s="31"/>
      <c r="OY316" s="31"/>
      <c r="OZ316" s="31"/>
      <c r="PA316" s="31"/>
      <c r="PB316" s="31"/>
      <c r="PC316" s="31"/>
      <c r="PD316" s="31"/>
      <c r="PE316" s="31"/>
      <c r="PF316" s="31"/>
      <c r="PG316" s="31"/>
      <c r="PH316" s="31"/>
      <c r="PI316" s="31"/>
      <c r="PJ316" s="31"/>
      <c r="PK316" s="31"/>
      <c r="PL316" s="31"/>
      <c r="PM316" s="31"/>
      <c r="PN316" s="31"/>
      <c r="PO316" s="31"/>
      <c r="PP316" s="31"/>
      <c r="PQ316" s="31"/>
      <c r="PR316" s="31"/>
      <c r="PS316" s="31"/>
      <c r="PT316" s="31"/>
      <c r="PU316" s="31"/>
      <c r="PV316" s="31"/>
      <c r="PW316" s="31"/>
      <c r="PX316" s="31"/>
      <c r="PY316" s="31"/>
      <c r="PZ316" s="31"/>
      <c r="QA316" s="31"/>
      <c r="QB316" s="31"/>
      <c r="QC316" s="31"/>
      <c r="QD316" s="31"/>
      <c r="QE316" s="31"/>
      <c r="QF316" s="31"/>
      <c r="QG316" s="31"/>
      <c r="QH316" s="31"/>
      <c r="QI316" s="31"/>
      <c r="QJ316" s="31"/>
      <c r="QK316" s="31"/>
      <c r="QL316" s="31"/>
      <c r="QM316" s="31"/>
      <c r="QN316" s="31"/>
      <c r="QO316" s="31"/>
      <c r="QP316" s="31"/>
      <c r="QQ316" s="31"/>
      <c r="QR316" s="31"/>
      <c r="QS316" s="31"/>
      <c r="QT316" s="31"/>
      <c r="QU316" s="31"/>
      <c r="QV316" s="31"/>
      <c r="QW316" s="31"/>
      <c r="QX316" s="31"/>
      <c r="QY316" s="31"/>
      <c r="QZ316" s="31"/>
      <c r="RA316" s="31"/>
      <c r="RB316" s="31"/>
      <c r="RC316" s="31"/>
      <c r="RD316" s="31"/>
      <c r="RE316" s="31"/>
      <c r="RF316" s="31"/>
      <c r="RG316" s="31"/>
      <c r="RH316" s="31"/>
      <c r="RI316" s="31"/>
      <c r="RJ316" s="31"/>
      <c r="RK316" s="31"/>
      <c r="RL316" s="31"/>
      <c r="RM316" s="31"/>
      <c r="RN316" s="31"/>
      <c r="RO316" s="31"/>
      <c r="RP316" s="31"/>
      <c r="RQ316" s="31"/>
      <c r="RR316" s="31"/>
      <c r="RS316" s="31"/>
      <c r="RT316" s="31"/>
      <c r="RU316" s="31"/>
      <c r="RV316" s="31"/>
      <c r="RW316" s="31"/>
      <c r="RX316" s="31"/>
      <c r="RY316" s="31"/>
      <c r="RZ316" s="31"/>
      <c r="SA316" s="31"/>
      <c r="SB316" s="31"/>
      <c r="SC316" s="31"/>
      <c r="SD316" s="31"/>
      <c r="SE316" s="31"/>
      <c r="SF316" s="31"/>
      <c r="SG316" s="31"/>
      <c r="SH316" s="31"/>
      <c r="SI316" s="31"/>
      <c r="SJ316" s="31"/>
      <c r="SK316" s="31"/>
      <c r="SL316" s="31"/>
      <c r="SM316" s="31"/>
      <c r="SN316" s="31"/>
      <c r="SO316" s="31"/>
      <c r="SP316" s="31"/>
      <c r="SQ316" s="31"/>
      <c r="SR316" s="31"/>
      <c r="SS316" s="31"/>
      <c r="ST316" s="31"/>
      <c r="SU316" s="31"/>
      <c r="SV316" s="31"/>
      <c r="SW316" s="31"/>
      <c r="SX316" s="31"/>
      <c r="SY316" s="31"/>
      <c r="SZ316" s="31"/>
      <c r="TA316" s="31"/>
      <c r="TB316" s="31"/>
      <c r="TC316" s="31"/>
      <c r="TD316" s="31"/>
      <c r="TE316" s="31"/>
      <c r="TF316" s="31"/>
      <c r="TG316" s="31"/>
      <c r="TH316" s="31"/>
      <c r="TI316" s="31"/>
      <c r="TJ316" s="31"/>
      <c r="TK316" s="31"/>
      <c r="TL316" s="31"/>
      <c r="TM316" s="31"/>
      <c r="TN316" s="31"/>
      <c r="TO316" s="31"/>
      <c r="TP316" s="31"/>
      <c r="TQ316" s="31"/>
      <c r="TR316" s="31"/>
      <c r="TS316" s="31"/>
      <c r="TT316" s="31"/>
      <c r="TU316" s="31"/>
      <c r="TV316" s="31"/>
      <c r="TW316" s="31"/>
      <c r="TX316" s="31"/>
      <c r="TY316" s="31"/>
      <c r="TZ316" s="31"/>
      <c r="UA316" s="31"/>
      <c r="UB316" s="31"/>
      <c r="UC316" s="31"/>
      <c r="UD316" s="31"/>
      <c r="UE316" s="31"/>
      <c r="UF316" s="31"/>
      <c r="UG316" s="31"/>
      <c r="UH316" s="31"/>
      <c r="UI316" s="31"/>
      <c r="UJ316" s="31"/>
      <c r="UK316" s="31"/>
      <c r="UL316" s="31"/>
      <c r="UM316" s="31"/>
      <c r="UN316" s="31"/>
      <c r="UO316" s="31"/>
      <c r="UP316" s="31"/>
      <c r="UQ316" s="31"/>
      <c r="UR316" s="31"/>
      <c r="US316" s="31"/>
      <c r="UT316" s="31"/>
      <c r="UU316" s="31"/>
      <c r="UV316" s="31"/>
      <c r="UW316" s="31"/>
      <c r="UX316" s="31"/>
      <c r="UY316" s="31"/>
      <c r="UZ316" s="31"/>
      <c r="VA316" s="31"/>
      <c r="VB316" s="31"/>
      <c r="VC316" s="31"/>
      <c r="VD316" s="31"/>
      <c r="VE316" s="31"/>
      <c r="VF316" s="31"/>
      <c r="VG316" s="31"/>
      <c r="VH316" s="31"/>
      <c r="VI316" s="31"/>
      <c r="VJ316" s="31"/>
      <c r="VK316" s="31"/>
      <c r="VL316" s="31"/>
      <c r="VM316" s="31"/>
      <c r="VN316" s="31"/>
      <c r="VO316" s="31"/>
      <c r="VP316" s="31"/>
      <c r="VQ316" s="31"/>
      <c r="VR316" s="31"/>
      <c r="VS316" s="31"/>
      <c r="VT316" s="31"/>
      <c r="VU316" s="31"/>
      <c r="VV316" s="31"/>
      <c r="VW316" s="31"/>
      <c r="VX316" s="31"/>
      <c r="VY316" s="31"/>
      <c r="VZ316" s="31"/>
      <c r="WA316" s="31"/>
      <c r="WB316" s="31"/>
      <c r="WC316" s="31"/>
      <c r="WD316" s="31"/>
      <c r="WE316" s="31"/>
      <c r="WF316" s="31"/>
      <c r="WG316" s="31"/>
      <c r="WH316" s="31"/>
      <c r="WI316" s="31"/>
      <c r="WJ316" s="31"/>
      <c r="WK316" s="31"/>
      <c r="WL316" s="31"/>
    </row>
    <row r="317" spans="1:1021" s="82" customFormat="1" ht="215.4" customHeight="1" x14ac:dyDescent="0.3">
      <c r="A317" s="60">
        <v>47</v>
      </c>
      <c r="B317" s="61" t="s">
        <v>904</v>
      </c>
      <c r="C317" s="60" t="s">
        <v>211</v>
      </c>
      <c r="D317" s="60" t="s">
        <v>69</v>
      </c>
      <c r="E317" s="61" t="s">
        <v>905</v>
      </c>
      <c r="F317" s="62">
        <v>45357</v>
      </c>
      <c r="G317" s="19">
        <v>221</v>
      </c>
      <c r="H317" s="60" t="s">
        <v>6</v>
      </c>
      <c r="I317" s="60" t="s">
        <v>906</v>
      </c>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c r="FH317" s="31"/>
      <c r="FI317" s="31"/>
      <c r="FJ317" s="31"/>
      <c r="FK317" s="31"/>
      <c r="FL317" s="31"/>
      <c r="FM317" s="31"/>
      <c r="FN317" s="31"/>
      <c r="FO317" s="31"/>
      <c r="FP317" s="31"/>
      <c r="FQ317" s="31"/>
      <c r="FR317" s="31"/>
      <c r="FS317" s="31"/>
      <c r="FT317" s="31"/>
      <c r="FU317" s="31"/>
      <c r="FV317" s="31"/>
      <c r="FW317" s="31"/>
      <c r="FX317" s="31"/>
      <c r="FY317" s="31"/>
      <c r="FZ317" s="31"/>
      <c r="GA317" s="31"/>
      <c r="GB317" s="31"/>
      <c r="GC317" s="31"/>
      <c r="GD317" s="31"/>
      <c r="GE317" s="31"/>
      <c r="GF317" s="31"/>
      <c r="GG317" s="31"/>
      <c r="GH317" s="31"/>
      <c r="GI317" s="31"/>
      <c r="GJ317" s="31"/>
      <c r="GK317" s="31"/>
      <c r="GL317" s="31"/>
      <c r="GM317" s="31"/>
      <c r="GN317" s="31"/>
      <c r="GO317" s="31"/>
      <c r="GP317" s="31"/>
      <c r="GQ317" s="31"/>
      <c r="GR317" s="31"/>
      <c r="GS317" s="31"/>
      <c r="GT317" s="31"/>
      <c r="GU317" s="31"/>
      <c r="GV317" s="31"/>
      <c r="GW317" s="31"/>
      <c r="GX317" s="31"/>
      <c r="GY317" s="31"/>
      <c r="GZ317" s="31"/>
      <c r="HA317" s="31"/>
      <c r="HB317" s="31"/>
      <c r="HC317" s="31"/>
      <c r="HD317" s="31"/>
      <c r="HE317" s="31"/>
      <c r="HF317" s="31"/>
      <c r="HG317" s="31"/>
      <c r="HH317" s="31"/>
      <c r="HI317" s="31"/>
      <c r="HJ317" s="31"/>
      <c r="HK317" s="31"/>
      <c r="HL317" s="31"/>
      <c r="HM317" s="31"/>
      <c r="HN317" s="31"/>
      <c r="HO317" s="31"/>
      <c r="HP317" s="31"/>
      <c r="HQ317" s="31"/>
      <c r="HR317" s="31"/>
      <c r="HS317" s="31"/>
      <c r="HT317" s="31"/>
      <c r="HU317" s="31"/>
      <c r="HV317" s="31"/>
      <c r="HW317" s="31"/>
      <c r="HX317" s="31"/>
      <c r="HY317" s="31"/>
      <c r="HZ317" s="31"/>
      <c r="IA317" s="31"/>
      <c r="IB317" s="31"/>
      <c r="IC317" s="31"/>
      <c r="ID317" s="31"/>
      <c r="IE317" s="31"/>
      <c r="IF317" s="31"/>
      <c r="IG317" s="31"/>
      <c r="IH317" s="31"/>
      <c r="II317" s="31"/>
      <c r="IJ317" s="31"/>
      <c r="IK317" s="31"/>
      <c r="IL317" s="31"/>
      <c r="IM317" s="31"/>
      <c r="IN317" s="31"/>
      <c r="IO317" s="31"/>
      <c r="IP317" s="31"/>
      <c r="IQ317" s="31"/>
      <c r="IR317" s="31"/>
      <c r="IS317" s="31"/>
      <c r="IT317" s="31"/>
      <c r="IU317" s="31"/>
      <c r="IV317" s="31"/>
      <c r="IW317" s="31"/>
      <c r="IX317" s="31"/>
      <c r="IY317" s="31"/>
      <c r="IZ317" s="31"/>
      <c r="JA317" s="31"/>
      <c r="JB317" s="31"/>
      <c r="JC317" s="31"/>
      <c r="JD317" s="31"/>
      <c r="JE317" s="31"/>
      <c r="JF317" s="31"/>
      <c r="JG317" s="31"/>
      <c r="JH317" s="31"/>
      <c r="JI317" s="31"/>
      <c r="JJ317" s="31"/>
      <c r="JK317" s="31"/>
      <c r="JL317" s="31"/>
      <c r="JM317" s="31"/>
      <c r="JN317" s="31"/>
      <c r="JO317" s="31"/>
      <c r="JP317" s="31"/>
      <c r="JQ317" s="31"/>
      <c r="JR317" s="31"/>
      <c r="JS317" s="31"/>
      <c r="JT317" s="31"/>
      <c r="JU317" s="31"/>
      <c r="JV317" s="31"/>
      <c r="JW317" s="31"/>
      <c r="JX317" s="31"/>
      <c r="JY317" s="31"/>
      <c r="JZ317" s="31"/>
      <c r="KA317" s="31"/>
      <c r="KB317" s="31"/>
      <c r="KC317" s="31"/>
      <c r="KD317" s="31"/>
      <c r="KE317" s="31"/>
      <c r="KF317" s="31"/>
      <c r="KG317" s="31"/>
      <c r="KH317" s="31"/>
      <c r="KI317" s="31"/>
      <c r="KJ317" s="31"/>
      <c r="KK317" s="31"/>
      <c r="KL317" s="31"/>
      <c r="KM317" s="31"/>
      <c r="KN317" s="31"/>
      <c r="KO317" s="31"/>
      <c r="KP317" s="31"/>
      <c r="KQ317" s="31"/>
      <c r="KR317" s="31"/>
      <c r="KS317" s="31"/>
      <c r="KT317" s="31"/>
      <c r="KU317" s="31"/>
      <c r="KV317" s="31"/>
      <c r="KW317" s="31"/>
      <c r="KX317" s="31"/>
      <c r="KY317" s="31"/>
      <c r="KZ317" s="31"/>
      <c r="LA317" s="31"/>
      <c r="LB317" s="31"/>
      <c r="LC317" s="31"/>
      <c r="LD317" s="31"/>
      <c r="LE317" s="31"/>
      <c r="LF317" s="31"/>
      <c r="LG317" s="31"/>
      <c r="LH317" s="31"/>
      <c r="LI317" s="31"/>
      <c r="LJ317" s="31"/>
      <c r="LK317" s="31"/>
      <c r="LL317" s="31"/>
      <c r="LM317" s="31"/>
      <c r="LN317" s="31"/>
      <c r="LO317" s="31"/>
      <c r="LP317" s="31"/>
      <c r="LQ317" s="31"/>
      <c r="LR317" s="31"/>
      <c r="LS317" s="31"/>
      <c r="LT317" s="31"/>
      <c r="LU317" s="31"/>
      <c r="LV317" s="31"/>
      <c r="LW317" s="31"/>
      <c r="LX317" s="31"/>
      <c r="LY317" s="31"/>
      <c r="LZ317" s="31"/>
      <c r="MA317" s="31"/>
      <c r="MB317" s="31"/>
      <c r="MC317" s="31"/>
      <c r="MD317" s="31"/>
      <c r="ME317" s="31"/>
      <c r="MF317" s="31"/>
      <c r="MG317" s="31"/>
      <c r="MH317" s="31"/>
      <c r="MI317" s="31"/>
      <c r="MJ317" s="31"/>
      <c r="MK317" s="31"/>
      <c r="ML317" s="31"/>
      <c r="MM317" s="31"/>
      <c r="MN317" s="31"/>
      <c r="MO317" s="31"/>
      <c r="MP317" s="31"/>
      <c r="MQ317" s="31"/>
      <c r="MR317" s="31"/>
      <c r="MS317" s="31"/>
      <c r="MT317" s="31"/>
      <c r="MU317" s="31"/>
      <c r="MV317" s="31"/>
      <c r="MW317" s="31"/>
      <c r="MX317" s="31"/>
      <c r="MY317" s="31"/>
      <c r="MZ317" s="31"/>
      <c r="NA317" s="31"/>
      <c r="NB317" s="31"/>
      <c r="NC317" s="31"/>
      <c r="ND317" s="31"/>
      <c r="NE317" s="31"/>
      <c r="NF317" s="31"/>
      <c r="NG317" s="31"/>
      <c r="NH317" s="31"/>
      <c r="NI317" s="31"/>
      <c r="NJ317" s="31"/>
      <c r="NK317" s="31"/>
      <c r="NL317" s="31"/>
      <c r="NM317" s="31"/>
      <c r="NN317" s="31"/>
      <c r="NO317" s="31"/>
      <c r="NP317" s="31"/>
      <c r="NQ317" s="31"/>
      <c r="NR317" s="31"/>
      <c r="NS317" s="31"/>
      <c r="NT317" s="31"/>
      <c r="NU317" s="31"/>
      <c r="NV317" s="31"/>
      <c r="NW317" s="31"/>
      <c r="NX317" s="31"/>
      <c r="NY317" s="31"/>
      <c r="NZ317" s="31"/>
      <c r="OA317" s="31"/>
      <c r="OB317" s="31"/>
      <c r="OC317" s="31"/>
      <c r="OD317" s="31"/>
      <c r="OE317" s="31"/>
      <c r="OF317" s="31"/>
      <c r="OG317" s="31"/>
      <c r="OH317" s="31"/>
      <c r="OI317" s="31"/>
      <c r="OJ317" s="31"/>
      <c r="OK317" s="31"/>
      <c r="OL317" s="31"/>
      <c r="OM317" s="31"/>
      <c r="ON317" s="31"/>
      <c r="OO317" s="31"/>
      <c r="OP317" s="31"/>
      <c r="OQ317" s="31"/>
      <c r="OR317" s="31"/>
      <c r="OS317" s="31"/>
      <c r="OT317" s="31"/>
      <c r="OU317" s="31"/>
      <c r="OV317" s="31"/>
      <c r="OW317" s="31"/>
      <c r="OX317" s="31"/>
      <c r="OY317" s="31"/>
      <c r="OZ317" s="31"/>
      <c r="PA317" s="31"/>
      <c r="PB317" s="31"/>
      <c r="PC317" s="31"/>
      <c r="PD317" s="31"/>
      <c r="PE317" s="31"/>
      <c r="PF317" s="31"/>
      <c r="PG317" s="31"/>
      <c r="PH317" s="31"/>
      <c r="PI317" s="31"/>
      <c r="PJ317" s="31"/>
      <c r="PK317" s="31"/>
      <c r="PL317" s="31"/>
      <c r="PM317" s="31"/>
      <c r="PN317" s="31"/>
      <c r="PO317" s="31"/>
      <c r="PP317" s="31"/>
      <c r="PQ317" s="31"/>
      <c r="PR317" s="31"/>
      <c r="PS317" s="31"/>
      <c r="PT317" s="31"/>
      <c r="PU317" s="31"/>
      <c r="PV317" s="31"/>
      <c r="PW317" s="31"/>
      <c r="PX317" s="31"/>
      <c r="PY317" s="31"/>
      <c r="PZ317" s="31"/>
      <c r="QA317" s="31"/>
      <c r="QB317" s="31"/>
      <c r="QC317" s="31"/>
      <c r="QD317" s="31"/>
      <c r="QE317" s="31"/>
      <c r="QF317" s="31"/>
      <c r="QG317" s="31"/>
      <c r="QH317" s="31"/>
      <c r="QI317" s="31"/>
      <c r="QJ317" s="31"/>
      <c r="QK317" s="31"/>
      <c r="QL317" s="31"/>
      <c r="QM317" s="31"/>
      <c r="QN317" s="31"/>
      <c r="QO317" s="31"/>
      <c r="QP317" s="31"/>
      <c r="QQ317" s="31"/>
      <c r="QR317" s="31"/>
      <c r="QS317" s="31"/>
      <c r="QT317" s="31"/>
      <c r="QU317" s="31"/>
      <c r="QV317" s="31"/>
      <c r="QW317" s="31"/>
      <c r="QX317" s="31"/>
      <c r="QY317" s="31"/>
      <c r="QZ317" s="31"/>
      <c r="RA317" s="31"/>
      <c r="RB317" s="31"/>
      <c r="RC317" s="31"/>
      <c r="RD317" s="31"/>
      <c r="RE317" s="31"/>
      <c r="RF317" s="31"/>
      <c r="RG317" s="31"/>
      <c r="RH317" s="31"/>
      <c r="RI317" s="31"/>
      <c r="RJ317" s="31"/>
      <c r="RK317" s="31"/>
      <c r="RL317" s="31"/>
      <c r="RM317" s="31"/>
      <c r="RN317" s="31"/>
      <c r="RO317" s="31"/>
      <c r="RP317" s="31"/>
      <c r="RQ317" s="31"/>
      <c r="RR317" s="31"/>
      <c r="RS317" s="31"/>
      <c r="RT317" s="31"/>
      <c r="RU317" s="31"/>
      <c r="RV317" s="31"/>
      <c r="RW317" s="31"/>
      <c r="RX317" s="31"/>
      <c r="RY317" s="31"/>
      <c r="RZ317" s="31"/>
      <c r="SA317" s="31"/>
      <c r="SB317" s="31"/>
      <c r="SC317" s="31"/>
      <c r="SD317" s="31"/>
      <c r="SE317" s="31"/>
      <c r="SF317" s="31"/>
      <c r="SG317" s="31"/>
      <c r="SH317" s="31"/>
      <c r="SI317" s="31"/>
      <c r="SJ317" s="31"/>
      <c r="SK317" s="31"/>
      <c r="SL317" s="31"/>
      <c r="SM317" s="31"/>
      <c r="SN317" s="31"/>
      <c r="SO317" s="31"/>
      <c r="SP317" s="31"/>
      <c r="SQ317" s="31"/>
      <c r="SR317" s="31"/>
      <c r="SS317" s="31"/>
      <c r="ST317" s="31"/>
      <c r="SU317" s="31"/>
      <c r="SV317" s="31"/>
      <c r="SW317" s="31"/>
      <c r="SX317" s="31"/>
      <c r="SY317" s="31"/>
      <c r="SZ317" s="31"/>
      <c r="TA317" s="31"/>
      <c r="TB317" s="31"/>
      <c r="TC317" s="31"/>
      <c r="TD317" s="31"/>
      <c r="TE317" s="31"/>
      <c r="TF317" s="31"/>
      <c r="TG317" s="31"/>
      <c r="TH317" s="31"/>
      <c r="TI317" s="31"/>
      <c r="TJ317" s="31"/>
      <c r="TK317" s="31"/>
      <c r="TL317" s="31"/>
      <c r="TM317" s="31"/>
      <c r="TN317" s="31"/>
      <c r="TO317" s="31"/>
      <c r="TP317" s="31"/>
      <c r="TQ317" s="31"/>
      <c r="TR317" s="31"/>
      <c r="TS317" s="31"/>
      <c r="TT317" s="31"/>
      <c r="TU317" s="31"/>
      <c r="TV317" s="31"/>
      <c r="TW317" s="31"/>
      <c r="TX317" s="31"/>
      <c r="TY317" s="31"/>
      <c r="TZ317" s="31"/>
      <c r="UA317" s="31"/>
      <c r="UB317" s="31"/>
      <c r="UC317" s="31"/>
      <c r="UD317" s="31"/>
      <c r="UE317" s="31"/>
      <c r="UF317" s="31"/>
      <c r="UG317" s="31"/>
      <c r="UH317" s="31"/>
      <c r="UI317" s="31"/>
      <c r="UJ317" s="31"/>
      <c r="UK317" s="31"/>
      <c r="UL317" s="31"/>
      <c r="UM317" s="31"/>
      <c r="UN317" s="31"/>
      <c r="UO317" s="31"/>
      <c r="UP317" s="31"/>
      <c r="UQ317" s="31"/>
      <c r="UR317" s="31"/>
      <c r="US317" s="31"/>
      <c r="UT317" s="31"/>
      <c r="UU317" s="31"/>
      <c r="UV317" s="31"/>
      <c r="UW317" s="31"/>
      <c r="UX317" s="31"/>
      <c r="UY317" s="31"/>
      <c r="UZ317" s="31"/>
      <c r="VA317" s="31"/>
      <c r="VB317" s="31"/>
      <c r="VC317" s="31"/>
      <c r="VD317" s="31"/>
      <c r="VE317" s="31"/>
      <c r="VF317" s="31"/>
      <c r="VG317" s="31"/>
      <c r="VH317" s="31"/>
      <c r="VI317" s="31"/>
      <c r="VJ317" s="31"/>
      <c r="VK317" s="31"/>
      <c r="VL317" s="31"/>
      <c r="VM317" s="31"/>
      <c r="VN317" s="31"/>
      <c r="VO317" s="31"/>
      <c r="VP317" s="31"/>
      <c r="VQ317" s="31"/>
      <c r="VR317" s="31"/>
      <c r="VS317" s="31"/>
      <c r="VT317" s="31"/>
      <c r="VU317" s="31"/>
      <c r="VV317" s="31"/>
      <c r="VW317" s="31"/>
      <c r="VX317" s="31"/>
      <c r="VY317" s="31"/>
      <c r="VZ317" s="31"/>
      <c r="WA317" s="31"/>
      <c r="WB317" s="31"/>
      <c r="WC317" s="31"/>
      <c r="WD317" s="31"/>
      <c r="WE317" s="31"/>
      <c r="WF317" s="31"/>
      <c r="WG317" s="31"/>
      <c r="WH317" s="31"/>
      <c r="WI317" s="31"/>
      <c r="WJ317" s="31"/>
      <c r="WK317" s="31"/>
      <c r="WL317" s="31"/>
    </row>
    <row r="318" spans="1:1021" s="82" customFormat="1" ht="249.6" x14ac:dyDescent="0.3">
      <c r="A318" s="60">
        <v>48</v>
      </c>
      <c r="B318" s="61" t="s">
        <v>904</v>
      </c>
      <c r="C318" s="60" t="s">
        <v>771</v>
      </c>
      <c r="D318" s="60" t="s">
        <v>69</v>
      </c>
      <c r="E318" s="61" t="s">
        <v>907</v>
      </c>
      <c r="F318" s="62">
        <v>45357</v>
      </c>
      <c r="G318" s="19">
        <v>205</v>
      </c>
      <c r="H318" s="60" t="s">
        <v>52</v>
      </c>
      <c r="I318" s="60" t="s">
        <v>908</v>
      </c>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c r="ER318" s="31"/>
      <c r="ES318" s="31"/>
      <c r="ET318" s="31"/>
      <c r="EU318" s="31"/>
      <c r="EV318" s="31"/>
      <c r="EW318" s="31"/>
      <c r="EX318" s="31"/>
      <c r="EY318" s="31"/>
      <c r="EZ318" s="31"/>
      <c r="FA318" s="31"/>
      <c r="FB318" s="31"/>
      <c r="FC318" s="31"/>
      <c r="FD318" s="31"/>
      <c r="FE318" s="31"/>
      <c r="FF318" s="31"/>
      <c r="FG318" s="31"/>
      <c r="FH318" s="31"/>
      <c r="FI318" s="31"/>
      <c r="FJ318" s="31"/>
      <c r="FK318" s="31"/>
      <c r="FL318" s="31"/>
      <c r="FM318" s="31"/>
      <c r="FN318" s="31"/>
      <c r="FO318" s="31"/>
      <c r="FP318" s="31"/>
      <c r="FQ318" s="31"/>
      <c r="FR318" s="31"/>
      <c r="FS318" s="31"/>
      <c r="FT318" s="31"/>
      <c r="FU318" s="31"/>
      <c r="FV318" s="31"/>
      <c r="FW318" s="31"/>
      <c r="FX318" s="31"/>
      <c r="FY318" s="31"/>
      <c r="FZ318" s="31"/>
      <c r="GA318" s="31"/>
      <c r="GB318" s="31"/>
      <c r="GC318" s="31"/>
      <c r="GD318" s="31"/>
      <c r="GE318" s="31"/>
      <c r="GF318" s="31"/>
      <c r="GG318" s="31"/>
      <c r="GH318" s="31"/>
      <c r="GI318" s="31"/>
      <c r="GJ318" s="31"/>
      <c r="GK318" s="31"/>
      <c r="GL318" s="31"/>
      <c r="GM318" s="31"/>
      <c r="GN318" s="31"/>
      <c r="GO318" s="31"/>
      <c r="GP318" s="31"/>
      <c r="GQ318" s="31"/>
      <c r="GR318" s="31"/>
      <c r="GS318" s="31"/>
      <c r="GT318" s="31"/>
      <c r="GU318" s="31"/>
      <c r="GV318" s="31"/>
      <c r="GW318" s="31"/>
      <c r="GX318" s="31"/>
      <c r="GY318" s="31"/>
      <c r="GZ318" s="31"/>
      <c r="HA318" s="31"/>
      <c r="HB318" s="31"/>
      <c r="HC318" s="31"/>
      <c r="HD318" s="31"/>
      <c r="HE318" s="31"/>
      <c r="HF318" s="31"/>
      <c r="HG318" s="31"/>
      <c r="HH318" s="31"/>
      <c r="HI318" s="31"/>
      <c r="HJ318" s="31"/>
      <c r="HK318" s="31"/>
      <c r="HL318" s="31"/>
      <c r="HM318" s="31"/>
      <c r="HN318" s="31"/>
      <c r="HO318" s="31"/>
      <c r="HP318" s="31"/>
      <c r="HQ318" s="31"/>
      <c r="HR318" s="31"/>
      <c r="HS318" s="31"/>
      <c r="HT318" s="31"/>
      <c r="HU318" s="31"/>
      <c r="HV318" s="31"/>
      <c r="HW318" s="31"/>
      <c r="HX318" s="31"/>
      <c r="HY318" s="31"/>
      <c r="HZ318" s="31"/>
      <c r="IA318" s="31"/>
      <c r="IB318" s="31"/>
      <c r="IC318" s="31"/>
      <c r="ID318" s="31"/>
      <c r="IE318" s="31"/>
      <c r="IF318" s="31"/>
      <c r="IG318" s="31"/>
      <c r="IH318" s="31"/>
      <c r="II318" s="31"/>
      <c r="IJ318" s="31"/>
      <c r="IK318" s="31"/>
      <c r="IL318" s="31"/>
      <c r="IM318" s="31"/>
      <c r="IN318" s="31"/>
      <c r="IO318" s="31"/>
      <c r="IP318" s="31"/>
      <c r="IQ318" s="31"/>
      <c r="IR318" s="31"/>
      <c r="IS318" s="31"/>
      <c r="IT318" s="31"/>
      <c r="IU318" s="31"/>
      <c r="IV318" s="31"/>
      <c r="IW318" s="31"/>
      <c r="IX318" s="31"/>
      <c r="IY318" s="31"/>
      <c r="IZ318" s="31"/>
      <c r="JA318" s="31"/>
      <c r="JB318" s="31"/>
      <c r="JC318" s="31"/>
      <c r="JD318" s="31"/>
      <c r="JE318" s="31"/>
      <c r="JF318" s="31"/>
      <c r="JG318" s="31"/>
      <c r="JH318" s="31"/>
      <c r="JI318" s="31"/>
      <c r="JJ318" s="31"/>
      <c r="JK318" s="31"/>
      <c r="JL318" s="31"/>
      <c r="JM318" s="31"/>
      <c r="JN318" s="31"/>
      <c r="JO318" s="31"/>
      <c r="JP318" s="31"/>
      <c r="JQ318" s="31"/>
      <c r="JR318" s="31"/>
      <c r="JS318" s="31"/>
      <c r="JT318" s="31"/>
      <c r="JU318" s="31"/>
      <c r="JV318" s="31"/>
      <c r="JW318" s="31"/>
      <c r="JX318" s="31"/>
      <c r="JY318" s="31"/>
      <c r="JZ318" s="31"/>
      <c r="KA318" s="31"/>
      <c r="KB318" s="31"/>
      <c r="KC318" s="31"/>
      <c r="KD318" s="31"/>
      <c r="KE318" s="31"/>
      <c r="KF318" s="31"/>
      <c r="KG318" s="31"/>
      <c r="KH318" s="31"/>
      <c r="KI318" s="31"/>
      <c r="KJ318" s="31"/>
      <c r="KK318" s="31"/>
      <c r="KL318" s="31"/>
      <c r="KM318" s="31"/>
      <c r="KN318" s="31"/>
      <c r="KO318" s="31"/>
      <c r="KP318" s="31"/>
      <c r="KQ318" s="31"/>
      <c r="KR318" s="31"/>
      <c r="KS318" s="31"/>
      <c r="KT318" s="31"/>
      <c r="KU318" s="31"/>
      <c r="KV318" s="31"/>
      <c r="KW318" s="31"/>
      <c r="KX318" s="31"/>
      <c r="KY318" s="31"/>
      <c r="KZ318" s="31"/>
      <c r="LA318" s="31"/>
      <c r="LB318" s="31"/>
      <c r="LC318" s="31"/>
      <c r="LD318" s="31"/>
      <c r="LE318" s="31"/>
      <c r="LF318" s="31"/>
      <c r="LG318" s="31"/>
      <c r="LH318" s="31"/>
      <c r="LI318" s="31"/>
      <c r="LJ318" s="31"/>
      <c r="LK318" s="31"/>
      <c r="LL318" s="31"/>
      <c r="LM318" s="31"/>
      <c r="LN318" s="31"/>
      <c r="LO318" s="31"/>
      <c r="LP318" s="31"/>
      <c r="LQ318" s="31"/>
      <c r="LR318" s="31"/>
      <c r="LS318" s="31"/>
      <c r="LT318" s="31"/>
      <c r="LU318" s="31"/>
      <c r="LV318" s="31"/>
      <c r="LW318" s="31"/>
      <c r="LX318" s="31"/>
      <c r="LY318" s="31"/>
      <c r="LZ318" s="31"/>
      <c r="MA318" s="31"/>
      <c r="MB318" s="31"/>
      <c r="MC318" s="31"/>
      <c r="MD318" s="31"/>
      <c r="ME318" s="31"/>
      <c r="MF318" s="31"/>
      <c r="MG318" s="31"/>
      <c r="MH318" s="31"/>
      <c r="MI318" s="31"/>
      <c r="MJ318" s="31"/>
      <c r="MK318" s="31"/>
      <c r="ML318" s="31"/>
      <c r="MM318" s="31"/>
      <c r="MN318" s="31"/>
      <c r="MO318" s="31"/>
      <c r="MP318" s="31"/>
      <c r="MQ318" s="31"/>
      <c r="MR318" s="31"/>
      <c r="MS318" s="31"/>
      <c r="MT318" s="31"/>
      <c r="MU318" s="31"/>
      <c r="MV318" s="31"/>
      <c r="MW318" s="31"/>
      <c r="MX318" s="31"/>
      <c r="MY318" s="31"/>
      <c r="MZ318" s="31"/>
      <c r="NA318" s="31"/>
      <c r="NB318" s="31"/>
      <c r="NC318" s="31"/>
      <c r="ND318" s="31"/>
      <c r="NE318" s="31"/>
      <c r="NF318" s="31"/>
      <c r="NG318" s="31"/>
      <c r="NH318" s="31"/>
      <c r="NI318" s="31"/>
      <c r="NJ318" s="31"/>
      <c r="NK318" s="31"/>
      <c r="NL318" s="31"/>
      <c r="NM318" s="31"/>
      <c r="NN318" s="31"/>
      <c r="NO318" s="31"/>
      <c r="NP318" s="31"/>
      <c r="NQ318" s="31"/>
      <c r="NR318" s="31"/>
      <c r="NS318" s="31"/>
      <c r="NT318" s="31"/>
      <c r="NU318" s="31"/>
      <c r="NV318" s="31"/>
      <c r="NW318" s="31"/>
      <c r="NX318" s="31"/>
      <c r="NY318" s="31"/>
      <c r="NZ318" s="31"/>
      <c r="OA318" s="31"/>
      <c r="OB318" s="31"/>
      <c r="OC318" s="31"/>
      <c r="OD318" s="31"/>
      <c r="OE318" s="31"/>
      <c r="OF318" s="31"/>
      <c r="OG318" s="31"/>
      <c r="OH318" s="31"/>
      <c r="OI318" s="31"/>
      <c r="OJ318" s="31"/>
      <c r="OK318" s="31"/>
      <c r="OL318" s="31"/>
      <c r="OM318" s="31"/>
      <c r="ON318" s="31"/>
      <c r="OO318" s="31"/>
      <c r="OP318" s="31"/>
      <c r="OQ318" s="31"/>
      <c r="OR318" s="31"/>
      <c r="OS318" s="31"/>
      <c r="OT318" s="31"/>
      <c r="OU318" s="31"/>
      <c r="OV318" s="31"/>
      <c r="OW318" s="31"/>
      <c r="OX318" s="31"/>
      <c r="OY318" s="31"/>
      <c r="OZ318" s="31"/>
      <c r="PA318" s="31"/>
      <c r="PB318" s="31"/>
      <c r="PC318" s="31"/>
      <c r="PD318" s="31"/>
      <c r="PE318" s="31"/>
      <c r="PF318" s="31"/>
      <c r="PG318" s="31"/>
      <c r="PH318" s="31"/>
      <c r="PI318" s="31"/>
      <c r="PJ318" s="31"/>
      <c r="PK318" s="31"/>
      <c r="PL318" s="31"/>
      <c r="PM318" s="31"/>
      <c r="PN318" s="31"/>
      <c r="PO318" s="31"/>
      <c r="PP318" s="31"/>
      <c r="PQ318" s="31"/>
      <c r="PR318" s="31"/>
      <c r="PS318" s="31"/>
      <c r="PT318" s="31"/>
      <c r="PU318" s="31"/>
      <c r="PV318" s="31"/>
      <c r="PW318" s="31"/>
      <c r="PX318" s="31"/>
      <c r="PY318" s="31"/>
      <c r="PZ318" s="31"/>
      <c r="QA318" s="31"/>
      <c r="QB318" s="31"/>
      <c r="QC318" s="31"/>
      <c r="QD318" s="31"/>
      <c r="QE318" s="31"/>
      <c r="QF318" s="31"/>
      <c r="QG318" s="31"/>
      <c r="QH318" s="31"/>
      <c r="QI318" s="31"/>
      <c r="QJ318" s="31"/>
      <c r="QK318" s="31"/>
      <c r="QL318" s="31"/>
      <c r="QM318" s="31"/>
      <c r="QN318" s="31"/>
      <c r="QO318" s="31"/>
      <c r="QP318" s="31"/>
      <c r="QQ318" s="31"/>
      <c r="QR318" s="31"/>
      <c r="QS318" s="31"/>
      <c r="QT318" s="31"/>
      <c r="QU318" s="31"/>
      <c r="QV318" s="31"/>
      <c r="QW318" s="31"/>
      <c r="QX318" s="31"/>
      <c r="QY318" s="31"/>
      <c r="QZ318" s="31"/>
      <c r="RA318" s="31"/>
      <c r="RB318" s="31"/>
      <c r="RC318" s="31"/>
      <c r="RD318" s="31"/>
      <c r="RE318" s="31"/>
      <c r="RF318" s="31"/>
      <c r="RG318" s="31"/>
      <c r="RH318" s="31"/>
      <c r="RI318" s="31"/>
      <c r="RJ318" s="31"/>
      <c r="RK318" s="31"/>
      <c r="RL318" s="31"/>
      <c r="RM318" s="31"/>
      <c r="RN318" s="31"/>
      <c r="RO318" s="31"/>
      <c r="RP318" s="31"/>
      <c r="RQ318" s="31"/>
      <c r="RR318" s="31"/>
      <c r="RS318" s="31"/>
      <c r="RT318" s="31"/>
      <c r="RU318" s="31"/>
      <c r="RV318" s="31"/>
      <c r="RW318" s="31"/>
      <c r="RX318" s="31"/>
      <c r="RY318" s="31"/>
      <c r="RZ318" s="31"/>
      <c r="SA318" s="31"/>
      <c r="SB318" s="31"/>
      <c r="SC318" s="31"/>
      <c r="SD318" s="31"/>
      <c r="SE318" s="31"/>
      <c r="SF318" s="31"/>
      <c r="SG318" s="31"/>
      <c r="SH318" s="31"/>
      <c r="SI318" s="31"/>
      <c r="SJ318" s="31"/>
      <c r="SK318" s="31"/>
      <c r="SL318" s="31"/>
      <c r="SM318" s="31"/>
      <c r="SN318" s="31"/>
      <c r="SO318" s="31"/>
      <c r="SP318" s="31"/>
      <c r="SQ318" s="31"/>
      <c r="SR318" s="31"/>
      <c r="SS318" s="31"/>
      <c r="ST318" s="31"/>
      <c r="SU318" s="31"/>
      <c r="SV318" s="31"/>
      <c r="SW318" s="31"/>
      <c r="SX318" s="31"/>
      <c r="SY318" s="31"/>
      <c r="SZ318" s="31"/>
      <c r="TA318" s="31"/>
      <c r="TB318" s="31"/>
      <c r="TC318" s="31"/>
      <c r="TD318" s="31"/>
      <c r="TE318" s="31"/>
      <c r="TF318" s="31"/>
      <c r="TG318" s="31"/>
      <c r="TH318" s="31"/>
      <c r="TI318" s="31"/>
      <c r="TJ318" s="31"/>
      <c r="TK318" s="31"/>
      <c r="TL318" s="31"/>
      <c r="TM318" s="31"/>
      <c r="TN318" s="31"/>
      <c r="TO318" s="31"/>
      <c r="TP318" s="31"/>
      <c r="TQ318" s="31"/>
      <c r="TR318" s="31"/>
      <c r="TS318" s="31"/>
      <c r="TT318" s="31"/>
      <c r="TU318" s="31"/>
      <c r="TV318" s="31"/>
      <c r="TW318" s="31"/>
      <c r="TX318" s="31"/>
      <c r="TY318" s="31"/>
      <c r="TZ318" s="31"/>
      <c r="UA318" s="31"/>
      <c r="UB318" s="31"/>
      <c r="UC318" s="31"/>
      <c r="UD318" s="31"/>
      <c r="UE318" s="31"/>
      <c r="UF318" s="31"/>
      <c r="UG318" s="31"/>
      <c r="UH318" s="31"/>
      <c r="UI318" s="31"/>
      <c r="UJ318" s="31"/>
      <c r="UK318" s="31"/>
      <c r="UL318" s="31"/>
      <c r="UM318" s="31"/>
      <c r="UN318" s="31"/>
      <c r="UO318" s="31"/>
      <c r="UP318" s="31"/>
      <c r="UQ318" s="31"/>
      <c r="UR318" s="31"/>
      <c r="US318" s="31"/>
      <c r="UT318" s="31"/>
      <c r="UU318" s="31"/>
      <c r="UV318" s="31"/>
      <c r="UW318" s="31"/>
      <c r="UX318" s="31"/>
      <c r="UY318" s="31"/>
      <c r="UZ318" s="31"/>
      <c r="VA318" s="31"/>
      <c r="VB318" s="31"/>
      <c r="VC318" s="31"/>
      <c r="VD318" s="31"/>
      <c r="VE318" s="31"/>
      <c r="VF318" s="31"/>
      <c r="VG318" s="31"/>
      <c r="VH318" s="31"/>
      <c r="VI318" s="31"/>
      <c r="VJ318" s="31"/>
      <c r="VK318" s="31"/>
      <c r="VL318" s="31"/>
      <c r="VM318" s="31"/>
      <c r="VN318" s="31"/>
      <c r="VO318" s="31"/>
      <c r="VP318" s="31"/>
      <c r="VQ318" s="31"/>
      <c r="VR318" s="31"/>
      <c r="VS318" s="31"/>
      <c r="VT318" s="31"/>
      <c r="VU318" s="31"/>
      <c r="VV318" s="31"/>
      <c r="VW318" s="31"/>
      <c r="VX318" s="31"/>
      <c r="VY318" s="31"/>
      <c r="VZ318" s="31"/>
      <c r="WA318" s="31"/>
      <c r="WB318" s="31"/>
      <c r="WC318" s="31"/>
      <c r="WD318" s="31"/>
      <c r="WE318" s="31"/>
      <c r="WF318" s="31"/>
      <c r="WG318" s="31"/>
      <c r="WH318" s="31"/>
      <c r="WI318" s="31"/>
      <c r="WJ318" s="31"/>
      <c r="WK318" s="31"/>
      <c r="WL318" s="31"/>
    </row>
    <row r="319" spans="1:1021" s="82" customFormat="1" ht="184.95" customHeight="1" x14ac:dyDescent="0.3">
      <c r="A319" s="60">
        <v>49</v>
      </c>
      <c r="B319" s="61" t="s">
        <v>904</v>
      </c>
      <c r="C319" s="60" t="s">
        <v>211</v>
      </c>
      <c r="D319" s="60" t="s">
        <v>69</v>
      </c>
      <c r="E319" s="61" t="s">
        <v>909</v>
      </c>
      <c r="F319" s="62">
        <v>45357</v>
      </c>
      <c r="G319" s="19">
        <v>274</v>
      </c>
      <c r="H319" s="60" t="s">
        <v>52</v>
      </c>
      <c r="I319" s="60" t="s">
        <v>908</v>
      </c>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c r="FY319" s="31"/>
      <c r="FZ319" s="31"/>
      <c r="GA319" s="31"/>
      <c r="GB319" s="31"/>
      <c r="GC319" s="31"/>
      <c r="GD319" s="31"/>
      <c r="GE319" s="31"/>
      <c r="GF319" s="31"/>
      <c r="GG319" s="31"/>
      <c r="GH319" s="31"/>
      <c r="GI319" s="31"/>
      <c r="GJ319" s="31"/>
      <c r="GK319" s="31"/>
      <c r="GL319" s="31"/>
      <c r="GM319" s="31"/>
      <c r="GN319" s="31"/>
      <c r="GO319" s="31"/>
      <c r="GP319" s="31"/>
      <c r="GQ319" s="31"/>
      <c r="GR319" s="31"/>
      <c r="GS319" s="31"/>
      <c r="GT319" s="31"/>
      <c r="GU319" s="31"/>
      <c r="GV319" s="31"/>
      <c r="GW319" s="31"/>
      <c r="GX319" s="31"/>
      <c r="GY319" s="31"/>
      <c r="GZ319" s="31"/>
      <c r="HA319" s="31"/>
      <c r="HB319" s="31"/>
      <c r="HC319" s="31"/>
      <c r="HD319" s="31"/>
      <c r="HE319" s="31"/>
      <c r="HF319" s="31"/>
      <c r="HG319" s="31"/>
      <c r="HH319" s="31"/>
      <c r="HI319" s="31"/>
      <c r="HJ319" s="31"/>
      <c r="HK319" s="31"/>
      <c r="HL319" s="31"/>
      <c r="HM319" s="31"/>
      <c r="HN319" s="31"/>
      <c r="HO319" s="31"/>
      <c r="HP319" s="31"/>
      <c r="HQ319" s="31"/>
      <c r="HR319" s="31"/>
      <c r="HS319" s="31"/>
      <c r="HT319" s="31"/>
      <c r="HU319" s="31"/>
      <c r="HV319" s="31"/>
      <c r="HW319" s="31"/>
      <c r="HX319" s="31"/>
      <c r="HY319" s="31"/>
      <c r="HZ319" s="31"/>
      <c r="IA319" s="31"/>
      <c r="IB319" s="31"/>
      <c r="IC319" s="31"/>
      <c r="ID319" s="31"/>
      <c r="IE319" s="31"/>
      <c r="IF319" s="31"/>
      <c r="IG319" s="31"/>
      <c r="IH319" s="31"/>
      <c r="II319" s="31"/>
      <c r="IJ319" s="31"/>
      <c r="IK319" s="31"/>
      <c r="IL319" s="31"/>
      <c r="IM319" s="31"/>
      <c r="IN319" s="31"/>
      <c r="IO319" s="31"/>
      <c r="IP319" s="31"/>
      <c r="IQ319" s="31"/>
      <c r="IR319" s="31"/>
      <c r="IS319" s="31"/>
      <c r="IT319" s="31"/>
      <c r="IU319" s="31"/>
      <c r="IV319" s="31"/>
      <c r="IW319" s="31"/>
      <c r="IX319" s="31"/>
      <c r="IY319" s="31"/>
      <c r="IZ319" s="31"/>
      <c r="JA319" s="31"/>
      <c r="JB319" s="31"/>
      <c r="JC319" s="31"/>
      <c r="JD319" s="31"/>
      <c r="JE319" s="31"/>
      <c r="JF319" s="31"/>
      <c r="JG319" s="31"/>
      <c r="JH319" s="31"/>
      <c r="JI319" s="31"/>
      <c r="JJ319" s="31"/>
      <c r="JK319" s="31"/>
      <c r="JL319" s="31"/>
      <c r="JM319" s="31"/>
      <c r="JN319" s="31"/>
      <c r="JO319" s="31"/>
      <c r="JP319" s="31"/>
      <c r="JQ319" s="31"/>
      <c r="JR319" s="31"/>
      <c r="JS319" s="31"/>
      <c r="JT319" s="31"/>
      <c r="JU319" s="31"/>
      <c r="JV319" s="31"/>
      <c r="JW319" s="31"/>
      <c r="JX319" s="31"/>
      <c r="JY319" s="31"/>
      <c r="JZ319" s="31"/>
      <c r="KA319" s="31"/>
      <c r="KB319" s="31"/>
      <c r="KC319" s="31"/>
      <c r="KD319" s="31"/>
      <c r="KE319" s="31"/>
      <c r="KF319" s="31"/>
      <c r="KG319" s="31"/>
      <c r="KH319" s="31"/>
      <c r="KI319" s="31"/>
      <c r="KJ319" s="31"/>
      <c r="KK319" s="31"/>
      <c r="KL319" s="31"/>
      <c r="KM319" s="31"/>
      <c r="KN319" s="31"/>
      <c r="KO319" s="31"/>
      <c r="KP319" s="31"/>
      <c r="KQ319" s="31"/>
      <c r="KR319" s="31"/>
      <c r="KS319" s="31"/>
      <c r="KT319" s="31"/>
      <c r="KU319" s="31"/>
      <c r="KV319" s="31"/>
      <c r="KW319" s="31"/>
      <c r="KX319" s="31"/>
      <c r="KY319" s="31"/>
      <c r="KZ319" s="31"/>
      <c r="LA319" s="31"/>
      <c r="LB319" s="31"/>
      <c r="LC319" s="31"/>
      <c r="LD319" s="31"/>
      <c r="LE319" s="31"/>
      <c r="LF319" s="31"/>
      <c r="LG319" s="31"/>
      <c r="LH319" s="31"/>
      <c r="LI319" s="31"/>
      <c r="LJ319" s="31"/>
      <c r="LK319" s="31"/>
      <c r="LL319" s="31"/>
      <c r="LM319" s="31"/>
      <c r="LN319" s="31"/>
      <c r="LO319" s="31"/>
      <c r="LP319" s="31"/>
      <c r="LQ319" s="31"/>
      <c r="LR319" s="31"/>
      <c r="LS319" s="31"/>
      <c r="LT319" s="31"/>
      <c r="LU319" s="31"/>
      <c r="LV319" s="31"/>
      <c r="LW319" s="31"/>
      <c r="LX319" s="31"/>
      <c r="LY319" s="31"/>
      <c r="LZ319" s="31"/>
      <c r="MA319" s="31"/>
      <c r="MB319" s="31"/>
      <c r="MC319" s="31"/>
      <c r="MD319" s="31"/>
      <c r="ME319" s="31"/>
      <c r="MF319" s="31"/>
      <c r="MG319" s="31"/>
      <c r="MH319" s="31"/>
      <c r="MI319" s="31"/>
      <c r="MJ319" s="31"/>
      <c r="MK319" s="31"/>
      <c r="ML319" s="31"/>
      <c r="MM319" s="31"/>
      <c r="MN319" s="31"/>
      <c r="MO319" s="31"/>
      <c r="MP319" s="31"/>
      <c r="MQ319" s="31"/>
      <c r="MR319" s="31"/>
      <c r="MS319" s="31"/>
      <c r="MT319" s="31"/>
      <c r="MU319" s="31"/>
      <c r="MV319" s="31"/>
      <c r="MW319" s="31"/>
      <c r="MX319" s="31"/>
      <c r="MY319" s="31"/>
      <c r="MZ319" s="31"/>
      <c r="NA319" s="31"/>
      <c r="NB319" s="31"/>
      <c r="NC319" s="31"/>
      <c r="ND319" s="31"/>
      <c r="NE319" s="31"/>
      <c r="NF319" s="31"/>
      <c r="NG319" s="31"/>
      <c r="NH319" s="31"/>
      <c r="NI319" s="31"/>
      <c r="NJ319" s="31"/>
      <c r="NK319" s="31"/>
      <c r="NL319" s="31"/>
      <c r="NM319" s="31"/>
      <c r="NN319" s="31"/>
      <c r="NO319" s="31"/>
      <c r="NP319" s="31"/>
      <c r="NQ319" s="31"/>
      <c r="NR319" s="31"/>
      <c r="NS319" s="31"/>
      <c r="NT319" s="31"/>
      <c r="NU319" s="31"/>
      <c r="NV319" s="31"/>
      <c r="NW319" s="31"/>
      <c r="NX319" s="31"/>
      <c r="NY319" s="31"/>
      <c r="NZ319" s="31"/>
      <c r="OA319" s="31"/>
      <c r="OB319" s="31"/>
      <c r="OC319" s="31"/>
      <c r="OD319" s="31"/>
      <c r="OE319" s="31"/>
      <c r="OF319" s="31"/>
      <c r="OG319" s="31"/>
      <c r="OH319" s="31"/>
      <c r="OI319" s="31"/>
      <c r="OJ319" s="31"/>
      <c r="OK319" s="31"/>
      <c r="OL319" s="31"/>
      <c r="OM319" s="31"/>
      <c r="ON319" s="31"/>
      <c r="OO319" s="31"/>
      <c r="OP319" s="31"/>
      <c r="OQ319" s="31"/>
      <c r="OR319" s="31"/>
      <c r="OS319" s="31"/>
      <c r="OT319" s="31"/>
      <c r="OU319" s="31"/>
      <c r="OV319" s="31"/>
      <c r="OW319" s="31"/>
      <c r="OX319" s="31"/>
      <c r="OY319" s="31"/>
      <c r="OZ319" s="31"/>
      <c r="PA319" s="31"/>
      <c r="PB319" s="31"/>
      <c r="PC319" s="31"/>
      <c r="PD319" s="31"/>
      <c r="PE319" s="31"/>
      <c r="PF319" s="31"/>
      <c r="PG319" s="31"/>
      <c r="PH319" s="31"/>
      <c r="PI319" s="31"/>
      <c r="PJ319" s="31"/>
      <c r="PK319" s="31"/>
      <c r="PL319" s="31"/>
      <c r="PM319" s="31"/>
      <c r="PN319" s="31"/>
      <c r="PO319" s="31"/>
      <c r="PP319" s="31"/>
      <c r="PQ319" s="31"/>
      <c r="PR319" s="31"/>
      <c r="PS319" s="31"/>
      <c r="PT319" s="31"/>
      <c r="PU319" s="31"/>
      <c r="PV319" s="31"/>
      <c r="PW319" s="31"/>
      <c r="PX319" s="31"/>
      <c r="PY319" s="31"/>
      <c r="PZ319" s="31"/>
      <c r="QA319" s="31"/>
      <c r="QB319" s="31"/>
      <c r="QC319" s="31"/>
      <c r="QD319" s="31"/>
      <c r="QE319" s="31"/>
      <c r="QF319" s="31"/>
      <c r="QG319" s="31"/>
      <c r="QH319" s="31"/>
      <c r="QI319" s="31"/>
      <c r="QJ319" s="31"/>
      <c r="QK319" s="31"/>
      <c r="QL319" s="31"/>
      <c r="QM319" s="31"/>
      <c r="QN319" s="31"/>
      <c r="QO319" s="31"/>
      <c r="QP319" s="31"/>
      <c r="QQ319" s="31"/>
      <c r="QR319" s="31"/>
      <c r="QS319" s="31"/>
      <c r="QT319" s="31"/>
      <c r="QU319" s="31"/>
      <c r="QV319" s="31"/>
      <c r="QW319" s="31"/>
      <c r="QX319" s="31"/>
      <c r="QY319" s="31"/>
      <c r="QZ319" s="31"/>
      <c r="RA319" s="31"/>
      <c r="RB319" s="31"/>
      <c r="RC319" s="31"/>
      <c r="RD319" s="31"/>
      <c r="RE319" s="31"/>
      <c r="RF319" s="31"/>
      <c r="RG319" s="31"/>
      <c r="RH319" s="31"/>
      <c r="RI319" s="31"/>
      <c r="RJ319" s="31"/>
      <c r="RK319" s="31"/>
      <c r="RL319" s="31"/>
      <c r="RM319" s="31"/>
      <c r="RN319" s="31"/>
      <c r="RO319" s="31"/>
      <c r="RP319" s="31"/>
      <c r="RQ319" s="31"/>
      <c r="RR319" s="31"/>
      <c r="RS319" s="31"/>
      <c r="RT319" s="31"/>
      <c r="RU319" s="31"/>
      <c r="RV319" s="31"/>
      <c r="RW319" s="31"/>
      <c r="RX319" s="31"/>
      <c r="RY319" s="31"/>
      <c r="RZ319" s="31"/>
      <c r="SA319" s="31"/>
      <c r="SB319" s="31"/>
      <c r="SC319" s="31"/>
      <c r="SD319" s="31"/>
      <c r="SE319" s="31"/>
      <c r="SF319" s="31"/>
      <c r="SG319" s="31"/>
      <c r="SH319" s="31"/>
      <c r="SI319" s="31"/>
      <c r="SJ319" s="31"/>
      <c r="SK319" s="31"/>
      <c r="SL319" s="31"/>
      <c r="SM319" s="31"/>
      <c r="SN319" s="31"/>
      <c r="SO319" s="31"/>
      <c r="SP319" s="31"/>
      <c r="SQ319" s="31"/>
      <c r="SR319" s="31"/>
      <c r="SS319" s="31"/>
      <c r="ST319" s="31"/>
      <c r="SU319" s="31"/>
      <c r="SV319" s="31"/>
      <c r="SW319" s="31"/>
      <c r="SX319" s="31"/>
      <c r="SY319" s="31"/>
      <c r="SZ319" s="31"/>
      <c r="TA319" s="31"/>
      <c r="TB319" s="31"/>
      <c r="TC319" s="31"/>
      <c r="TD319" s="31"/>
      <c r="TE319" s="31"/>
      <c r="TF319" s="31"/>
      <c r="TG319" s="31"/>
      <c r="TH319" s="31"/>
      <c r="TI319" s="31"/>
      <c r="TJ319" s="31"/>
      <c r="TK319" s="31"/>
      <c r="TL319" s="31"/>
      <c r="TM319" s="31"/>
      <c r="TN319" s="31"/>
      <c r="TO319" s="31"/>
      <c r="TP319" s="31"/>
      <c r="TQ319" s="31"/>
      <c r="TR319" s="31"/>
      <c r="TS319" s="31"/>
      <c r="TT319" s="31"/>
      <c r="TU319" s="31"/>
      <c r="TV319" s="31"/>
      <c r="TW319" s="31"/>
      <c r="TX319" s="31"/>
      <c r="TY319" s="31"/>
      <c r="TZ319" s="31"/>
      <c r="UA319" s="31"/>
      <c r="UB319" s="31"/>
      <c r="UC319" s="31"/>
      <c r="UD319" s="31"/>
      <c r="UE319" s="31"/>
      <c r="UF319" s="31"/>
      <c r="UG319" s="31"/>
      <c r="UH319" s="31"/>
      <c r="UI319" s="31"/>
      <c r="UJ319" s="31"/>
      <c r="UK319" s="31"/>
      <c r="UL319" s="31"/>
      <c r="UM319" s="31"/>
      <c r="UN319" s="31"/>
      <c r="UO319" s="31"/>
      <c r="UP319" s="31"/>
      <c r="UQ319" s="31"/>
      <c r="UR319" s="31"/>
      <c r="US319" s="31"/>
      <c r="UT319" s="31"/>
      <c r="UU319" s="31"/>
      <c r="UV319" s="31"/>
      <c r="UW319" s="31"/>
      <c r="UX319" s="31"/>
      <c r="UY319" s="31"/>
      <c r="UZ319" s="31"/>
      <c r="VA319" s="31"/>
      <c r="VB319" s="31"/>
      <c r="VC319" s="31"/>
      <c r="VD319" s="31"/>
      <c r="VE319" s="31"/>
      <c r="VF319" s="31"/>
      <c r="VG319" s="31"/>
      <c r="VH319" s="31"/>
      <c r="VI319" s="31"/>
      <c r="VJ319" s="31"/>
      <c r="VK319" s="31"/>
      <c r="VL319" s="31"/>
      <c r="VM319" s="31"/>
      <c r="VN319" s="31"/>
      <c r="VO319" s="31"/>
      <c r="VP319" s="31"/>
      <c r="VQ319" s="31"/>
      <c r="VR319" s="31"/>
      <c r="VS319" s="31"/>
      <c r="VT319" s="31"/>
      <c r="VU319" s="31"/>
      <c r="VV319" s="31"/>
      <c r="VW319" s="31"/>
      <c r="VX319" s="31"/>
      <c r="VY319" s="31"/>
      <c r="VZ319" s="31"/>
      <c r="WA319" s="31"/>
      <c r="WB319" s="31"/>
      <c r="WC319" s="31"/>
      <c r="WD319" s="31"/>
      <c r="WE319" s="31"/>
      <c r="WF319" s="31"/>
      <c r="WG319" s="31"/>
      <c r="WH319" s="31"/>
      <c r="WI319" s="31"/>
      <c r="WJ319" s="31"/>
      <c r="WK319" s="31"/>
      <c r="WL319" s="31"/>
    </row>
    <row r="320" spans="1:1021" s="82" customFormat="1" ht="68.400000000000006" customHeight="1" x14ac:dyDescent="0.3">
      <c r="A320" s="60">
        <v>50</v>
      </c>
      <c r="B320" s="61" t="s">
        <v>952</v>
      </c>
      <c r="C320" s="60" t="s">
        <v>77</v>
      </c>
      <c r="D320" s="60" t="s">
        <v>69</v>
      </c>
      <c r="E320" s="61" t="s">
        <v>953</v>
      </c>
      <c r="F320" s="62">
        <v>45358</v>
      </c>
      <c r="G320" s="19">
        <v>424.98</v>
      </c>
      <c r="H320" s="60" t="s">
        <v>960</v>
      </c>
      <c r="I320" s="60" t="s">
        <v>954</v>
      </c>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c r="ER320" s="31"/>
      <c r="ES320" s="31"/>
      <c r="ET320" s="31"/>
      <c r="EU320" s="31"/>
      <c r="EV320" s="31"/>
      <c r="EW320" s="31"/>
      <c r="EX320" s="31"/>
      <c r="EY320" s="31"/>
      <c r="EZ320" s="31"/>
      <c r="FA320" s="31"/>
      <c r="FB320" s="31"/>
      <c r="FC320" s="31"/>
      <c r="FD320" s="31"/>
      <c r="FE320" s="31"/>
      <c r="FF320" s="31"/>
      <c r="FG320" s="31"/>
      <c r="FH320" s="31"/>
      <c r="FI320" s="31"/>
      <c r="FJ320" s="31"/>
      <c r="FK320" s="31"/>
      <c r="FL320" s="31"/>
      <c r="FM320" s="31"/>
      <c r="FN320" s="31"/>
      <c r="FO320" s="31"/>
      <c r="FP320" s="31"/>
      <c r="FQ320" s="31"/>
      <c r="FR320" s="31"/>
      <c r="FS320" s="31"/>
      <c r="FT320" s="31"/>
      <c r="FU320" s="31"/>
      <c r="FV320" s="31"/>
      <c r="FW320" s="31"/>
      <c r="FX320" s="31"/>
      <c r="FY320" s="31"/>
      <c r="FZ320" s="31"/>
      <c r="GA320" s="31"/>
      <c r="GB320" s="31"/>
      <c r="GC320" s="31"/>
      <c r="GD320" s="31"/>
      <c r="GE320" s="31"/>
      <c r="GF320" s="31"/>
      <c r="GG320" s="31"/>
      <c r="GH320" s="31"/>
      <c r="GI320" s="31"/>
      <c r="GJ320" s="31"/>
      <c r="GK320" s="31"/>
      <c r="GL320" s="31"/>
      <c r="GM320" s="31"/>
      <c r="GN320" s="31"/>
      <c r="GO320" s="31"/>
      <c r="GP320" s="31"/>
      <c r="GQ320" s="31"/>
      <c r="GR320" s="31"/>
      <c r="GS320" s="31"/>
      <c r="GT320" s="31"/>
      <c r="GU320" s="31"/>
      <c r="GV320" s="31"/>
      <c r="GW320" s="31"/>
      <c r="GX320" s="31"/>
      <c r="GY320" s="31"/>
      <c r="GZ320" s="31"/>
      <c r="HA320" s="31"/>
      <c r="HB320" s="31"/>
      <c r="HC320" s="31"/>
      <c r="HD320" s="31"/>
      <c r="HE320" s="31"/>
      <c r="HF320" s="31"/>
      <c r="HG320" s="31"/>
      <c r="HH320" s="31"/>
      <c r="HI320" s="31"/>
      <c r="HJ320" s="31"/>
      <c r="HK320" s="31"/>
      <c r="HL320" s="31"/>
      <c r="HM320" s="31"/>
      <c r="HN320" s="31"/>
      <c r="HO320" s="31"/>
      <c r="HP320" s="31"/>
      <c r="HQ320" s="31"/>
      <c r="HR320" s="31"/>
      <c r="HS320" s="31"/>
      <c r="HT320" s="31"/>
      <c r="HU320" s="31"/>
      <c r="HV320" s="31"/>
      <c r="HW320" s="31"/>
      <c r="HX320" s="31"/>
      <c r="HY320" s="31"/>
      <c r="HZ320" s="31"/>
      <c r="IA320" s="31"/>
      <c r="IB320" s="31"/>
      <c r="IC320" s="31"/>
      <c r="ID320" s="31"/>
      <c r="IE320" s="31"/>
      <c r="IF320" s="31"/>
      <c r="IG320" s="31"/>
      <c r="IH320" s="31"/>
      <c r="II320" s="31"/>
      <c r="IJ320" s="31"/>
      <c r="IK320" s="31"/>
      <c r="IL320" s="31"/>
      <c r="IM320" s="31"/>
      <c r="IN320" s="31"/>
      <c r="IO320" s="31"/>
      <c r="IP320" s="31"/>
      <c r="IQ320" s="31"/>
      <c r="IR320" s="31"/>
      <c r="IS320" s="31"/>
      <c r="IT320" s="31"/>
      <c r="IU320" s="31"/>
      <c r="IV320" s="31"/>
      <c r="IW320" s="31"/>
      <c r="IX320" s="31"/>
      <c r="IY320" s="31"/>
      <c r="IZ320" s="31"/>
      <c r="JA320" s="31"/>
      <c r="JB320" s="31"/>
      <c r="JC320" s="31"/>
      <c r="JD320" s="31"/>
      <c r="JE320" s="31"/>
      <c r="JF320" s="31"/>
      <c r="JG320" s="31"/>
      <c r="JH320" s="31"/>
      <c r="JI320" s="31"/>
      <c r="JJ320" s="31"/>
      <c r="JK320" s="31"/>
      <c r="JL320" s="31"/>
      <c r="JM320" s="31"/>
      <c r="JN320" s="31"/>
      <c r="JO320" s="31"/>
      <c r="JP320" s="31"/>
      <c r="JQ320" s="31"/>
      <c r="JR320" s="31"/>
      <c r="JS320" s="31"/>
      <c r="JT320" s="31"/>
      <c r="JU320" s="31"/>
      <c r="JV320" s="31"/>
      <c r="JW320" s="31"/>
      <c r="JX320" s="31"/>
      <c r="JY320" s="31"/>
      <c r="JZ320" s="31"/>
      <c r="KA320" s="31"/>
      <c r="KB320" s="31"/>
      <c r="KC320" s="31"/>
      <c r="KD320" s="31"/>
      <c r="KE320" s="31"/>
      <c r="KF320" s="31"/>
      <c r="KG320" s="31"/>
      <c r="KH320" s="31"/>
      <c r="KI320" s="31"/>
      <c r="KJ320" s="31"/>
      <c r="KK320" s="31"/>
      <c r="KL320" s="31"/>
      <c r="KM320" s="31"/>
      <c r="KN320" s="31"/>
      <c r="KO320" s="31"/>
      <c r="KP320" s="31"/>
      <c r="KQ320" s="31"/>
      <c r="KR320" s="31"/>
      <c r="KS320" s="31"/>
      <c r="KT320" s="31"/>
      <c r="KU320" s="31"/>
      <c r="KV320" s="31"/>
      <c r="KW320" s="31"/>
      <c r="KX320" s="31"/>
      <c r="KY320" s="31"/>
      <c r="KZ320" s="31"/>
      <c r="LA320" s="31"/>
      <c r="LB320" s="31"/>
      <c r="LC320" s="31"/>
      <c r="LD320" s="31"/>
      <c r="LE320" s="31"/>
      <c r="LF320" s="31"/>
      <c r="LG320" s="31"/>
      <c r="LH320" s="31"/>
      <c r="LI320" s="31"/>
      <c r="LJ320" s="31"/>
      <c r="LK320" s="31"/>
      <c r="LL320" s="31"/>
      <c r="LM320" s="31"/>
      <c r="LN320" s="31"/>
      <c r="LO320" s="31"/>
      <c r="LP320" s="31"/>
      <c r="LQ320" s="31"/>
      <c r="LR320" s="31"/>
      <c r="LS320" s="31"/>
      <c r="LT320" s="31"/>
      <c r="LU320" s="31"/>
      <c r="LV320" s="31"/>
      <c r="LW320" s="31"/>
      <c r="LX320" s="31"/>
      <c r="LY320" s="31"/>
      <c r="LZ320" s="31"/>
      <c r="MA320" s="31"/>
      <c r="MB320" s="31"/>
      <c r="MC320" s="31"/>
      <c r="MD320" s="31"/>
      <c r="ME320" s="31"/>
      <c r="MF320" s="31"/>
      <c r="MG320" s="31"/>
      <c r="MH320" s="31"/>
      <c r="MI320" s="31"/>
      <c r="MJ320" s="31"/>
      <c r="MK320" s="31"/>
      <c r="ML320" s="31"/>
      <c r="MM320" s="31"/>
      <c r="MN320" s="31"/>
      <c r="MO320" s="31"/>
      <c r="MP320" s="31"/>
      <c r="MQ320" s="31"/>
      <c r="MR320" s="31"/>
      <c r="MS320" s="31"/>
      <c r="MT320" s="31"/>
      <c r="MU320" s="31"/>
      <c r="MV320" s="31"/>
      <c r="MW320" s="31"/>
      <c r="MX320" s="31"/>
      <c r="MY320" s="31"/>
      <c r="MZ320" s="31"/>
      <c r="NA320" s="31"/>
      <c r="NB320" s="31"/>
      <c r="NC320" s="31"/>
      <c r="ND320" s="31"/>
      <c r="NE320" s="31"/>
      <c r="NF320" s="31"/>
      <c r="NG320" s="31"/>
      <c r="NH320" s="31"/>
      <c r="NI320" s="31"/>
      <c r="NJ320" s="31"/>
      <c r="NK320" s="31"/>
      <c r="NL320" s="31"/>
      <c r="NM320" s="31"/>
      <c r="NN320" s="31"/>
      <c r="NO320" s="31"/>
      <c r="NP320" s="31"/>
      <c r="NQ320" s="31"/>
      <c r="NR320" s="31"/>
      <c r="NS320" s="31"/>
      <c r="NT320" s="31"/>
      <c r="NU320" s="31"/>
      <c r="NV320" s="31"/>
      <c r="NW320" s="31"/>
      <c r="NX320" s="31"/>
      <c r="NY320" s="31"/>
      <c r="NZ320" s="31"/>
      <c r="OA320" s="31"/>
      <c r="OB320" s="31"/>
      <c r="OC320" s="31"/>
      <c r="OD320" s="31"/>
      <c r="OE320" s="31"/>
      <c r="OF320" s="31"/>
      <c r="OG320" s="31"/>
      <c r="OH320" s="31"/>
      <c r="OI320" s="31"/>
      <c r="OJ320" s="31"/>
      <c r="OK320" s="31"/>
      <c r="OL320" s="31"/>
      <c r="OM320" s="31"/>
      <c r="ON320" s="31"/>
      <c r="OO320" s="31"/>
      <c r="OP320" s="31"/>
      <c r="OQ320" s="31"/>
      <c r="OR320" s="31"/>
      <c r="OS320" s="31"/>
      <c r="OT320" s="31"/>
      <c r="OU320" s="31"/>
      <c r="OV320" s="31"/>
      <c r="OW320" s="31"/>
      <c r="OX320" s="31"/>
      <c r="OY320" s="31"/>
      <c r="OZ320" s="31"/>
      <c r="PA320" s="31"/>
      <c r="PB320" s="31"/>
      <c r="PC320" s="31"/>
      <c r="PD320" s="31"/>
      <c r="PE320" s="31"/>
      <c r="PF320" s="31"/>
      <c r="PG320" s="31"/>
      <c r="PH320" s="31"/>
      <c r="PI320" s="31"/>
      <c r="PJ320" s="31"/>
      <c r="PK320" s="31"/>
      <c r="PL320" s="31"/>
      <c r="PM320" s="31"/>
      <c r="PN320" s="31"/>
      <c r="PO320" s="31"/>
      <c r="PP320" s="31"/>
      <c r="PQ320" s="31"/>
      <c r="PR320" s="31"/>
      <c r="PS320" s="31"/>
      <c r="PT320" s="31"/>
      <c r="PU320" s="31"/>
      <c r="PV320" s="31"/>
      <c r="PW320" s="31"/>
      <c r="PX320" s="31"/>
      <c r="PY320" s="31"/>
      <c r="PZ320" s="31"/>
      <c r="QA320" s="31"/>
      <c r="QB320" s="31"/>
      <c r="QC320" s="31"/>
      <c r="QD320" s="31"/>
      <c r="QE320" s="31"/>
      <c r="QF320" s="31"/>
      <c r="QG320" s="31"/>
      <c r="QH320" s="31"/>
      <c r="QI320" s="31"/>
      <c r="QJ320" s="31"/>
      <c r="QK320" s="31"/>
      <c r="QL320" s="31"/>
      <c r="QM320" s="31"/>
      <c r="QN320" s="31"/>
      <c r="QO320" s="31"/>
      <c r="QP320" s="31"/>
      <c r="QQ320" s="31"/>
      <c r="QR320" s="31"/>
      <c r="QS320" s="31"/>
      <c r="QT320" s="31"/>
      <c r="QU320" s="31"/>
      <c r="QV320" s="31"/>
      <c r="QW320" s="31"/>
      <c r="QX320" s="31"/>
      <c r="QY320" s="31"/>
      <c r="QZ320" s="31"/>
      <c r="RA320" s="31"/>
      <c r="RB320" s="31"/>
      <c r="RC320" s="31"/>
      <c r="RD320" s="31"/>
      <c r="RE320" s="31"/>
      <c r="RF320" s="31"/>
      <c r="RG320" s="31"/>
      <c r="RH320" s="31"/>
      <c r="RI320" s="31"/>
      <c r="RJ320" s="31"/>
      <c r="RK320" s="31"/>
      <c r="RL320" s="31"/>
      <c r="RM320" s="31"/>
      <c r="RN320" s="31"/>
      <c r="RO320" s="31"/>
      <c r="RP320" s="31"/>
      <c r="RQ320" s="31"/>
      <c r="RR320" s="31"/>
      <c r="RS320" s="31"/>
      <c r="RT320" s="31"/>
      <c r="RU320" s="31"/>
      <c r="RV320" s="31"/>
      <c r="RW320" s="31"/>
      <c r="RX320" s="31"/>
      <c r="RY320" s="31"/>
      <c r="RZ320" s="31"/>
      <c r="SA320" s="31"/>
      <c r="SB320" s="31"/>
      <c r="SC320" s="31"/>
      <c r="SD320" s="31"/>
      <c r="SE320" s="31"/>
      <c r="SF320" s="31"/>
      <c r="SG320" s="31"/>
      <c r="SH320" s="31"/>
      <c r="SI320" s="31"/>
      <c r="SJ320" s="31"/>
      <c r="SK320" s="31"/>
      <c r="SL320" s="31"/>
      <c r="SM320" s="31"/>
      <c r="SN320" s="31"/>
      <c r="SO320" s="31"/>
      <c r="SP320" s="31"/>
      <c r="SQ320" s="31"/>
      <c r="SR320" s="31"/>
      <c r="SS320" s="31"/>
      <c r="ST320" s="31"/>
      <c r="SU320" s="31"/>
      <c r="SV320" s="31"/>
      <c r="SW320" s="31"/>
      <c r="SX320" s="31"/>
      <c r="SY320" s="31"/>
      <c r="SZ320" s="31"/>
      <c r="TA320" s="31"/>
      <c r="TB320" s="31"/>
      <c r="TC320" s="31"/>
      <c r="TD320" s="31"/>
      <c r="TE320" s="31"/>
      <c r="TF320" s="31"/>
      <c r="TG320" s="31"/>
      <c r="TH320" s="31"/>
      <c r="TI320" s="31"/>
      <c r="TJ320" s="31"/>
      <c r="TK320" s="31"/>
      <c r="TL320" s="31"/>
      <c r="TM320" s="31"/>
      <c r="TN320" s="31"/>
      <c r="TO320" s="31"/>
      <c r="TP320" s="31"/>
      <c r="TQ320" s="31"/>
      <c r="TR320" s="31"/>
      <c r="TS320" s="31"/>
      <c r="TT320" s="31"/>
      <c r="TU320" s="31"/>
      <c r="TV320" s="31"/>
      <c r="TW320" s="31"/>
      <c r="TX320" s="31"/>
      <c r="TY320" s="31"/>
      <c r="TZ320" s="31"/>
      <c r="UA320" s="31"/>
      <c r="UB320" s="31"/>
      <c r="UC320" s="31"/>
      <c r="UD320" s="31"/>
      <c r="UE320" s="31"/>
      <c r="UF320" s="31"/>
      <c r="UG320" s="31"/>
      <c r="UH320" s="31"/>
      <c r="UI320" s="31"/>
      <c r="UJ320" s="31"/>
      <c r="UK320" s="31"/>
      <c r="UL320" s="31"/>
      <c r="UM320" s="31"/>
      <c r="UN320" s="31"/>
      <c r="UO320" s="31"/>
      <c r="UP320" s="31"/>
      <c r="UQ320" s="31"/>
      <c r="UR320" s="31"/>
      <c r="US320" s="31"/>
      <c r="UT320" s="31"/>
      <c r="UU320" s="31"/>
      <c r="UV320" s="31"/>
      <c r="UW320" s="31"/>
      <c r="UX320" s="31"/>
      <c r="UY320" s="31"/>
      <c r="UZ320" s="31"/>
      <c r="VA320" s="31"/>
      <c r="VB320" s="31"/>
      <c r="VC320" s="31"/>
      <c r="VD320" s="31"/>
      <c r="VE320" s="31"/>
      <c r="VF320" s="31"/>
      <c r="VG320" s="31"/>
      <c r="VH320" s="31"/>
      <c r="VI320" s="31"/>
      <c r="VJ320" s="31"/>
      <c r="VK320" s="31"/>
      <c r="VL320" s="31"/>
      <c r="VM320" s="31"/>
      <c r="VN320" s="31"/>
      <c r="VO320" s="31"/>
      <c r="VP320" s="31"/>
      <c r="VQ320" s="31"/>
      <c r="VR320" s="31"/>
      <c r="VS320" s="31"/>
      <c r="VT320" s="31"/>
      <c r="VU320" s="31"/>
      <c r="VV320" s="31"/>
      <c r="VW320" s="31"/>
      <c r="VX320" s="31"/>
      <c r="VY320" s="31"/>
      <c r="VZ320" s="31"/>
      <c r="WA320" s="31"/>
      <c r="WB320" s="31"/>
      <c r="WC320" s="31"/>
      <c r="WD320" s="31"/>
      <c r="WE320" s="31"/>
      <c r="WF320" s="31"/>
      <c r="WG320" s="31"/>
      <c r="WH320" s="31"/>
      <c r="WI320" s="31"/>
      <c r="WJ320" s="31"/>
      <c r="WK320" s="31"/>
      <c r="WL320" s="31"/>
      <c r="WM320" s="31"/>
      <c r="WN320" s="31"/>
      <c r="WO320" s="31"/>
      <c r="WP320" s="31"/>
      <c r="WQ320" s="31"/>
      <c r="WR320" s="31"/>
      <c r="WS320" s="31"/>
      <c r="WT320" s="31"/>
      <c r="WU320" s="31"/>
      <c r="WV320" s="31"/>
      <c r="WW320" s="31"/>
      <c r="WX320" s="31"/>
      <c r="WY320" s="31"/>
      <c r="WZ320" s="31"/>
      <c r="XA320" s="31"/>
      <c r="XB320" s="31"/>
      <c r="XC320" s="31"/>
      <c r="XD320" s="31"/>
      <c r="XE320" s="31"/>
      <c r="XF320" s="31"/>
      <c r="XG320" s="31"/>
      <c r="XH320" s="31"/>
      <c r="XI320" s="31"/>
      <c r="XJ320" s="31"/>
      <c r="XK320" s="31"/>
      <c r="XL320" s="31"/>
      <c r="XM320" s="31"/>
      <c r="XN320" s="31"/>
      <c r="XO320" s="31"/>
      <c r="XP320" s="31"/>
      <c r="XQ320" s="31"/>
      <c r="XR320" s="31"/>
      <c r="XS320" s="31"/>
      <c r="XT320" s="31"/>
      <c r="XU320" s="31"/>
      <c r="XV320" s="31"/>
      <c r="XW320" s="31"/>
      <c r="XX320" s="31"/>
      <c r="XY320" s="31"/>
      <c r="XZ320" s="31"/>
      <c r="YA320" s="31"/>
      <c r="YB320" s="31"/>
      <c r="YC320" s="31"/>
      <c r="YD320" s="31"/>
      <c r="YE320" s="31"/>
      <c r="YF320" s="31"/>
      <c r="YG320" s="31"/>
      <c r="YH320" s="31"/>
      <c r="YI320" s="31"/>
      <c r="YJ320" s="31"/>
      <c r="YK320" s="31"/>
      <c r="YL320" s="31"/>
      <c r="YM320" s="31"/>
      <c r="YN320" s="31"/>
      <c r="YO320" s="31"/>
      <c r="YP320" s="31"/>
      <c r="YQ320" s="31"/>
      <c r="YR320" s="31"/>
      <c r="YS320" s="31"/>
      <c r="YT320" s="31"/>
      <c r="YU320" s="31"/>
      <c r="YV320" s="31"/>
      <c r="YW320" s="31"/>
      <c r="YX320" s="31"/>
      <c r="YY320" s="31"/>
      <c r="YZ320" s="31"/>
      <c r="ZA320" s="31"/>
      <c r="ZB320" s="31"/>
      <c r="ZC320" s="31"/>
      <c r="ZD320" s="31"/>
      <c r="ZE320" s="31"/>
      <c r="ZF320" s="31"/>
      <c r="ZG320" s="31"/>
      <c r="ZH320" s="31"/>
      <c r="ZI320" s="31"/>
      <c r="ZJ320" s="31"/>
      <c r="ZK320" s="31"/>
      <c r="ZL320" s="31"/>
      <c r="ZM320" s="31"/>
      <c r="ZN320" s="31"/>
      <c r="ZO320" s="31"/>
      <c r="ZP320" s="31"/>
      <c r="ZQ320" s="31"/>
      <c r="ZR320" s="31"/>
      <c r="ZS320" s="31"/>
      <c r="ZT320" s="31"/>
      <c r="ZU320" s="31"/>
      <c r="ZV320" s="31"/>
      <c r="ZW320" s="31"/>
      <c r="ZX320" s="31"/>
      <c r="ZY320" s="31"/>
      <c r="ZZ320" s="31"/>
      <c r="AAA320" s="31"/>
      <c r="AAB320" s="31"/>
      <c r="AAC320" s="31"/>
      <c r="AAD320" s="31"/>
      <c r="AAE320" s="31"/>
      <c r="AAF320" s="31"/>
      <c r="AAG320" s="31"/>
      <c r="AAH320" s="31"/>
      <c r="AAI320" s="31"/>
      <c r="AAJ320" s="31"/>
      <c r="AAK320" s="31"/>
      <c r="AAL320" s="31"/>
      <c r="AAM320" s="31"/>
      <c r="AAN320" s="31"/>
      <c r="AAO320" s="31"/>
      <c r="AAP320" s="31"/>
      <c r="AAQ320" s="31"/>
      <c r="AAR320" s="31"/>
      <c r="AAS320" s="31"/>
      <c r="AAT320" s="31"/>
      <c r="AAU320" s="31"/>
      <c r="AAV320" s="31"/>
      <c r="AAW320" s="31"/>
      <c r="AAX320" s="31"/>
      <c r="AAY320" s="31"/>
      <c r="AAZ320" s="31"/>
      <c r="ABA320" s="31"/>
      <c r="ABB320" s="31"/>
      <c r="ABC320" s="31"/>
      <c r="ABD320" s="31"/>
      <c r="ABE320" s="31"/>
      <c r="ABF320" s="31"/>
      <c r="ABG320" s="31"/>
      <c r="ABH320" s="31"/>
      <c r="ABI320" s="31"/>
      <c r="ABJ320" s="31"/>
      <c r="ABK320" s="31"/>
      <c r="ABL320" s="31"/>
      <c r="ABM320" s="31"/>
      <c r="ABN320" s="31"/>
      <c r="ABO320" s="31"/>
      <c r="ABP320" s="31"/>
      <c r="ABQ320" s="31"/>
      <c r="ABR320" s="31"/>
      <c r="ABS320" s="31"/>
      <c r="ABT320" s="31"/>
      <c r="ABU320" s="31"/>
      <c r="ABV320" s="31"/>
      <c r="ABW320" s="31"/>
      <c r="ABX320" s="31"/>
      <c r="ABY320" s="31"/>
      <c r="ABZ320" s="31"/>
      <c r="ACA320" s="31"/>
      <c r="ACB320" s="31"/>
      <c r="ACC320" s="31"/>
      <c r="ACD320" s="31"/>
      <c r="ACE320" s="31"/>
      <c r="ACF320" s="31"/>
      <c r="ACG320" s="31"/>
      <c r="ACH320" s="31"/>
      <c r="ACI320" s="31"/>
      <c r="ACJ320" s="31"/>
      <c r="ACK320" s="31"/>
      <c r="ACL320" s="31"/>
      <c r="ACM320" s="31"/>
      <c r="ACN320" s="31"/>
      <c r="ACO320" s="31"/>
      <c r="ACP320" s="31"/>
      <c r="ACQ320" s="31"/>
      <c r="ACR320" s="31"/>
      <c r="ACS320" s="31"/>
      <c r="ACT320" s="31"/>
      <c r="ACU320" s="31"/>
      <c r="ACV320" s="31"/>
      <c r="ACW320" s="31"/>
      <c r="ACX320" s="31"/>
      <c r="ACY320" s="31"/>
      <c r="ACZ320" s="31"/>
      <c r="ADA320" s="31"/>
      <c r="ADB320" s="31"/>
      <c r="ADC320" s="31"/>
      <c r="ADD320" s="31"/>
      <c r="ADE320" s="31"/>
      <c r="ADF320" s="31"/>
      <c r="ADG320" s="31"/>
      <c r="ADH320" s="31"/>
      <c r="ADI320" s="31"/>
      <c r="ADJ320" s="31"/>
      <c r="ADK320" s="31"/>
      <c r="ADL320" s="31"/>
      <c r="ADM320" s="31"/>
      <c r="ADN320" s="31"/>
      <c r="ADO320" s="31"/>
      <c r="ADP320" s="31"/>
      <c r="ADQ320" s="31"/>
      <c r="ADR320" s="31"/>
      <c r="ADS320" s="31"/>
      <c r="ADT320" s="31"/>
      <c r="ADU320" s="31"/>
      <c r="ADV320" s="31"/>
      <c r="ADW320" s="31"/>
      <c r="ADX320" s="31"/>
      <c r="ADY320" s="31"/>
      <c r="ADZ320" s="31"/>
      <c r="AEA320" s="31"/>
      <c r="AEB320" s="31"/>
      <c r="AEC320" s="31"/>
      <c r="AED320" s="31"/>
      <c r="AEE320" s="31"/>
      <c r="AEF320" s="31"/>
      <c r="AEG320" s="31"/>
      <c r="AEH320" s="31"/>
      <c r="AEI320" s="31"/>
      <c r="AEJ320" s="31"/>
      <c r="AEK320" s="31"/>
      <c r="AEL320" s="31"/>
      <c r="AEM320" s="31"/>
      <c r="AEN320" s="31"/>
      <c r="AEO320" s="31"/>
      <c r="AEP320" s="31"/>
      <c r="AEQ320" s="31"/>
      <c r="AER320" s="31"/>
      <c r="AES320" s="31"/>
      <c r="AET320" s="31"/>
      <c r="AEU320" s="31"/>
      <c r="AEV320" s="31"/>
      <c r="AEW320" s="31"/>
      <c r="AEX320" s="31"/>
      <c r="AEY320" s="31"/>
      <c r="AEZ320" s="31"/>
      <c r="AFA320" s="31"/>
      <c r="AFB320" s="31"/>
      <c r="AFC320" s="31"/>
      <c r="AFD320" s="31"/>
      <c r="AFE320" s="31"/>
      <c r="AFF320" s="31"/>
      <c r="AFG320" s="31"/>
      <c r="AFH320" s="31"/>
      <c r="AFI320" s="31"/>
      <c r="AFJ320" s="31"/>
      <c r="AFK320" s="31"/>
      <c r="AFL320" s="31"/>
      <c r="AFM320" s="31"/>
      <c r="AFN320" s="31"/>
      <c r="AFO320" s="31"/>
      <c r="AFP320" s="31"/>
      <c r="AFQ320" s="31"/>
      <c r="AFR320" s="31"/>
      <c r="AFS320" s="31"/>
      <c r="AFT320" s="31"/>
      <c r="AFU320" s="31"/>
      <c r="AFV320" s="31"/>
      <c r="AFW320" s="31"/>
      <c r="AFX320" s="31"/>
      <c r="AFY320" s="31"/>
      <c r="AFZ320" s="31"/>
      <c r="AGA320" s="31"/>
      <c r="AGB320" s="31"/>
      <c r="AGC320" s="31"/>
      <c r="AGD320" s="31"/>
      <c r="AGE320" s="31"/>
      <c r="AGF320" s="31"/>
      <c r="AGG320" s="31"/>
      <c r="AGH320" s="31"/>
      <c r="AGI320" s="31"/>
      <c r="AGJ320" s="31"/>
      <c r="AGK320" s="31"/>
      <c r="AGL320" s="31"/>
      <c r="AGM320" s="31"/>
      <c r="AGN320" s="31"/>
      <c r="AGO320" s="31"/>
      <c r="AGP320" s="31"/>
      <c r="AGQ320" s="31"/>
      <c r="AGR320" s="31"/>
      <c r="AGS320" s="31"/>
      <c r="AGT320" s="31"/>
      <c r="AGU320" s="31"/>
      <c r="AGV320" s="31"/>
      <c r="AGW320" s="31"/>
      <c r="AGX320" s="31"/>
      <c r="AGY320" s="31"/>
      <c r="AGZ320" s="31"/>
      <c r="AHA320" s="31"/>
      <c r="AHB320" s="31"/>
      <c r="AHC320" s="31"/>
      <c r="AHD320" s="31"/>
      <c r="AHE320" s="31"/>
      <c r="AHF320" s="31"/>
      <c r="AHG320" s="31"/>
      <c r="AHH320" s="31"/>
      <c r="AHI320" s="31"/>
      <c r="AHJ320" s="31"/>
      <c r="AHK320" s="31"/>
      <c r="AHL320" s="31"/>
      <c r="AHM320" s="31"/>
      <c r="AHN320" s="31"/>
      <c r="AHO320" s="31"/>
      <c r="AHP320" s="31"/>
      <c r="AHQ320" s="31"/>
      <c r="AHR320" s="31"/>
      <c r="AHS320" s="31"/>
      <c r="AHT320" s="31"/>
      <c r="AHU320" s="31"/>
      <c r="AHV320" s="31"/>
      <c r="AHW320" s="31"/>
      <c r="AHX320" s="31"/>
      <c r="AHY320" s="31"/>
      <c r="AHZ320" s="31"/>
      <c r="AIA320" s="31"/>
      <c r="AIB320" s="31"/>
      <c r="AIC320" s="31"/>
      <c r="AID320" s="31"/>
      <c r="AIE320" s="31"/>
      <c r="AIF320" s="31"/>
      <c r="AIG320" s="31"/>
      <c r="AIH320" s="31"/>
      <c r="AII320" s="31"/>
      <c r="AIJ320" s="31"/>
      <c r="AIK320" s="31"/>
      <c r="AIL320" s="31"/>
      <c r="AIM320" s="31"/>
      <c r="AIN320" s="31"/>
      <c r="AIO320" s="31"/>
      <c r="AIP320" s="31"/>
      <c r="AIQ320" s="31"/>
      <c r="AIR320" s="31"/>
      <c r="AIS320" s="31"/>
      <c r="AIT320" s="31"/>
      <c r="AIU320" s="31"/>
      <c r="AIV320" s="31"/>
      <c r="AIW320" s="31"/>
      <c r="AIX320" s="31"/>
      <c r="AIY320" s="31"/>
      <c r="AIZ320" s="31"/>
      <c r="AJA320" s="31"/>
      <c r="AJB320" s="31"/>
      <c r="AJC320" s="31"/>
      <c r="AJD320" s="31"/>
      <c r="AJE320" s="31"/>
      <c r="AJF320" s="31"/>
      <c r="AJG320" s="31"/>
      <c r="AJH320" s="31"/>
      <c r="AJI320" s="31"/>
      <c r="AJJ320" s="31"/>
      <c r="AJK320" s="31"/>
      <c r="AJL320" s="31"/>
      <c r="AJM320" s="31"/>
      <c r="AJN320" s="31"/>
      <c r="AJO320" s="31"/>
      <c r="AJP320" s="31"/>
      <c r="AJQ320" s="31"/>
      <c r="AJR320" s="31"/>
      <c r="AJS320" s="31"/>
      <c r="AJT320" s="31"/>
      <c r="AJU320" s="31"/>
      <c r="AJV320" s="31"/>
      <c r="AJW320" s="31"/>
      <c r="AJX320" s="31"/>
      <c r="AJY320" s="31"/>
      <c r="AJZ320" s="31"/>
      <c r="AKA320" s="31"/>
      <c r="AKB320" s="31"/>
      <c r="AKC320" s="31"/>
      <c r="AKD320" s="31"/>
      <c r="AKE320" s="31"/>
      <c r="AKF320" s="31"/>
      <c r="AKG320" s="31"/>
      <c r="AKH320" s="31"/>
      <c r="AKI320" s="31"/>
      <c r="AKJ320" s="31"/>
      <c r="AKK320" s="31"/>
      <c r="AKL320" s="31"/>
      <c r="AKM320" s="31"/>
      <c r="AKN320" s="31"/>
      <c r="AKO320" s="31"/>
      <c r="AKP320" s="31"/>
      <c r="AKQ320" s="31"/>
      <c r="AKR320" s="31"/>
      <c r="AKS320" s="31"/>
      <c r="AKT320" s="31"/>
      <c r="AKU320" s="31"/>
      <c r="AKV320" s="31"/>
      <c r="AKW320" s="31"/>
      <c r="AKX320" s="31"/>
      <c r="AKY320" s="31"/>
      <c r="AKZ320" s="31"/>
      <c r="ALA320" s="31"/>
      <c r="ALB320" s="31"/>
      <c r="ALC320" s="31"/>
      <c r="ALD320" s="31"/>
      <c r="ALE320" s="31"/>
      <c r="ALF320" s="31"/>
      <c r="ALG320" s="31"/>
      <c r="ALH320" s="31"/>
      <c r="ALI320" s="31"/>
      <c r="ALJ320" s="31"/>
      <c r="ALK320" s="31"/>
      <c r="ALL320" s="31"/>
      <c r="ALM320" s="31"/>
      <c r="ALN320" s="31"/>
      <c r="ALO320" s="31"/>
      <c r="ALP320" s="31"/>
      <c r="ALQ320" s="31"/>
      <c r="ALR320" s="31"/>
      <c r="ALS320" s="31"/>
      <c r="ALT320" s="31"/>
      <c r="ALU320" s="31"/>
      <c r="ALV320" s="31"/>
      <c r="ALW320" s="31"/>
      <c r="ALX320" s="31"/>
      <c r="ALY320" s="31"/>
      <c r="ALZ320" s="31"/>
      <c r="AMA320" s="31"/>
      <c r="AMB320" s="31"/>
      <c r="AMC320" s="31"/>
      <c r="AMD320" s="31"/>
      <c r="AME320" s="31"/>
      <c r="AMF320" s="31"/>
      <c r="AMG320" s="31"/>
    </row>
    <row r="321" spans="1:1022" s="101" customFormat="1" ht="31.2" x14ac:dyDescent="0.3">
      <c r="A321" s="85">
        <v>51</v>
      </c>
      <c r="B321" s="86" t="s">
        <v>803</v>
      </c>
      <c r="C321" s="85" t="s">
        <v>518</v>
      </c>
      <c r="D321" s="85" t="s">
        <v>69</v>
      </c>
      <c r="E321" s="86" t="s">
        <v>955</v>
      </c>
      <c r="F321" s="90">
        <v>45365</v>
      </c>
      <c r="G321" s="88">
        <v>1254.4000000000001</v>
      </c>
      <c r="H321" s="85" t="s">
        <v>6</v>
      </c>
      <c r="I321" s="85" t="s">
        <v>379</v>
      </c>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c r="AG321" s="99"/>
      <c r="AH321" s="99"/>
      <c r="AI321" s="99"/>
      <c r="AJ321" s="99"/>
      <c r="AK321" s="99"/>
      <c r="AL321" s="99"/>
      <c r="AM321" s="99"/>
      <c r="AN321" s="99"/>
      <c r="AO321" s="99"/>
      <c r="AP321" s="99"/>
      <c r="AQ321" s="99"/>
      <c r="AR321" s="99"/>
      <c r="AS321" s="99"/>
      <c r="AT321" s="99"/>
      <c r="AU321" s="99"/>
      <c r="AV321" s="99"/>
      <c r="AW321" s="99"/>
      <c r="AX321" s="99"/>
      <c r="AY321" s="99"/>
      <c r="AZ321" s="99"/>
      <c r="BA321" s="99"/>
      <c r="BB321" s="99"/>
      <c r="BC321" s="99"/>
      <c r="BD321" s="99"/>
      <c r="BE321" s="99"/>
      <c r="BF321" s="99"/>
      <c r="BG321" s="99"/>
      <c r="BH321" s="99"/>
      <c r="BI321" s="99"/>
      <c r="BJ321" s="99"/>
      <c r="BK321" s="99"/>
      <c r="BL321" s="99"/>
      <c r="BM321" s="99"/>
      <c r="BN321" s="99"/>
      <c r="BO321" s="99"/>
      <c r="BP321" s="99"/>
      <c r="BQ321" s="99"/>
      <c r="BR321" s="99"/>
      <c r="BS321" s="99"/>
      <c r="BT321" s="99"/>
      <c r="BU321" s="99"/>
      <c r="BV321" s="99"/>
      <c r="BW321" s="99"/>
      <c r="BX321" s="99"/>
      <c r="BY321" s="99"/>
      <c r="BZ321" s="99"/>
      <c r="CA321" s="99"/>
      <c r="CB321" s="99"/>
      <c r="CC321" s="99"/>
      <c r="CD321" s="99"/>
      <c r="CE321" s="99"/>
      <c r="CF321" s="99"/>
      <c r="CG321" s="99"/>
      <c r="CH321" s="99"/>
      <c r="CI321" s="99"/>
      <c r="CJ321" s="99"/>
      <c r="CK321" s="99"/>
      <c r="CL321" s="99"/>
      <c r="CM321" s="99"/>
      <c r="CN321" s="99"/>
      <c r="CO321" s="99"/>
      <c r="CP321" s="99"/>
      <c r="CQ321" s="99"/>
      <c r="CR321" s="99"/>
      <c r="CS321" s="99"/>
      <c r="CT321" s="99"/>
      <c r="CU321" s="99"/>
      <c r="CV321" s="99"/>
      <c r="CW321" s="99"/>
      <c r="CX321" s="99"/>
      <c r="CY321" s="99"/>
      <c r="CZ321" s="99"/>
      <c r="DA321" s="99"/>
      <c r="DB321" s="99"/>
      <c r="DC321" s="99"/>
      <c r="DD321" s="99"/>
      <c r="DE321" s="99"/>
      <c r="DF321" s="99"/>
      <c r="DG321" s="99"/>
      <c r="DH321" s="99"/>
      <c r="DI321" s="99"/>
      <c r="DJ321" s="99"/>
      <c r="DK321" s="99"/>
      <c r="DL321" s="99"/>
      <c r="DM321" s="99"/>
      <c r="DN321" s="99"/>
      <c r="DO321" s="99"/>
      <c r="DP321" s="99"/>
      <c r="DQ321" s="99"/>
      <c r="DR321" s="99"/>
      <c r="DS321" s="99"/>
      <c r="DT321" s="99"/>
      <c r="DU321" s="99"/>
      <c r="DV321" s="99"/>
      <c r="DW321" s="99"/>
      <c r="DX321" s="99"/>
      <c r="DY321" s="99"/>
      <c r="DZ321" s="99"/>
      <c r="EA321" s="99"/>
      <c r="EB321" s="99"/>
      <c r="EC321" s="99"/>
      <c r="ED321" s="99"/>
      <c r="EE321" s="99"/>
      <c r="EF321" s="99"/>
      <c r="EG321" s="99"/>
      <c r="EH321" s="99"/>
      <c r="EI321" s="99"/>
      <c r="EJ321" s="99"/>
      <c r="EK321" s="99"/>
      <c r="EL321" s="99"/>
      <c r="EM321" s="99"/>
      <c r="EN321" s="99"/>
      <c r="EO321" s="99"/>
      <c r="EP321" s="99"/>
      <c r="EQ321" s="99"/>
      <c r="ER321" s="99"/>
      <c r="ES321" s="99"/>
      <c r="ET321" s="99"/>
      <c r="EU321" s="99"/>
      <c r="EV321" s="99"/>
      <c r="EW321" s="99"/>
      <c r="EX321" s="99"/>
      <c r="EY321" s="99"/>
      <c r="EZ321" s="99"/>
      <c r="FA321" s="99"/>
      <c r="FB321" s="99"/>
      <c r="FC321" s="99"/>
      <c r="FD321" s="99"/>
      <c r="FE321" s="99"/>
      <c r="FF321" s="99"/>
      <c r="FG321" s="99"/>
      <c r="FH321" s="99"/>
      <c r="FI321" s="99"/>
      <c r="FJ321" s="99"/>
      <c r="FK321" s="99"/>
      <c r="FL321" s="99"/>
      <c r="FM321" s="99"/>
      <c r="FN321" s="99"/>
      <c r="FO321" s="99"/>
      <c r="FP321" s="99"/>
      <c r="FQ321" s="99"/>
      <c r="FR321" s="99"/>
      <c r="FS321" s="99"/>
      <c r="FT321" s="99"/>
      <c r="FU321" s="99"/>
      <c r="FV321" s="99"/>
      <c r="FW321" s="99"/>
      <c r="FX321" s="99"/>
      <c r="FY321" s="99"/>
      <c r="FZ321" s="99"/>
      <c r="GA321" s="99"/>
      <c r="GB321" s="99"/>
      <c r="GC321" s="99"/>
      <c r="GD321" s="99"/>
      <c r="GE321" s="99"/>
      <c r="GF321" s="99"/>
      <c r="GG321" s="99"/>
      <c r="GH321" s="99"/>
      <c r="GI321" s="99"/>
      <c r="GJ321" s="99"/>
      <c r="GK321" s="99"/>
      <c r="GL321" s="99"/>
      <c r="GM321" s="99"/>
      <c r="GN321" s="99"/>
      <c r="GO321" s="99"/>
      <c r="GP321" s="99"/>
      <c r="GQ321" s="99"/>
      <c r="GR321" s="99"/>
      <c r="GS321" s="99"/>
      <c r="GT321" s="99"/>
      <c r="GU321" s="99"/>
      <c r="GV321" s="99"/>
      <c r="GW321" s="99"/>
      <c r="GX321" s="99"/>
      <c r="GY321" s="99"/>
      <c r="GZ321" s="99"/>
      <c r="HA321" s="99"/>
      <c r="HB321" s="99"/>
      <c r="HC321" s="99"/>
      <c r="HD321" s="99"/>
      <c r="HE321" s="99"/>
      <c r="HF321" s="99"/>
      <c r="HG321" s="99"/>
      <c r="HH321" s="99"/>
      <c r="HI321" s="99"/>
      <c r="HJ321" s="99"/>
      <c r="HK321" s="99"/>
      <c r="HL321" s="99"/>
      <c r="HM321" s="99"/>
      <c r="HN321" s="99"/>
      <c r="HO321" s="99"/>
      <c r="HP321" s="99"/>
      <c r="HQ321" s="99"/>
      <c r="HR321" s="99"/>
      <c r="HS321" s="99"/>
      <c r="HT321" s="99"/>
      <c r="HU321" s="99"/>
      <c r="HV321" s="99"/>
      <c r="HW321" s="99"/>
      <c r="HX321" s="99"/>
      <c r="HY321" s="99"/>
      <c r="HZ321" s="99"/>
      <c r="IA321" s="99"/>
      <c r="IB321" s="99"/>
      <c r="IC321" s="99"/>
      <c r="ID321" s="99"/>
      <c r="IE321" s="99"/>
      <c r="IF321" s="99"/>
      <c r="IG321" s="99"/>
      <c r="IH321" s="99"/>
      <c r="II321" s="99"/>
      <c r="IJ321" s="99"/>
      <c r="IK321" s="99"/>
      <c r="IL321" s="99"/>
      <c r="IM321" s="99"/>
      <c r="IN321" s="99"/>
      <c r="IO321" s="99"/>
      <c r="IP321" s="99"/>
      <c r="IQ321" s="99"/>
      <c r="IR321" s="99"/>
      <c r="IS321" s="99"/>
      <c r="IT321" s="99"/>
      <c r="IU321" s="99"/>
      <c r="IV321" s="99"/>
      <c r="IW321" s="99"/>
      <c r="IX321" s="99"/>
      <c r="IY321" s="99"/>
      <c r="IZ321" s="99"/>
      <c r="JA321" s="99"/>
      <c r="JB321" s="99"/>
      <c r="JC321" s="99"/>
      <c r="JD321" s="99"/>
      <c r="JE321" s="99"/>
      <c r="JF321" s="99"/>
      <c r="JG321" s="99"/>
      <c r="JH321" s="99"/>
      <c r="JI321" s="99"/>
      <c r="JJ321" s="99"/>
      <c r="JK321" s="99"/>
      <c r="JL321" s="99"/>
      <c r="JM321" s="99"/>
      <c r="JN321" s="99"/>
      <c r="JO321" s="99"/>
      <c r="JP321" s="99"/>
      <c r="JQ321" s="99"/>
      <c r="JR321" s="99"/>
      <c r="JS321" s="99"/>
      <c r="JT321" s="99"/>
      <c r="JU321" s="99"/>
      <c r="JV321" s="99"/>
      <c r="JW321" s="99"/>
      <c r="JX321" s="99"/>
      <c r="JY321" s="99"/>
      <c r="JZ321" s="99"/>
      <c r="KA321" s="99"/>
      <c r="KB321" s="99"/>
      <c r="KC321" s="99"/>
      <c r="KD321" s="99"/>
      <c r="KE321" s="99"/>
      <c r="KF321" s="99"/>
      <c r="KG321" s="99"/>
      <c r="KH321" s="99"/>
      <c r="KI321" s="99"/>
      <c r="KJ321" s="99"/>
      <c r="KK321" s="99"/>
      <c r="KL321" s="99"/>
      <c r="KM321" s="99"/>
      <c r="KN321" s="99"/>
      <c r="KO321" s="99"/>
      <c r="KP321" s="99"/>
      <c r="KQ321" s="99"/>
      <c r="KR321" s="99"/>
      <c r="KS321" s="99"/>
      <c r="KT321" s="99"/>
      <c r="KU321" s="99"/>
      <c r="KV321" s="99"/>
      <c r="KW321" s="99"/>
      <c r="KX321" s="99"/>
      <c r="KY321" s="99"/>
      <c r="KZ321" s="99"/>
      <c r="LA321" s="99"/>
      <c r="LB321" s="99"/>
      <c r="LC321" s="99"/>
      <c r="LD321" s="99"/>
      <c r="LE321" s="99"/>
      <c r="LF321" s="99"/>
      <c r="LG321" s="99"/>
      <c r="LH321" s="99"/>
      <c r="LI321" s="99"/>
      <c r="LJ321" s="99"/>
      <c r="LK321" s="99"/>
      <c r="LL321" s="99"/>
      <c r="LM321" s="99"/>
      <c r="LN321" s="99"/>
      <c r="LO321" s="99"/>
      <c r="LP321" s="99"/>
      <c r="LQ321" s="99"/>
      <c r="LR321" s="99"/>
      <c r="LS321" s="99"/>
      <c r="LT321" s="99"/>
      <c r="LU321" s="99"/>
      <c r="LV321" s="99"/>
      <c r="LW321" s="99"/>
      <c r="LX321" s="99"/>
      <c r="LY321" s="99"/>
      <c r="LZ321" s="99"/>
      <c r="MA321" s="99"/>
      <c r="MB321" s="99"/>
      <c r="MC321" s="99"/>
      <c r="MD321" s="99"/>
      <c r="ME321" s="99"/>
      <c r="MF321" s="99"/>
      <c r="MG321" s="99"/>
      <c r="MH321" s="99"/>
      <c r="MI321" s="99"/>
      <c r="MJ321" s="99"/>
      <c r="MK321" s="99"/>
      <c r="ML321" s="99"/>
      <c r="MM321" s="99"/>
      <c r="MN321" s="99"/>
      <c r="MO321" s="99"/>
      <c r="MP321" s="99"/>
      <c r="MQ321" s="99"/>
      <c r="MR321" s="99"/>
      <c r="MS321" s="99"/>
      <c r="MT321" s="99"/>
      <c r="MU321" s="99"/>
      <c r="MV321" s="99"/>
      <c r="MW321" s="99"/>
      <c r="MX321" s="99"/>
      <c r="MY321" s="99"/>
      <c r="MZ321" s="99"/>
      <c r="NA321" s="99"/>
      <c r="NB321" s="99"/>
      <c r="NC321" s="99"/>
      <c r="ND321" s="99"/>
      <c r="NE321" s="99"/>
      <c r="NF321" s="99"/>
      <c r="NG321" s="99"/>
      <c r="NH321" s="99"/>
      <c r="NI321" s="99"/>
      <c r="NJ321" s="99"/>
      <c r="NK321" s="99"/>
      <c r="NL321" s="99"/>
      <c r="NM321" s="99"/>
      <c r="NN321" s="99"/>
      <c r="NO321" s="99"/>
      <c r="NP321" s="99"/>
      <c r="NQ321" s="99"/>
      <c r="NR321" s="99"/>
      <c r="NS321" s="99"/>
      <c r="NT321" s="99"/>
      <c r="NU321" s="99"/>
      <c r="NV321" s="99"/>
      <c r="NW321" s="99"/>
      <c r="NX321" s="99"/>
      <c r="NY321" s="99"/>
      <c r="NZ321" s="99"/>
      <c r="OA321" s="99"/>
      <c r="OB321" s="99"/>
      <c r="OC321" s="99"/>
      <c r="OD321" s="99"/>
      <c r="OE321" s="99"/>
      <c r="OF321" s="99"/>
      <c r="OG321" s="99"/>
      <c r="OH321" s="99"/>
      <c r="OI321" s="99"/>
      <c r="OJ321" s="99"/>
      <c r="OK321" s="99"/>
      <c r="OL321" s="99"/>
      <c r="OM321" s="99"/>
      <c r="ON321" s="99"/>
      <c r="OO321" s="99"/>
      <c r="OP321" s="99"/>
      <c r="OQ321" s="99"/>
      <c r="OR321" s="99"/>
      <c r="OS321" s="99"/>
      <c r="OT321" s="99"/>
      <c r="OU321" s="99"/>
      <c r="OV321" s="99"/>
      <c r="OW321" s="99"/>
      <c r="OX321" s="99"/>
      <c r="OY321" s="99"/>
      <c r="OZ321" s="99"/>
      <c r="PA321" s="99"/>
      <c r="PB321" s="99"/>
      <c r="PC321" s="99"/>
      <c r="PD321" s="99"/>
      <c r="PE321" s="99"/>
      <c r="PF321" s="99"/>
      <c r="PG321" s="99"/>
      <c r="PH321" s="99"/>
      <c r="PI321" s="99"/>
      <c r="PJ321" s="99"/>
      <c r="PK321" s="99"/>
      <c r="PL321" s="99"/>
      <c r="PM321" s="99"/>
      <c r="PN321" s="99"/>
      <c r="PO321" s="99"/>
      <c r="PP321" s="99"/>
      <c r="PQ321" s="99"/>
      <c r="PR321" s="99"/>
      <c r="PS321" s="99"/>
      <c r="PT321" s="99"/>
      <c r="PU321" s="99"/>
      <c r="PV321" s="99"/>
      <c r="PW321" s="99"/>
      <c r="PX321" s="99"/>
      <c r="PY321" s="99"/>
      <c r="PZ321" s="99"/>
      <c r="QA321" s="99"/>
      <c r="QB321" s="99"/>
      <c r="QC321" s="99"/>
      <c r="QD321" s="99"/>
      <c r="QE321" s="99"/>
      <c r="QF321" s="99"/>
      <c r="QG321" s="99"/>
      <c r="QH321" s="99"/>
      <c r="QI321" s="99"/>
      <c r="QJ321" s="99"/>
      <c r="QK321" s="99"/>
      <c r="QL321" s="99"/>
      <c r="QM321" s="99"/>
      <c r="QN321" s="99"/>
      <c r="QO321" s="99"/>
      <c r="QP321" s="99"/>
      <c r="QQ321" s="99"/>
      <c r="QR321" s="99"/>
      <c r="QS321" s="99"/>
      <c r="QT321" s="99"/>
      <c r="QU321" s="99"/>
      <c r="QV321" s="99"/>
      <c r="QW321" s="99"/>
      <c r="QX321" s="99"/>
      <c r="QY321" s="99"/>
      <c r="QZ321" s="99"/>
      <c r="RA321" s="99"/>
      <c r="RB321" s="99"/>
      <c r="RC321" s="99"/>
      <c r="RD321" s="99"/>
      <c r="RE321" s="99"/>
      <c r="RF321" s="99"/>
      <c r="RG321" s="99"/>
      <c r="RH321" s="99"/>
      <c r="RI321" s="99"/>
      <c r="RJ321" s="99"/>
      <c r="RK321" s="99"/>
      <c r="RL321" s="99"/>
      <c r="RM321" s="99"/>
      <c r="RN321" s="99"/>
      <c r="RO321" s="99"/>
      <c r="RP321" s="99"/>
      <c r="RQ321" s="99"/>
      <c r="RR321" s="99"/>
      <c r="RS321" s="99"/>
      <c r="RT321" s="99"/>
      <c r="RU321" s="99"/>
      <c r="RV321" s="99"/>
      <c r="RW321" s="99"/>
      <c r="RX321" s="99"/>
      <c r="RY321" s="99"/>
      <c r="RZ321" s="99"/>
      <c r="SA321" s="99"/>
      <c r="SB321" s="99"/>
      <c r="SC321" s="99"/>
      <c r="SD321" s="99"/>
      <c r="SE321" s="99"/>
      <c r="SF321" s="99"/>
      <c r="SG321" s="99"/>
      <c r="SH321" s="99"/>
      <c r="SI321" s="99"/>
      <c r="SJ321" s="99"/>
      <c r="SK321" s="99"/>
      <c r="SL321" s="99"/>
      <c r="SM321" s="99"/>
      <c r="SN321" s="99"/>
      <c r="SO321" s="99"/>
      <c r="SP321" s="99"/>
      <c r="SQ321" s="99"/>
      <c r="SR321" s="99"/>
      <c r="SS321" s="99"/>
      <c r="ST321" s="99"/>
      <c r="SU321" s="99"/>
      <c r="SV321" s="99"/>
      <c r="SW321" s="99"/>
      <c r="SX321" s="99"/>
      <c r="SY321" s="99"/>
      <c r="SZ321" s="99"/>
      <c r="TA321" s="99"/>
      <c r="TB321" s="99"/>
      <c r="TC321" s="99"/>
      <c r="TD321" s="99"/>
      <c r="TE321" s="99"/>
      <c r="TF321" s="99"/>
      <c r="TG321" s="99"/>
      <c r="TH321" s="99"/>
      <c r="TI321" s="99"/>
      <c r="TJ321" s="99"/>
      <c r="TK321" s="99"/>
      <c r="TL321" s="99"/>
      <c r="TM321" s="99"/>
      <c r="TN321" s="99"/>
      <c r="TO321" s="99"/>
      <c r="TP321" s="99"/>
      <c r="TQ321" s="99"/>
      <c r="TR321" s="99"/>
      <c r="TS321" s="99"/>
      <c r="TT321" s="99"/>
      <c r="TU321" s="99"/>
      <c r="TV321" s="99"/>
      <c r="TW321" s="99"/>
      <c r="TX321" s="99"/>
      <c r="TY321" s="99"/>
      <c r="TZ321" s="99"/>
      <c r="UA321" s="99"/>
      <c r="UB321" s="99"/>
      <c r="UC321" s="99"/>
      <c r="UD321" s="99"/>
      <c r="UE321" s="99"/>
      <c r="UF321" s="99"/>
      <c r="UG321" s="99"/>
      <c r="UH321" s="99"/>
      <c r="UI321" s="99"/>
      <c r="UJ321" s="99"/>
      <c r="UK321" s="99"/>
      <c r="UL321" s="99"/>
      <c r="UM321" s="99"/>
      <c r="UN321" s="99"/>
      <c r="UO321" s="99"/>
      <c r="UP321" s="99"/>
      <c r="UQ321" s="99"/>
      <c r="UR321" s="99"/>
      <c r="US321" s="99"/>
      <c r="UT321" s="99"/>
      <c r="UU321" s="99"/>
      <c r="UV321" s="99"/>
      <c r="UW321" s="99"/>
      <c r="UX321" s="99"/>
      <c r="UY321" s="99"/>
      <c r="UZ321" s="99"/>
      <c r="VA321" s="99"/>
      <c r="VB321" s="99"/>
      <c r="VC321" s="99"/>
      <c r="VD321" s="99"/>
      <c r="VE321" s="99"/>
      <c r="VF321" s="99"/>
      <c r="VG321" s="99"/>
      <c r="VH321" s="99"/>
      <c r="VI321" s="99"/>
      <c r="VJ321" s="99"/>
      <c r="VK321" s="99"/>
      <c r="VL321" s="99"/>
      <c r="VM321" s="99"/>
      <c r="VN321" s="99"/>
      <c r="VO321" s="99"/>
      <c r="VP321" s="99"/>
      <c r="VQ321" s="99"/>
      <c r="VR321" s="99"/>
      <c r="VS321" s="99"/>
      <c r="VT321" s="99"/>
      <c r="VU321" s="99"/>
      <c r="VV321" s="99"/>
      <c r="VW321" s="99"/>
      <c r="VX321" s="99"/>
      <c r="VY321" s="99"/>
      <c r="VZ321" s="99"/>
      <c r="WA321" s="99"/>
      <c r="WB321" s="99"/>
      <c r="WC321" s="99"/>
      <c r="WD321" s="99"/>
      <c r="WE321" s="99"/>
      <c r="WF321" s="99"/>
      <c r="WG321" s="99"/>
      <c r="WH321" s="99"/>
      <c r="WI321" s="99"/>
      <c r="WJ321" s="99"/>
      <c r="WK321" s="99"/>
      <c r="WL321" s="99"/>
      <c r="WM321" s="99"/>
      <c r="WN321" s="99"/>
      <c r="WO321" s="99"/>
      <c r="WP321" s="99"/>
      <c r="WQ321" s="99"/>
      <c r="WR321" s="99"/>
      <c r="WS321" s="99"/>
      <c r="WT321" s="99"/>
      <c r="WU321" s="99"/>
      <c r="WV321" s="99"/>
      <c r="WW321" s="99"/>
      <c r="WX321" s="99"/>
      <c r="WY321" s="99"/>
      <c r="WZ321" s="99"/>
      <c r="XA321" s="99"/>
      <c r="XB321" s="99"/>
      <c r="XC321" s="99"/>
      <c r="XD321" s="99"/>
      <c r="XE321" s="99"/>
      <c r="XF321" s="99"/>
      <c r="XG321" s="99"/>
      <c r="XH321" s="99"/>
      <c r="XI321" s="99"/>
      <c r="XJ321" s="99"/>
      <c r="XK321" s="99"/>
      <c r="XL321" s="99"/>
      <c r="XM321" s="99"/>
      <c r="XN321" s="99"/>
      <c r="XO321" s="99"/>
      <c r="XP321" s="99"/>
      <c r="XQ321" s="99"/>
      <c r="XR321" s="99"/>
      <c r="XS321" s="99"/>
      <c r="XT321" s="99"/>
      <c r="XU321" s="99"/>
      <c r="XV321" s="99"/>
      <c r="XW321" s="99"/>
      <c r="XX321" s="99"/>
      <c r="XY321" s="99"/>
      <c r="XZ321" s="99"/>
      <c r="YA321" s="99"/>
      <c r="YB321" s="99"/>
      <c r="YC321" s="99"/>
      <c r="YD321" s="99"/>
      <c r="YE321" s="99"/>
      <c r="YF321" s="99"/>
      <c r="YG321" s="99"/>
      <c r="YH321" s="99"/>
      <c r="YI321" s="99"/>
      <c r="YJ321" s="99"/>
      <c r="YK321" s="99"/>
      <c r="YL321" s="99"/>
      <c r="YM321" s="99"/>
      <c r="YN321" s="99"/>
      <c r="YO321" s="99"/>
      <c r="YP321" s="99"/>
      <c r="YQ321" s="99"/>
      <c r="YR321" s="99"/>
      <c r="YS321" s="99"/>
      <c r="YT321" s="99"/>
      <c r="YU321" s="99"/>
      <c r="YV321" s="99"/>
      <c r="YW321" s="99"/>
      <c r="YX321" s="99"/>
      <c r="YY321" s="99"/>
      <c r="YZ321" s="99"/>
      <c r="ZA321" s="99"/>
      <c r="ZB321" s="99"/>
      <c r="ZC321" s="99"/>
      <c r="ZD321" s="99"/>
      <c r="ZE321" s="99"/>
      <c r="ZF321" s="99"/>
      <c r="ZG321" s="99"/>
      <c r="ZH321" s="99"/>
      <c r="ZI321" s="99"/>
      <c r="ZJ321" s="99"/>
      <c r="ZK321" s="99"/>
      <c r="ZL321" s="99"/>
      <c r="ZM321" s="99"/>
      <c r="ZN321" s="99"/>
      <c r="ZO321" s="99"/>
      <c r="ZP321" s="99"/>
      <c r="ZQ321" s="99"/>
      <c r="ZR321" s="99"/>
      <c r="ZS321" s="99"/>
      <c r="ZT321" s="99"/>
      <c r="ZU321" s="99"/>
      <c r="ZV321" s="99"/>
      <c r="ZW321" s="99"/>
      <c r="ZX321" s="99"/>
      <c r="ZY321" s="99"/>
      <c r="ZZ321" s="99"/>
      <c r="AAA321" s="99"/>
      <c r="AAB321" s="99"/>
      <c r="AAC321" s="99"/>
      <c r="AAD321" s="99"/>
      <c r="AAE321" s="99"/>
      <c r="AAF321" s="99"/>
      <c r="AAG321" s="99"/>
      <c r="AAH321" s="99"/>
      <c r="AAI321" s="99"/>
      <c r="AAJ321" s="99"/>
      <c r="AAK321" s="99"/>
      <c r="AAL321" s="99"/>
      <c r="AAM321" s="99"/>
      <c r="AAN321" s="99"/>
      <c r="AAO321" s="99"/>
      <c r="AAP321" s="99"/>
      <c r="AAQ321" s="99"/>
      <c r="AAR321" s="99"/>
      <c r="AAS321" s="99"/>
      <c r="AAT321" s="99"/>
      <c r="AAU321" s="99"/>
      <c r="AAV321" s="99"/>
      <c r="AAW321" s="99"/>
      <c r="AAX321" s="99"/>
      <c r="AAY321" s="99"/>
      <c r="AAZ321" s="99"/>
      <c r="ABA321" s="99"/>
      <c r="ABB321" s="99"/>
      <c r="ABC321" s="99"/>
      <c r="ABD321" s="99"/>
      <c r="ABE321" s="99"/>
      <c r="ABF321" s="99"/>
      <c r="ABG321" s="99"/>
      <c r="ABH321" s="99"/>
      <c r="ABI321" s="99"/>
      <c r="ABJ321" s="99"/>
      <c r="ABK321" s="99"/>
      <c r="ABL321" s="99"/>
      <c r="ABM321" s="99"/>
      <c r="ABN321" s="99"/>
      <c r="ABO321" s="99"/>
      <c r="ABP321" s="99"/>
      <c r="ABQ321" s="99"/>
      <c r="ABR321" s="99"/>
      <c r="ABS321" s="99"/>
      <c r="ABT321" s="99"/>
      <c r="ABU321" s="99"/>
      <c r="ABV321" s="99"/>
      <c r="ABW321" s="99"/>
      <c r="ABX321" s="99"/>
      <c r="ABY321" s="99"/>
      <c r="ABZ321" s="99"/>
      <c r="ACA321" s="99"/>
      <c r="ACB321" s="99"/>
      <c r="ACC321" s="99"/>
      <c r="ACD321" s="99"/>
      <c r="ACE321" s="99"/>
      <c r="ACF321" s="99"/>
      <c r="ACG321" s="99"/>
      <c r="ACH321" s="99"/>
      <c r="ACI321" s="99"/>
      <c r="ACJ321" s="99"/>
      <c r="ACK321" s="99"/>
      <c r="ACL321" s="99"/>
      <c r="ACM321" s="99"/>
      <c r="ACN321" s="99"/>
      <c r="ACO321" s="99"/>
      <c r="ACP321" s="99"/>
      <c r="ACQ321" s="99"/>
      <c r="ACR321" s="99"/>
      <c r="ACS321" s="99"/>
      <c r="ACT321" s="99"/>
      <c r="ACU321" s="99"/>
      <c r="ACV321" s="99"/>
      <c r="ACW321" s="99"/>
      <c r="ACX321" s="99"/>
      <c r="ACY321" s="99"/>
      <c r="ACZ321" s="99"/>
      <c r="ADA321" s="99"/>
      <c r="ADB321" s="99"/>
      <c r="ADC321" s="99"/>
      <c r="ADD321" s="99"/>
      <c r="ADE321" s="99"/>
      <c r="ADF321" s="99"/>
      <c r="ADG321" s="99"/>
      <c r="ADH321" s="99"/>
      <c r="ADI321" s="99"/>
      <c r="ADJ321" s="99"/>
      <c r="ADK321" s="99"/>
      <c r="ADL321" s="99"/>
      <c r="ADM321" s="99"/>
      <c r="ADN321" s="99"/>
      <c r="ADO321" s="99"/>
      <c r="ADP321" s="99"/>
      <c r="ADQ321" s="99"/>
      <c r="ADR321" s="99"/>
      <c r="ADS321" s="99"/>
      <c r="ADT321" s="99"/>
      <c r="ADU321" s="99"/>
      <c r="ADV321" s="99"/>
      <c r="ADW321" s="99"/>
      <c r="ADX321" s="99"/>
      <c r="ADY321" s="99"/>
      <c r="ADZ321" s="99"/>
      <c r="AEA321" s="99"/>
      <c r="AEB321" s="99"/>
      <c r="AEC321" s="99"/>
      <c r="AED321" s="99"/>
      <c r="AEE321" s="99"/>
      <c r="AEF321" s="99"/>
      <c r="AEG321" s="99"/>
      <c r="AEH321" s="99"/>
      <c r="AEI321" s="99"/>
      <c r="AEJ321" s="99"/>
      <c r="AEK321" s="99"/>
      <c r="AEL321" s="99"/>
      <c r="AEM321" s="99"/>
      <c r="AEN321" s="99"/>
      <c r="AEO321" s="99"/>
      <c r="AEP321" s="99"/>
      <c r="AEQ321" s="99"/>
      <c r="AER321" s="99"/>
      <c r="AES321" s="99"/>
      <c r="AET321" s="99"/>
      <c r="AEU321" s="99"/>
      <c r="AEV321" s="99"/>
      <c r="AEW321" s="99"/>
      <c r="AEX321" s="99"/>
      <c r="AEY321" s="99"/>
      <c r="AEZ321" s="99"/>
      <c r="AFA321" s="99"/>
      <c r="AFB321" s="99"/>
      <c r="AFC321" s="99"/>
      <c r="AFD321" s="99"/>
      <c r="AFE321" s="99"/>
      <c r="AFF321" s="99"/>
      <c r="AFG321" s="99"/>
      <c r="AFH321" s="99"/>
      <c r="AFI321" s="99"/>
      <c r="AFJ321" s="99"/>
      <c r="AFK321" s="99"/>
      <c r="AFL321" s="99"/>
      <c r="AFM321" s="99"/>
      <c r="AFN321" s="99"/>
      <c r="AFO321" s="99"/>
      <c r="AFP321" s="99"/>
      <c r="AFQ321" s="99"/>
      <c r="AFR321" s="99"/>
      <c r="AFS321" s="99"/>
      <c r="AFT321" s="99"/>
      <c r="AFU321" s="99"/>
      <c r="AFV321" s="99"/>
      <c r="AFW321" s="99"/>
      <c r="AFX321" s="99"/>
      <c r="AFY321" s="99"/>
      <c r="AFZ321" s="99"/>
      <c r="AGA321" s="99"/>
      <c r="AGB321" s="99"/>
      <c r="AGC321" s="99"/>
      <c r="AGD321" s="99"/>
      <c r="AGE321" s="99"/>
      <c r="AGF321" s="99"/>
      <c r="AGG321" s="99"/>
      <c r="AGH321" s="99"/>
      <c r="AGI321" s="99"/>
      <c r="AGJ321" s="99"/>
      <c r="AGK321" s="99"/>
      <c r="AGL321" s="99"/>
      <c r="AGM321" s="99"/>
      <c r="AGN321" s="99"/>
      <c r="AGO321" s="99"/>
      <c r="AGP321" s="99"/>
      <c r="AGQ321" s="99"/>
      <c r="AGR321" s="99"/>
      <c r="AGS321" s="99"/>
      <c r="AGT321" s="99"/>
      <c r="AGU321" s="99"/>
      <c r="AGV321" s="99"/>
      <c r="AGW321" s="99"/>
      <c r="AGX321" s="99"/>
      <c r="AGY321" s="99"/>
      <c r="AGZ321" s="99"/>
      <c r="AHA321" s="99"/>
      <c r="AHB321" s="99"/>
      <c r="AHC321" s="99"/>
      <c r="AHD321" s="99"/>
      <c r="AHE321" s="99"/>
      <c r="AHF321" s="99"/>
      <c r="AHG321" s="99"/>
      <c r="AHH321" s="99"/>
      <c r="AHI321" s="99"/>
      <c r="AHJ321" s="99"/>
      <c r="AHK321" s="99"/>
      <c r="AHL321" s="99"/>
      <c r="AHM321" s="99"/>
      <c r="AHN321" s="99"/>
      <c r="AHO321" s="99"/>
      <c r="AHP321" s="99"/>
      <c r="AHQ321" s="99"/>
      <c r="AHR321" s="99"/>
      <c r="AHS321" s="99"/>
      <c r="AHT321" s="99"/>
      <c r="AHU321" s="99"/>
      <c r="AHV321" s="99"/>
      <c r="AHW321" s="99"/>
      <c r="AHX321" s="99"/>
      <c r="AHY321" s="99"/>
      <c r="AHZ321" s="99"/>
      <c r="AIA321" s="99"/>
      <c r="AIB321" s="99"/>
      <c r="AIC321" s="99"/>
      <c r="AID321" s="99"/>
      <c r="AIE321" s="99"/>
      <c r="AIF321" s="99"/>
      <c r="AIG321" s="99"/>
      <c r="AIH321" s="99"/>
      <c r="AII321" s="99"/>
      <c r="AIJ321" s="99"/>
      <c r="AIK321" s="99"/>
      <c r="AIL321" s="99"/>
      <c r="AIM321" s="99"/>
      <c r="AIN321" s="99"/>
      <c r="AIO321" s="99"/>
      <c r="AIP321" s="99"/>
      <c r="AIQ321" s="99"/>
      <c r="AIR321" s="99"/>
      <c r="AIS321" s="99"/>
      <c r="AIT321" s="99"/>
      <c r="AIU321" s="99"/>
      <c r="AIV321" s="99"/>
      <c r="AIW321" s="99"/>
      <c r="AIX321" s="99"/>
      <c r="AIY321" s="99"/>
      <c r="AIZ321" s="99"/>
      <c r="AJA321" s="99"/>
      <c r="AJB321" s="99"/>
      <c r="AJC321" s="99"/>
      <c r="AJD321" s="99"/>
      <c r="AJE321" s="99"/>
      <c r="AJF321" s="99"/>
      <c r="AJG321" s="99"/>
      <c r="AJH321" s="99"/>
      <c r="AJI321" s="99"/>
      <c r="AJJ321" s="99"/>
      <c r="AJK321" s="99"/>
      <c r="AJL321" s="99"/>
      <c r="AJM321" s="99"/>
      <c r="AJN321" s="99"/>
      <c r="AJO321" s="99"/>
      <c r="AJP321" s="99"/>
      <c r="AJQ321" s="99"/>
      <c r="AJR321" s="99"/>
      <c r="AJS321" s="99"/>
      <c r="AJT321" s="99"/>
      <c r="AJU321" s="99"/>
      <c r="AJV321" s="99"/>
      <c r="AJW321" s="99"/>
      <c r="AJX321" s="99"/>
      <c r="AJY321" s="99"/>
      <c r="AJZ321" s="99"/>
      <c r="AKA321" s="99"/>
      <c r="AKB321" s="99"/>
      <c r="AKC321" s="99"/>
      <c r="AKD321" s="99"/>
      <c r="AKE321" s="99"/>
      <c r="AKF321" s="99"/>
      <c r="AKG321" s="99"/>
      <c r="AKH321" s="99"/>
      <c r="AKI321" s="99"/>
      <c r="AKJ321" s="99"/>
      <c r="AKK321" s="99"/>
      <c r="AKL321" s="99"/>
      <c r="AKM321" s="99"/>
      <c r="AKN321" s="99"/>
      <c r="AKO321" s="99"/>
      <c r="AKP321" s="99"/>
      <c r="AKQ321" s="99"/>
      <c r="AKR321" s="99"/>
      <c r="AKS321" s="99"/>
      <c r="AKT321" s="99"/>
      <c r="AKU321" s="99"/>
      <c r="AKV321" s="99"/>
      <c r="AKW321" s="99"/>
      <c r="AKX321" s="99"/>
      <c r="AKY321" s="99"/>
      <c r="AKZ321" s="99"/>
      <c r="ALA321" s="99"/>
      <c r="ALB321" s="99"/>
      <c r="ALC321" s="99"/>
      <c r="ALD321" s="99"/>
      <c r="ALE321" s="99"/>
      <c r="ALF321" s="99"/>
      <c r="ALG321" s="99"/>
      <c r="ALH321" s="99"/>
      <c r="ALI321" s="99"/>
      <c r="ALJ321" s="99"/>
      <c r="ALK321" s="99"/>
      <c r="ALL321" s="99"/>
      <c r="ALM321" s="99"/>
      <c r="ALN321" s="99"/>
      <c r="ALO321" s="99"/>
      <c r="ALP321" s="99"/>
      <c r="ALQ321" s="99"/>
      <c r="ALR321" s="99"/>
      <c r="ALS321" s="99"/>
      <c r="ALT321" s="99"/>
      <c r="ALU321" s="99"/>
      <c r="ALV321" s="99"/>
      <c r="ALW321" s="99"/>
      <c r="ALX321" s="99"/>
      <c r="ALY321" s="99"/>
      <c r="ALZ321" s="99"/>
      <c r="AMA321" s="99"/>
      <c r="AMB321" s="99"/>
      <c r="AMC321" s="99"/>
      <c r="AMD321" s="99"/>
      <c r="AME321" s="99"/>
      <c r="AMF321" s="99"/>
      <c r="AMG321" s="99"/>
    </row>
    <row r="322" spans="1:1022" s="82" customFormat="1" ht="386.4" customHeight="1" x14ac:dyDescent="0.3">
      <c r="A322" s="60">
        <v>52</v>
      </c>
      <c r="B322" s="61" t="s">
        <v>283</v>
      </c>
      <c r="C322" s="60" t="s">
        <v>211</v>
      </c>
      <c r="D322" s="60" t="s">
        <v>69</v>
      </c>
      <c r="E322" s="61" t="s">
        <v>956</v>
      </c>
      <c r="F322" s="62">
        <v>45365</v>
      </c>
      <c r="G322" s="19">
        <v>333.8</v>
      </c>
      <c r="H322" s="60" t="s">
        <v>52</v>
      </c>
      <c r="I322" s="60" t="s">
        <v>957</v>
      </c>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c r="FY322" s="31"/>
      <c r="FZ322" s="31"/>
      <c r="GA322" s="31"/>
      <c r="GB322" s="31"/>
      <c r="GC322" s="31"/>
      <c r="GD322" s="31"/>
      <c r="GE322" s="31"/>
      <c r="GF322" s="31"/>
      <c r="GG322" s="31"/>
      <c r="GH322" s="31"/>
      <c r="GI322" s="31"/>
      <c r="GJ322" s="31"/>
      <c r="GK322" s="31"/>
      <c r="GL322" s="31"/>
      <c r="GM322" s="31"/>
      <c r="GN322" s="31"/>
      <c r="GO322" s="31"/>
      <c r="GP322" s="31"/>
      <c r="GQ322" s="31"/>
      <c r="GR322" s="31"/>
      <c r="GS322" s="31"/>
      <c r="GT322" s="31"/>
      <c r="GU322" s="31"/>
      <c r="GV322" s="31"/>
      <c r="GW322" s="31"/>
      <c r="GX322" s="31"/>
      <c r="GY322" s="31"/>
      <c r="GZ322" s="31"/>
      <c r="HA322" s="31"/>
      <c r="HB322" s="31"/>
      <c r="HC322" s="31"/>
      <c r="HD322" s="31"/>
      <c r="HE322" s="31"/>
      <c r="HF322" s="31"/>
      <c r="HG322" s="31"/>
      <c r="HH322" s="31"/>
      <c r="HI322" s="31"/>
      <c r="HJ322" s="31"/>
      <c r="HK322" s="31"/>
      <c r="HL322" s="31"/>
      <c r="HM322" s="31"/>
      <c r="HN322" s="31"/>
      <c r="HO322" s="31"/>
      <c r="HP322" s="31"/>
      <c r="HQ322" s="31"/>
      <c r="HR322" s="31"/>
      <c r="HS322" s="31"/>
      <c r="HT322" s="31"/>
      <c r="HU322" s="31"/>
      <c r="HV322" s="31"/>
      <c r="HW322" s="31"/>
      <c r="HX322" s="31"/>
      <c r="HY322" s="31"/>
      <c r="HZ322" s="31"/>
      <c r="IA322" s="31"/>
      <c r="IB322" s="31"/>
      <c r="IC322" s="31"/>
      <c r="ID322" s="31"/>
      <c r="IE322" s="31"/>
      <c r="IF322" s="31"/>
      <c r="IG322" s="31"/>
      <c r="IH322" s="31"/>
      <c r="II322" s="31"/>
      <c r="IJ322" s="31"/>
      <c r="IK322" s="31"/>
      <c r="IL322" s="31"/>
      <c r="IM322" s="31"/>
      <c r="IN322" s="31"/>
      <c r="IO322" s="31"/>
      <c r="IP322" s="31"/>
      <c r="IQ322" s="31"/>
      <c r="IR322" s="31"/>
      <c r="IS322" s="31"/>
      <c r="IT322" s="31"/>
      <c r="IU322" s="31"/>
      <c r="IV322" s="31"/>
      <c r="IW322" s="31"/>
      <c r="IX322" s="31"/>
      <c r="IY322" s="31"/>
      <c r="IZ322" s="31"/>
      <c r="JA322" s="31"/>
      <c r="JB322" s="31"/>
      <c r="JC322" s="31"/>
      <c r="JD322" s="31"/>
      <c r="JE322" s="31"/>
      <c r="JF322" s="31"/>
      <c r="JG322" s="31"/>
      <c r="JH322" s="31"/>
      <c r="JI322" s="31"/>
      <c r="JJ322" s="31"/>
      <c r="JK322" s="31"/>
      <c r="JL322" s="31"/>
      <c r="JM322" s="31"/>
      <c r="JN322" s="31"/>
      <c r="JO322" s="31"/>
      <c r="JP322" s="31"/>
      <c r="JQ322" s="31"/>
      <c r="JR322" s="31"/>
      <c r="JS322" s="31"/>
      <c r="JT322" s="31"/>
      <c r="JU322" s="31"/>
      <c r="JV322" s="31"/>
      <c r="JW322" s="31"/>
      <c r="JX322" s="31"/>
      <c r="JY322" s="31"/>
      <c r="JZ322" s="31"/>
      <c r="KA322" s="31"/>
      <c r="KB322" s="31"/>
      <c r="KC322" s="31"/>
      <c r="KD322" s="31"/>
      <c r="KE322" s="31"/>
      <c r="KF322" s="31"/>
      <c r="KG322" s="31"/>
      <c r="KH322" s="31"/>
      <c r="KI322" s="31"/>
      <c r="KJ322" s="31"/>
      <c r="KK322" s="31"/>
      <c r="KL322" s="31"/>
      <c r="KM322" s="31"/>
      <c r="KN322" s="31"/>
      <c r="KO322" s="31"/>
      <c r="KP322" s="31"/>
      <c r="KQ322" s="31"/>
      <c r="KR322" s="31"/>
      <c r="KS322" s="31"/>
      <c r="KT322" s="31"/>
      <c r="KU322" s="31"/>
      <c r="KV322" s="31"/>
      <c r="KW322" s="31"/>
      <c r="KX322" s="31"/>
      <c r="KY322" s="31"/>
      <c r="KZ322" s="31"/>
      <c r="LA322" s="31"/>
      <c r="LB322" s="31"/>
      <c r="LC322" s="31"/>
      <c r="LD322" s="31"/>
      <c r="LE322" s="31"/>
      <c r="LF322" s="31"/>
      <c r="LG322" s="31"/>
      <c r="LH322" s="31"/>
      <c r="LI322" s="31"/>
      <c r="LJ322" s="31"/>
      <c r="LK322" s="31"/>
      <c r="LL322" s="31"/>
      <c r="LM322" s="31"/>
      <c r="LN322" s="31"/>
      <c r="LO322" s="31"/>
      <c r="LP322" s="31"/>
      <c r="LQ322" s="31"/>
      <c r="LR322" s="31"/>
      <c r="LS322" s="31"/>
      <c r="LT322" s="31"/>
      <c r="LU322" s="31"/>
      <c r="LV322" s="31"/>
      <c r="LW322" s="31"/>
      <c r="LX322" s="31"/>
      <c r="LY322" s="31"/>
      <c r="LZ322" s="31"/>
      <c r="MA322" s="31"/>
      <c r="MB322" s="31"/>
      <c r="MC322" s="31"/>
      <c r="MD322" s="31"/>
      <c r="ME322" s="31"/>
      <c r="MF322" s="31"/>
      <c r="MG322" s="31"/>
      <c r="MH322" s="31"/>
      <c r="MI322" s="31"/>
      <c r="MJ322" s="31"/>
      <c r="MK322" s="31"/>
      <c r="ML322" s="31"/>
      <c r="MM322" s="31"/>
      <c r="MN322" s="31"/>
      <c r="MO322" s="31"/>
      <c r="MP322" s="31"/>
      <c r="MQ322" s="31"/>
      <c r="MR322" s="31"/>
      <c r="MS322" s="31"/>
      <c r="MT322" s="31"/>
      <c r="MU322" s="31"/>
      <c r="MV322" s="31"/>
      <c r="MW322" s="31"/>
      <c r="MX322" s="31"/>
      <c r="MY322" s="31"/>
      <c r="MZ322" s="31"/>
      <c r="NA322" s="31"/>
      <c r="NB322" s="31"/>
      <c r="NC322" s="31"/>
      <c r="ND322" s="31"/>
      <c r="NE322" s="31"/>
      <c r="NF322" s="31"/>
      <c r="NG322" s="31"/>
      <c r="NH322" s="31"/>
      <c r="NI322" s="31"/>
      <c r="NJ322" s="31"/>
      <c r="NK322" s="31"/>
      <c r="NL322" s="31"/>
      <c r="NM322" s="31"/>
      <c r="NN322" s="31"/>
      <c r="NO322" s="31"/>
      <c r="NP322" s="31"/>
      <c r="NQ322" s="31"/>
      <c r="NR322" s="31"/>
      <c r="NS322" s="31"/>
      <c r="NT322" s="31"/>
      <c r="NU322" s="31"/>
      <c r="NV322" s="31"/>
      <c r="NW322" s="31"/>
      <c r="NX322" s="31"/>
      <c r="NY322" s="31"/>
      <c r="NZ322" s="31"/>
      <c r="OA322" s="31"/>
      <c r="OB322" s="31"/>
      <c r="OC322" s="31"/>
      <c r="OD322" s="31"/>
      <c r="OE322" s="31"/>
      <c r="OF322" s="31"/>
      <c r="OG322" s="31"/>
      <c r="OH322" s="31"/>
      <c r="OI322" s="31"/>
      <c r="OJ322" s="31"/>
      <c r="OK322" s="31"/>
      <c r="OL322" s="31"/>
      <c r="OM322" s="31"/>
      <c r="ON322" s="31"/>
      <c r="OO322" s="31"/>
      <c r="OP322" s="31"/>
      <c r="OQ322" s="31"/>
      <c r="OR322" s="31"/>
      <c r="OS322" s="31"/>
      <c r="OT322" s="31"/>
      <c r="OU322" s="31"/>
      <c r="OV322" s="31"/>
      <c r="OW322" s="31"/>
      <c r="OX322" s="31"/>
      <c r="OY322" s="31"/>
      <c r="OZ322" s="31"/>
      <c r="PA322" s="31"/>
      <c r="PB322" s="31"/>
      <c r="PC322" s="31"/>
      <c r="PD322" s="31"/>
      <c r="PE322" s="31"/>
      <c r="PF322" s="31"/>
      <c r="PG322" s="31"/>
      <c r="PH322" s="31"/>
      <c r="PI322" s="31"/>
      <c r="PJ322" s="31"/>
      <c r="PK322" s="31"/>
      <c r="PL322" s="31"/>
      <c r="PM322" s="31"/>
      <c r="PN322" s="31"/>
      <c r="PO322" s="31"/>
      <c r="PP322" s="31"/>
      <c r="PQ322" s="31"/>
      <c r="PR322" s="31"/>
      <c r="PS322" s="31"/>
      <c r="PT322" s="31"/>
      <c r="PU322" s="31"/>
      <c r="PV322" s="31"/>
      <c r="PW322" s="31"/>
      <c r="PX322" s="31"/>
      <c r="PY322" s="31"/>
      <c r="PZ322" s="31"/>
      <c r="QA322" s="31"/>
      <c r="QB322" s="31"/>
      <c r="QC322" s="31"/>
      <c r="QD322" s="31"/>
      <c r="QE322" s="31"/>
      <c r="QF322" s="31"/>
      <c r="QG322" s="31"/>
      <c r="QH322" s="31"/>
      <c r="QI322" s="31"/>
      <c r="QJ322" s="31"/>
      <c r="QK322" s="31"/>
      <c r="QL322" s="31"/>
      <c r="QM322" s="31"/>
      <c r="QN322" s="31"/>
      <c r="QO322" s="31"/>
      <c r="QP322" s="31"/>
      <c r="QQ322" s="31"/>
      <c r="QR322" s="31"/>
      <c r="QS322" s="31"/>
      <c r="QT322" s="31"/>
      <c r="QU322" s="31"/>
      <c r="QV322" s="31"/>
      <c r="QW322" s="31"/>
      <c r="QX322" s="31"/>
      <c r="QY322" s="31"/>
      <c r="QZ322" s="31"/>
      <c r="RA322" s="31"/>
      <c r="RB322" s="31"/>
      <c r="RC322" s="31"/>
      <c r="RD322" s="31"/>
      <c r="RE322" s="31"/>
      <c r="RF322" s="31"/>
      <c r="RG322" s="31"/>
      <c r="RH322" s="31"/>
      <c r="RI322" s="31"/>
      <c r="RJ322" s="31"/>
      <c r="RK322" s="31"/>
      <c r="RL322" s="31"/>
      <c r="RM322" s="31"/>
      <c r="RN322" s="31"/>
      <c r="RO322" s="31"/>
      <c r="RP322" s="31"/>
      <c r="RQ322" s="31"/>
      <c r="RR322" s="31"/>
      <c r="RS322" s="31"/>
      <c r="RT322" s="31"/>
      <c r="RU322" s="31"/>
      <c r="RV322" s="31"/>
      <c r="RW322" s="31"/>
      <c r="RX322" s="31"/>
      <c r="RY322" s="31"/>
      <c r="RZ322" s="31"/>
      <c r="SA322" s="31"/>
      <c r="SB322" s="31"/>
      <c r="SC322" s="31"/>
      <c r="SD322" s="31"/>
      <c r="SE322" s="31"/>
      <c r="SF322" s="31"/>
      <c r="SG322" s="31"/>
      <c r="SH322" s="31"/>
      <c r="SI322" s="31"/>
      <c r="SJ322" s="31"/>
      <c r="SK322" s="31"/>
      <c r="SL322" s="31"/>
      <c r="SM322" s="31"/>
      <c r="SN322" s="31"/>
      <c r="SO322" s="31"/>
      <c r="SP322" s="31"/>
      <c r="SQ322" s="31"/>
      <c r="SR322" s="31"/>
      <c r="SS322" s="31"/>
      <c r="ST322" s="31"/>
      <c r="SU322" s="31"/>
      <c r="SV322" s="31"/>
      <c r="SW322" s="31"/>
      <c r="SX322" s="31"/>
      <c r="SY322" s="31"/>
      <c r="SZ322" s="31"/>
      <c r="TA322" s="31"/>
      <c r="TB322" s="31"/>
      <c r="TC322" s="31"/>
      <c r="TD322" s="31"/>
      <c r="TE322" s="31"/>
      <c r="TF322" s="31"/>
      <c r="TG322" s="31"/>
      <c r="TH322" s="31"/>
      <c r="TI322" s="31"/>
      <c r="TJ322" s="31"/>
      <c r="TK322" s="31"/>
      <c r="TL322" s="31"/>
      <c r="TM322" s="31"/>
      <c r="TN322" s="31"/>
      <c r="TO322" s="31"/>
      <c r="TP322" s="31"/>
      <c r="TQ322" s="31"/>
      <c r="TR322" s="31"/>
      <c r="TS322" s="31"/>
      <c r="TT322" s="31"/>
      <c r="TU322" s="31"/>
      <c r="TV322" s="31"/>
      <c r="TW322" s="31"/>
      <c r="TX322" s="31"/>
      <c r="TY322" s="31"/>
      <c r="TZ322" s="31"/>
      <c r="UA322" s="31"/>
      <c r="UB322" s="31"/>
      <c r="UC322" s="31"/>
      <c r="UD322" s="31"/>
      <c r="UE322" s="31"/>
      <c r="UF322" s="31"/>
      <c r="UG322" s="31"/>
      <c r="UH322" s="31"/>
      <c r="UI322" s="31"/>
      <c r="UJ322" s="31"/>
      <c r="UK322" s="31"/>
      <c r="UL322" s="31"/>
      <c r="UM322" s="31"/>
      <c r="UN322" s="31"/>
      <c r="UO322" s="31"/>
      <c r="UP322" s="31"/>
      <c r="UQ322" s="31"/>
      <c r="UR322" s="31"/>
      <c r="US322" s="31"/>
      <c r="UT322" s="31"/>
      <c r="UU322" s="31"/>
      <c r="UV322" s="31"/>
      <c r="UW322" s="31"/>
      <c r="UX322" s="31"/>
      <c r="UY322" s="31"/>
      <c r="UZ322" s="31"/>
      <c r="VA322" s="31"/>
      <c r="VB322" s="31"/>
      <c r="VC322" s="31"/>
      <c r="VD322" s="31"/>
      <c r="VE322" s="31"/>
      <c r="VF322" s="31"/>
      <c r="VG322" s="31"/>
      <c r="VH322" s="31"/>
      <c r="VI322" s="31"/>
      <c r="VJ322" s="31"/>
      <c r="VK322" s="31"/>
      <c r="VL322" s="31"/>
      <c r="VM322" s="31"/>
      <c r="VN322" s="31"/>
      <c r="VO322" s="31"/>
      <c r="VP322" s="31"/>
      <c r="VQ322" s="31"/>
      <c r="VR322" s="31"/>
      <c r="VS322" s="31"/>
      <c r="VT322" s="31"/>
      <c r="VU322" s="31"/>
      <c r="VV322" s="31"/>
      <c r="VW322" s="31"/>
      <c r="VX322" s="31"/>
      <c r="VY322" s="31"/>
      <c r="VZ322" s="31"/>
      <c r="WA322" s="31"/>
      <c r="WB322" s="31"/>
      <c r="WC322" s="31"/>
      <c r="WD322" s="31"/>
      <c r="WE322" s="31"/>
      <c r="WF322" s="31"/>
      <c r="WG322" s="31"/>
      <c r="WH322" s="31"/>
      <c r="WI322" s="31"/>
      <c r="WJ322" s="31"/>
      <c r="WK322" s="31"/>
      <c r="WL322" s="31"/>
      <c r="WM322" s="31"/>
      <c r="WN322" s="31"/>
      <c r="WO322" s="31"/>
      <c r="WP322" s="31"/>
      <c r="WQ322" s="31"/>
      <c r="WR322" s="31"/>
      <c r="WS322" s="31"/>
      <c r="WT322" s="31"/>
      <c r="WU322" s="31"/>
      <c r="WV322" s="31"/>
      <c r="WW322" s="31"/>
      <c r="WX322" s="31"/>
      <c r="WY322" s="31"/>
      <c r="WZ322" s="31"/>
      <c r="XA322" s="31"/>
      <c r="XB322" s="31"/>
      <c r="XC322" s="31"/>
      <c r="XD322" s="31"/>
      <c r="XE322" s="31"/>
      <c r="XF322" s="31"/>
      <c r="XG322" s="31"/>
      <c r="XH322" s="31"/>
      <c r="XI322" s="31"/>
      <c r="XJ322" s="31"/>
      <c r="XK322" s="31"/>
      <c r="XL322" s="31"/>
      <c r="XM322" s="31"/>
      <c r="XN322" s="31"/>
      <c r="XO322" s="31"/>
      <c r="XP322" s="31"/>
      <c r="XQ322" s="31"/>
      <c r="XR322" s="31"/>
      <c r="XS322" s="31"/>
      <c r="XT322" s="31"/>
      <c r="XU322" s="31"/>
      <c r="XV322" s="31"/>
      <c r="XW322" s="31"/>
      <c r="XX322" s="31"/>
      <c r="XY322" s="31"/>
      <c r="XZ322" s="31"/>
      <c r="YA322" s="31"/>
      <c r="YB322" s="31"/>
      <c r="YC322" s="31"/>
      <c r="YD322" s="31"/>
      <c r="YE322" s="31"/>
      <c r="YF322" s="31"/>
      <c r="YG322" s="31"/>
      <c r="YH322" s="31"/>
      <c r="YI322" s="31"/>
      <c r="YJ322" s="31"/>
      <c r="YK322" s="31"/>
      <c r="YL322" s="31"/>
      <c r="YM322" s="31"/>
      <c r="YN322" s="31"/>
      <c r="YO322" s="31"/>
      <c r="YP322" s="31"/>
      <c r="YQ322" s="31"/>
      <c r="YR322" s="31"/>
      <c r="YS322" s="31"/>
      <c r="YT322" s="31"/>
      <c r="YU322" s="31"/>
      <c r="YV322" s="31"/>
      <c r="YW322" s="31"/>
      <c r="YX322" s="31"/>
      <c r="YY322" s="31"/>
      <c r="YZ322" s="31"/>
      <c r="ZA322" s="31"/>
      <c r="ZB322" s="31"/>
      <c r="ZC322" s="31"/>
      <c r="ZD322" s="31"/>
      <c r="ZE322" s="31"/>
      <c r="ZF322" s="31"/>
      <c r="ZG322" s="31"/>
      <c r="ZH322" s="31"/>
      <c r="ZI322" s="31"/>
      <c r="ZJ322" s="31"/>
      <c r="ZK322" s="31"/>
      <c r="ZL322" s="31"/>
      <c r="ZM322" s="31"/>
      <c r="ZN322" s="31"/>
      <c r="ZO322" s="31"/>
      <c r="ZP322" s="31"/>
      <c r="ZQ322" s="31"/>
      <c r="ZR322" s="31"/>
      <c r="ZS322" s="31"/>
      <c r="ZT322" s="31"/>
      <c r="ZU322" s="31"/>
      <c r="ZV322" s="31"/>
      <c r="ZW322" s="31"/>
      <c r="ZX322" s="31"/>
      <c r="ZY322" s="31"/>
      <c r="ZZ322" s="31"/>
      <c r="AAA322" s="31"/>
      <c r="AAB322" s="31"/>
      <c r="AAC322" s="31"/>
      <c r="AAD322" s="31"/>
      <c r="AAE322" s="31"/>
      <c r="AAF322" s="31"/>
      <c r="AAG322" s="31"/>
      <c r="AAH322" s="31"/>
      <c r="AAI322" s="31"/>
      <c r="AAJ322" s="31"/>
      <c r="AAK322" s="31"/>
      <c r="AAL322" s="31"/>
      <c r="AAM322" s="31"/>
      <c r="AAN322" s="31"/>
      <c r="AAO322" s="31"/>
      <c r="AAP322" s="31"/>
      <c r="AAQ322" s="31"/>
      <c r="AAR322" s="31"/>
      <c r="AAS322" s="31"/>
      <c r="AAT322" s="31"/>
      <c r="AAU322" s="31"/>
      <c r="AAV322" s="31"/>
      <c r="AAW322" s="31"/>
      <c r="AAX322" s="31"/>
      <c r="AAY322" s="31"/>
      <c r="AAZ322" s="31"/>
      <c r="ABA322" s="31"/>
      <c r="ABB322" s="31"/>
      <c r="ABC322" s="31"/>
      <c r="ABD322" s="31"/>
      <c r="ABE322" s="31"/>
      <c r="ABF322" s="31"/>
      <c r="ABG322" s="31"/>
      <c r="ABH322" s="31"/>
      <c r="ABI322" s="31"/>
      <c r="ABJ322" s="31"/>
      <c r="ABK322" s="31"/>
      <c r="ABL322" s="31"/>
      <c r="ABM322" s="31"/>
      <c r="ABN322" s="31"/>
      <c r="ABO322" s="31"/>
      <c r="ABP322" s="31"/>
      <c r="ABQ322" s="31"/>
      <c r="ABR322" s="31"/>
      <c r="ABS322" s="31"/>
      <c r="ABT322" s="31"/>
      <c r="ABU322" s="31"/>
      <c r="ABV322" s="31"/>
      <c r="ABW322" s="31"/>
      <c r="ABX322" s="31"/>
      <c r="ABY322" s="31"/>
      <c r="ABZ322" s="31"/>
      <c r="ACA322" s="31"/>
      <c r="ACB322" s="31"/>
      <c r="ACC322" s="31"/>
      <c r="ACD322" s="31"/>
      <c r="ACE322" s="31"/>
      <c r="ACF322" s="31"/>
      <c r="ACG322" s="31"/>
      <c r="ACH322" s="31"/>
      <c r="ACI322" s="31"/>
      <c r="ACJ322" s="31"/>
      <c r="ACK322" s="31"/>
      <c r="ACL322" s="31"/>
      <c r="ACM322" s="31"/>
      <c r="ACN322" s="31"/>
      <c r="ACO322" s="31"/>
      <c r="ACP322" s="31"/>
      <c r="ACQ322" s="31"/>
      <c r="ACR322" s="31"/>
      <c r="ACS322" s="31"/>
      <c r="ACT322" s="31"/>
      <c r="ACU322" s="31"/>
      <c r="ACV322" s="31"/>
      <c r="ACW322" s="31"/>
      <c r="ACX322" s="31"/>
      <c r="ACY322" s="31"/>
      <c r="ACZ322" s="31"/>
      <c r="ADA322" s="31"/>
      <c r="ADB322" s="31"/>
      <c r="ADC322" s="31"/>
      <c r="ADD322" s="31"/>
      <c r="ADE322" s="31"/>
      <c r="ADF322" s="31"/>
      <c r="ADG322" s="31"/>
      <c r="ADH322" s="31"/>
      <c r="ADI322" s="31"/>
      <c r="ADJ322" s="31"/>
      <c r="ADK322" s="31"/>
      <c r="ADL322" s="31"/>
      <c r="ADM322" s="31"/>
      <c r="ADN322" s="31"/>
      <c r="ADO322" s="31"/>
      <c r="ADP322" s="31"/>
      <c r="ADQ322" s="31"/>
      <c r="ADR322" s="31"/>
      <c r="ADS322" s="31"/>
      <c r="ADT322" s="31"/>
      <c r="ADU322" s="31"/>
      <c r="ADV322" s="31"/>
      <c r="ADW322" s="31"/>
      <c r="ADX322" s="31"/>
      <c r="ADY322" s="31"/>
      <c r="ADZ322" s="31"/>
      <c r="AEA322" s="31"/>
      <c r="AEB322" s="31"/>
      <c r="AEC322" s="31"/>
      <c r="AED322" s="31"/>
      <c r="AEE322" s="31"/>
      <c r="AEF322" s="31"/>
      <c r="AEG322" s="31"/>
      <c r="AEH322" s="31"/>
      <c r="AEI322" s="31"/>
      <c r="AEJ322" s="31"/>
      <c r="AEK322" s="31"/>
      <c r="AEL322" s="31"/>
      <c r="AEM322" s="31"/>
      <c r="AEN322" s="31"/>
      <c r="AEO322" s="31"/>
      <c r="AEP322" s="31"/>
      <c r="AEQ322" s="31"/>
      <c r="AER322" s="31"/>
      <c r="AES322" s="31"/>
      <c r="AET322" s="31"/>
      <c r="AEU322" s="31"/>
      <c r="AEV322" s="31"/>
      <c r="AEW322" s="31"/>
      <c r="AEX322" s="31"/>
      <c r="AEY322" s="31"/>
      <c r="AEZ322" s="31"/>
      <c r="AFA322" s="31"/>
      <c r="AFB322" s="31"/>
      <c r="AFC322" s="31"/>
      <c r="AFD322" s="31"/>
      <c r="AFE322" s="31"/>
      <c r="AFF322" s="31"/>
      <c r="AFG322" s="31"/>
      <c r="AFH322" s="31"/>
      <c r="AFI322" s="31"/>
      <c r="AFJ322" s="31"/>
      <c r="AFK322" s="31"/>
      <c r="AFL322" s="31"/>
      <c r="AFM322" s="31"/>
      <c r="AFN322" s="31"/>
      <c r="AFO322" s="31"/>
      <c r="AFP322" s="31"/>
      <c r="AFQ322" s="31"/>
      <c r="AFR322" s="31"/>
      <c r="AFS322" s="31"/>
      <c r="AFT322" s="31"/>
      <c r="AFU322" s="31"/>
      <c r="AFV322" s="31"/>
      <c r="AFW322" s="31"/>
      <c r="AFX322" s="31"/>
      <c r="AFY322" s="31"/>
      <c r="AFZ322" s="31"/>
      <c r="AGA322" s="31"/>
      <c r="AGB322" s="31"/>
      <c r="AGC322" s="31"/>
      <c r="AGD322" s="31"/>
      <c r="AGE322" s="31"/>
      <c r="AGF322" s="31"/>
      <c r="AGG322" s="31"/>
      <c r="AGH322" s="31"/>
      <c r="AGI322" s="31"/>
      <c r="AGJ322" s="31"/>
      <c r="AGK322" s="31"/>
      <c r="AGL322" s="31"/>
      <c r="AGM322" s="31"/>
      <c r="AGN322" s="31"/>
      <c r="AGO322" s="31"/>
      <c r="AGP322" s="31"/>
      <c r="AGQ322" s="31"/>
      <c r="AGR322" s="31"/>
      <c r="AGS322" s="31"/>
      <c r="AGT322" s="31"/>
      <c r="AGU322" s="31"/>
      <c r="AGV322" s="31"/>
      <c r="AGW322" s="31"/>
      <c r="AGX322" s="31"/>
      <c r="AGY322" s="31"/>
      <c r="AGZ322" s="31"/>
      <c r="AHA322" s="31"/>
      <c r="AHB322" s="31"/>
      <c r="AHC322" s="31"/>
      <c r="AHD322" s="31"/>
      <c r="AHE322" s="31"/>
      <c r="AHF322" s="31"/>
      <c r="AHG322" s="31"/>
      <c r="AHH322" s="31"/>
      <c r="AHI322" s="31"/>
      <c r="AHJ322" s="31"/>
      <c r="AHK322" s="31"/>
      <c r="AHL322" s="31"/>
      <c r="AHM322" s="31"/>
      <c r="AHN322" s="31"/>
      <c r="AHO322" s="31"/>
      <c r="AHP322" s="31"/>
      <c r="AHQ322" s="31"/>
      <c r="AHR322" s="31"/>
      <c r="AHS322" s="31"/>
      <c r="AHT322" s="31"/>
      <c r="AHU322" s="31"/>
      <c r="AHV322" s="31"/>
      <c r="AHW322" s="31"/>
      <c r="AHX322" s="31"/>
      <c r="AHY322" s="31"/>
      <c r="AHZ322" s="31"/>
      <c r="AIA322" s="31"/>
      <c r="AIB322" s="31"/>
      <c r="AIC322" s="31"/>
      <c r="AID322" s="31"/>
      <c r="AIE322" s="31"/>
      <c r="AIF322" s="31"/>
      <c r="AIG322" s="31"/>
      <c r="AIH322" s="31"/>
      <c r="AII322" s="31"/>
      <c r="AIJ322" s="31"/>
      <c r="AIK322" s="31"/>
      <c r="AIL322" s="31"/>
      <c r="AIM322" s="31"/>
      <c r="AIN322" s="31"/>
      <c r="AIO322" s="31"/>
      <c r="AIP322" s="31"/>
      <c r="AIQ322" s="31"/>
      <c r="AIR322" s="31"/>
      <c r="AIS322" s="31"/>
      <c r="AIT322" s="31"/>
      <c r="AIU322" s="31"/>
      <c r="AIV322" s="31"/>
      <c r="AIW322" s="31"/>
      <c r="AIX322" s="31"/>
      <c r="AIY322" s="31"/>
      <c r="AIZ322" s="31"/>
      <c r="AJA322" s="31"/>
      <c r="AJB322" s="31"/>
      <c r="AJC322" s="31"/>
      <c r="AJD322" s="31"/>
      <c r="AJE322" s="31"/>
      <c r="AJF322" s="31"/>
      <c r="AJG322" s="31"/>
      <c r="AJH322" s="31"/>
      <c r="AJI322" s="31"/>
      <c r="AJJ322" s="31"/>
      <c r="AJK322" s="31"/>
      <c r="AJL322" s="31"/>
      <c r="AJM322" s="31"/>
      <c r="AJN322" s="31"/>
      <c r="AJO322" s="31"/>
      <c r="AJP322" s="31"/>
      <c r="AJQ322" s="31"/>
      <c r="AJR322" s="31"/>
      <c r="AJS322" s="31"/>
      <c r="AJT322" s="31"/>
      <c r="AJU322" s="31"/>
      <c r="AJV322" s="31"/>
      <c r="AJW322" s="31"/>
      <c r="AJX322" s="31"/>
      <c r="AJY322" s="31"/>
      <c r="AJZ322" s="31"/>
      <c r="AKA322" s="31"/>
      <c r="AKB322" s="31"/>
      <c r="AKC322" s="31"/>
      <c r="AKD322" s="31"/>
      <c r="AKE322" s="31"/>
      <c r="AKF322" s="31"/>
      <c r="AKG322" s="31"/>
      <c r="AKH322" s="31"/>
      <c r="AKI322" s="31"/>
      <c r="AKJ322" s="31"/>
      <c r="AKK322" s="31"/>
      <c r="AKL322" s="31"/>
      <c r="AKM322" s="31"/>
      <c r="AKN322" s="31"/>
      <c r="AKO322" s="31"/>
      <c r="AKP322" s="31"/>
      <c r="AKQ322" s="31"/>
      <c r="AKR322" s="31"/>
      <c r="AKS322" s="31"/>
      <c r="AKT322" s="31"/>
      <c r="AKU322" s="31"/>
      <c r="AKV322" s="31"/>
      <c r="AKW322" s="31"/>
      <c r="AKX322" s="31"/>
      <c r="AKY322" s="31"/>
      <c r="AKZ322" s="31"/>
      <c r="ALA322" s="31"/>
      <c r="ALB322" s="31"/>
      <c r="ALC322" s="31"/>
      <c r="ALD322" s="31"/>
      <c r="ALE322" s="31"/>
      <c r="ALF322" s="31"/>
      <c r="ALG322" s="31"/>
      <c r="ALH322" s="31"/>
      <c r="ALI322" s="31"/>
      <c r="ALJ322" s="31"/>
      <c r="ALK322" s="31"/>
      <c r="ALL322" s="31"/>
      <c r="ALM322" s="31"/>
      <c r="ALN322" s="31"/>
      <c r="ALO322" s="31"/>
      <c r="ALP322" s="31"/>
      <c r="ALQ322" s="31"/>
      <c r="ALR322" s="31"/>
      <c r="ALS322" s="31"/>
      <c r="ALT322" s="31"/>
      <c r="ALU322" s="31"/>
      <c r="ALV322" s="31"/>
      <c r="ALW322" s="31"/>
      <c r="ALX322" s="31"/>
      <c r="ALY322" s="31"/>
      <c r="ALZ322" s="31"/>
      <c r="AMA322" s="31"/>
      <c r="AMB322" s="31"/>
      <c r="AMC322" s="31"/>
      <c r="AMD322" s="31"/>
      <c r="AME322" s="31"/>
      <c r="AMF322" s="31"/>
      <c r="AMG322" s="31"/>
    </row>
    <row r="323" spans="1:1022" s="82" customFormat="1" ht="216.6" customHeight="1" x14ac:dyDescent="0.3">
      <c r="A323" s="60">
        <v>53</v>
      </c>
      <c r="B323" s="61" t="s">
        <v>177</v>
      </c>
      <c r="C323" s="60" t="s">
        <v>221</v>
      </c>
      <c r="D323" s="60" t="s">
        <v>227</v>
      </c>
      <c r="E323" s="61" t="s">
        <v>958</v>
      </c>
      <c r="F323" s="62">
        <v>45369</v>
      </c>
      <c r="G323" s="19">
        <v>653.46799999999996</v>
      </c>
      <c r="H323" s="60" t="s">
        <v>6</v>
      </c>
      <c r="I323" s="60" t="s">
        <v>959</v>
      </c>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c r="ER323" s="31"/>
      <c r="ES323" s="31"/>
      <c r="ET323" s="31"/>
      <c r="EU323" s="31"/>
      <c r="EV323" s="31"/>
      <c r="EW323" s="31"/>
      <c r="EX323" s="31"/>
      <c r="EY323" s="31"/>
      <c r="EZ323" s="31"/>
      <c r="FA323" s="31"/>
      <c r="FB323" s="31"/>
      <c r="FC323" s="31"/>
      <c r="FD323" s="31"/>
      <c r="FE323" s="31"/>
      <c r="FF323" s="31"/>
      <c r="FG323" s="31"/>
      <c r="FH323" s="31"/>
      <c r="FI323" s="31"/>
      <c r="FJ323" s="31"/>
      <c r="FK323" s="31"/>
      <c r="FL323" s="31"/>
      <c r="FM323" s="31"/>
      <c r="FN323" s="31"/>
      <c r="FO323" s="31"/>
      <c r="FP323" s="31"/>
      <c r="FQ323" s="31"/>
      <c r="FR323" s="31"/>
      <c r="FS323" s="31"/>
      <c r="FT323" s="31"/>
      <c r="FU323" s="31"/>
      <c r="FV323" s="31"/>
      <c r="FW323" s="31"/>
      <c r="FX323" s="31"/>
      <c r="FY323" s="31"/>
      <c r="FZ323" s="31"/>
      <c r="GA323" s="31"/>
      <c r="GB323" s="31"/>
      <c r="GC323" s="31"/>
      <c r="GD323" s="31"/>
      <c r="GE323" s="31"/>
      <c r="GF323" s="31"/>
      <c r="GG323" s="31"/>
      <c r="GH323" s="31"/>
      <c r="GI323" s="31"/>
      <c r="GJ323" s="31"/>
      <c r="GK323" s="31"/>
      <c r="GL323" s="31"/>
      <c r="GM323" s="31"/>
      <c r="GN323" s="31"/>
      <c r="GO323" s="31"/>
      <c r="GP323" s="31"/>
      <c r="GQ323" s="31"/>
      <c r="GR323" s="31"/>
      <c r="GS323" s="31"/>
      <c r="GT323" s="31"/>
      <c r="GU323" s="31"/>
      <c r="GV323" s="31"/>
      <c r="GW323" s="31"/>
      <c r="GX323" s="31"/>
      <c r="GY323" s="31"/>
      <c r="GZ323" s="31"/>
      <c r="HA323" s="31"/>
      <c r="HB323" s="31"/>
      <c r="HC323" s="31"/>
      <c r="HD323" s="31"/>
      <c r="HE323" s="31"/>
      <c r="HF323" s="31"/>
      <c r="HG323" s="31"/>
      <c r="HH323" s="31"/>
      <c r="HI323" s="31"/>
      <c r="HJ323" s="31"/>
      <c r="HK323" s="31"/>
      <c r="HL323" s="31"/>
      <c r="HM323" s="31"/>
      <c r="HN323" s="31"/>
      <c r="HO323" s="31"/>
      <c r="HP323" s="31"/>
      <c r="HQ323" s="31"/>
      <c r="HR323" s="31"/>
      <c r="HS323" s="31"/>
      <c r="HT323" s="31"/>
      <c r="HU323" s="31"/>
      <c r="HV323" s="31"/>
      <c r="HW323" s="31"/>
      <c r="HX323" s="31"/>
      <c r="HY323" s="31"/>
      <c r="HZ323" s="31"/>
      <c r="IA323" s="31"/>
      <c r="IB323" s="31"/>
      <c r="IC323" s="31"/>
      <c r="ID323" s="31"/>
      <c r="IE323" s="31"/>
      <c r="IF323" s="31"/>
      <c r="IG323" s="31"/>
      <c r="IH323" s="31"/>
      <c r="II323" s="31"/>
      <c r="IJ323" s="31"/>
      <c r="IK323" s="31"/>
      <c r="IL323" s="31"/>
      <c r="IM323" s="31"/>
      <c r="IN323" s="31"/>
      <c r="IO323" s="31"/>
      <c r="IP323" s="31"/>
      <c r="IQ323" s="31"/>
      <c r="IR323" s="31"/>
      <c r="IS323" s="31"/>
      <c r="IT323" s="31"/>
      <c r="IU323" s="31"/>
      <c r="IV323" s="31"/>
      <c r="IW323" s="31"/>
      <c r="IX323" s="31"/>
      <c r="IY323" s="31"/>
      <c r="IZ323" s="31"/>
      <c r="JA323" s="31"/>
      <c r="JB323" s="31"/>
      <c r="JC323" s="31"/>
      <c r="JD323" s="31"/>
      <c r="JE323" s="31"/>
      <c r="JF323" s="31"/>
      <c r="JG323" s="31"/>
      <c r="JH323" s="31"/>
      <c r="JI323" s="31"/>
      <c r="JJ323" s="31"/>
      <c r="JK323" s="31"/>
      <c r="JL323" s="31"/>
      <c r="JM323" s="31"/>
      <c r="JN323" s="31"/>
      <c r="JO323" s="31"/>
      <c r="JP323" s="31"/>
      <c r="JQ323" s="31"/>
      <c r="JR323" s="31"/>
      <c r="JS323" s="31"/>
      <c r="JT323" s="31"/>
      <c r="JU323" s="31"/>
      <c r="JV323" s="31"/>
      <c r="JW323" s="31"/>
      <c r="JX323" s="31"/>
      <c r="JY323" s="31"/>
      <c r="JZ323" s="31"/>
      <c r="KA323" s="31"/>
      <c r="KB323" s="31"/>
      <c r="KC323" s="31"/>
      <c r="KD323" s="31"/>
      <c r="KE323" s="31"/>
      <c r="KF323" s="31"/>
      <c r="KG323" s="31"/>
      <c r="KH323" s="31"/>
      <c r="KI323" s="31"/>
      <c r="KJ323" s="31"/>
      <c r="KK323" s="31"/>
      <c r="KL323" s="31"/>
      <c r="KM323" s="31"/>
      <c r="KN323" s="31"/>
      <c r="KO323" s="31"/>
      <c r="KP323" s="31"/>
      <c r="KQ323" s="31"/>
      <c r="KR323" s="31"/>
      <c r="KS323" s="31"/>
      <c r="KT323" s="31"/>
      <c r="KU323" s="31"/>
      <c r="KV323" s="31"/>
      <c r="KW323" s="31"/>
      <c r="KX323" s="31"/>
      <c r="KY323" s="31"/>
      <c r="KZ323" s="31"/>
      <c r="LA323" s="31"/>
      <c r="LB323" s="31"/>
      <c r="LC323" s="31"/>
      <c r="LD323" s="31"/>
      <c r="LE323" s="31"/>
      <c r="LF323" s="31"/>
      <c r="LG323" s="31"/>
      <c r="LH323" s="31"/>
      <c r="LI323" s="31"/>
      <c r="LJ323" s="31"/>
      <c r="LK323" s="31"/>
      <c r="LL323" s="31"/>
      <c r="LM323" s="31"/>
      <c r="LN323" s="31"/>
      <c r="LO323" s="31"/>
      <c r="LP323" s="31"/>
      <c r="LQ323" s="31"/>
      <c r="LR323" s="31"/>
      <c r="LS323" s="31"/>
      <c r="LT323" s="31"/>
      <c r="LU323" s="31"/>
      <c r="LV323" s="31"/>
      <c r="LW323" s="31"/>
      <c r="LX323" s="31"/>
      <c r="LY323" s="31"/>
      <c r="LZ323" s="31"/>
      <c r="MA323" s="31"/>
      <c r="MB323" s="31"/>
      <c r="MC323" s="31"/>
      <c r="MD323" s="31"/>
      <c r="ME323" s="31"/>
      <c r="MF323" s="31"/>
      <c r="MG323" s="31"/>
      <c r="MH323" s="31"/>
      <c r="MI323" s="31"/>
      <c r="MJ323" s="31"/>
      <c r="MK323" s="31"/>
      <c r="ML323" s="31"/>
      <c r="MM323" s="31"/>
      <c r="MN323" s="31"/>
      <c r="MO323" s="31"/>
      <c r="MP323" s="31"/>
      <c r="MQ323" s="31"/>
      <c r="MR323" s="31"/>
      <c r="MS323" s="31"/>
      <c r="MT323" s="31"/>
      <c r="MU323" s="31"/>
      <c r="MV323" s="31"/>
      <c r="MW323" s="31"/>
      <c r="MX323" s="31"/>
      <c r="MY323" s="31"/>
      <c r="MZ323" s="31"/>
      <c r="NA323" s="31"/>
      <c r="NB323" s="31"/>
      <c r="NC323" s="31"/>
      <c r="ND323" s="31"/>
      <c r="NE323" s="31"/>
      <c r="NF323" s="31"/>
      <c r="NG323" s="31"/>
      <c r="NH323" s="31"/>
      <c r="NI323" s="31"/>
      <c r="NJ323" s="31"/>
      <c r="NK323" s="31"/>
      <c r="NL323" s="31"/>
      <c r="NM323" s="31"/>
      <c r="NN323" s="31"/>
      <c r="NO323" s="31"/>
      <c r="NP323" s="31"/>
      <c r="NQ323" s="31"/>
      <c r="NR323" s="31"/>
      <c r="NS323" s="31"/>
      <c r="NT323" s="31"/>
      <c r="NU323" s="31"/>
      <c r="NV323" s="31"/>
      <c r="NW323" s="31"/>
      <c r="NX323" s="31"/>
      <c r="NY323" s="31"/>
      <c r="NZ323" s="31"/>
      <c r="OA323" s="31"/>
      <c r="OB323" s="31"/>
      <c r="OC323" s="31"/>
      <c r="OD323" s="31"/>
      <c r="OE323" s="31"/>
      <c r="OF323" s="31"/>
      <c r="OG323" s="31"/>
      <c r="OH323" s="31"/>
      <c r="OI323" s="31"/>
      <c r="OJ323" s="31"/>
      <c r="OK323" s="31"/>
      <c r="OL323" s="31"/>
      <c r="OM323" s="31"/>
      <c r="ON323" s="31"/>
      <c r="OO323" s="31"/>
      <c r="OP323" s="31"/>
      <c r="OQ323" s="31"/>
      <c r="OR323" s="31"/>
      <c r="OS323" s="31"/>
      <c r="OT323" s="31"/>
      <c r="OU323" s="31"/>
      <c r="OV323" s="31"/>
      <c r="OW323" s="31"/>
      <c r="OX323" s="31"/>
      <c r="OY323" s="31"/>
      <c r="OZ323" s="31"/>
      <c r="PA323" s="31"/>
      <c r="PB323" s="31"/>
      <c r="PC323" s="31"/>
      <c r="PD323" s="31"/>
      <c r="PE323" s="31"/>
      <c r="PF323" s="31"/>
      <c r="PG323" s="31"/>
      <c r="PH323" s="31"/>
      <c r="PI323" s="31"/>
      <c r="PJ323" s="31"/>
      <c r="PK323" s="31"/>
      <c r="PL323" s="31"/>
      <c r="PM323" s="31"/>
      <c r="PN323" s="31"/>
      <c r="PO323" s="31"/>
      <c r="PP323" s="31"/>
      <c r="PQ323" s="31"/>
      <c r="PR323" s="31"/>
      <c r="PS323" s="31"/>
      <c r="PT323" s="31"/>
      <c r="PU323" s="31"/>
      <c r="PV323" s="31"/>
      <c r="PW323" s="31"/>
      <c r="PX323" s="31"/>
      <c r="PY323" s="31"/>
      <c r="PZ323" s="31"/>
      <c r="QA323" s="31"/>
      <c r="QB323" s="31"/>
      <c r="QC323" s="31"/>
      <c r="QD323" s="31"/>
      <c r="QE323" s="31"/>
      <c r="QF323" s="31"/>
      <c r="QG323" s="31"/>
      <c r="QH323" s="31"/>
      <c r="QI323" s="31"/>
      <c r="QJ323" s="31"/>
      <c r="QK323" s="31"/>
      <c r="QL323" s="31"/>
      <c r="QM323" s="31"/>
      <c r="QN323" s="31"/>
      <c r="QO323" s="31"/>
      <c r="QP323" s="31"/>
      <c r="QQ323" s="31"/>
      <c r="QR323" s="31"/>
      <c r="QS323" s="31"/>
      <c r="QT323" s="31"/>
      <c r="QU323" s="31"/>
      <c r="QV323" s="31"/>
      <c r="QW323" s="31"/>
      <c r="QX323" s="31"/>
      <c r="QY323" s="31"/>
      <c r="QZ323" s="31"/>
      <c r="RA323" s="31"/>
      <c r="RB323" s="31"/>
      <c r="RC323" s="31"/>
      <c r="RD323" s="31"/>
      <c r="RE323" s="31"/>
      <c r="RF323" s="31"/>
      <c r="RG323" s="31"/>
      <c r="RH323" s="31"/>
      <c r="RI323" s="31"/>
      <c r="RJ323" s="31"/>
      <c r="RK323" s="31"/>
      <c r="RL323" s="31"/>
      <c r="RM323" s="31"/>
      <c r="RN323" s="31"/>
      <c r="RO323" s="31"/>
      <c r="RP323" s="31"/>
      <c r="RQ323" s="31"/>
      <c r="RR323" s="31"/>
      <c r="RS323" s="31"/>
      <c r="RT323" s="31"/>
      <c r="RU323" s="31"/>
      <c r="RV323" s="31"/>
      <c r="RW323" s="31"/>
      <c r="RX323" s="31"/>
      <c r="RY323" s="31"/>
      <c r="RZ323" s="31"/>
      <c r="SA323" s="31"/>
      <c r="SB323" s="31"/>
      <c r="SC323" s="31"/>
      <c r="SD323" s="31"/>
      <c r="SE323" s="31"/>
      <c r="SF323" s="31"/>
      <c r="SG323" s="31"/>
      <c r="SH323" s="31"/>
      <c r="SI323" s="31"/>
      <c r="SJ323" s="31"/>
      <c r="SK323" s="31"/>
      <c r="SL323" s="31"/>
      <c r="SM323" s="31"/>
      <c r="SN323" s="31"/>
      <c r="SO323" s="31"/>
      <c r="SP323" s="31"/>
      <c r="SQ323" s="31"/>
      <c r="SR323" s="31"/>
      <c r="SS323" s="31"/>
      <c r="ST323" s="31"/>
      <c r="SU323" s="31"/>
      <c r="SV323" s="31"/>
      <c r="SW323" s="31"/>
      <c r="SX323" s="31"/>
      <c r="SY323" s="31"/>
      <c r="SZ323" s="31"/>
      <c r="TA323" s="31"/>
      <c r="TB323" s="31"/>
      <c r="TC323" s="31"/>
      <c r="TD323" s="31"/>
      <c r="TE323" s="31"/>
      <c r="TF323" s="31"/>
      <c r="TG323" s="31"/>
      <c r="TH323" s="31"/>
      <c r="TI323" s="31"/>
      <c r="TJ323" s="31"/>
      <c r="TK323" s="31"/>
      <c r="TL323" s="31"/>
      <c r="TM323" s="31"/>
      <c r="TN323" s="31"/>
      <c r="TO323" s="31"/>
      <c r="TP323" s="31"/>
      <c r="TQ323" s="31"/>
      <c r="TR323" s="31"/>
      <c r="TS323" s="31"/>
      <c r="TT323" s="31"/>
      <c r="TU323" s="31"/>
      <c r="TV323" s="31"/>
      <c r="TW323" s="31"/>
      <c r="TX323" s="31"/>
      <c r="TY323" s="31"/>
      <c r="TZ323" s="31"/>
      <c r="UA323" s="31"/>
      <c r="UB323" s="31"/>
      <c r="UC323" s="31"/>
      <c r="UD323" s="31"/>
      <c r="UE323" s="31"/>
      <c r="UF323" s="31"/>
      <c r="UG323" s="31"/>
      <c r="UH323" s="31"/>
      <c r="UI323" s="31"/>
      <c r="UJ323" s="31"/>
      <c r="UK323" s="31"/>
      <c r="UL323" s="31"/>
      <c r="UM323" s="31"/>
      <c r="UN323" s="31"/>
      <c r="UO323" s="31"/>
      <c r="UP323" s="31"/>
      <c r="UQ323" s="31"/>
      <c r="UR323" s="31"/>
      <c r="US323" s="31"/>
      <c r="UT323" s="31"/>
      <c r="UU323" s="31"/>
      <c r="UV323" s="31"/>
      <c r="UW323" s="31"/>
      <c r="UX323" s="31"/>
      <c r="UY323" s="31"/>
      <c r="UZ323" s="31"/>
      <c r="VA323" s="31"/>
      <c r="VB323" s="31"/>
      <c r="VC323" s="31"/>
      <c r="VD323" s="31"/>
      <c r="VE323" s="31"/>
      <c r="VF323" s="31"/>
      <c r="VG323" s="31"/>
      <c r="VH323" s="31"/>
      <c r="VI323" s="31"/>
      <c r="VJ323" s="31"/>
      <c r="VK323" s="31"/>
      <c r="VL323" s="31"/>
      <c r="VM323" s="31"/>
      <c r="VN323" s="31"/>
      <c r="VO323" s="31"/>
      <c r="VP323" s="31"/>
      <c r="VQ323" s="31"/>
      <c r="VR323" s="31"/>
      <c r="VS323" s="31"/>
      <c r="VT323" s="31"/>
      <c r="VU323" s="31"/>
      <c r="VV323" s="31"/>
      <c r="VW323" s="31"/>
      <c r="VX323" s="31"/>
      <c r="VY323" s="31"/>
      <c r="VZ323" s="31"/>
      <c r="WA323" s="31"/>
      <c r="WB323" s="31"/>
      <c r="WC323" s="31"/>
      <c r="WD323" s="31"/>
      <c r="WE323" s="31"/>
      <c r="WF323" s="31"/>
      <c r="WG323" s="31"/>
      <c r="WH323" s="31"/>
      <c r="WI323" s="31"/>
      <c r="WJ323" s="31"/>
      <c r="WK323" s="31"/>
      <c r="WL323" s="31"/>
      <c r="WM323" s="31"/>
      <c r="WN323" s="31"/>
      <c r="WO323" s="31"/>
      <c r="WP323" s="31"/>
      <c r="WQ323" s="31"/>
      <c r="WR323" s="31"/>
      <c r="WS323" s="31"/>
      <c r="WT323" s="31"/>
      <c r="WU323" s="31"/>
      <c r="WV323" s="31"/>
      <c r="WW323" s="31"/>
      <c r="WX323" s="31"/>
      <c r="WY323" s="31"/>
      <c r="WZ323" s="31"/>
      <c r="XA323" s="31"/>
      <c r="XB323" s="31"/>
      <c r="XC323" s="31"/>
      <c r="XD323" s="31"/>
      <c r="XE323" s="31"/>
      <c r="XF323" s="31"/>
      <c r="XG323" s="31"/>
      <c r="XH323" s="31"/>
      <c r="XI323" s="31"/>
      <c r="XJ323" s="31"/>
      <c r="XK323" s="31"/>
      <c r="XL323" s="31"/>
      <c r="XM323" s="31"/>
      <c r="XN323" s="31"/>
      <c r="XO323" s="31"/>
      <c r="XP323" s="31"/>
      <c r="XQ323" s="31"/>
      <c r="XR323" s="31"/>
      <c r="XS323" s="31"/>
      <c r="XT323" s="31"/>
      <c r="XU323" s="31"/>
      <c r="XV323" s="31"/>
      <c r="XW323" s="31"/>
      <c r="XX323" s="31"/>
      <c r="XY323" s="31"/>
      <c r="XZ323" s="31"/>
      <c r="YA323" s="31"/>
      <c r="YB323" s="31"/>
      <c r="YC323" s="31"/>
      <c r="YD323" s="31"/>
      <c r="YE323" s="31"/>
      <c r="YF323" s="31"/>
      <c r="YG323" s="31"/>
      <c r="YH323" s="31"/>
      <c r="YI323" s="31"/>
      <c r="YJ323" s="31"/>
      <c r="YK323" s="31"/>
      <c r="YL323" s="31"/>
      <c r="YM323" s="31"/>
      <c r="YN323" s="31"/>
      <c r="YO323" s="31"/>
      <c r="YP323" s="31"/>
      <c r="YQ323" s="31"/>
      <c r="YR323" s="31"/>
      <c r="YS323" s="31"/>
      <c r="YT323" s="31"/>
      <c r="YU323" s="31"/>
      <c r="YV323" s="31"/>
      <c r="YW323" s="31"/>
      <c r="YX323" s="31"/>
      <c r="YY323" s="31"/>
      <c r="YZ323" s="31"/>
      <c r="ZA323" s="31"/>
      <c r="ZB323" s="31"/>
      <c r="ZC323" s="31"/>
      <c r="ZD323" s="31"/>
      <c r="ZE323" s="31"/>
      <c r="ZF323" s="31"/>
      <c r="ZG323" s="31"/>
      <c r="ZH323" s="31"/>
      <c r="ZI323" s="31"/>
      <c r="ZJ323" s="31"/>
      <c r="ZK323" s="31"/>
      <c r="ZL323" s="31"/>
      <c r="ZM323" s="31"/>
      <c r="ZN323" s="31"/>
      <c r="ZO323" s="31"/>
      <c r="ZP323" s="31"/>
      <c r="ZQ323" s="31"/>
      <c r="ZR323" s="31"/>
      <c r="ZS323" s="31"/>
      <c r="ZT323" s="31"/>
      <c r="ZU323" s="31"/>
      <c r="ZV323" s="31"/>
      <c r="ZW323" s="31"/>
      <c r="ZX323" s="31"/>
      <c r="ZY323" s="31"/>
      <c r="ZZ323" s="31"/>
      <c r="AAA323" s="31"/>
      <c r="AAB323" s="31"/>
      <c r="AAC323" s="31"/>
      <c r="AAD323" s="31"/>
      <c r="AAE323" s="31"/>
      <c r="AAF323" s="31"/>
      <c r="AAG323" s="31"/>
      <c r="AAH323" s="31"/>
      <c r="AAI323" s="31"/>
      <c r="AAJ323" s="31"/>
      <c r="AAK323" s="31"/>
      <c r="AAL323" s="31"/>
      <c r="AAM323" s="31"/>
      <c r="AAN323" s="31"/>
      <c r="AAO323" s="31"/>
      <c r="AAP323" s="31"/>
      <c r="AAQ323" s="31"/>
      <c r="AAR323" s="31"/>
      <c r="AAS323" s="31"/>
      <c r="AAT323" s="31"/>
      <c r="AAU323" s="31"/>
      <c r="AAV323" s="31"/>
      <c r="AAW323" s="31"/>
      <c r="AAX323" s="31"/>
      <c r="AAY323" s="31"/>
      <c r="AAZ323" s="31"/>
      <c r="ABA323" s="31"/>
      <c r="ABB323" s="31"/>
      <c r="ABC323" s="31"/>
      <c r="ABD323" s="31"/>
      <c r="ABE323" s="31"/>
      <c r="ABF323" s="31"/>
      <c r="ABG323" s="31"/>
      <c r="ABH323" s="31"/>
      <c r="ABI323" s="31"/>
      <c r="ABJ323" s="31"/>
      <c r="ABK323" s="31"/>
      <c r="ABL323" s="31"/>
      <c r="ABM323" s="31"/>
      <c r="ABN323" s="31"/>
      <c r="ABO323" s="31"/>
      <c r="ABP323" s="31"/>
      <c r="ABQ323" s="31"/>
      <c r="ABR323" s="31"/>
      <c r="ABS323" s="31"/>
      <c r="ABT323" s="31"/>
      <c r="ABU323" s="31"/>
      <c r="ABV323" s="31"/>
      <c r="ABW323" s="31"/>
      <c r="ABX323" s="31"/>
      <c r="ABY323" s="31"/>
      <c r="ABZ323" s="31"/>
      <c r="ACA323" s="31"/>
      <c r="ACB323" s="31"/>
      <c r="ACC323" s="31"/>
      <c r="ACD323" s="31"/>
      <c r="ACE323" s="31"/>
      <c r="ACF323" s="31"/>
      <c r="ACG323" s="31"/>
      <c r="ACH323" s="31"/>
      <c r="ACI323" s="31"/>
      <c r="ACJ323" s="31"/>
      <c r="ACK323" s="31"/>
      <c r="ACL323" s="31"/>
      <c r="ACM323" s="31"/>
      <c r="ACN323" s="31"/>
      <c r="ACO323" s="31"/>
      <c r="ACP323" s="31"/>
      <c r="ACQ323" s="31"/>
      <c r="ACR323" s="31"/>
      <c r="ACS323" s="31"/>
      <c r="ACT323" s="31"/>
      <c r="ACU323" s="31"/>
      <c r="ACV323" s="31"/>
      <c r="ACW323" s="31"/>
      <c r="ACX323" s="31"/>
      <c r="ACY323" s="31"/>
      <c r="ACZ323" s="31"/>
      <c r="ADA323" s="31"/>
      <c r="ADB323" s="31"/>
      <c r="ADC323" s="31"/>
      <c r="ADD323" s="31"/>
      <c r="ADE323" s="31"/>
      <c r="ADF323" s="31"/>
      <c r="ADG323" s="31"/>
      <c r="ADH323" s="31"/>
      <c r="ADI323" s="31"/>
      <c r="ADJ323" s="31"/>
      <c r="ADK323" s="31"/>
      <c r="ADL323" s="31"/>
      <c r="ADM323" s="31"/>
      <c r="ADN323" s="31"/>
      <c r="ADO323" s="31"/>
      <c r="ADP323" s="31"/>
      <c r="ADQ323" s="31"/>
      <c r="ADR323" s="31"/>
      <c r="ADS323" s="31"/>
      <c r="ADT323" s="31"/>
      <c r="ADU323" s="31"/>
      <c r="ADV323" s="31"/>
      <c r="ADW323" s="31"/>
      <c r="ADX323" s="31"/>
      <c r="ADY323" s="31"/>
      <c r="ADZ323" s="31"/>
      <c r="AEA323" s="31"/>
      <c r="AEB323" s="31"/>
      <c r="AEC323" s="31"/>
      <c r="AED323" s="31"/>
      <c r="AEE323" s="31"/>
      <c r="AEF323" s="31"/>
      <c r="AEG323" s="31"/>
      <c r="AEH323" s="31"/>
      <c r="AEI323" s="31"/>
      <c r="AEJ323" s="31"/>
      <c r="AEK323" s="31"/>
      <c r="AEL323" s="31"/>
      <c r="AEM323" s="31"/>
      <c r="AEN323" s="31"/>
      <c r="AEO323" s="31"/>
      <c r="AEP323" s="31"/>
      <c r="AEQ323" s="31"/>
      <c r="AER323" s="31"/>
      <c r="AES323" s="31"/>
      <c r="AET323" s="31"/>
      <c r="AEU323" s="31"/>
      <c r="AEV323" s="31"/>
      <c r="AEW323" s="31"/>
      <c r="AEX323" s="31"/>
      <c r="AEY323" s="31"/>
      <c r="AEZ323" s="31"/>
      <c r="AFA323" s="31"/>
      <c r="AFB323" s="31"/>
      <c r="AFC323" s="31"/>
      <c r="AFD323" s="31"/>
      <c r="AFE323" s="31"/>
      <c r="AFF323" s="31"/>
      <c r="AFG323" s="31"/>
      <c r="AFH323" s="31"/>
      <c r="AFI323" s="31"/>
      <c r="AFJ323" s="31"/>
      <c r="AFK323" s="31"/>
      <c r="AFL323" s="31"/>
      <c r="AFM323" s="31"/>
      <c r="AFN323" s="31"/>
      <c r="AFO323" s="31"/>
      <c r="AFP323" s="31"/>
      <c r="AFQ323" s="31"/>
      <c r="AFR323" s="31"/>
      <c r="AFS323" s="31"/>
      <c r="AFT323" s="31"/>
      <c r="AFU323" s="31"/>
      <c r="AFV323" s="31"/>
      <c r="AFW323" s="31"/>
      <c r="AFX323" s="31"/>
      <c r="AFY323" s="31"/>
      <c r="AFZ323" s="31"/>
      <c r="AGA323" s="31"/>
      <c r="AGB323" s="31"/>
      <c r="AGC323" s="31"/>
      <c r="AGD323" s="31"/>
      <c r="AGE323" s="31"/>
      <c r="AGF323" s="31"/>
      <c r="AGG323" s="31"/>
      <c r="AGH323" s="31"/>
      <c r="AGI323" s="31"/>
      <c r="AGJ323" s="31"/>
      <c r="AGK323" s="31"/>
      <c r="AGL323" s="31"/>
      <c r="AGM323" s="31"/>
      <c r="AGN323" s="31"/>
      <c r="AGO323" s="31"/>
      <c r="AGP323" s="31"/>
      <c r="AGQ323" s="31"/>
      <c r="AGR323" s="31"/>
      <c r="AGS323" s="31"/>
      <c r="AGT323" s="31"/>
      <c r="AGU323" s="31"/>
      <c r="AGV323" s="31"/>
      <c r="AGW323" s="31"/>
      <c r="AGX323" s="31"/>
      <c r="AGY323" s="31"/>
      <c r="AGZ323" s="31"/>
      <c r="AHA323" s="31"/>
      <c r="AHB323" s="31"/>
      <c r="AHC323" s="31"/>
      <c r="AHD323" s="31"/>
      <c r="AHE323" s="31"/>
      <c r="AHF323" s="31"/>
      <c r="AHG323" s="31"/>
      <c r="AHH323" s="31"/>
      <c r="AHI323" s="31"/>
      <c r="AHJ323" s="31"/>
      <c r="AHK323" s="31"/>
      <c r="AHL323" s="31"/>
      <c r="AHM323" s="31"/>
      <c r="AHN323" s="31"/>
      <c r="AHO323" s="31"/>
      <c r="AHP323" s="31"/>
      <c r="AHQ323" s="31"/>
      <c r="AHR323" s="31"/>
      <c r="AHS323" s="31"/>
      <c r="AHT323" s="31"/>
      <c r="AHU323" s="31"/>
      <c r="AHV323" s="31"/>
      <c r="AHW323" s="31"/>
      <c r="AHX323" s="31"/>
      <c r="AHY323" s="31"/>
      <c r="AHZ323" s="31"/>
      <c r="AIA323" s="31"/>
      <c r="AIB323" s="31"/>
      <c r="AIC323" s="31"/>
      <c r="AID323" s="31"/>
      <c r="AIE323" s="31"/>
      <c r="AIF323" s="31"/>
      <c r="AIG323" s="31"/>
      <c r="AIH323" s="31"/>
      <c r="AII323" s="31"/>
      <c r="AIJ323" s="31"/>
      <c r="AIK323" s="31"/>
      <c r="AIL323" s="31"/>
      <c r="AIM323" s="31"/>
      <c r="AIN323" s="31"/>
      <c r="AIO323" s="31"/>
      <c r="AIP323" s="31"/>
      <c r="AIQ323" s="31"/>
      <c r="AIR323" s="31"/>
      <c r="AIS323" s="31"/>
      <c r="AIT323" s="31"/>
      <c r="AIU323" s="31"/>
      <c r="AIV323" s="31"/>
      <c r="AIW323" s="31"/>
      <c r="AIX323" s="31"/>
      <c r="AIY323" s="31"/>
      <c r="AIZ323" s="31"/>
      <c r="AJA323" s="31"/>
      <c r="AJB323" s="31"/>
      <c r="AJC323" s="31"/>
      <c r="AJD323" s="31"/>
      <c r="AJE323" s="31"/>
      <c r="AJF323" s="31"/>
      <c r="AJG323" s="31"/>
      <c r="AJH323" s="31"/>
      <c r="AJI323" s="31"/>
      <c r="AJJ323" s="31"/>
      <c r="AJK323" s="31"/>
      <c r="AJL323" s="31"/>
      <c r="AJM323" s="31"/>
      <c r="AJN323" s="31"/>
      <c r="AJO323" s="31"/>
      <c r="AJP323" s="31"/>
      <c r="AJQ323" s="31"/>
      <c r="AJR323" s="31"/>
      <c r="AJS323" s="31"/>
      <c r="AJT323" s="31"/>
      <c r="AJU323" s="31"/>
      <c r="AJV323" s="31"/>
      <c r="AJW323" s="31"/>
      <c r="AJX323" s="31"/>
      <c r="AJY323" s="31"/>
      <c r="AJZ323" s="31"/>
      <c r="AKA323" s="31"/>
      <c r="AKB323" s="31"/>
      <c r="AKC323" s="31"/>
      <c r="AKD323" s="31"/>
      <c r="AKE323" s="31"/>
      <c r="AKF323" s="31"/>
      <c r="AKG323" s="31"/>
      <c r="AKH323" s="31"/>
      <c r="AKI323" s="31"/>
      <c r="AKJ323" s="31"/>
      <c r="AKK323" s="31"/>
      <c r="AKL323" s="31"/>
      <c r="AKM323" s="31"/>
      <c r="AKN323" s="31"/>
      <c r="AKO323" s="31"/>
      <c r="AKP323" s="31"/>
      <c r="AKQ323" s="31"/>
      <c r="AKR323" s="31"/>
      <c r="AKS323" s="31"/>
      <c r="AKT323" s="31"/>
      <c r="AKU323" s="31"/>
      <c r="AKV323" s="31"/>
      <c r="AKW323" s="31"/>
      <c r="AKX323" s="31"/>
      <c r="AKY323" s="31"/>
      <c r="AKZ323" s="31"/>
      <c r="ALA323" s="31"/>
      <c r="ALB323" s="31"/>
      <c r="ALC323" s="31"/>
      <c r="ALD323" s="31"/>
      <c r="ALE323" s="31"/>
      <c r="ALF323" s="31"/>
      <c r="ALG323" s="31"/>
      <c r="ALH323" s="31"/>
      <c r="ALI323" s="31"/>
      <c r="ALJ323" s="31"/>
      <c r="ALK323" s="31"/>
      <c r="ALL323" s="31"/>
      <c r="ALM323" s="31"/>
      <c r="ALN323" s="31"/>
      <c r="ALO323" s="31"/>
      <c r="ALP323" s="31"/>
      <c r="ALQ323" s="31"/>
      <c r="ALR323" s="31"/>
      <c r="ALS323" s="31"/>
      <c r="ALT323" s="31"/>
      <c r="ALU323" s="31"/>
      <c r="ALV323" s="31"/>
      <c r="ALW323" s="31"/>
      <c r="ALX323" s="31"/>
      <c r="ALY323" s="31"/>
      <c r="ALZ323" s="31"/>
      <c r="AMA323" s="31"/>
      <c r="AMB323" s="31"/>
      <c r="AMC323" s="31"/>
      <c r="AMD323" s="31"/>
      <c r="AME323" s="31"/>
      <c r="AMF323" s="31"/>
      <c r="AMG323" s="31"/>
    </row>
    <row r="324" spans="1:1022" s="101" customFormat="1" ht="31.2" x14ac:dyDescent="0.3">
      <c r="A324" s="85">
        <v>54</v>
      </c>
      <c r="B324" s="86" t="s">
        <v>803</v>
      </c>
      <c r="C324" s="85" t="s">
        <v>157</v>
      </c>
      <c r="D324" s="85" t="s">
        <v>69</v>
      </c>
      <c r="E324" s="86" t="s">
        <v>804</v>
      </c>
      <c r="F324" s="90">
        <v>45372</v>
      </c>
      <c r="G324" s="88">
        <v>328.2</v>
      </c>
      <c r="H324" s="85" t="s">
        <v>6</v>
      </c>
      <c r="I324" s="85"/>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c r="AG324" s="99"/>
      <c r="AH324" s="99"/>
      <c r="AI324" s="99"/>
      <c r="AJ324" s="99"/>
      <c r="AK324" s="99"/>
      <c r="AL324" s="99"/>
      <c r="AM324" s="99"/>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99"/>
      <c r="BR324" s="99"/>
      <c r="BS324" s="99"/>
      <c r="BT324" s="99"/>
      <c r="BU324" s="99"/>
      <c r="BV324" s="99"/>
      <c r="BW324" s="99"/>
      <c r="BX324" s="99"/>
      <c r="BY324" s="99"/>
      <c r="BZ324" s="99"/>
      <c r="CA324" s="99"/>
      <c r="CB324" s="99"/>
      <c r="CC324" s="99"/>
      <c r="CD324" s="99"/>
      <c r="CE324" s="99"/>
      <c r="CF324" s="99"/>
      <c r="CG324" s="99"/>
      <c r="CH324" s="99"/>
      <c r="CI324" s="99"/>
      <c r="CJ324" s="99"/>
      <c r="CK324" s="99"/>
      <c r="CL324" s="99"/>
      <c r="CM324" s="99"/>
      <c r="CN324" s="99"/>
      <c r="CO324" s="99"/>
      <c r="CP324" s="99"/>
      <c r="CQ324" s="99"/>
      <c r="CR324" s="99"/>
      <c r="CS324" s="99"/>
      <c r="CT324" s="99"/>
      <c r="CU324" s="99"/>
      <c r="CV324" s="99"/>
      <c r="CW324" s="99"/>
      <c r="CX324" s="99"/>
      <c r="CY324" s="99"/>
      <c r="CZ324" s="99"/>
      <c r="DA324" s="99"/>
      <c r="DB324" s="99"/>
      <c r="DC324" s="99"/>
      <c r="DD324" s="99"/>
      <c r="DE324" s="99"/>
      <c r="DF324" s="99"/>
      <c r="DG324" s="99"/>
      <c r="DH324" s="99"/>
      <c r="DI324" s="99"/>
      <c r="DJ324" s="99"/>
      <c r="DK324" s="99"/>
      <c r="DL324" s="99"/>
      <c r="DM324" s="99"/>
      <c r="DN324" s="99"/>
      <c r="DO324" s="99"/>
      <c r="DP324" s="99"/>
      <c r="DQ324" s="99"/>
      <c r="DR324" s="99"/>
      <c r="DS324" s="99"/>
      <c r="DT324" s="99"/>
      <c r="DU324" s="99"/>
      <c r="DV324" s="99"/>
      <c r="DW324" s="99"/>
      <c r="DX324" s="99"/>
      <c r="DY324" s="99"/>
      <c r="DZ324" s="99"/>
      <c r="EA324" s="99"/>
      <c r="EB324" s="99"/>
      <c r="EC324" s="99"/>
      <c r="ED324" s="99"/>
      <c r="EE324" s="99"/>
      <c r="EF324" s="99"/>
      <c r="EG324" s="99"/>
      <c r="EH324" s="99"/>
      <c r="EI324" s="99"/>
      <c r="EJ324" s="99"/>
      <c r="EK324" s="99"/>
      <c r="EL324" s="99"/>
      <c r="EM324" s="99"/>
      <c r="EN324" s="99"/>
      <c r="EO324" s="99"/>
      <c r="EP324" s="99"/>
      <c r="EQ324" s="99"/>
      <c r="ER324" s="99"/>
      <c r="ES324" s="99"/>
      <c r="ET324" s="99"/>
      <c r="EU324" s="99"/>
      <c r="EV324" s="99"/>
      <c r="EW324" s="99"/>
      <c r="EX324" s="99"/>
      <c r="EY324" s="99"/>
      <c r="EZ324" s="99"/>
      <c r="FA324" s="99"/>
      <c r="FB324" s="99"/>
      <c r="FC324" s="99"/>
      <c r="FD324" s="99"/>
      <c r="FE324" s="99"/>
      <c r="FF324" s="99"/>
      <c r="FG324" s="99"/>
      <c r="FH324" s="99"/>
      <c r="FI324" s="99"/>
      <c r="FJ324" s="99"/>
      <c r="FK324" s="99"/>
      <c r="FL324" s="99"/>
      <c r="FM324" s="99"/>
      <c r="FN324" s="99"/>
      <c r="FO324" s="99"/>
      <c r="FP324" s="99"/>
      <c r="FQ324" s="99"/>
      <c r="FR324" s="99"/>
      <c r="FS324" s="99"/>
      <c r="FT324" s="99"/>
      <c r="FU324" s="99"/>
      <c r="FV324" s="99"/>
      <c r="FW324" s="99"/>
      <c r="FX324" s="99"/>
      <c r="FY324" s="99"/>
      <c r="FZ324" s="99"/>
      <c r="GA324" s="99"/>
      <c r="GB324" s="99"/>
      <c r="GC324" s="99"/>
      <c r="GD324" s="99"/>
      <c r="GE324" s="99"/>
      <c r="GF324" s="99"/>
      <c r="GG324" s="99"/>
      <c r="GH324" s="99"/>
      <c r="GI324" s="99"/>
      <c r="GJ324" s="99"/>
      <c r="GK324" s="99"/>
      <c r="GL324" s="99"/>
      <c r="GM324" s="99"/>
      <c r="GN324" s="99"/>
      <c r="GO324" s="99"/>
      <c r="GP324" s="99"/>
      <c r="GQ324" s="99"/>
      <c r="GR324" s="99"/>
      <c r="GS324" s="99"/>
      <c r="GT324" s="99"/>
      <c r="GU324" s="99"/>
      <c r="GV324" s="99"/>
      <c r="GW324" s="99"/>
      <c r="GX324" s="99"/>
      <c r="GY324" s="99"/>
      <c r="GZ324" s="99"/>
      <c r="HA324" s="99"/>
      <c r="HB324" s="99"/>
      <c r="HC324" s="99"/>
      <c r="HD324" s="99"/>
      <c r="HE324" s="99"/>
      <c r="HF324" s="99"/>
      <c r="HG324" s="99"/>
      <c r="HH324" s="99"/>
      <c r="HI324" s="99"/>
      <c r="HJ324" s="99"/>
      <c r="HK324" s="99"/>
      <c r="HL324" s="99"/>
      <c r="HM324" s="99"/>
      <c r="HN324" s="99"/>
      <c r="HO324" s="99"/>
      <c r="HP324" s="99"/>
      <c r="HQ324" s="99"/>
      <c r="HR324" s="99"/>
      <c r="HS324" s="99"/>
      <c r="HT324" s="99"/>
      <c r="HU324" s="99"/>
      <c r="HV324" s="99"/>
      <c r="HW324" s="99"/>
      <c r="HX324" s="99"/>
      <c r="HY324" s="99"/>
      <c r="HZ324" s="99"/>
      <c r="IA324" s="99"/>
      <c r="IB324" s="99"/>
      <c r="IC324" s="99"/>
      <c r="ID324" s="99"/>
      <c r="IE324" s="99"/>
      <c r="IF324" s="99"/>
      <c r="IG324" s="99"/>
      <c r="IH324" s="99"/>
      <c r="II324" s="99"/>
      <c r="IJ324" s="99"/>
      <c r="IK324" s="99"/>
      <c r="IL324" s="99"/>
      <c r="IM324" s="99"/>
      <c r="IN324" s="99"/>
      <c r="IO324" s="99"/>
      <c r="IP324" s="99"/>
      <c r="IQ324" s="99"/>
      <c r="IR324" s="99"/>
      <c r="IS324" s="99"/>
      <c r="IT324" s="99"/>
      <c r="IU324" s="99"/>
      <c r="IV324" s="99"/>
      <c r="IW324" s="99"/>
      <c r="IX324" s="99"/>
      <c r="IY324" s="99"/>
      <c r="IZ324" s="99"/>
      <c r="JA324" s="99"/>
      <c r="JB324" s="99"/>
      <c r="JC324" s="99"/>
      <c r="JD324" s="99"/>
      <c r="JE324" s="99"/>
      <c r="JF324" s="99"/>
      <c r="JG324" s="99"/>
      <c r="JH324" s="99"/>
      <c r="JI324" s="99"/>
      <c r="JJ324" s="99"/>
      <c r="JK324" s="99"/>
      <c r="JL324" s="99"/>
      <c r="JM324" s="99"/>
      <c r="JN324" s="99"/>
      <c r="JO324" s="99"/>
      <c r="JP324" s="99"/>
      <c r="JQ324" s="99"/>
      <c r="JR324" s="99"/>
      <c r="JS324" s="99"/>
      <c r="JT324" s="99"/>
      <c r="JU324" s="99"/>
      <c r="JV324" s="99"/>
      <c r="JW324" s="99"/>
      <c r="JX324" s="99"/>
      <c r="JY324" s="99"/>
      <c r="JZ324" s="99"/>
      <c r="KA324" s="99"/>
      <c r="KB324" s="99"/>
      <c r="KC324" s="99"/>
      <c r="KD324" s="99"/>
      <c r="KE324" s="99"/>
      <c r="KF324" s="99"/>
      <c r="KG324" s="99"/>
      <c r="KH324" s="99"/>
      <c r="KI324" s="99"/>
      <c r="KJ324" s="99"/>
      <c r="KK324" s="99"/>
      <c r="KL324" s="99"/>
      <c r="KM324" s="99"/>
      <c r="KN324" s="99"/>
      <c r="KO324" s="99"/>
      <c r="KP324" s="99"/>
      <c r="KQ324" s="99"/>
      <c r="KR324" s="99"/>
      <c r="KS324" s="99"/>
      <c r="KT324" s="99"/>
      <c r="KU324" s="99"/>
      <c r="KV324" s="99"/>
      <c r="KW324" s="99"/>
      <c r="KX324" s="99"/>
      <c r="KY324" s="99"/>
      <c r="KZ324" s="99"/>
      <c r="LA324" s="99"/>
      <c r="LB324" s="99"/>
      <c r="LC324" s="99"/>
      <c r="LD324" s="99"/>
      <c r="LE324" s="99"/>
      <c r="LF324" s="99"/>
      <c r="LG324" s="99"/>
      <c r="LH324" s="99"/>
      <c r="LI324" s="99"/>
      <c r="LJ324" s="99"/>
      <c r="LK324" s="99"/>
      <c r="LL324" s="99"/>
      <c r="LM324" s="99"/>
      <c r="LN324" s="99"/>
      <c r="LO324" s="99"/>
      <c r="LP324" s="99"/>
      <c r="LQ324" s="99"/>
      <c r="LR324" s="99"/>
      <c r="LS324" s="99"/>
      <c r="LT324" s="99"/>
      <c r="LU324" s="99"/>
      <c r="LV324" s="99"/>
      <c r="LW324" s="99"/>
      <c r="LX324" s="99"/>
      <c r="LY324" s="99"/>
      <c r="LZ324" s="99"/>
      <c r="MA324" s="99"/>
      <c r="MB324" s="99"/>
      <c r="MC324" s="99"/>
      <c r="MD324" s="99"/>
      <c r="ME324" s="99"/>
      <c r="MF324" s="99"/>
      <c r="MG324" s="99"/>
      <c r="MH324" s="99"/>
      <c r="MI324" s="99"/>
      <c r="MJ324" s="99"/>
      <c r="MK324" s="99"/>
      <c r="ML324" s="99"/>
      <c r="MM324" s="99"/>
      <c r="MN324" s="99"/>
      <c r="MO324" s="99"/>
      <c r="MP324" s="99"/>
      <c r="MQ324" s="99"/>
      <c r="MR324" s="99"/>
      <c r="MS324" s="99"/>
      <c r="MT324" s="99"/>
      <c r="MU324" s="99"/>
      <c r="MV324" s="99"/>
      <c r="MW324" s="99"/>
      <c r="MX324" s="99"/>
      <c r="MY324" s="99"/>
      <c r="MZ324" s="99"/>
      <c r="NA324" s="99"/>
      <c r="NB324" s="99"/>
      <c r="NC324" s="99"/>
      <c r="ND324" s="99"/>
      <c r="NE324" s="99"/>
      <c r="NF324" s="99"/>
      <c r="NG324" s="99"/>
      <c r="NH324" s="99"/>
      <c r="NI324" s="99"/>
      <c r="NJ324" s="99"/>
      <c r="NK324" s="99"/>
      <c r="NL324" s="99"/>
      <c r="NM324" s="99"/>
      <c r="NN324" s="99"/>
      <c r="NO324" s="99"/>
      <c r="NP324" s="99"/>
      <c r="NQ324" s="99"/>
      <c r="NR324" s="99"/>
      <c r="NS324" s="99"/>
      <c r="NT324" s="99"/>
      <c r="NU324" s="99"/>
      <c r="NV324" s="99"/>
      <c r="NW324" s="99"/>
      <c r="NX324" s="99"/>
      <c r="NY324" s="99"/>
      <c r="NZ324" s="99"/>
      <c r="OA324" s="99"/>
      <c r="OB324" s="99"/>
      <c r="OC324" s="99"/>
      <c r="OD324" s="99"/>
      <c r="OE324" s="99"/>
      <c r="OF324" s="99"/>
      <c r="OG324" s="99"/>
      <c r="OH324" s="99"/>
      <c r="OI324" s="99"/>
      <c r="OJ324" s="99"/>
      <c r="OK324" s="99"/>
      <c r="OL324" s="99"/>
      <c r="OM324" s="99"/>
      <c r="ON324" s="99"/>
      <c r="OO324" s="99"/>
      <c r="OP324" s="99"/>
      <c r="OQ324" s="99"/>
      <c r="OR324" s="99"/>
      <c r="OS324" s="99"/>
      <c r="OT324" s="99"/>
      <c r="OU324" s="99"/>
      <c r="OV324" s="99"/>
      <c r="OW324" s="99"/>
      <c r="OX324" s="99"/>
      <c r="OY324" s="99"/>
      <c r="OZ324" s="99"/>
      <c r="PA324" s="99"/>
      <c r="PB324" s="99"/>
      <c r="PC324" s="99"/>
      <c r="PD324" s="99"/>
      <c r="PE324" s="99"/>
      <c r="PF324" s="99"/>
      <c r="PG324" s="99"/>
      <c r="PH324" s="99"/>
      <c r="PI324" s="99"/>
      <c r="PJ324" s="99"/>
      <c r="PK324" s="99"/>
      <c r="PL324" s="99"/>
      <c r="PM324" s="99"/>
      <c r="PN324" s="99"/>
      <c r="PO324" s="99"/>
      <c r="PP324" s="99"/>
      <c r="PQ324" s="99"/>
      <c r="PR324" s="99"/>
      <c r="PS324" s="99"/>
      <c r="PT324" s="99"/>
      <c r="PU324" s="99"/>
      <c r="PV324" s="99"/>
      <c r="PW324" s="99"/>
      <c r="PX324" s="99"/>
      <c r="PY324" s="99"/>
      <c r="PZ324" s="99"/>
      <c r="QA324" s="99"/>
      <c r="QB324" s="99"/>
      <c r="QC324" s="99"/>
      <c r="QD324" s="99"/>
      <c r="QE324" s="99"/>
      <c r="QF324" s="99"/>
      <c r="QG324" s="99"/>
      <c r="QH324" s="99"/>
      <c r="QI324" s="99"/>
      <c r="QJ324" s="99"/>
      <c r="QK324" s="99"/>
      <c r="QL324" s="99"/>
      <c r="QM324" s="99"/>
      <c r="QN324" s="99"/>
      <c r="QO324" s="99"/>
      <c r="QP324" s="99"/>
      <c r="QQ324" s="99"/>
      <c r="QR324" s="99"/>
      <c r="QS324" s="99"/>
      <c r="QT324" s="99"/>
      <c r="QU324" s="99"/>
      <c r="QV324" s="99"/>
      <c r="QW324" s="99"/>
      <c r="QX324" s="99"/>
      <c r="QY324" s="99"/>
      <c r="QZ324" s="99"/>
      <c r="RA324" s="99"/>
      <c r="RB324" s="99"/>
      <c r="RC324" s="99"/>
      <c r="RD324" s="99"/>
      <c r="RE324" s="99"/>
      <c r="RF324" s="99"/>
      <c r="RG324" s="99"/>
      <c r="RH324" s="99"/>
      <c r="RI324" s="99"/>
      <c r="RJ324" s="99"/>
      <c r="RK324" s="99"/>
      <c r="RL324" s="99"/>
      <c r="RM324" s="99"/>
      <c r="RN324" s="99"/>
      <c r="RO324" s="99"/>
      <c r="RP324" s="99"/>
      <c r="RQ324" s="99"/>
      <c r="RR324" s="99"/>
      <c r="RS324" s="99"/>
      <c r="RT324" s="99"/>
      <c r="RU324" s="99"/>
      <c r="RV324" s="99"/>
      <c r="RW324" s="99"/>
      <c r="RX324" s="99"/>
      <c r="RY324" s="99"/>
      <c r="RZ324" s="99"/>
      <c r="SA324" s="99"/>
      <c r="SB324" s="99"/>
      <c r="SC324" s="99"/>
      <c r="SD324" s="99"/>
      <c r="SE324" s="99"/>
      <c r="SF324" s="99"/>
      <c r="SG324" s="99"/>
      <c r="SH324" s="99"/>
      <c r="SI324" s="99"/>
      <c r="SJ324" s="99"/>
      <c r="SK324" s="99"/>
      <c r="SL324" s="99"/>
      <c r="SM324" s="99"/>
      <c r="SN324" s="99"/>
      <c r="SO324" s="99"/>
      <c r="SP324" s="99"/>
      <c r="SQ324" s="99"/>
      <c r="SR324" s="99"/>
      <c r="SS324" s="99"/>
      <c r="ST324" s="99"/>
      <c r="SU324" s="99"/>
      <c r="SV324" s="99"/>
      <c r="SW324" s="99"/>
      <c r="SX324" s="99"/>
      <c r="SY324" s="99"/>
      <c r="SZ324" s="99"/>
      <c r="TA324" s="99"/>
      <c r="TB324" s="99"/>
      <c r="TC324" s="99"/>
      <c r="TD324" s="99"/>
      <c r="TE324" s="99"/>
      <c r="TF324" s="99"/>
      <c r="TG324" s="99"/>
      <c r="TH324" s="99"/>
      <c r="TI324" s="99"/>
      <c r="TJ324" s="99"/>
      <c r="TK324" s="99"/>
      <c r="TL324" s="99"/>
      <c r="TM324" s="99"/>
      <c r="TN324" s="99"/>
      <c r="TO324" s="99"/>
      <c r="TP324" s="99"/>
      <c r="TQ324" s="99"/>
      <c r="TR324" s="99"/>
      <c r="TS324" s="99"/>
      <c r="TT324" s="99"/>
      <c r="TU324" s="99"/>
      <c r="TV324" s="99"/>
      <c r="TW324" s="99"/>
      <c r="TX324" s="99"/>
      <c r="TY324" s="99"/>
      <c r="TZ324" s="99"/>
      <c r="UA324" s="99"/>
      <c r="UB324" s="99"/>
      <c r="UC324" s="99"/>
      <c r="UD324" s="99"/>
      <c r="UE324" s="99"/>
      <c r="UF324" s="99"/>
      <c r="UG324" s="99"/>
      <c r="UH324" s="99"/>
      <c r="UI324" s="99"/>
      <c r="UJ324" s="99"/>
      <c r="UK324" s="99"/>
      <c r="UL324" s="99"/>
      <c r="UM324" s="99"/>
      <c r="UN324" s="99"/>
      <c r="UO324" s="99"/>
      <c r="UP324" s="99"/>
      <c r="UQ324" s="99"/>
      <c r="UR324" s="99"/>
      <c r="US324" s="99"/>
      <c r="UT324" s="99"/>
      <c r="UU324" s="99"/>
      <c r="UV324" s="99"/>
      <c r="UW324" s="99"/>
      <c r="UX324" s="99"/>
      <c r="UY324" s="99"/>
      <c r="UZ324" s="99"/>
      <c r="VA324" s="99"/>
      <c r="VB324" s="99"/>
      <c r="VC324" s="99"/>
      <c r="VD324" s="99"/>
      <c r="VE324" s="99"/>
      <c r="VF324" s="99"/>
      <c r="VG324" s="99"/>
      <c r="VH324" s="99"/>
      <c r="VI324" s="99"/>
      <c r="VJ324" s="99"/>
      <c r="VK324" s="99"/>
      <c r="VL324" s="99"/>
      <c r="VM324" s="99"/>
      <c r="VN324" s="99"/>
      <c r="VO324" s="99"/>
      <c r="VP324" s="99"/>
      <c r="VQ324" s="99"/>
      <c r="VR324" s="99"/>
      <c r="VS324" s="99"/>
      <c r="VT324" s="99"/>
      <c r="VU324" s="99"/>
      <c r="VV324" s="99"/>
      <c r="VW324" s="99"/>
      <c r="VX324" s="99"/>
      <c r="VY324" s="99"/>
      <c r="VZ324" s="99"/>
      <c r="WA324" s="99"/>
      <c r="WB324" s="99"/>
      <c r="WC324" s="99"/>
      <c r="WD324" s="99"/>
      <c r="WE324" s="99"/>
      <c r="WF324" s="99"/>
      <c r="WG324" s="99"/>
      <c r="WH324" s="99"/>
      <c r="WI324" s="99"/>
      <c r="WJ324" s="99"/>
      <c r="WK324" s="99"/>
      <c r="WL324" s="99"/>
      <c r="WM324" s="99"/>
      <c r="WN324" s="99"/>
      <c r="WO324" s="99"/>
      <c r="WP324" s="99"/>
      <c r="WQ324" s="99"/>
      <c r="WR324" s="99"/>
      <c r="WS324" s="99"/>
      <c r="WT324" s="99"/>
      <c r="WU324" s="99"/>
      <c r="WV324" s="99"/>
      <c r="WW324" s="99"/>
      <c r="WX324" s="99"/>
      <c r="WY324" s="99"/>
      <c r="WZ324" s="99"/>
      <c r="XA324" s="99"/>
      <c r="XB324" s="99"/>
      <c r="XC324" s="99"/>
      <c r="XD324" s="99"/>
      <c r="XE324" s="99"/>
      <c r="XF324" s="99"/>
      <c r="XG324" s="99"/>
      <c r="XH324" s="99"/>
      <c r="XI324" s="99"/>
      <c r="XJ324" s="99"/>
      <c r="XK324" s="99"/>
      <c r="XL324" s="99"/>
      <c r="XM324" s="99"/>
      <c r="XN324" s="99"/>
      <c r="XO324" s="99"/>
      <c r="XP324" s="99"/>
      <c r="XQ324" s="99"/>
      <c r="XR324" s="99"/>
      <c r="XS324" s="99"/>
      <c r="XT324" s="99"/>
      <c r="XU324" s="99"/>
      <c r="XV324" s="99"/>
      <c r="XW324" s="99"/>
      <c r="XX324" s="99"/>
      <c r="XY324" s="99"/>
      <c r="XZ324" s="99"/>
      <c r="YA324" s="99"/>
      <c r="YB324" s="99"/>
      <c r="YC324" s="99"/>
      <c r="YD324" s="99"/>
      <c r="YE324" s="99"/>
      <c r="YF324" s="99"/>
      <c r="YG324" s="99"/>
      <c r="YH324" s="99"/>
      <c r="YI324" s="99"/>
      <c r="YJ324" s="99"/>
      <c r="YK324" s="99"/>
      <c r="YL324" s="99"/>
      <c r="YM324" s="99"/>
      <c r="YN324" s="99"/>
      <c r="YO324" s="99"/>
      <c r="YP324" s="99"/>
      <c r="YQ324" s="99"/>
      <c r="YR324" s="99"/>
      <c r="YS324" s="99"/>
      <c r="YT324" s="99"/>
      <c r="YU324" s="99"/>
      <c r="YV324" s="99"/>
      <c r="YW324" s="99"/>
      <c r="YX324" s="99"/>
      <c r="YY324" s="99"/>
      <c r="YZ324" s="99"/>
      <c r="ZA324" s="99"/>
      <c r="ZB324" s="99"/>
      <c r="ZC324" s="99"/>
      <c r="ZD324" s="99"/>
      <c r="ZE324" s="99"/>
      <c r="ZF324" s="99"/>
      <c r="ZG324" s="99"/>
      <c r="ZH324" s="99"/>
      <c r="ZI324" s="99"/>
      <c r="ZJ324" s="99"/>
      <c r="ZK324" s="99"/>
      <c r="ZL324" s="99"/>
      <c r="ZM324" s="99"/>
      <c r="ZN324" s="99"/>
      <c r="ZO324" s="99"/>
      <c r="ZP324" s="99"/>
      <c r="ZQ324" s="99"/>
      <c r="ZR324" s="99"/>
      <c r="ZS324" s="99"/>
      <c r="ZT324" s="99"/>
      <c r="ZU324" s="99"/>
      <c r="ZV324" s="99"/>
      <c r="ZW324" s="99"/>
      <c r="ZX324" s="99"/>
      <c r="ZY324" s="99"/>
      <c r="ZZ324" s="99"/>
      <c r="AAA324" s="99"/>
      <c r="AAB324" s="99"/>
      <c r="AAC324" s="99"/>
      <c r="AAD324" s="99"/>
      <c r="AAE324" s="99"/>
      <c r="AAF324" s="99"/>
      <c r="AAG324" s="99"/>
      <c r="AAH324" s="99"/>
      <c r="AAI324" s="99"/>
      <c r="AAJ324" s="99"/>
      <c r="AAK324" s="99"/>
      <c r="AAL324" s="99"/>
      <c r="AAM324" s="99"/>
      <c r="AAN324" s="99"/>
      <c r="AAO324" s="99"/>
      <c r="AAP324" s="99"/>
      <c r="AAQ324" s="99"/>
      <c r="AAR324" s="99"/>
      <c r="AAS324" s="99"/>
      <c r="AAT324" s="99"/>
      <c r="AAU324" s="99"/>
      <c r="AAV324" s="99"/>
      <c r="AAW324" s="99"/>
      <c r="AAX324" s="99"/>
      <c r="AAY324" s="99"/>
      <c r="AAZ324" s="99"/>
      <c r="ABA324" s="99"/>
      <c r="ABB324" s="99"/>
      <c r="ABC324" s="99"/>
      <c r="ABD324" s="99"/>
      <c r="ABE324" s="99"/>
      <c r="ABF324" s="99"/>
      <c r="ABG324" s="99"/>
      <c r="ABH324" s="99"/>
      <c r="ABI324" s="99"/>
      <c r="ABJ324" s="99"/>
      <c r="ABK324" s="99"/>
      <c r="ABL324" s="99"/>
      <c r="ABM324" s="99"/>
      <c r="ABN324" s="99"/>
      <c r="ABO324" s="99"/>
      <c r="ABP324" s="99"/>
      <c r="ABQ324" s="99"/>
      <c r="ABR324" s="99"/>
      <c r="ABS324" s="99"/>
      <c r="ABT324" s="99"/>
      <c r="ABU324" s="99"/>
      <c r="ABV324" s="99"/>
      <c r="ABW324" s="99"/>
      <c r="ABX324" s="99"/>
      <c r="ABY324" s="99"/>
      <c r="ABZ324" s="99"/>
      <c r="ACA324" s="99"/>
      <c r="ACB324" s="99"/>
      <c r="ACC324" s="99"/>
      <c r="ACD324" s="99"/>
      <c r="ACE324" s="99"/>
      <c r="ACF324" s="99"/>
      <c r="ACG324" s="99"/>
      <c r="ACH324" s="99"/>
      <c r="ACI324" s="99"/>
      <c r="ACJ324" s="99"/>
      <c r="ACK324" s="99"/>
      <c r="ACL324" s="99"/>
      <c r="ACM324" s="99"/>
      <c r="ACN324" s="99"/>
      <c r="ACO324" s="99"/>
      <c r="ACP324" s="99"/>
      <c r="ACQ324" s="99"/>
      <c r="ACR324" s="99"/>
      <c r="ACS324" s="99"/>
      <c r="ACT324" s="99"/>
      <c r="ACU324" s="99"/>
      <c r="ACV324" s="99"/>
      <c r="ACW324" s="99"/>
      <c r="ACX324" s="99"/>
      <c r="ACY324" s="99"/>
      <c r="ACZ324" s="99"/>
      <c r="ADA324" s="99"/>
      <c r="ADB324" s="99"/>
      <c r="ADC324" s="99"/>
      <c r="ADD324" s="99"/>
      <c r="ADE324" s="99"/>
      <c r="ADF324" s="99"/>
      <c r="ADG324" s="99"/>
      <c r="ADH324" s="99"/>
      <c r="ADI324" s="99"/>
      <c r="ADJ324" s="99"/>
      <c r="ADK324" s="99"/>
      <c r="ADL324" s="99"/>
      <c r="ADM324" s="99"/>
      <c r="ADN324" s="99"/>
      <c r="ADO324" s="99"/>
      <c r="ADP324" s="99"/>
      <c r="ADQ324" s="99"/>
      <c r="ADR324" s="99"/>
      <c r="ADS324" s="99"/>
      <c r="ADT324" s="99"/>
      <c r="ADU324" s="99"/>
      <c r="ADV324" s="99"/>
      <c r="ADW324" s="99"/>
      <c r="ADX324" s="99"/>
      <c r="ADY324" s="99"/>
      <c r="ADZ324" s="99"/>
      <c r="AEA324" s="99"/>
      <c r="AEB324" s="99"/>
      <c r="AEC324" s="99"/>
      <c r="AED324" s="99"/>
      <c r="AEE324" s="99"/>
      <c r="AEF324" s="99"/>
      <c r="AEG324" s="99"/>
      <c r="AEH324" s="99"/>
      <c r="AEI324" s="99"/>
      <c r="AEJ324" s="99"/>
      <c r="AEK324" s="99"/>
      <c r="AEL324" s="99"/>
      <c r="AEM324" s="99"/>
      <c r="AEN324" s="99"/>
      <c r="AEO324" s="99"/>
      <c r="AEP324" s="99"/>
      <c r="AEQ324" s="99"/>
      <c r="AER324" s="99"/>
      <c r="AES324" s="99"/>
      <c r="AET324" s="99"/>
      <c r="AEU324" s="99"/>
      <c r="AEV324" s="99"/>
      <c r="AEW324" s="99"/>
      <c r="AEX324" s="99"/>
      <c r="AEY324" s="99"/>
      <c r="AEZ324" s="99"/>
      <c r="AFA324" s="99"/>
      <c r="AFB324" s="99"/>
      <c r="AFC324" s="99"/>
      <c r="AFD324" s="99"/>
      <c r="AFE324" s="99"/>
      <c r="AFF324" s="99"/>
      <c r="AFG324" s="99"/>
      <c r="AFH324" s="99"/>
      <c r="AFI324" s="99"/>
      <c r="AFJ324" s="99"/>
      <c r="AFK324" s="99"/>
      <c r="AFL324" s="99"/>
      <c r="AFM324" s="99"/>
      <c r="AFN324" s="99"/>
      <c r="AFO324" s="99"/>
      <c r="AFP324" s="99"/>
      <c r="AFQ324" s="99"/>
      <c r="AFR324" s="99"/>
      <c r="AFS324" s="99"/>
      <c r="AFT324" s="99"/>
      <c r="AFU324" s="99"/>
      <c r="AFV324" s="99"/>
      <c r="AFW324" s="99"/>
      <c r="AFX324" s="99"/>
      <c r="AFY324" s="99"/>
      <c r="AFZ324" s="99"/>
      <c r="AGA324" s="99"/>
      <c r="AGB324" s="99"/>
      <c r="AGC324" s="99"/>
      <c r="AGD324" s="99"/>
      <c r="AGE324" s="99"/>
      <c r="AGF324" s="99"/>
      <c r="AGG324" s="99"/>
      <c r="AGH324" s="99"/>
      <c r="AGI324" s="99"/>
      <c r="AGJ324" s="99"/>
      <c r="AGK324" s="99"/>
      <c r="AGL324" s="99"/>
      <c r="AGM324" s="99"/>
      <c r="AGN324" s="99"/>
      <c r="AGO324" s="99"/>
      <c r="AGP324" s="99"/>
      <c r="AGQ324" s="99"/>
      <c r="AGR324" s="99"/>
      <c r="AGS324" s="99"/>
      <c r="AGT324" s="99"/>
      <c r="AGU324" s="99"/>
      <c r="AGV324" s="99"/>
      <c r="AGW324" s="99"/>
      <c r="AGX324" s="99"/>
      <c r="AGY324" s="99"/>
      <c r="AGZ324" s="99"/>
      <c r="AHA324" s="99"/>
      <c r="AHB324" s="99"/>
      <c r="AHC324" s="99"/>
      <c r="AHD324" s="99"/>
      <c r="AHE324" s="99"/>
      <c r="AHF324" s="99"/>
      <c r="AHG324" s="99"/>
      <c r="AHH324" s="99"/>
      <c r="AHI324" s="99"/>
      <c r="AHJ324" s="99"/>
      <c r="AHK324" s="99"/>
      <c r="AHL324" s="99"/>
      <c r="AHM324" s="99"/>
      <c r="AHN324" s="99"/>
      <c r="AHO324" s="99"/>
      <c r="AHP324" s="99"/>
      <c r="AHQ324" s="99"/>
      <c r="AHR324" s="99"/>
      <c r="AHS324" s="99"/>
      <c r="AHT324" s="99"/>
      <c r="AHU324" s="99"/>
      <c r="AHV324" s="99"/>
      <c r="AHW324" s="99"/>
      <c r="AHX324" s="99"/>
      <c r="AHY324" s="99"/>
      <c r="AHZ324" s="99"/>
      <c r="AIA324" s="99"/>
      <c r="AIB324" s="99"/>
      <c r="AIC324" s="99"/>
      <c r="AID324" s="99"/>
      <c r="AIE324" s="99"/>
      <c r="AIF324" s="99"/>
      <c r="AIG324" s="99"/>
      <c r="AIH324" s="99"/>
      <c r="AII324" s="99"/>
      <c r="AIJ324" s="99"/>
      <c r="AIK324" s="99"/>
      <c r="AIL324" s="99"/>
      <c r="AIM324" s="99"/>
      <c r="AIN324" s="99"/>
      <c r="AIO324" s="99"/>
      <c r="AIP324" s="99"/>
      <c r="AIQ324" s="99"/>
      <c r="AIR324" s="99"/>
      <c r="AIS324" s="99"/>
      <c r="AIT324" s="99"/>
      <c r="AIU324" s="99"/>
      <c r="AIV324" s="99"/>
      <c r="AIW324" s="99"/>
      <c r="AIX324" s="99"/>
      <c r="AIY324" s="99"/>
      <c r="AIZ324" s="99"/>
      <c r="AJA324" s="99"/>
      <c r="AJB324" s="99"/>
      <c r="AJC324" s="99"/>
      <c r="AJD324" s="99"/>
      <c r="AJE324" s="99"/>
      <c r="AJF324" s="99"/>
      <c r="AJG324" s="99"/>
      <c r="AJH324" s="99"/>
      <c r="AJI324" s="99"/>
      <c r="AJJ324" s="99"/>
      <c r="AJK324" s="99"/>
      <c r="AJL324" s="99"/>
      <c r="AJM324" s="99"/>
      <c r="AJN324" s="99"/>
      <c r="AJO324" s="99"/>
      <c r="AJP324" s="99"/>
      <c r="AJQ324" s="99"/>
      <c r="AJR324" s="99"/>
      <c r="AJS324" s="99"/>
      <c r="AJT324" s="99"/>
      <c r="AJU324" s="99"/>
      <c r="AJV324" s="99"/>
      <c r="AJW324" s="99"/>
      <c r="AJX324" s="99"/>
      <c r="AJY324" s="99"/>
      <c r="AJZ324" s="99"/>
      <c r="AKA324" s="99"/>
      <c r="AKB324" s="99"/>
      <c r="AKC324" s="99"/>
      <c r="AKD324" s="99"/>
      <c r="AKE324" s="99"/>
      <c r="AKF324" s="99"/>
      <c r="AKG324" s="99"/>
      <c r="AKH324" s="99"/>
      <c r="AKI324" s="99"/>
      <c r="AKJ324" s="99"/>
      <c r="AKK324" s="99"/>
      <c r="AKL324" s="99"/>
      <c r="AKM324" s="99"/>
      <c r="AKN324" s="99"/>
      <c r="AKO324" s="99"/>
      <c r="AKP324" s="99"/>
      <c r="AKQ324" s="99"/>
      <c r="AKR324" s="99"/>
      <c r="AKS324" s="99"/>
      <c r="AKT324" s="99"/>
      <c r="AKU324" s="99"/>
      <c r="AKV324" s="99"/>
      <c r="AKW324" s="99"/>
      <c r="AKX324" s="99"/>
      <c r="AKY324" s="99"/>
      <c r="AKZ324" s="99"/>
      <c r="ALA324" s="99"/>
      <c r="ALB324" s="99"/>
      <c r="ALC324" s="99"/>
      <c r="ALD324" s="99"/>
      <c r="ALE324" s="99"/>
      <c r="ALF324" s="99"/>
      <c r="ALG324" s="99"/>
      <c r="ALH324" s="99"/>
      <c r="ALI324" s="99"/>
      <c r="ALJ324" s="99"/>
      <c r="ALK324" s="99"/>
      <c r="ALL324" s="99"/>
      <c r="ALM324" s="99"/>
      <c r="ALN324" s="99"/>
      <c r="ALO324" s="99"/>
      <c r="ALP324" s="99"/>
      <c r="ALQ324" s="99"/>
      <c r="ALR324" s="99"/>
      <c r="ALS324" s="99"/>
      <c r="ALT324" s="99"/>
      <c r="ALU324" s="99"/>
      <c r="ALV324" s="99"/>
      <c r="ALW324" s="99"/>
      <c r="ALX324" s="99"/>
      <c r="ALY324" s="99"/>
      <c r="ALZ324" s="99"/>
      <c r="AMA324" s="99"/>
      <c r="AMB324" s="99"/>
      <c r="AMC324" s="99"/>
      <c r="AMD324" s="99"/>
      <c r="AME324" s="99"/>
      <c r="AMF324" s="99"/>
      <c r="AMG324" s="99"/>
      <c r="AMH324" s="99"/>
    </row>
    <row r="325" spans="1:1022" s="101" customFormat="1" ht="111" customHeight="1" x14ac:dyDescent="0.3">
      <c r="A325" s="85">
        <v>55</v>
      </c>
      <c r="B325" s="86" t="s">
        <v>283</v>
      </c>
      <c r="C325" s="85" t="s">
        <v>211</v>
      </c>
      <c r="D325" s="85" t="s">
        <v>69</v>
      </c>
      <c r="E325" s="86" t="s">
        <v>1025</v>
      </c>
      <c r="F325" s="90">
        <v>45371</v>
      </c>
      <c r="G325" s="88">
        <v>300</v>
      </c>
      <c r="H325" s="85" t="s">
        <v>52</v>
      </c>
      <c r="I325" s="85" t="s">
        <v>1026</v>
      </c>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99"/>
      <c r="AM325" s="99"/>
      <c r="AN325" s="99"/>
      <c r="AO325" s="99"/>
      <c r="AP325" s="99"/>
      <c r="AQ325" s="99"/>
      <c r="AR325" s="99"/>
      <c r="AS325" s="99"/>
      <c r="AT325" s="99"/>
      <c r="AU325" s="99"/>
      <c r="AV325" s="99"/>
      <c r="AW325" s="99"/>
      <c r="AX325" s="99"/>
      <c r="AY325" s="99"/>
      <c r="AZ325" s="99"/>
      <c r="BA325" s="99"/>
      <c r="BB325" s="99"/>
      <c r="BC325" s="99"/>
      <c r="BD325" s="99"/>
      <c r="BE325" s="99"/>
      <c r="BF325" s="99"/>
      <c r="BG325" s="99"/>
      <c r="BH325" s="99"/>
      <c r="BI325" s="99"/>
      <c r="BJ325" s="99"/>
      <c r="BK325" s="99"/>
      <c r="BL325" s="99"/>
      <c r="BM325" s="99"/>
      <c r="BN325" s="99"/>
      <c r="BO325" s="99"/>
      <c r="BP325" s="99"/>
      <c r="BQ325" s="99"/>
      <c r="BR325" s="99"/>
      <c r="BS325" s="99"/>
      <c r="BT325" s="99"/>
      <c r="BU325" s="99"/>
      <c r="BV325" s="99"/>
      <c r="BW325" s="99"/>
      <c r="BX325" s="99"/>
      <c r="BY325" s="99"/>
      <c r="BZ325" s="99"/>
      <c r="CA325" s="99"/>
      <c r="CB325" s="99"/>
      <c r="CC325" s="99"/>
      <c r="CD325" s="99"/>
      <c r="CE325" s="99"/>
      <c r="CF325" s="99"/>
      <c r="CG325" s="99"/>
      <c r="CH325" s="99"/>
      <c r="CI325" s="99"/>
      <c r="CJ325" s="99"/>
      <c r="CK325" s="99"/>
      <c r="CL325" s="99"/>
      <c r="CM325" s="99"/>
      <c r="CN325" s="99"/>
      <c r="CO325" s="99"/>
      <c r="CP325" s="99"/>
      <c r="CQ325" s="99"/>
      <c r="CR325" s="99"/>
      <c r="CS325" s="99"/>
      <c r="CT325" s="99"/>
      <c r="CU325" s="99"/>
      <c r="CV325" s="99"/>
      <c r="CW325" s="99"/>
      <c r="CX325" s="99"/>
      <c r="CY325" s="99"/>
      <c r="CZ325" s="99"/>
      <c r="DA325" s="99"/>
      <c r="DB325" s="99"/>
      <c r="DC325" s="99"/>
      <c r="DD325" s="99"/>
      <c r="DE325" s="99"/>
      <c r="DF325" s="99"/>
      <c r="DG325" s="99"/>
      <c r="DH325" s="99"/>
      <c r="DI325" s="99"/>
      <c r="DJ325" s="99"/>
      <c r="DK325" s="99"/>
      <c r="DL325" s="99"/>
      <c r="DM325" s="99"/>
      <c r="DN325" s="99"/>
      <c r="DO325" s="99"/>
      <c r="DP325" s="99"/>
      <c r="DQ325" s="99"/>
      <c r="DR325" s="99"/>
      <c r="DS325" s="99"/>
      <c r="DT325" s="99"/>
      <c r="DU325" s="99"/>
      <c r="DV325" s="99"/>
      <c r="DW325" s="99"/>
      <c r="DX325" s="99"/>
      <c r="DY325" s="99"/>
      <c r="DZ325" s="99"/>
      <c r="EA325" s="99"/>
      <c r="EB325" s="99"/>
      <c r="EC325" s="99"/>
      <c r="ED325" s="99"/>
      <c r="EE325" s="99"/>
      <c r="EF325" s="99"/>
      <c r="EG325" s="99"/>
      <c r="EH325" s="99"/>
      <c r="EI325" s="99"/>
      <c r="EJ325" s="99"/>
      <c r="EK325" s="99"/>
      <c r="EL325" s="99"/>
      <c r="EM325" s="99"/>
      <c r="EN325" s="99"/>
      <c r="EO325" s="99"/>
      <c r="EP325" s="99"/>
      <c r="EQ325" s="99"/>
      <c r="ER325" s="99"/>
      <c r="ES325" s="99"/>
      <c r="ET325" s="99"/>
      <c r="EU325" s="99"/>
      <c r="EV325" s="99"/>
      <c r="EW325" s="99"/>
      <c r="EX325" s="99"/>
      <c r="EY325" s="99"/>
      <c r="EZ325" s="99"/>
      <c r="FA325" s="99"/>
      <c r="FB325" s="99"/>
      <c r="FC325" s="99"/>
      <c r="FD325" s="99"/>
      <c r="FE325" s="99"/>
      <c r="FF325" s="99"/>
      <c r="FG325" s="99"/>
      <c r="FH325" s="99"/>
      <c r="FI325" s="99"/>
      <c r="FJ325" s="99"/>
      <c r="FK325" s="99"/>
      <c r="FL325" s="99"/>
      <c r="FM325" s="99"/>
      <c r="FN325" s="99"/>
      <c r="FO325" s="99"/>
      <c r="FP325" s="99"/>
      <c r="FQ325" s="99"/>
      <c r="FR325" s="99"/>
      <c r="FS325" s="99"/>
      <c r="FT325" s="99"/>
      <c r="FU325" s="99"/>
      <c r="FV325" s="99"/>
      <c r="FW325" s="99"/>
      <c r="FX325" s="99"/>
      <c r="FY325" s="99"/>
      <c r="FZ325" s="99"/>
      <c r="GA325" s="99"/>
      <c r="GB325" s="99"/>
      <c r="GC325" s="99"/>
      <c r="GD325" s="99"/>
      <c r="GE325" s="99"/>
      <c r="GF325" s="99"/>
      <c r="GG325" s="99"/>
      <c r="GH325" s="99"/>
      <c r="GI325" s="99"/>
      <c r="GJ325" s="99"/>
      <c r="GK325" s="99"/>
      <c r="GL325" s="99"/>
      <c r="GM325" s="99"/>
      <c r="GN325" s="99"/>
      <c r="GO325" s="99"/>
      <c r="GP325" s="99"/>
      <c r="GQ325" s="99"/>
      <c r="GR325" s="99"/>
      <c r="GS325" s="99"/>
      <c r="GT325" s="99"/>
      <c r="GU325" s="99"/>
      <c r="GV325" s="99"/>
      <c r="GW325" s="99"/>
      <c r="GX325" s="99"/>
      <c r="GY325" s="99"/>
      <c r="GZ325" s="99"/>
      <c r="HA325" s="99"/>
      <c r="HB325" s="99"/>
      <c r="HC325" s="99"/>
      <c r="HD325" s="99"/>
      <c r="HE325" s="99"/>
      <c r="HF325" s="99"/>
      <c r="HG325" s="99"/>
      <c r="HH325" s="99"/>
      <c r="HI325" s="99"/>
      <c r="HJ325" s="99"/>
      <c r="HK325" s="99"/>
      <c r="HL325" s="99"/>
      <c r="HM325" s="99"/>
      <c r="HN325" s="99"/>
      <c r="HO325" s="99"/>
      <c r="HP325" s="99"/>
      <c r="HQ325" s="99"/>
      <c r="HR325" s="99"/>
      <c r="HS325" s="99"/>
      <c r="HT325" s="99"/>
      <c r="HU325" s="99"/>
      <c r="HV325" s="99"/>
      <c r="HW325" s="99"/>
      <c r="HX325" s="99"/>
      <c r="HY325" s="99"/>
      <c r="HZ325" s="99"/>
      <c r="IA325" s="99"/>
      <c r="IB325" s="99"/>
      <c r="IC325" s="99"/>
      <c r="ID325" s="99"/>
      <c r="IE325" s="99"/>
      <c r="IF325" s="99"/>
      <c r="IG325" s="99"/>
      <c r="IH325" s="99"/>
      <c r="II325" s="99"/>
      <c r="IJ325" s="99"/>
      <c r="IK325" s="99"/>
      <c r="IL325" s="99"/>
      <c r="IM325" s="99"/>
      <c r="IN325" s="99"/>
      <c r="IO325" s="99"/>
      <c r="IP325" s="99"/>
      <c r="IQ325" s="99"/>
      <c r="IR325" s="99"/>
      <c r="IS325" s="99"/>
      <c r="IT325" s="99"/>
      <c r="IU325" s="99"/>
      <c r="IV325" s="99"/>
      <c r="IW325" s="99"/>
      <c r="IX325" s="99"/>
      <c r="IY325" s="99"/>
      <c r="IZ325" s="99"/>
      <c r="JA325" s="99"/>
      <c r="JB325" s="99"/>
      <c r="JC325" s="99"/>
      <c r="JD325" s="99"/>
      <c r="JE325" s="99"/>
      <c r="JF325" s="99"/>
      <c r="JG325" s="99"/>
      <c r="JH325" s="99"/>
      <c r="JI325" s="99"/>
      <c r="JJ325" s="99"/>
      <c r="JK325" s="99"/>
      <c r="JL325" s="99"/>
      <c r="JM325" s="99"/>
      <c r="JN325" s="99"/>
      <c r="JO325" s="99"/>
      <c r="JP325" s="99"/>
      <c r="JQ325" s="99"/>
      <c r="JR325" s="99"/>
      <c r="JS325" s="99"/>
      <c r="JT325" s="99"/>
      <c r="JU325" s="99"/>
      <c r="JV325" s="99"/>
      <c r="JW325" s="99"/>
      <c r="JX325" s="99"/>
      <c r="JY325" s="99"/>
      <c r="JZ325" s="99"/>
      <c r="KA325" s="99"/>
      <c r="KB325" s="99"/>
      <c r="KC325" s="99"/>
      <c r="KD325" s="99"/>
      <c r="KE325" s="99"/>
      <c r="KF325" s="99"/>
      <c r="KG325" s="99"/>
      <c r="KH325" s="99"/>
      <c r="KI325" s="99"/>
      <c r="KJ325" s="99"/>
      <c r="KK325" s="99"/>
      <c r="KL325" s="99"/>
      <c r="KM325" s="99"/>
      <c r="KN325" s="99"/>
      <c r="KO325" s="99"/>
      <c r="KP325" s="99"/>
      <c r="KQ325" s="99"/>
      <c r="KR325" s="99"/>
      <c r="KS325" s="99"/>
      <c r="KT325" s="99"/>
      <c r="KU325" s="99"/>
      <c r="KV325" s="99"/>
      <c r="KW325" s="99"/>
      <c r="KX325" s="99"/>
      <c r="KY325" s="99"/>
      <c r="KZ325" s="99"/>
      <c r="LA325" s="99"/>
      <c r="LB325" s="99"/>
      <c r="LC325" s="99"/>
      <c r="LD325" s="99"/>
      <c r="LE325" s="99"/>
      <c r="LF325" s="99"/>
      <c r="LG325" s="99"/>
      <c r="LH325" s="99"/>
      <c r="LI325" s="99"/>
      <c r="LJ325" s="99"/>
      <c r="LK325" s="99"/>
      <c r="LL325" s="99"/>
      <c r="LM325" s="99"/>
      <c r="LN325" s="99"/>
      <c r="LO325" s="99"/>
      <c r="LP325" s="99"/>
      <c r="LQ325" s="99"/>
      <c r="LR325" s="99"/>
      <c r="LS325" s="99"/>
      <c r="LT325" s="99"/>
      <c r="LU325" s="99"/>
      <c r="LV325" s="99"/>
      <c r="LW325" s="99"/>
      <c r="LX325" s="99"/>
      <c r="LY325" s="99"/>
      <c r="LZ325" s="99"/>
      <c r="MA325" s="99"/>
      <c r="MB325" s="99"/>
      <c r="MC325" s="99"/>
      <c r="MD325" s="99"/>
      <c r="ME325" s="99"/>
      <c r="MF325" s="99"/>
      <c r="MG325" s="99"/>
      <c r="MH325" s="99"/>
      <c r="MI325" s="99"/>
      <c r="MJ325" s="99"/>
      <c r="MK325" s="99"/>
      <c r="ML325" s="99"/>
      <c r="MM325" s="99"/>
      <c r="MN325" s="99"/>
      <c r="MO325" s="99"/>
      <c r="MP325" s="99"/>
      <c r="MQ325" s="99"/>
      <c r="MR325" s="99"/>
      <c r="MS325" s="99"/>
      <c r="MT325" s="99"/>
      <c r="MU325" s="99"/>
      <c r="MV325" s="99"/>
      <c r="MW325" s="99"/>
      <c r="MX325" s="99"/>
      <c r="MY325" s="99"/>
      <c r="MZ325" s="99"/>
      <c r="NA325" s="99"/>
      <c r="NB325" s="99"/>
      <c r="NC325" s="99"/>
      <c r="ND325" s="99"/>
      <c r="NE325" s="99"/>
      <c r="NF325" s="99"/>
      <c r="NG325" s="99"/>
      <c r="NH325" s="99"/>
      <c r="NI325" s="99"/>
      <c r="NJ325" s="99"/>
      <c r="NK325" s="99"/>
      <c r="NL325" s="99"/>
      <c r="NM325" s="99"/>
      <c r="NN325" s="99"/>
      <c r="NO325" s="99"/>
      <c r="NP325" s="99"/>
      <c r="NQ325" s="99"/>
      <c r="NR325" s="99"/>
      <c r="NS325" s="99"/>
      <c r="NT325" s="99"/>
      <c r="NU325" s="99"/>
      <c r="NV325" s="99"/>
      <c r="NW325" s="99"/>
      <c r="NX325" s="99"/>
      <c r="NY325" s="99"/>
      <c r="NZ325" s="99"/>
      <c r="OA325" s="99"/>
      <c r="OB325" s="99"/>
      <c r="OC325" s="99"/>
      <c r="OD325" s="99"/>
      <c r="OE325" s="99"/>
      <c r="OF325" s="99"/>
      <c r="OG325" s="99"/>
      <c r="OH325" s="99"/>
      <c r="OI325" s="99"/>
      <c r="OJ325" s="99"/>
      <c r="OK325" s="99"/>
      <c r="OL325" s="99"/>
      <c r="OM325" s="99"/>
      <c r="ON325" s="99"/>
      <c r="OO325" s="99"/>
      <c r="OP325" s="99"/>
      <c r="OQ325" s="99"/>
      <c r="OR325" s="99"/>
      <c r="OS325" s="99"/>
      <c r="OT325" s="99"/>
      <c r="OU325" s="99"/>
      <c r="OV325" s="99"/>
      <c r="OW325" s="99"/>
      <c r="OX325" s="99"/>
      <c r="OY325" s="99"/>
      <c r="OZ325" s="99"/>
      <c r="PA325" s="99"/>
      <c r="PB325" s="99"/>
      <c r="PC325" s="99"/>
      <c r="PD325" s="99"/>
      <c r="PE325" s="99"/>
      <c r="PF325" s="99"/>
      <c r="PG325" s="99"/>
      <c r="PH325" s="99"/>
      <c r="PI325" s="99"/>
      <c r="PJ325" s="99"/>
      <c r="PK325" s="99"/>
      <c r="PL325" s="99"/>
      <c r="PM325" s="99"/>
      <c r="PN325" s="99"/>
      <c r="PO325" s="99"/>
      <c r="PP325" s="99"/>
      <c r="PQ325" s="99"/>
      <c r="PR325" s="99"/>
      <c r="PS325" s="99"/>
      <c r="PT325" s="99"/>
      <c r="PU325" s="99"/>
      <c r="PV325" s="99"/>
      <c r="PW325" s="99"/>
      <c r="PX325" s="99"/>
      <c r="PY325" s="99"/>
      <c r="PZ325" s="99"/>
      <c r="QA325" s="99"/>
      <c r="QB325" s="99"/>
      <c r="QC325" s="99"/>
      <c r="QD325" s="99"/>
      <c r="QE325" s="99"/>
      <c r="QF325" s="99"/>
      <c r="QG325" s="99"/>
      <c r="QH325" s="99"/>
      <c r="QI325" s="99"/>
      <c r="QJ325" s="99"/>
      <c r="QK325" s="99"/>
      <c r="QL325" s="99"/>
      <c r="QM325" s="99"/>
      <c r="QN325" s="99"/>
      <c r="QO325" s="99"/>
      <c r="QP325" s="99"/>
      <c r="QQ325" s="99"/>
      <c r="QR325" s="99"/>
      <c r="QS325" s="99"/>
      <c r="QT325" s="99"/>
      <c r="QU325" s="99"/>
      <c r="QV325" s="99"/>
      <c r="QW325" s="99"/>
      <c r="QX325" s="99"/>
      <c r="QY325" s="99"/>
      <c r="QZ325" s="99"/>
      <c r="RA325" s="99"/>
      <c r="RB325" s="99"/>
      <c r="RC325" s="99"/>
      <c r="RD325" s="99"/>
      <c r="RE325" s="99"/>
      <c r="RF325" s="99"/>
      <c r="RG325" s="99"/>
      <c r="RH325" s="99"/>
      <c r="RI325" s="99"/>
      <c r="RJ325" s="99"/>
      <c r="RK325" s="99"/>
      <c r="RL325" s="99"/>
      <c r="RM325" s="99"/>
      <c r="RN325" s="99"/>
      <c r="RO325" s="99"/>
      <c r="RP325" s="99"/>
      <c r="RQ325" s="99"/>
      <c r="RR325" s="99"/>
      <c r="RS325" s="99"/>
      <c r="RT325" s="99"/>
      <c r="RU325" s="99"/>
      <c r="RV325" s="99"/>
      <c r="RW325" s="99"/>
      <c r="RX325" s="99"/>
      <c r="RY325" s="99"/>
      <c r="RZ325" s="99"/>
      <c r="SA325" s="99"/>
      <c r="SB325" s="99"/>
      <c r="SC325" s="99"/>
      <c r="SD325" s="99"/>
      <c r="SE325" s="99"/>
      <c r="SF325" s="99"/>
      <c r="SG325" s="99"/>
      <c r="SH325" s="99"/>
      <c r="SI325" s="99"/>
      <c r="SJ325" s="99"/>
      <c r="SK325" s="99"/>
      <c r="SL325" s="99"/>
      <c r="SM325" s="99"/>
      <c r="SN325" s="99"/>
      <c r="SO325" s="99"/>
      <c r="SP325" s="99"/>
      <c r="SQ325" s="99"/>
      <c r="SR325" s="99"/>
      <c r="SS325" s="99"/>
      <c r="ST325" s="99"/>
      <c r="SU325" s="99"/>
      <c r="SV325" s="99"/>
      <c r="SW325" s="99"/>
      <c r="SX325" s="99"/>
      <c r="SY325" s="99"/>
      <c r="SZ325" s="99"/>
      <c r="TA325" s="99"/>
      <c r="TB325" s="99"/>
      <c r="TC325" s="99"/>
      <c r="TD325" s="99"/>
      <c r="TE325" s="99"/>
      <c r="TF325" s="99"/>
      <c r="TG325" s="99"/>
      <c r="TH325" s="99"/>
      <c r="TI325" s="99"/>
      <c r="TJ325" s="99"/>
      <c r="TK325" s="99"/>
      <c r="TL325" s="99"/>
      <c r="TM325" s="99"/>
      <c r="TN325" s="99"/>
      <c r="TO325" s="99"/>
      <c r="TP325" s="99"/>
      <c r="TQ325" s="99"/>
      <c r="TR325" s="99"/>
      <c r="TS325" s="99"/>
      <c r="TT325" s="99"/>
      <c r="TU325" s="99"/>
      <c r="TV325" s="99"/>
      <c r="TW325" s="99"/>
      <c r="TX325" s="99"/>
      <c r="TY325" s="99"/>
      <c r="TZ325" s="99"/>
      <c r="UA325" s="99"/>
      <c r="UB325" s="99"/>
      <c r="UC325" s="99"/>
      <c r="UD325" s="99"/>
      <c r="UE325" s="99"/>
      <c r="UF325" s="99"/>
      <c r="UG325" s="99"/>
      <c r="UH325" s="99"/>
      <c r="UI325" s="99"/>
      <c r="UJ325" s="99"/>
      <c r="UK325" s="99"/>
      <c r="UL325" s="99"/>
      <c r="UM325" s="99"/>
      <c r="UN325" s="99"/>
      <c r="UO325" s="99"/>
      <c r="UP325" s="99"/>
      <c r="UQ325" s="99"/>
      <c r="UR325" s="99"/>
      <c r="US325" s="99"/>
      <c r="UT325" s="99"/>
      <c r="UU325" s="99"/>
      <c r="UV325" s="99"/>
      <c r="UW325" s="99"/>
      <c r="UX325" s="99"/>
      <c r="UY325" s="99"/>
      <c r="UZ325" s="99"/>
      <c r="VA325" s="99"/>
      <c r="VB325" s="99"/>
      <c r="VC325" s="99"/>
      <c r="VD325" s="99"/>
      <c r="VE325" s="99"/>
      <c r="VF325" s="99"/>
      <c r="VG325" s="99"/>
      <c r="VH325" s="99"/>
      <c r="VI325" s="99"/>
      <c r="VJ325" s="99"/>
      <c r="VK325" s="99"/>
      <c r="VL325" s="99"/>
      <c r="VM325" s="99"/>
      <c r="VN325" s="99"/>
      <c r="VO325" s="99"/>
      <c r="VP325" s="99"/>
      <c r="VQ325" s="99"/>
      <c r="VR325" s="99"/>
      <c r="VS325" s="99"/>
      <c r="VT325" s="99"/>
      <c r="VU325" s="99"/>
      <c r="VV325" s="99"/>
      <c r="VW325" s="99"/>
      <c r="VX325" s="99"/>
      <c r="VY325" s="99"/>
      <c r="VZ325" s="99"/>
      <c r="WA325" s="99"/>
      <c r="WB325" s="99"/>
      <c r="WC325" s="99"/>
      <c r="WD325" s="99"/>
      <c r="WE325" s="99"/>
      <c r="WF325" s="99"/>
      <c r="WG325" s="99"/>
      <c r="WH325" s="99"/>
      <c r="WI325" s="99"/>
      <c r="WJ325" s="99"/>
      <c r="WK325" s="99"/>
      <c r="WL325" s="99"/>
      <c r="WM325" s="99"/>
      <c r="WN325" s="99"/>
      <c r="WO325" s="99"/>
      <c r="WP325" s="99"/>
      <c r="WQ325" s="99"/>
      <c r="WR325" s="99"/>
      <c r="WS325" s="99"/>
      <c r="WT325" s="99"/>
      <c r="WU325" s="99"/>
      <c r="WV325" s="99"/>
      <c r="WW325" s="99"/>
      <c r="WX325" s="99"/>
      <c r="WY325" s="99"/>
      <c r="WZ325" s="99"/>
      <c r="XA325" s="99"/>
      <c r="XB325" s="99"/>
      <c r="XC325" s="99"/>
      <c r="XD325" s="99"/>
      <c r="XE325" s="99"/>
      <c r="XF325" s="99"/>
      <c r="XG325" s="99"/>
      <c r="XH325" s="99"/>
      <c r="XI325" s="99"/>
      <c r="XJ325" s="99"/>
      <c r="XK325" s="99"/>
      <c r="XL325" s="99"/>
      <c r="XM325" s="99"/>
      <c r="XN325" s="99"/>
      <c r="XO325" s="99"/>
      <c r="XP325" s="99"/>
      <c r="XQ325" s="99"/>
      <c r="XR325" s="99"/>
      <c r="XS325" s="99"/>
      <c r="XT325" s="99"/>
      <c r="XU325" s="99"/>
      <c r="XV325" s="99"/>
      <c r="XW325" s="99"/>
      <c r="XX325" s="99"/>
      <c r="XY325" s="99"/>
      <c r="XZ325" s="99"/>
      <c r="YA325" s="99"/>
      <c r="YB325" s="99"/>
      <c r="YC325" s="99"/>
      <c r="YD325" s="99"/>
      <c r="YE325" s="99"/>
      <c r="YF325" s="99"/>
      <c r="YG325" s="99"/>
      <c r="YH325" s="99"/>
      <c r="YI325" s="99"/>
      <c r="YJ325" s="99"/>
      <c r="YK325" s="99"/>
      <c r="YL325" s="99"/>
      <c r="YM325" s="99"/>
      <c r="YN325" s="99"/>
      <c r="YO325" s="99"/>
      <c r="YP325" s="99"/>
      <c r="YQ325" s="99"/>
      <c r="YR325" s="99"/>
      <c r="YS325" s="99"/>
      <c r="YT325" s="99"/>
      <c r="YU325" s="99"/>
      <c r="YV325" s="99"/>
      <c r="YW325" s="99"/>
      <c r="YX325" s="99"/>
      <c r="YY325" s="99"/>
      <c r="YZ325" s="99"/>
      <c r="ZA325" s="99"/>
      <c r="ZB325" s="99"/>
      <c r="ZC325" s="99"/>
      <c r="ZD325" s="99"/>
      <c r="ZE325" s="99"/>
      <c r="ZF325" s="99"/>
      <c r="ZG325" s="99"/>
      <c r="ZH325" s="99"/>
      <c r="ZI325" s="99"/>
      <c r="ZJ325" s="99"/>
      <c r="ZK325" s="99"/>
      <c r="ZL325" s="99"/>
      <c r="ZM325" s="99"/>
      <c r="ZN325" s="99"/>
      <c r="ZO325" s="99"/>
      <c r="ZP325" s="99"/>
      <c r="ZQ325" s="99"/>
      <c r="ZR325" s="99"/>
      <c r="ZS325" s="99"/>
      <c r="ZT325" s="99"/>
      <c r="ZU325" s="99"/>
      <c r="ZV325" s="99"/>
      <c r="ZW325" s="99"/>
      <c r="ZX325" s="99"/>
      <c r="ZY325" s="99"/>
      <c r="ZZ325" s="99"/>
      <c r="AAA325" s="99"/>
      <c r="AAB325" s="99"/>
      <c r="AAC325" s="99"/>
      <c r="AAD325" s="99"/>
      <c r="AAE325" s="99"/>
      <c r="AAF325" s="99"/>
      <c r="AAG325" s="99"/>
      <c r="AAH325" s="99"/>
      <c r="AAI325" s="99"/>
      <c r="AAJ325" s="99"/>
      <c r="AAK325" s="99"/>
      <c r="AAL325" s="99"/>
      <c r="AAM325" s="99"/>
      <c r="AAN325" s="99"/>
      <c r="AAO325" s="99"/>
      <c r="AAP325" s="99"/>
      <c r="AAQ325" s="99"/>
      <c r="AAR325" s="99"/>
      <c r="AAS325" s="99"/>
      <c r="AAT325" s="99"/>
      <c r="AAU325" s="99"/>
      <c r="AAV325" s="99"/>
      <c r="AAW325" s="99"/>
      <c r="AAX325" s="99"/>
      <c r="AAY325" s="99"/>
      <c r="AAZ325" s="99"/>
      <c r="ABA325" s="99"/>
      <c r="ABB325" s="99"/>
      <c r="ABC325" s="99"/>
      <c r="ABD325" s="99"/>
      <c r="ABE325" s="99"/>
      <c r="ABF325" s="99"/>
      <c r="ABG325" s="99"/>
      <c r="ABH325" s="99"/>
      <c r="ABI325" s="99"/>
      <c r="ABJ325" s="99"/>
      <c r="ABK325" s="99"/>
      <c r="ABL325" s="99"/>
      <c r="ABM325" s="99"/>
      <c r="ABN325" s="99"/>
      <c r="ABO325" s="99"/>
      <c r="ABP325" s="99"/>
      <c r="ABQ325" s="99"/>
      <c r="ABR325" s="99"/>
      <c r="ABS325" s="99"/>
      <c r="ABT325" s="99"/>
      <c r="ABU325" s="99"/>
      <c r="ABV325" s="99"/>
      <c r="ABW325" s="99"/>
      <c r="ABX325" s="99"/>
      <c r="ABY325" s="99"/>
      <c r="ABZ325" s="99"/>
      <c r="ACA325" s="99"/>
      <c r="ACB325" s="99"/>
      <c r="ACC325" s="99"/>
      <c r="ACD325" s="99"/>
      <c r="ACE325" s="99"/>
      <c r="ACF325" s="99"/>
      <c r="ACG325" s="99"/>
      <c r="ACH325" s="99"/>
      <c r="ACI325" s="99"/>
      <c r="ACJ325" s="99"/>
      <c r="ACK325" s="99"/>
      <c r="ACL325" s="99"/>
      <c r="ACM325" s="99"/>
      <c r="ACN325" s="99"/>
      <c r="ACO325" s="99"/>
      <c r="ACP325" s="99"/>
      <c r="ACQ325" s="99"/>
      <c r="ACR325" s="99"/>
      <c r="ACS325" s="99"/>
      <c r="ACT325" s="99"/>
      <c r="ACU325" s="99"/>
      <c r="ACV325" s="99"/>
      <c r="ACW325" s="99"/>
      <c r="ACX325" s="99"/>
      <c r="ACY325" s="99"/>
      <c r="ACZ325" s="99"/>
      <c r="ADA325" s="99"/>
      <c r="ADB325" s="99"/>
      <c r="ADC325" s="99"/>
      <c r="ADD325" s="99"/>
      <c r="ADE325" s="99"/>
      <c r="ADF325" s="99"/>
      <c r="ADG325" s="99"/>
      <c r="ADH325" s="99"/>
      <c r="ADI325" s="99"/>
      <c r="ADJ325" s="99"/>
      <c r="ADK325" s="99"/>
      <c r="ADL325" s="99"/>
      <c r="ADM325" s="99"/>
      <c r="ADN325" s="99"/>
      <c r="ADO325" s="99"/>
      <c r="ADP325" s="99"/>
      <c r="ADQ325" s="99"/>
      <c r="ADR325" s="99"/>
      <c r="ADS325" s="99"/>
      <c r="ADT325" s="99"/>
      <c r="ADU325" s="99"/>
      <c r="ADV325" s="99"/>
      <c r="ADW325" s="99"/>
      <c r="ADX325" s="99"/>
      <c r="ADY325" s="99"/>
      <c r="ADZ325" s="99"/>
      <c r="AEA325" s="99"/>
      <c r="AEB325" s="99"/>
      <c r="AEC325" s="99"/>
      <c r="AED325" s="99"/>
      <c r="AEE325" s="99"/>
      <c r="AEF325" s="99"/>
      <c r="AEG325" s="99"/>
      <c r="AEH325" s="99"/>
      <c r="AEI325" s="99"/>
      <c r="AEJ325" s="99"/>
      <c r="AEK325" s="99"/>
      <c r="AEL325" s="99"/>
      <c r="AEM325" s="99"/>
      <c r="AEN325" s="99"/>
      <c r="AEO325" s="99"/>
      <c r="AEP325" s="99"/>
      <c r="AEQ325" s="99"/>
      <c r="AER325" s="99"/>
      <c r="AES325" s="99"/>
      <c r="AET325" s="99"/>
      <c r="AEU325" s="99"/>
      <c r="AEV325" s="99"/>
      <c r="AEW325" s="99"/>
      <c r="AEX325" s="99"/>
      <c r="AEY325" s="99"/>
      <c r="AEZ325" s="99"/>
      <c r="AFA325" s="99"/>
      <c r="AFB325" s="99"/>
      <c r="AFC325" s="99"/>
      <c r="AFD325" s="99"/>
      <c r="AFE325" s="99"/>
      <c r="AFF325" s="99"/>
      <c r="AFG325" s="99"/>
      <c r="AFH325" s="99"/>
      <c r="AFI325" s="99"/>
      <c r="AFJ325" s="99"/>
      <c r="AFK325" s="99"/>
      <c r="AFL325" s="99"/>
      <c r="AFM325" s="99"/>
      <c r="AFN325" s="99"/>
      <c r="AFO325" s="99"/>
      <c r="AFP325" s="99"/>
      <c r="AFQ325" s="99"/>
      <c r="AFR325" s="99"/>
      <c r="AFS325" s="99"/>
      <c r="AFT325" s="99"/>
      <c r="AFU325" s="99"/>
      <c r="AFV325" s="99"/>
      <c r="AFW325" s="99"/>
      <c r="AFX325" s="99"/>
      <c r="AFY325" s="99"/>
      <c r="AFZ325" s="99"/>
      <c r="AGA325" s="99"/>
      <c r="AGB325" s="99"/>
      <c r="AGC325" s="99"/>
      <c r="AGD325" s="99"/>
      <c r="AGE325" s="99"/>
      <c r="AGF325" s="99"/>
      <c r="AGG325" s="99"/>
      <c r="AGH325" s="99"/>
      <c r="AGI325" s="99"/>
      <c r="AGJ325" s="99"/>
      <c r="AGK325" s="99"/>
      <c r="AGL325" s="99"/>
      <c r="AGM325" s="99"/>
      <c r="AGN325" s="99"/>
      <c r="AGO325" s="99"/>
      <c r="AGP325" s="99"/>
      <c r="AGQ325" s="99"/>
      <c r="AGR325" s="99"/>
      <c r="AGS325" s="99"/>
      <c r="AGT325" s="99"/>
      <c r="AGU325" s="99"/>
      <c r="AGV325" s="99"/>
      <c r="AGW325" s="99"/>
      <c r="AGX325" s="99"/>
      <c r="AGY325" s="99"/>
      <c r="AGZ325" s="99"/>
      <c r="AHA325" s="99"/>
      <c r="AHB325" s="99"/>
      <c r="AHC325" s="99"/>
      <c r="AHD325" s="99"/>
      <c r="AHE325" s="99"/>
      <c r="AHF325" s="99"/>
      <c r="AHG325" s="99"/>
      <c r="AHH325" s="99"/>
      <c r="AHI325" s="99"/>
      <c r="AHJ325" s="99"/>
      <c r="AHK325" s="99"/>
      <c r="AHL325" s="99"/>
      <c r="AHM325" s="99"/>
      <c r="AHN325" s="99"/>
      <c r="AHO325" s="99"/>
      <c r="AHP325" s="99"/>
      <c r="AHQ325" s="99"/>
      <c r="AHR325" s="99"/>
      <c r="AHS325" s="99"/>
      <c r="AHT325" s="99"/>
      <c r="AHU325" s="99"/>
      <c r="AHV325" s="99"/>
      <c r="AHW325" s="99"/>
      <c r="AHX325" s="99"/>
      <c r="AHY325" s="99"/>
      <c r="AHZ325" s="99"/>
      <c r="AIA325" s="99"/>
      <c r="AIB325" s="99"/>
      <c r="AIC325" s="99"/>
      <c r="AID325" s="99"/>
      <c r="AIE325" s="99"/>
      <c r="AIF325" s="99"/>
      <c r="AIG325" s="99"/>
      <c r="AIH325" s="99"/>
      <c r="AII325" s="99"/>
      <c r="AIJ325" s="99"/>
      <c r="AIK325" s="99"/>
      <c r="AIL325" s="99"/>
      <c r="AIM325" s="99"/>
      <c r="AIN325" s="99"/>
      <c r="AIO325" s="99"/>
      <c r="AIP325" s="99"/>
      <c r="AIQ325" s="99"/>
      <c r="AIR325" s="99"/>
      <c r="AIS325" s="99"/>
      <c r="AIT325" s="99"/>
      <c r="AIU325" s="99"/>
      <c r="AIV325" s="99"/>
      <c r="AIW325" s="99"/>
      <c r="AIX325" s="99"/>
      <c r="AIY325" s="99"/>
      <c r="AIZ325" s="99"/>
      <c r="AJA325" s="99"/>
      <c r="AJB325" s="99"/>
      <c r="AJC325" s="99"/>
      <c r="AJD325" s="99"/>
      <c r="AJE325" s="99"/>
      <c r="AJF325" s="99"/>
      <c r="AJG325" s="99"/>
      <c r="AJH325" s="99"/>
      <c r="AJI325" s="99"/>
      <c r="AJJ325" s="99"/>
      <c r="AJK325" s="99"/>
      <c r="AJL325" s="99"/>
      <c r="AJM325" s="99"/>
      <c r="AJN325" s="99"/>
      <c r="AJO325" s="99"/>
      <c r="AJP325" s="99"/>
      <c r="AJQ325" s="99"/>
      <c r="AJR325" s="99"/>
      <c r="AJS325" s="99"/>
      <c r="AJT325" s="99"/>
      <c r="AJU325" s="99"/>
      <c r="AJV325" s="99"/>
      <c r="AJW325" s="99"/>
      <c r="AJX325" s="99"/>
      <c r="AJY325" s="99"/>
      <c r="AJZ325" s="99"/>
      <c r="AKA325" s="99"/>
      <c r="AKB325" s="99"/>
      <c r="AKC325" s="99"/>
      <c r="AKD325" s="99"/>
      <c r="AKE325" s="99"/>
      <c r="AKF325" s="99"/>
      <c r="AKG325" s="99"/>
      <c r="AKH325" s="99"/>
      <c r="AKI325" s="99"/>
      <c r="AKJ325" s="99"/>
      <c r="AKK325" s="99"/>
      <c r="AKL325" s="99"/>
      <c r="AKM325" s="99"/>
      <c r="AKN325" s="99"/>
      <c r="AKO325" s="99"/>
      <c r="AKP325" s="99"/>
      <c r="AKQ325" s="99"/>
      <c r="AKR325" s="99"/>
      <c r="AKS325" s="99"/>
      <c r="AKT325" s="99"/>
      <c r="AKU325" s="99"/>
      <c r="AKV325" s="99"/>
      <c r="AKW325" s="99"/>
      <c r="AKX325" s="99"/>
      <c r="AKY325" s="99"/>
      <c r="AKZ325" s="99"/>
      <c r="ALA325" s="99"/>
      <c r="ALB325" s="99"/>
      <c r="ALC325" s="99"/>
      <c r="ALD325" s="99"/>
      <c r="ALE325" s="99"/>
      <c r="ALF325" s="99"/>
      <c r="ALG325" s="99"/>
      <c r="ALH325" s="99"/>
      <c r="ALI325" s="99"/>
      <c r="ALJ325" s="99"/>
      <c r="ALK325" s="99"/>
      <c r="ALL325" s="99"/>
      <c r="ALM325" s="99"/>
      <c r="ALN325" s="99"/>
      <c r="ALO325" s="99"/>
      <c r="ALP325" s="99"/>
      <c r="ALQ325" s="99"/>
      <c r="ALR325" s="99"/>
      <c r="ALS325" s="99"/>
      <c r="ALT325" s="99"/>
      <c r="ALU325" s="99"/>
      <c r="ALV325" s="99"/>
      <c r="ALW325" s="99"/>
      <c r="ALX325" s="99"/>
      <c r="ALY325" s="99"/>
      <c r="ALZ325" s="99"/>
      <c r="AMA325" s="99"/>
      <c r="AMB325" s="99"/>
      <c r="AMC325" s="99"/>
      <c r="AMD325" s="99"/>
      <c r="AME325" s="99"/>
      <c r="AMF325" s="99"/>
      <c r="AMG325" s="99"/>
      <c r="AMH325" s="99"/>
    </row>
    <row r="326" spans="1:1022" ht="16.2" x14ac:dyDescent="0.3">
      <c r="A326" s="55"/>
      <c r="B326" s="56" t="s">
        <v>43</v>
      </c>
      <c r="C326" s="57"/>
      <c r="D326" s="57"/>
      <c r="E326" s="58"/>
      <c r="F326" s="55"/>
      <c r="G326" s="63"/>
      <c r="H326" s="55"/>
      <c r="I326" s="55"/>
    </row>
    <row r="327" spans="1:1022" s="65" customFormat="1" ht="47.4" customHeight="1" x14ac:dyDescent="0.3">
      <c r="A327" s="60">
        <v>1</v>
      </c>
      <c r="B327" s="61" t="s">
        <v>499</v>
      </c>
      <c r="C327" s="60" t="s">
        <v>158</v>
      </c>
      <c r="D327" s="60" t="s">
        <v>69</v>
      </c>
      <c r="E327" s="61" t="s">
        <v>500</v>
      </c>
      <c r="F327" s="64" t="s">
        <v>651</v>
      </c>
      <c r="G327" s="19">
        <v>540</v>
      </c>
      <c r="H327" s="60" t="s">
        <v>6</v>
      </c>
      <c r="I327" s="60" t="s">
        <v>715</v>
      </c>
    </row>
    <row r="328" spans="1:1022" x14ac:dyDescent="0.3">
      <c r="A328" s="49"/>
      <c r="B328" s="50" t="s">
        <v>63</v>
      </c>
      <c r="C328" s="51"/>
      <c r="D328" s="51"/>
      <c r="E328" s="52"/>
      <c r="F328" s="49"/>
      <c r="G328" s="66"/>
      <c r="H328" s="49"/>
      <c r="I328" s="49"/>
    </row>
    <row r="329" spans="1:1022" ht="16.2" x14ac:dyDescent="0.3">
      <c r="A329" s="55"/>
      <c r="B329" s="56" t="s">
        <v>23</v>
      </c>
      <c r="C329" s="57"/>
      <c r="D329" s="57"/>
      <c r="E329" s="58"/>
      <c r="F329" s="55"/>
      <c r="G329" s="63"/>
      <c r="H329" s="55"/>
      <c r="I329" s="55"/>
    </row>
    <row r="330" spans="1:1022" s="65" customFormat="1" ht="61.2" customHeight="1" x14ac:dyDescent="0.3">
      <c r="A330" s="60">
        <v>1</v>
      </c>
      <c r="B330" s="61" t="s">
        <v>111</v>
      </c>
      <c r="C330" s="60" t="s">
        <v>770</v>
      </c>
      <c r="D330" s="60" t="s">
        <v>70</v>
      </c>
      <c r="E330" s="61" t="s">
        <v>95</v>
      </c>
      <c r="F330" s="64" t="s">
        <v>217</v>
      </c>
      <c r="G330" s="19">
        <v>365</v>
      </c>
      <c r="H330" s="60" t="s">
        <v>6</v>
      </c>
      <c r="I330" s="60" t="s">
        <v>598</v>
      </c>
    </row>
    <row r="331" spans="1:1022" s="65" customFormat="1" ht="93" customHeight="1" x14ac:dyDescent="0.3">
      <c r="A331" s="60">
        <v>2</v>
      </c>
      <c r="B331" s="61" t="s">
        <v>111</v>
      </c>
      <c r="C331" s="60" t="s">
        <v>106</v>
      </c>
      <c r="D331" s="60" t="s">
        <v>69</v>
      </c>
      <c r="E331" s="61" t="s">
        <v>218</v>
      </c>
      <c r="F331" s="64" t="s">
        <v>606</v>
      </c>
      <c r="G331" s="19">
        <v>200</v>
      </c>
      <c r="H331" s="60" t="s">
        <v>6</v>
      </c>
      <c r="I331" s="60" t="s">
        <v>666</v>
      </c>
    </row>
    <row r="332" spans="1:1022" s="65" customFormat="1" ht="60" customHeight="1" x14ac:dyDescent="0.3">
      <c r="A332" s="60">
        <v>3</v>
      </c>
      <c r="B332" s="61" t="s">
        <v>111</v>
      </c>
      <c r="C332" s="60" t="s">
        <v>770</v>
      </c>
      <c r="D332" s="60" t="s">
        <v>70</v>
      </c>
      <c r="E332" s="61" t="s">
        <v>110</v>
      </c>
      <c r="F332" s="64" t="s">
        <v>665</v>
      </c>
      <c r="G332" s="19">
        <v>340.87099999999998</v>
      </c>
      <c r="H332" s="60" t="s">
        <v>6</v>
      </c>
      <c r="I332" s="60" t="s">
        <v>838</v>
      </c>
    </row>
    <row r="333" spans="1:1022" s="65" customFormat="1" ht="156" x14ac:dyDescent="0.3">
      <c r="A333" s="60">
        <v>4</v>
      </c>
      <c r="B333" s="69" t="s">
        <v>705</v>
      </c>
      <c r="C333" s="60" t="s">
        <v>596</v>
      </c>
      <c r="D333" s="60" t="s">
        <v>70</v>
      </c>
      <c r="E333" s="69" t="s">
        <v>402</v>
      </c>
      <c r="F333" s="64" t="s">
        <v>403</v>
      </c>
      <c r="G333" s="19">
        <v>300</v>
      </c>
      <c r="H333" s="60" t="s">
        <v>6</v>
      </c>
      <c r="I333" s="60" t="s">
        <v>599</v>
      </c>
    </row>
    <row r="334" spans="1:1022" s="65" customFormat="1" ht="78" x14ac:dyDescent="0.3">
      <c r="A334" s="60">
        <v>5</v>
      </c>
      <c r="B334" s="69" t="s">
        <v>401</v>
      </c>
      <c r="C334" s="60" t="s">
        <v>940</v>
      </c>
      <c r="D334" s="60" t="s">
        <v>69</v>
      </c>
      <c r="E334" s="69" t="s">
        <v>404</v>
      </c>
      <c r="F334" s="64" t="s">
        <v>729</v>
      </c>
      <c r="G334" s="19">
        <v>1550</v>
      </c>
      <c r="H334" s="60" t="s">
        <v>6</v>
      </c>
      <c r="I334" s="60" t="s">
        <v>848</v>
      </c>
    </row>
    <row r="335" spans="1:1022" s="89" customFormat="1" ht="78" x14ac:dyDescent="0.3">
      <c r="A335" s="85">
        <v>6</v>
      </c>
      <c r="B335" s="102" t="s">
        <v>401</v>
      </c>
      <c r="C335" s="85" t="s">
        <v>940</v>
      </c>
      <c r="D335" s="85" t="s">
        <v>69</v>
      </c>
      <c r="E335" s="102" t="s">
        <v>405</v>
      </c>
      <c r="F335" s="87" t="s">
        <v>810</v>
      </c>
      <c r="G335" s="88">
        <v>700</v>
      </c>
      <c r="H335" s="85" t="s">
        <v>6</v>
      </c>
      <c r="I335" s="85" t="s">
        <v>1028</v>
      </c>
    </row>
    <row r="336" spans="1:1022" s="89" customFormat="1" ht="93.6" x14ac:dyDescent="0.3">
      <c r="A336" s="85">
        <v>7</v>
      </c>
      <c r="B336" s="102" t="s">
        <v>401</v>
      </c>
      <c r="C336" s="85" t="s">
        <v>77</v>
      </c>
      <c r="D336" s="85" t="s">
        <v>69</v>
      </c>
      <c r="E336" s="102" t="s">
        <v>664</v>
      </c>
      <c r="F336" s="87" t="s">
        <v>650</v>
      </c>
      <c r="G336" s="88">
        <v>768.59299999999996</v>
      </c>
      <c r="H336" s="85" t="s">
        <v>6</v>
      </c>
      <c r="I336" s="85" t="s">
        <v>706</v>
      </c>
    </row>
    <row r="337" spans="1:9" s="89" customFormat="1" ht="140.4" x14ac:dyDescent="0.3">
      <c r="A337" s="85">
        <v>8</v>
      </c>
      <c r="B337" s="102" t="s">
        <v>401</v>
      </c>
      <c r="C337" s="85" t="s">
        <v>350</v>
      </c>
      <c r="D337" s="85" t="s">
        <v>70</v>
      </c>
      <c r="E337" s="102" t="s">
        <v>842</v>
      </c>
      <c r="F337" s="87" t="s">
        <v>1027</v>
      </c>
      <c r="G337" s="88">
        <v>934.65</v>
      </c>
      <c r="H337" s="85" t="s">
        <v>6</v>
      </c>
      <c r="I337" s="85"/>
    </row>
    <row r="338" spans="1:9" s="89" customFormat="1" ht="96.6" customHeight="1" x14ac:dyDescent="0.3">
      <c r="A338" s="85">
        <v>9</v>
      </c>
      <c r="B338" s="102" t="s">
        <v>401</v>
      </c>
      <c r="C338" s="85" t="s">
        <v>350</v>
      </c>
      <c r="D338" s="85" t="s">
        <v>69</v>
      </c>
      <c r="E338" s="102" t="s">
        <v>967</v>
      </c>
      <c r="F338" s="87" t="s">
        <v>968</v>
      </c>
      <c r="G338" s="88">
        <v>8252.5949999999993</v>
      </c>
      <c r="H338" s="85" t="s">
        <v>6</v>
      </c>
      <c r="I338" s="85"/>
    </row>
    <row r="339" spans="1:9" s="89" customFormat="1" ht="96.6" customHeight="1" x14ac:dyDescent="0.3">
      <c r="A339" s="85">
        <v>10</v>
      </c>
      <c r="B339" s="102" t="s">
        <v>401</v>
      </c>
      <c r="C339" s="85" t="s">
        <v>596</v>
      </c>
      <c r="D339" s="85" t="s">
        <v>70</v>
      </c>
      <c r="E339" s="102" t="s">
        <v>1029</v>
      </c>
      <c r="F339" s="87" t="s">
        <v>1027</v>
      </c>
      <c r="G339" s="88">
        <v>237.6</v>
      </c>
      <c r="H339" s="85" t="s">
        <v>6</v>
      </c>
      <c r="I339" s="85" t="s">
        <v>1030</v>
      </c>
    </row>
    <row r="340" spans="1:9" s="65" customFormat="1" ht="107.4" customHeight="1" x14ac:dyDescent="0.3">
      <c r="A340" s="60">
        <v>11</v>
      </c>
      <c r="B340" s="61" t="s">
        <v>144</v>
      </c>
      <c r="C340" s="60" t="s">
        <v>112</v>
      </c>
      <c r="D340" s="60" t="s">
        <v>69</v>
      </c>
      <c r="E340" s="61" t="s">
        <v>108</v>
      </c>
      <c r="F340" s="64" t="s">
        <v>385</v>
      </c>
      <c r="G340" s="19">
        <v>200</v>
      </c>
      <c r="H340" s="60" t="s">
        <v>6</v>
      </c>
      <c r="I340" s="60" t="s">
        <v>844</v>
      </c>
    </row>
    <row r="341" spans="1:9" s="65" customFormat="1" ht="78" x14ac:dyDescent="0.3">
      <c r="A341" s="60">
        <v>12</v>
      </c>
      <c r="B341" s="61" t="s">
        <v>145</v>
      </c>
      <c r="C341" s="60" t="s">
        <v>770</v>
      </c>
      <c r="D341" s="60" t="s">
        <v>70</v>
      </c>
      <c r="E341" s="61" t="s">
        <v>94</v>
      </c>
      <c r="F341" s="64" t="s">
        <v>662</v>
      </c>
      <c r="G341" s="19">
        <v>242.4</v>
      </c>
      <c r="H341" s="60" t="s">
        <v>6</v>
      </c>
      <c r="I341" s="60" t="s">
        <v>663</v>
      </c>
    </row>
    <row r="342" spans="1:9" s="89" customFormat="1" ht="244.2" customHeight="1" x14ac:dyDescent="0.3">
      <c r="A342" s="85">
        <v>13</v>
      </c>
      <c r="B342" s="102" t="s">
        <v>707</v>
      </c>
      <c r="C342" s="85" t="s">
        <v>350</v>
      </c>
      <c r="D342" s="85" t="s">
        <v>70</v>
      </c>
      <c r="E342" s="102" t="s">
        <v>840</v>
      </c>
      <c r="F342" s="87" t="s">
        <v>966</v>
      </c>
      <c r="G342" s="88">
        <v>400</v>
      </c>
      <c r="H342" s="85" t="s">
        <v>6</v>
      </c>
      <c r="I342" s="85"/>
    </row>
    <row r="343" spans="1:9" s="65" customFormat="1" ht="247.95" customHeight="1" x14ac:dyDescent="0.3">
      <c r="A343" s="60">
        <v>14</v>
      </c>
      <c r="B343" s="69" t="s">
        <v>839</v>
      </c>
      <c r="C343" s="60" t="s">
        <v>350</v>
      </c>
      <c r="D343" s="60" t="s">
        <v>70</v>
      </c>
      <c r="E343" s="69" t="s">
        <v>841</v>
      </c>
      <c r="F343" s="64" t="s">
        <v>966</v>
      </c>
      <c r="G343" s="19">
        <v>300</v>
      </c>
      <c r="H343" s="60" t="s">
        <v>6</v>
      </c>
      <c r="I343" s="60"/>
    </row>
    <row r="344" spans="1:9" s="65" customFormat="1" ht="156" x14ac:dyDescent="0.3">
      <c r="A344" s="60">
        <v>15</v>
      </c>
      <c r="B344" s="69" t="s">
        <v>708</v>
      </c>
      <c r="C344" s="60" t="s">
        <v>350</v>
      </c>
      <c r="D344" s="60" t="s">
        <v>227</v>
      </c>
      <c r="E344" s="69" t="s">
        <v>501</v>
      </c>
      <c r="F344" s="62">
        <v>45345</v>
      </c>
      <c r="G344" s="19">
        <v>286.99200000000002</v>
      </c>
      <c r="H344" s="60" t="s">
        <v>6</v>
      </c>
      <c r="I344" s="60" t="s">
        <v>852</v>
      </c>
    </row>
    <row r="345" spans="1:9" s="65" customFormat="1" ht="93.6" x14ac:dyDescent="0.3">
      <c r="A345" s="60">
        <v>16</v>
      </c>
      <c r="B345" s="69" t="s">
        <v>849</v>
      </c>
      <c r="C345" s="60" t="s">
        <v>432</v>
      </c>
      <c r="D345" s="60" t="s">
        <v>70</v>
      </c>
      <c r="E345" s="69" t="s">
        <v>850</v>
      </c>
      <c r="F345" s="62" t="s">
        <v>851</v>
      </c>
      <c r="G345" s="19">
        <v>436.6</v>
      </c>
      <c r="H345" s="60" t="s">
        <v>6</v>
      </c>
      <c r="I345" s="60"/>
    </row>
    <row r="346" spans="1:9" s="65" customFormat="1" ht="76.95" customHeight="1" x14ac:dyDescent="0.3">
      <c r="A346" s="60">
        <v>17</v>
      </c>
      <c r="B346" s="69" t="s">
        <v>600</v>
      </c>
      <c r="C346" s="60" t="s">
        <v>350</v>
      </c>
      <c r="D346" s="60" t="s">
        <v>70</v>
      </c>
      <c r="E346" s="69" t="s">
        <v>602</v>
      </c>
      <c r="F346" s="62">
        <v>45317</v>
      </c>
      <c r="G346" s="19">
        <v>204.56</v>
      </c>
      <c r="H346" s="60" t="s">
        <v>6</v>
      </c>
      <c r="I346" s="60" t="s">
        <v>601</v>
      </c>
    </row>
    <row r="347" spans="1:9" s="65" customFormat="1" ht="16.2" x14ac:dyDescent="0.3">
      <c r="A347" s="55"/>
      <c r="B347" s="56" t="s">
        <v>34</v>
      </c>
      <c r="C347" s="57" t="s">
        <v>72</v>
      </c>
      <c r="D347" s="57"/>
      <c r="E347" s="58"/>
      <c r="F347" s="55"/>
      <c r="G347" s="59"/>
      <c r="H347" s="55"/>
      <c r="I347" s="55"/>
    </row>
    <row r="348" spans="1:9" ht="16.2" x14ac:dyDescent="0.3">
      <c r="A348" s="55"/>
      <c r="B348" s="56" t="s">
        <v>36</v>
      </c>
      <c r="C348" s="57" t="s">
        <v>72</v>
      </c>
      <c r="D348" s="57"/>
      <c r="E348" s="58"/>
      <c r="F348" s="55"/>
      <c r="G348" s="63"/>
      <c r="H348" s="55"/>
      <c r="I348" s="55"/>
    </row>
    <row r="349" spans="1:9" ht="16.2" x14ac:dyDescent="0.3">
      <c r="A349" s="55"/>
      <c r="B349" s="56" t="s">
        <v>47</v>
      </c>
      <c r="C349" s="57" t="s">
        <v>72</v>
      </c>
      <c r="D349" s="57"/>
      <c r="E349" s="58"/>
      <c r="F349" s="55"/>
      <c r="G349" s="59"/>
      <c r="H349" s="55"/>
      <c r="I349" s="55"/>
    </row>
    <row r="350" spans="1:9" ht="16.2" x14ac:dyDescent="0.3">
      <c r="A350" s="55"/>
      <c r="B350" s="56" t="s">
        <v>41</v>
      </c>
      <c r="C350" s="57" t="s">
        <v>72</v>
      </c>
      <c r="D350" s="57"/>
      <c r="E350" s="58"/>
      <c r="F350" s="55"/>
      <c r="G350" s="63"/>
      <c r="H350" s="55"/>
      <c r="I350" s="55"/>
    </row>
    <row r="351" spans="1:9" x14ac:dyDescent="0.3">
      <c r="A351" s="49"/>
      <c r="B351" s="50" t="s">
        <v>64</v>
      </c>
      <c r="C351" s="51"/>
      <c r="D351" s="51"/>
      <c r="E351" s="52"/>
      <c r="F351" s="49"/>
      <c r="G351" s="66"/>
      <c r="H351" s="49"/>
      <c r="I351" s="49"/>
    </row>
    <row r="352" spans="1:9" ht="16.2" x14ac:dyDescent="0.3">
      <c r="A352" s="55"/>
      <c r="B352" s="56" t="s">
        <v>27</v>
      </c>
      <c r="C352" s="57"/>
      <c r="D352" s="57"/>
      <c r="E352" s="58"/>
      <c r="F352" s="55"/>
      <c r="G352" s="63"/>
      <c r="H352" s="55"/>
      <c r="I352" s="55"/>
    </row>
    <row r="353" spans="1:9" s="68" customFormat="1" ht="62.4" x14ac:dyDescent="0.3">
      <c r="A353" s="60">
        <v>1</v>
      </c>
      <c r="B353" s="61" t="s">
        <v>466</v>
      </c>
      <c r="C353" s="60" t="s">
        <v>73</v>
      </c>
      <c r="D353" s="60" t="s">
        <v>69</v>
      </c>
      <c r="E353" s="61" t="s">
        <v>467</v>
      </c>
      <c r="F353" s="62">
        <v>45314</v>
      </c>
      <c r="G353" s="19">
        <v>299.50400000000002</v>
      </c>
      <c r="H353" s="60" t="s">
        <v>6</v>
      </c>
      <c r="I353" s="60" t="s">
        <v>468</v>
      </c>
    </row>
    <row r="354" spans="1:9" s="68" customFormat="1" ht="109.2" x14ac:dyDescent="0.3">
      <c r="A354" s="60">
        <v>2</v>
      </c>
      <c r="B354" s="61" t="s">
        <v>466</v>
      </c>
      <c r="C354" s="60" t="s">
        <v>432</v>
      </c>
      <c r="D354" s="60" t="s">
        <v>69</v>
      </c>
      <c r="E354" s="61" t="s">
        <v>469</v>
      </c>
      <c r="F354" s="62">
        <v>45315</v>
      </c>
      <c r="G354" s="19">
        <v>655</v>
      </c>
      <c r="H354" s="60" t="s">
        <v>6</v>
      </c>
      <c r="I354" s="60" t="s">
        <v>313</v>
      </c>
    </row>
    <row r="355" spans="1:9" s="68" customFormat="1" ht="63.6" customHeight="1" x14ac:dyDescent="0.3">
      <c r="A355" s="60">
        <v>3</v>
      </c>
      <c r="B355" s="61" t="s">
        <v>466</v>
      </c>
      <c r="C355" s="60" t="s">
        <v>106</v>
      </c>
      <c r="D355" s="60" t="s">
        <v>69</v>
      </c>
      <c r="E355" s="61" t="s">
        <v>470</v>
      </c>
      <c r="F355" s="62">
        <v>45342</v>
      </c>
      <c r="G355" s="19">
        <v>685</v>
      </c>
      <c r="H355" s="60" t="s">
        <v>6</v>
      </c>
      <c r="I355" s="60" t="s">
        <v>686</v>
      </c>
    </row>
    <row r="356" spans="1:9" s="68" customFormat="1" ht="109.2" x14ac:dyDescent="0.3">
      <c r="A356" s="60">
        <v>4</v>
      </c>
      <c r="B356" s="61" t="s">
        <v>466</v>
      </c>
      <c r="C356" s="60" t="s">
        <v>432</v>
      </c>
      <c r="D356" s="60" t="s">
        <v>70</v>
      </c>
      <c r="E356" s="61" t="s">
        <v>469</v>
      </c>
      <c r="F356" s="62">
        <v>45342</v>
      </c>
      <c r="G356" s="19">
        <v>255.08</v>
      </c>
      <c r="H356" s="60" t="s">
        <v>6</v>
      </c>
      <c r="I356" s="60" t="s">
        <v>687</v>
      </c>
    </row>
    <row r="357" spans="1:9" s="68" customFormat="1" ht="109.2" x14ac:dyDescent="0.3">
      <c r="A357" s="60">
        <v>5</v>
      </c>
      <c r="B357" s="61" t="s">
        <v>466</v>
      </c>
      <c r="C357" s="60" t="s">
        <v>432</v>
      </c>
      <c r="D357" s="60" t="s">
        <v>70</v>
      </c>
      <c r="E357" s="61" t="s">
        <v>469</v>
      </c>
      <c r="F357" s="62">
        <v>45338</v>
      </c>
      <c r="G357" s="19">
        <v>200</v>
      </c>
      <c r="H357" s="60" t="s">
        <v>6</v>
      </c>
      <c r="I357" s="60" t="s">
        <v>688</v>
      </c>
    </row>
    <row r="358" spans="1:9" s="68" customFormat="1" ht="109.2" x14ac:dyDescent="0.3">
      <c r="A358" s="60">
        <v>6</v>
      </c>
      <c r="B358" s="61" t="s">
        <v>466</v>
      </c>
      <c r="C358" s="60" t="s">
        <v>432</v>
      </c>
      <c r="D358" s="60" t="s">
        <v>70</v>
      </c>
      <c r="E358" s="61" t="s">
        <v>469</v>
      </c>
      <c r="F358" s="62">
        <v>45341</v>
      </c>
      <c r="G358" s="19">
        <v>200</v>
      </c>
      <c r="H358" s="60" t="s">
        <v>6</v>
      </c>
      <c r="I358" s="60" t="s">
        <v>689</v>
      </c>
    </row>
    <row r="359" spans="1:9" s="103" customFormat="1" ht="46.8" x14ac:dyDescent="0.3">
      <c r="A359" s="85">
        <v>7</v>
      </c>
      <c r="B359" s="86" t="s">
        <v>466</v>
      </c>
      <c r="C359" s="85" t="s">
        <v>596</v>
      </c>
      <c r="D359" s="85" t="s">
        <v>70</v>
      </c>
      <c r="E359" s="86" t="s">
        <v>698</v>
      </c>
      <c r="F359" s="90">
        <v>45390</v>
      </c>
      <c r="G359" s="88">
        <v>1152</v>
      </c>
      <c r="H359" s="85" t="s">
        <v>6</v>
      </c>
      <c r="I359" s="85"/>
    </row>
    <row r="360" spans="1:9" s="104" customFormat="1" ht="46.8" x14ac:dyDescent="0.3">
      <c r="A360" s="85">
        <v>8</v>
      </c>
      <c r="B360" s="86" t="s">
        <v>963</v>
      </c>
      <c r="C360" s="85" t="s">
        <v>596</v>
      </c>
      <c r="D360" s="85" t="s">
        <v>70</v>
      </c>
      <c r="E360" s="86" t="s">
        <v>964</v>
      </c>
      <c r="F360" s="90">
        <v>45390</v>
      </c>
      <c r="G360" s="88">
        <v>354</v>
      </c>
      <c r="H360" s="85" t="s">
        <v>6</v>
      </c>
      <c r="I360" s="95"/>
    </row>
    <row r="361" spans="1:9" s="68" customFormat="1" ht="64.2" customHeight="1" x14ac:dyDescent="0.3">
      <c r="A361" s="60">
        <v>9</v>
      </c>
      <c r="B361" s="61" t="s">
        <v>146</v>
      </c>
      <c r="C361" s="60" t="s">
        <v>106</v>
      </c>
      <c r="D361" s="60" t="s">
        <v>69</v>
      </c>
      <c r="E361" s="61" t="s">
        <v>140</v>
      </c>
      <c r="F361" s="64" t="s">
        <v>655</v>
      </c>
      <c r="G361" s="19">
        <v>1514.204</v>
      </c>
      <c r="H361" s="60" t="s">
        <v>6</v>
      </c>
      <c r="I361" s="60" t="s">
        <v>325</v>
      </c>
    </row>
    <row r="362" spans="1:9" s="68" customFormat="1" ht="66.599999999999994" customHeight="1" x14ac:dyDescent="0.3">
      <c r="A362" s="60">
        <v>10</v>
      </c>
      <c r="B362" s="61" t="s">
        <v>146</v>
      </c>
      <c r="C362" s="60" t="s">
        <v>78</v>
      </c>
      <c r="D362" s="60" t="s">
        <v>69</v>
      </c>
      <c r="E362" s="61" t="s">
        <v>147</v>
      </c>
      <c r="F362" s="64" t="s">
        <v>217</v>
      </c>
      <c r="G362" s="19">
        <v>210</v>
      </c>
      <c r="H362" s="60" t="s">
        <v>6</v>
      </c>
      <c r="I362" s="60" t="s">
        <v>406</v>
      </c>
    </row>
    <row r="363" spans="1:9" s="68" customFormat="1" ht="66" customHeight="1" x14ac:dyDescent="0.3">
      <c r="A363" s="60">
        <v>11</v>
      </c>
      <c r="B363" s="61" t="s">
        <v>135</v>
      </c>
      <c r="C363" s="60" t="s">
        <v>74</v>
      </c>
      <c r="D363" s="60" t="s">
        <v>69</v>
      </c>
      <c r="E363" s="61" t="s">
        <v>75</v>
      </c>
      <c r="F363" s="62">
        <v>45293</v>
      </c>
      <c r="G363" s="19">
        <v>263.89999999999998</v>
      </c>
      <c r="H363" s="60" t="s">
        <v>6</v>
      </c>
      <c r="I363" s="60" t="s">
        <v>325</v>
      </c>
    </row>
    <row r="364" spans="1:9" s="68" customFormat="1" ht="46.8" x14ac:dyDescent="0.3">
      <c r="A364" s="60">
        <v>12</v>
      </c>
      <c r="B364" s="61" t="s">
        <v>198</v>
      </c>
      <c r="C364" s="60" t="s">
        <v>211</v>
      </c>
      <c r="D364" s="60" t="s">
        <v>70</v>
      </c>
      <c r="E364" s="61" t="s">
        <v>199</v>
      </c>
      <c r="F364" s="62" t="s">
        <v>200</v>
      </c>
      <c r="G364" s="19">
        <v>2500</v>
      </c>
      <c r="H364" s="60" t="s">
        <v>6</v>
      </c>
      <c r="I364" s="60" t="s">
        <v>201</v>
      </c>
    </row>
    <row r="365" spans="1:9" s="68" customFormat="1" ht="46.8" x14ac:dyDescent="0.3">
      <c r="A365" s="60">
        <v>13</v>
      </c>
      <c r="B365" s="61" t="s">
        <v>198</v>
      </c>
      <c r="C365" s="60" t="s">
        <v>211</v>
      </c>
      <c r="D365" s="60" t="s">
        <v>70</v>
      </c>
      <c r="E365" s="61" t="s">
        <v>199</v>
      </c>
      <c r="F365" s="62" t="s">
        <v>200</v>
      </c>
      <c r="G365" s="19">
        <v>500</v>
      </c>
      <c r="H365" s="60" t="s">
        <v>6</v>
      </c>
      <c r="I365" s="60" t="s">
        <v>202</v>
      </c>
    </row>
    <row r="366" spans="1:9" s="68" customFormat="1" ht="46.8" x14ac:dyDescent="0.3">
      <c r="A366" s="60">
        <v>14</v>
      </c>
      <c r="B366" s="61" t="s">
        <v>198</v>
      </c>
      <c r="C366" s="60" t="s">
        <v>73</v>
      </c>
      <c r="D366" s="60" t="s">
        <v>70</v>
      </c>
      <c r="E366" s="61" t="s">
        <v>203</v>
      </c>
      <c r="F366" s="62" t="s">
        <v>204</v>
      </c>
      <c r="G366" s="19">
        <v>265</v>
      </c>
      <c r="H366" s="60" t="s">
        <v>6</v>
      </c>
      <c r="I366" s="60" t="s">
        <v>197</v>
      </c>
    </row>
    <row r="367" spans="1:9" s="68" customFormat="1" ht="93.6" customHeight="1" x14ac:dyDescent="0.3">
      <c r="A367" s="60">
        <v>15</v>
      </c>
      <c r="B367" s="61" t="s">
        <v>471</v>
      </c>
      <c r="C367" s="60" t="s">
        <v>106</v>
      </c>
      <c r="D367" s="60" t="s">
        <v>69</v>
      </c>
      <c r="E367" s="61" t="s">
        <v>321</v>
      </c>
      <c r="F367" s="62">
        <v>44949</v>
      </c>
      <c r="G367" s="19">
        <v>7090.0559999999996</v>
      </c>
      <c r="H367" s="60" t="s">
        <v>6</v>
      </c>
      <c r="I367" s="60" t="s">
        <v>322</v>
      </c>
    </row>
    <row r="368" spans="1:9" s="68" customFormat="1" ht="91.2" customHeight="1" x14ac:dyDescent="0.3">
      <c r="A368" s="60">
        <v>16</v>
      </c>
      <c r="B368" s="61" t="s">
        <v>471</v>
      </c>
      <c r="C368" s="60" t="s">
        <v>73</v>
      </c>
      <c r="D368" s="60" t="s">
        <v>70</v>
      </c>
      <c r="E368" s="61" t="s">
        <v>585</v>
      </c>
      <c r="F368" s="62">
        <v>45322</v>
      </c>
      <c r="G368" s="19">
        <v>1395.4</v>
      </c>
      <c r="H368" s="60" t="s">
        <v>6</v>
      </c>
      <c r="I368" s="60" t="s">
        <v>586</v>
      </c>
    </row>
    <row r="369" spans="1:9" s="68" customFormat="1" ht="93.6" customHeight="1" x14ac:dyDescent="0.3">
      <c r="A369" s="60">
        <v>17</v>
      </c>
      <c r="B369" s="61" t="s">
        <v>471</v>
      </c>
      <c r="C369" s="60" t="s">
        <v>211</v>
      </c>
      <c r="D369" s="60" t="s">
        <v>69</v>
      </c>
      <c r="E369" s="61" t="s">
        <v>587</v>
      </c>
      <c r="F369" s="62">
        <v>45322</v>
      </c>
      <c r="G369" s="19">
        <v>432</v>
      </c>
      <c r="H369" s="60" t="s">
        <v>6</v>
      </c>
      <c r="I369" s="60" t="s">
        <v>656</v>
      </c>
    </row>
    <row r="370" spans="1:9" s="68" customFormat="1" ht="93" customHeight="1" x14ac:dyDescent="0.3">
      <c r="A370" s="60">
        <v>18</v>
      </c>
      <c r="B370" s="61" t="s">
        <v>471</v>
      </c>
      <c r="C370" s="60" t="s">
        <v>211</v>
      </c>
      <c r="D370" s="60" t="s">
        <v>69</v>
      </c>
      <c r="E370" s="61" t="s">
        <v>588</v>
      </c>
      <c r="F370" s="62">
        <v>45325</v>
      </c>
      <c r="G370" s="19">
        <v>1070</v>
      </c>
      <c r="H370" s="60" t="s">
        <v>6</v>
      </c>
      <c r="I370" s="60" t="s">
        <v>697</v>
      </c>
    </row>
    <row r="371" spans="1:9" s="68" customFormat="1" ht="93" customHeight="1" x14ac:dyDescent="0.3">
      <c r="A371" s="60">
        <v>19</v>
      </c>
      <c r="B371" s="61" t="s">
        <v>471</v>
      </c>
      <c r="C371" s="60" t="s">
        <v>127</v>
      </c>
      <c r="D371" s="60" t="s">
        <v>70</v>
      </c>
      <c r="E371" s="61" t="s">
        <v>725</v>
      </c>
      <c r="F371" s="62">
        <v>45344</v>
      </c>
      <c r="G371" s="19">
        <v>634.5</v>
      </c>
      <c r="H371" s="60" t="s">
        <v>6</v>
      </c>
      <c r="I371" s="60" t="s">
        <v>692</v>
      </c>
    </row>
    <row r="372" spans="1:9" s="68" customFormat="1" ht="93" customHeight="1" x14ac:dyDescent="0.3">
      <c r="A372" s="60">
        <v>20</v>
      </c>
      <c r="B372" s="61" t="s">
        <v>471</v>
      </c>
      <c r="C372" s="60" t="s">
        <v>105</v>
      </c>
      <c r="D372" s="60" t="s">
        <v>70</v>
      </c>
      <c r="E372" s="61" t="s">
        <v>726</v>
      </c>
      <c r="F372" s="62">
        <v>45344</v>
      </c>
      <c r="G372" s="19">
        <v>333.8</v>
      </c>
      <c r="H372" s="60" t="s">
        <v>6</v>
      </c>
      <c r="I372" s="60" t="s">
        <v>692</v>
      </c>
    </row>
    <row r="373" spans="1:9" s="68" customFormat="1" ht="48" customHeight="1" x14ac:dyDescent="0.3">
      <c r="A373" s="60">
        <v>21</v>
      </c>
      <c r="B373" s="61" t="s">
        <v>320</v>
      </c>
      <c r="C373" s="60" t="s">
        <v>106</v>
      </c>
      <c r="D373" s="60" t="s">
        <v>69</v>
      </c>
      <c r="E373" s="61" t="s">
        <v>321</v>
      </c>
      <c r="F373" s="62">
        <v>45302</v>
      </c>
      <c r="G373" s="19">
        <v>1575.6</v>
      </c>
      <c r="H373" s="60" t="s">
        <v>6</v>
      </c>
      <c r="I373" s="60" t="s">
        <v>322</v>
      </c>
    </row>
    <row r="374" spans="1:9" s="68" customFormat="1" ht="46.95" customHeight="1" x14ac:dyDescent="0.3">
      <c r="A374" s="60">
        <v>22</v>
      </c>
      <c r="B374" s="61" t="s">
        <v>198</v>
      </c>
      <c r="C374" s="60" t="s">
        <v>106</v>
      </c>
      <c r="D374" s="60" t="s">
        <v>69</v>
      </c>
      <c r="E374" s="61" t="s">
        <v>410</v>
      </c>
      <c r="F374" s="62">
        <v>45309</v>
      </c>
      <c r="G374" s="19">
        <v>2063.4</v>
      </c>
      <c r="H374" s="60" t="s">
        <v>6</v>
      </c>
      <c r="I374" s="60" t="s">
        <v>322</v>
      </c>
    </row>
    <row r="375" spans="1:9" s="68" customFormat="1" ht="63" customHeight="1" x14ac:dyDescent="0.3">
      <c r="A375" s="60">
        <v>23</v>
      </c>
      <c r="B375" s="61" t="s">
        <v>198</v>
      </c>
      <c r="C375" s="60" t="s">
        <v>292</v>
      </c>
      <c r="D375" s="60" t="s">
        <v>69</v>
      </c>
      <c r="E375" s="61" t="s">
        <v>411</v>
      </c>
      <c r="F375" s="62">
        <v>45313</v>
      </c>
      <c r="G375" s="19">
        <v>237</v>
      </c>
      <c r="H375" s="60" t="s">
        <v>6</v>
      </c>
      <c r="I375" s="60" t="s">
        <v>461</v>
      </c>
    </row>
    <row r="376" spans="1:9" s="68" customFormat="1" ht="63" customHeight="1" x14ac:dyDescent="0.3">
      <c r="A376" s="60">
        <v>24</v>
      </c>
      <c r="B376" s="61" t="s">
        <v>694</v>
      </c>
      <c r="C376" s="60" t="s">
        <v>106</v>
      </c>
      <c r="D376" s="60" t="s">
        <v>70</v>
      </c>
      <c r="E376" s="61" t="s">
        <v>660</v>
      </c>
      <c r="F376" s="62">
        <v>45334</v>
      </c>
      <c r="G376" s="19">
        <v>2324</v>
      </c>
      <c r="H376" s="60" t="s">
        <v>6</v>
      </c>
      <c r="I376" s="60" t="s">
        <v>322</v>
      </c>
    </row>
    <row r="377" spans="1:9" s="68" customFormat="1" ht="63.6" customHeight="1" x14ac:dyDescent="0.3">
      <c r="A377" s="60">
        <v>25</v>
      </c>
      <c r="B377" s="61" t="s">
        <v>694</v>
      </c>
      <c r="C377" s="60" t="s">
        <v>127</v>
      </c>
      <c r="D377" s="60" t="s">
        <v>70</v>
      </c>
      <c r="E377" s="61" t="s">
        <v>691</v>
      </c>
      <c r="F377" s="62">
        <v>45341</v>
      </c>
      <c r="G377" s="19">
        <v>420.2</v>
      </c>
      <c r="H377" s="60" t="s">
        <v>960</v>
      </c>
      <c r="I377" s="60" t="s">
        <v>692</v>
      </c>
    </row>
    <row r="378" spans="1:9" s="68" customFormat="1" ht="64.95" customHeight="1" x14ac:dyDescent="0.3">
      <c r="A378" s="60">
        <v>26</v>
      </c>
      <c r="B378" s="61" t="s">
        <v>694</v>
      </c>
      <c r="C378" s="60" t="s">
        <v>105</v>
      </c>
      <c r="D378" s="60" t="s">
        <v>70</v>
      </c>
      <c r="E378" s="61" t="s">
        <v>693</v>
      </c>
      <c r="F378" s="62">
        <v>45341</v>
      </c>
      <c r="G378" s="19">
        <v>373.9</v>
      </c>
      <c r="H378" s="60" t="s">
        <v>960</v>
      </c>
      <c r="I378" s="60" t="s">
        <v>692</v>
      </c>
    </row>
    <row r="379" spans="1:9" s="68" customFormat="1" ht="46.8" x14ac:dyDescent="0.3">
      <c r="A379" s="60">
        <v>27</v>
      </c>
      <c r="B379" s="61" t="s">
        <v>323</v>
      </c>
      <c r="C379" s="60" t="s">
        <v>106</v>
      </c>
      <c r="D379" s="60" t="s">
        <v>70</v>
      </c>
      <c r="E379" s="61" t="s">
        <v>324</v>
      </c>
      <c r="F379" s="62">
        <v>45301</v>
      </c>
      <c r="G379" s="19">
        <v>741.6</v>
      </c>
      <c r="H379" s="60" t="s">
        <v>6</v>
      </c>
      <c r="I379" s="60" t="s">
        <v>325</v>
      </c>
    </row>
    <row r="380" spans="1:9" s="68" customFormat="1" ht="64.95" customHeight="1" x14ac:dyDescent="0.3">
      <c r="A380" s="60">
        <v>28</v>
      </c>
      <c r="B380" s="61" t="s">
        <v>326</v>
      </c>
      <c r="C380" s="60" t="s">
        <v>106</v>
      </c>
      <c r="D380" s="60" t="s">
        <v>70</v>
      </c>
      <c r="E380" s="61" t="s">
        <v>327</v>
      </c>
      <c r="F380" s="62">
        <v>45303</v>
      </c>
      <c r="G380" s="19">
        <v>22955.452000000001</v>
      </c>
      <c r="H380" s="60" t="s">
        <v>6</v>
      </c>
      <c r="I380" s="60" t="s">
        <v>325</v>
      </c>
    </row>
    <row r="381" spans="1:9" s="68" customFormat="1" ht="108.6" customHeight="1" x14ac:dyDescent="0.3">
      <c r="A381" s="60">
        <v>29</v>
      </c>
      <c r="B381" s="61" t="s">
        <v>326</v>
      </c>
      <c r="C381" s="60" t="s">
        <v>106</v>
      </c>
      <c r="D381" s="60" t="s">
        <v>70</v>
      </c>
      <c r="E381" s="61" t="s">
        <v>328</v>
      </c>
      <c r="F381" s="62">
        <v>45307</v>
      </c>
      <c r="G381" s="19">
        <v>860.99800000000005</v>
      </c>
      <c r="H381" s="60" t="s">
        <v>6</v>
      </c>
      <c r="I381" s="60" t="s">
        <v>329</v>
      </c>
    </row>
    <row r="382" spans="1:9" s="68" customFormat="1" ht="46.8" x14ac:dyDescent="0.3">
      <c r="A382" s="60">
        <v>30</v>
      </c>
      <c r="B382" s="61" t="s">
        <v>326</v>
      </c>
      <c r="C382" s="60" t="s">
        <v>73</v>
      </c>
      <c r="D382" s="60" t="s">
        <v>70</v>
      </c>
      <c r="E382" s="61" t="s">
        <v>330</v>
      </c>
      <c r="F382" s="62">
        <v>45307</v>
      </c>
      <c r="G382" s="19">
        <v>6778.6360000000004</v>
      </c>
      <c r="H382" s="60" t="s">
        <v>6</v>
      </c>
      <c r="I382" s="60" t="s">
        <v>462</v>
      </c>
    </row>
    <row r="383" spans="1:9" s="68" customFormat="1" ht="156.6" customHeight="1" x14ac:dyDescent="0.3">
      <c r="A383" s="60">
        <v>31</v>
      </c>
      <c r="B383" s="61" t="s">
        <v>326</v>
      </c>
      <c r="C383" s="60" t="s">
        <v>221</v>
      </c>
      <c r="D383" s="60" t="s">
        <v>70</v>
      </c>
      <c r="E383" s="61" t="s">
        <v>589</v>
      </c>
      <c r="F383" s="62">
        <v>45327</v>
      </c>
      <c r="G383" s="19">
        <v>201.47499999999999</v>
      </c>
      <c r="H383" s="60" t="s">
        <v>6</v>
      </c>
      <c r="I383" s="60" t="s">
        <v>590</v>
      </c>
    </row>
    <row r="384" spans="1:9" s="68" customFormat="1" ht="63" customHeight="1" x14ac:dyDescent="0.3">
      <c r="A384" s="60">
        <v>32</v>
      </c>
      <c r="B384" s="61" t="s">
        <v>326</v>
      </c>
      <c r="C384" s="60" t="s">
        <v>127</v>
      </c>
      <c r="D384" s="60" t="s">
        <v>70</v>
      </c>
      <c r="E384" s="61" t="s">
        <v>331</v>
      </c>
      <c r="F384" s="62">
        <v>45328</v>
      </c>
      <c r="G384" s="19">
        <v>235.87200000000001</v>
      </c>
      <c r="H384" s="60" t="s">
        <v>6</v>
      </c>
      <c r="I384" s="60" t="s">
        <v>332</v>
      </c>
    </row>
    <row r="385" spans="1:9" s="68" customFormat="1" ht="91.2" customHeight="1" x14ac:dyDescent="0.3">
      <c r="A385" s="60">
        <v>33</v>
      </c>
      <c r="B385" s="61" t="s">
        <v>326</v>
      </c>
      <c r="C385" s="60" t="s">
        <v>73</v>
      </c>
      <c r="D385" s="60" t="s">
        <v>70</v>
      </c>
      <c r="E385" s="61" t="s">
        <v>333</v>
      </c>
      <c r="F385" s="62">
        <v>45320</v>
      </c>
      <c r="G385" s="19">
        <v>1500.17</v>
      </c>
      <c r="H385" s="60" t="s">
        <v>6</v>
      </c>
      <c r="I385" s="60" t="s">
        <v>197</v>
      </c>
    </row>
    <row r="386" spans="1:9" s="68" customFormat="1" ht="91.2" customHeight="1" x14ac:dyDescent="0.3">
      <c r="A386" s="60">
        <v>34</v>
      </c>
      <c r="B386" s="61" t="s">
        <v>326</v>
      </c>
      <c r="C386" s="60" t="s">
        <v>73</v>
      </c>
      <c r="D386" s="60" t="s">
        <v>70</v>
      </c>
      <c r="E386" s="61" t="s">
        <v>333</v>
      </c>
      <c r="F386" s="62">
        <v>45320</v>
      </c>
      <c r="G386" s="19">
        <v>441.786</v>
      </c>
      <c r="H386" s="60" t="s">
        <v>6</v>
      </c>
      <c r="I386" s="60" t="s">
        <v>197</v>
      </c>
    </row>
    <row r="387" spans="1:9" s="68" customFormat="1" ht="96" customHeight="1" x14ac:dyDescent="0.3">
      <c r="A387" s="60">
        <v>35</v>
      </c>
      <c r="B387" s="61" t="s">
        <v>326</v>
      </c>
      <c r="C387" s="60" t="s">
        <v>73</v>
      </c>
      <c r="D387" s="60" t="s">
        <v>70</v>
      </c>
      <c r="E387" s="61" t="s">
        <v>333</v>
      </c>
      <c r="F387" s="62">
        <v>45320</v>
      </c>
      <c r="G387" s="19">
        <v>466.25900000000001</v>
      </c>
      <c r="H387" s="60" t="s">
        <v>6</v>
      </c>
      <c r="I387" s="60" t="s">
        <v>197</v>
      </c>
    </row>
    <row r="388" spans="1:9" s="68" customFormat="1" ht="108.6" customHeight="1" x14ac:dyDescent="0.3">
      <c r="A388" s="60">
        <v>36</v>
      </c>
      <c r="B388" s="61" t="s">
        <v>326</v>
      </c>
      <c r="C388" s="60" t="s">
        <v>106</v>
      </c>
      <c r="D388" s="60" t="s">
        <v>69</v>
      </c>
      <c r="E388" s="61" t="s">
        <v>472</v>
      </c>
      <c r="F388" s="62">
        <v>45338</v>
      </c>
      <c r="G388" s="19">
        <v>394.14100000000002</v>
      </c>
      <c r="H388" s="60" t="s">
        <v>6</v>
      </c>
      <c r="I388" s="60" t="s">
        <v>473</v>
      </c>
    </row>
    <row r="389" spans="1:9" s="68" customFormat="1" ht="62.4" x14ac:dyDescent="0.3">
      <c r="A389" s="60">
        <v>37</v>
      </c>
      <c r="B389" s="61" t="s">
        <v>326</v>
      </c>
      <c r="C389" s="60" t="s">
        <v>659</v>
      </c>
      <c r="D389" s="60" t="s">
        <v>70</v>
      </c>
      <c r="E389" s="61" t="s">
        <v>658</v>
      </c>
      <c r="F389" s="62">
        <v>45359</v>
      </c>
      <c r="G389" s="19">
        <v>411.48599999999999</v>
      </c>
      <c r="H389" s="60" t="s">
        <v>6</v>
      </c>
      <c r="I389" s="60" t="s">
        <v>822</v>
      </c>
    </row>
    <row r="390" spans="1:9" s="77" customFormat="1" ht="139.94999999999999" customHeight="1" x14ac:dyDescent="0.3">
      <c r="A390" s="60">
        <v>38</v>
      </c>
      <c r="B390" s="61" t="s">
        <v>326</v>
      </c>
      <c r="C390" s="60" t="s">
        <v>221</v>
      </c>
      <c r="D390" s="60" t="s">
        <v>227</v>
      </c>
      <c r="E390" s="61" t="s">
        <v>859</v>
      </c>
      <c r="F390" s="62">
        <v>45362</v>
      </c>
      <c r="G390" s="19">
        <v>339.06700000000001</v>
      </c>
      <c r="H390" s="60" t="s">
        <v>6</v>
      </c>
      <c r="I390" s="60" t="s">
        <v>860</v>
      </c>
    </row>
    <row r="391" spans="1:9" s="68" customFormat="1" ht="94.2" customHeight="1" x14ac:dyDescent="0.3">
      <c r="A391" s="60">
        <v>39</v>
      </c>
      <c r="B391" s="61" t="s">
        <v>205</v>
      </c>
      <c r="C391" s="60" t="s">
        <v>210</v>
      </c>
      <c r="D391" s="60" t="s">
        <v>70</v>
      </c>
      <c r="E391" s="61" t="s">
        <v>206</v>
      </c>
      <c r="F391" s="62">
        <v>45295</v>
      </c>
      <c r="G391" s="19">
        <v>799.9</v>
      </c>
      <c r="H391" s="60" t="s">
        <v>6</v>
      </c>
      <c r="I391" s="60" t="s">
        <v>407</v>
      </c>
    </row>
    <row r="392" spans="1:9" s="68" customFormat="1" ht="169.2" customHeight="1" x14ac:dyDescent="0.3">
      <c r="A392" s="60">
        <v>40</v>
      </c>
      <c r="B392" s="61" t="s">
        <v>205</v>
      </c>
      <c r="C392" s="60" t="s">
        <v>210</v>
      </c>
      <c r="D392" s="60" t="s">
        <v>70</v>
      </c>
      <c r="E392" s="61" t="s">
        <v>207</v>
      </c>
      <c r="F392" s="62">
        <v>45296</v>
      </c>
      <c r="G392" s="19">
        <v>2200</v>
      </c>
      <c r="H392" s="60" t="s">
        <v>6</v>
      </c>
      <c r="I392" s="60" t="s">
        <v>378</v>
      </c>
    </row>
    <row r="393" spans="1:9" s="68" customFormat="1" ht="76.2" customHeight="1" x14ac:dyDescent="0.3">
      <c r="A393" s="60">
        <v>41</v>
      </c>
      <c r="B393" s="61" t="s">
        <v>205</v>
      </c>
      <c r="C393" s="60" t="s">
        <v>412</v>
      </c>
      <c r="D393" s="60" t="s">
        <v>70</v>
      </c>
      <c r="E393" s="61" t="s">
        <v>409</v>
      </c>
      <c r="F393" s="62">
        <v>45310</v>
      </c>
      <c r="G393" s="19">
        <v>396.60199999999998</v>
      </c>
      <c r="H393" s="60" t="s">
        <v>6</v>
      </c>
      <c r="I393" s="60" t="s">
        <v>463</v>
      </c>
    </row>
    <row r="394" spans="1:9" s="68" customFormat="1" ht="171" customHeight="1" x14ac:dyDescent="0.3">
      <c r="A394" s="60">
        <v>42</v>
      </c>
      <c r="B394" s="61" t="s">
        <v>205</v>
      </c>
      <c r="C394" s="60" t="s">
        <v>157</v>
      </c>
      <c r="D394" s="60" t="s">
        <v>70</v>
      </c>
      <c r="E394" s="61" t="s">
        <v>207</v>
      </c>
      <c r="F394" s="62">
        <v>45320</v>
      </c>
      <c r="G394" s="19">
        <v>1564.4880000000001</v>
      </c>
      <c r="H394" s="60" t="s">
        <v>6</v>
      </c>
      <c r="I394" s="60" t="s">
        <v>657</v>
      </c>
    </row>
    <row r="395" spans="1:9" s="103" customFormat="1" ht="49.2" customHeight="1" x14ac:dyDescent="0.3">
      <c r="A395" s="85">
        <v>43</v>
      </c>
      <c r="B395" s="86" t="s">
        <v>205</v>
      </c>
      <c r="C395" s="85" t="s">
        <v>73</v>
      </c>
      <c r="D395" s="85" t="s">
        <v>69</v>
      </c>
      <c r="E395" s="86" t="s">
        <v>724</v>
      </c>
      <c r="F395" s="90">
        <v>45348</v>
      </c>
      <c r="G395" s="88">
        <v>1000</v>
      </c>
      <c r="H395" s="85" t="s">
        <v>6</v>
      </c>
      <c r="I395" s="85" t="s">
        <v>378</v>
      </c>
    </row>
    <row r="396" spans="1:9" s="104" customFormat="1" ht="49.2" customHeight="1" x14ac:dyDescent="0.3">
      <c r="A396" s="85">
        <v>44</v>
      </c>
      <c r="B396" s="86" t="s">
        <v>205</v>
      </c>
      <c r="C396" s="85" t="s">
        <v>210</v>
      </c>
      <c r="D396" s="85" t="s">
        <v>69</v>
      </c>
      <c r="E396" s="86" t="s">
        <v>514</v>
      </c>
      <c r="F396" s="90">
        <v>45365</v>
      </c>
      <c r="G396" s="88">
        <v>1334.25</v>
      </c>
      <c r="H396" s="85" t="s">
        <v>6</v>
      </c>
      <c r="I396" s="85" t="s">
        <v>962</v>
      </c>
    </row>
    <row r="397" spans="1:9" s="103" customFormat="1" ht="48" customHeight="1" x14ac:dyDescent="0.3">
      <c r="A397" s="85">
        <v>45</v>
      </c>
      <c r="B397" s="86" t="s">
        <v>464</v>
      </c>
      <c r="C397" s="85" t="s">
        <v>73</v>
      </c>
      <c r="D397" s="85" t="s">
        <v>70</v>
      </c>
      <c r="E397" s="86" t="s">
        <v>465</v>
      </c>
      <c r="F397" s="90">
        <v>45317</v>
      </c>
      <c r="G397" s="88">
        <v>16927.21</v>
      </c>
      <c r="H397" s="85" t="s">
        <v>6</v>
      </c>
      <c r="I397" s="85" t="s">
        <v>408</v>
      </c>
    </row>
    <row r="398" spans="1:9" s="89" customFormat="1" ht="33.6" customHeight="1" x14ac:dyDescent="0.3">
      <c r="A398" s="85">
        <v>46</v>
      </c>
      <c r="B398" s="86" t="s">
        <v>692</v>
      </c>
      <c r="C398" s="85" t="s">
        <v>982</v>
      </c>
      <c r="D398" s="85" t="s">
        <v>69</v>
      </c>
      <c r="E398" s="86" t="s">
        <v>1034</v>
      </c>
      <c r="F398" s="90">
        <v>45380</v>
      </c>
      <c r="G398" s="88">
        <v>1680</v>
      </c>
      <c r="H398" s="85" t="s">
        <v>6</v>
      </c>
      <c r="I398" s="96"/>
    </row>
    <row r="399" spans="1:9" s="79" customFormat="1" ht="93.6" x14ac:dyDescent="0.3">
      <c r="A399" s="60">
        <v>47</v>
      </c>
      <c r="B399" s="61" t="s">
        <v>594</v>
      </c>
      <c r="C399" s="60" t="s">
        <v>73</v>
      </c>
      <c r="D399" s="60" t="s">
        <v>70</v>
      </c>
      <c r="E399" s="61" t="s">
        <v>591</v>
      </c>
      <c r="F399" s="64" t="s">
        <v>662</v>
      </c>
      <c r="G399" s="19">
        <v>1600.6110000000001</v>
      </c>
      <c r="H399" s="60" t="s">
        <v>6</v>
      </c>
      <c r="I399" s="60" t="s">
        <v>408</v>
      </c>
    </row>
    <row r="400" spans="1:9" s="79" customFormat="1" ht="95.4" customHeight="1" x14ac:dyDescent="0.3">
      <c r="A400" s="60">
        <v>48</v>
      </c>
      <c r="B400" s="61" t="s">
        <v>594</v>
      </c>
      <c r="C400" s="60" t="s">
        <v>73</v>
      </c>
      <c r="D400" s="60" t="s">
        <v>69</v>
      </c>
      <c r="E400" s="61" t="s">
        <v>592</v>
      </c>
      <c r="F400" s="64" t="s">
        <v>183</v>
      </c>
      <c r="G400" s="19">
        <v>4809.5060000000003</v>
      </c>
      <c r="H400" s="60" t="s">
        <v>6</v>
      </c>
      <c r="I400" s="60" t="s">
        <v>593</v>
      </c>
    </row>
    <row r="401" spans="1:9" s="79" customFormat="1" ht="93.6" x14ac:dyDescent="0.3">
      <c r="A401" s="60">
        <v>49</v>
      </c>
      <c r="B401" s="61" t="s">
        <v>594</v>
      </c>
      <c r="C401" s="60" t="s">
        <v>210</v>
      </c>
      <c r="D401" s="60" t="s">
        <v>70</v>
      </c>
      <c r="E401" s="61" t="s">
        <v>690</v>
      </c>
      <c r="F401" s="64" t="s">
        <v>696</v>
      </c>
      <c r="G401" s="19">
        <v>556.197</v>
      </c>
      <c r="H401" s="60" t="s">
        <v>6</v>
      </c>
      <c r="I401" s="60" t="s">
        <v>823</v>
      </c>
    </row>
    <row r="402" spans="1:9" s="79" customFormat="1" ht="93.6" x14ac:dyDescent="0.3">
      <c r="A402" s="60">
        <v>50</v>
      </c>
      <c r="B402" s="61" t="s">
        <v>594</v>
      </c>
      <c r="C402" s="60" t="s">
        <v>77</v>
      </c>
      <c r="D402" s="60" t="s">
        <v>69</v>
      </c>
      <c r="E402" s="61" t="s">
        <v>597</v>
      </c>
      <c r="F402" s="62">
        <v>45355</v>
      </c>
      <c r="G402" s="19">
        <v>5655.66</v>
      </c>
      <c r="H402" s="60" t="s">
        <v>6</v>
      </c>
      <c r="I402" s="60" t="s">
        <v>858</v>
      </c>
    </row>
    <row r="403" spans="1:9" s="103" customFormat="1" ht="93.6" x14ac:dyDescent="0.3">
      <c r="A403" s="85">
        <v>51</v>
      </c>
      <c r="B403" s="86" t="s">
        <v>594</v>
      </c>
      <c r="C403" s="85" t="s">
        <v>157</v>
      </c>
      <c r="D403" s="85" t="s">
        <v>70</v>
      </c>
      <c r="E403" s="86" t="s">
        <v>690</v>
      </c>
      <c r="F403" s="90">
        <v>45362</v>
      </c>
      <c r="G403" s="88">
        <v>1170</v>
      </c>
      <c r="H403" s="85" t="s">
        <v>6</v>
      </c>
      <c r="I403" s="85" t="s">
        <v>1032</v>
      </c>
    </row>
    <row r="404" spans="1:9" s="105" customFormat="1" ht="93.6" x14ac:dyDescent="0.3">
      <c r="A404" s="85">
        <v>52</v>
      </c>
      <c r="B404" s="86" t="s">
        <v>594</v>
      </c>
      <c r="C404" s="85" t="s">
        <v>157</v>
      </c>
      <c r="D404" s="85" t="s">
        <v>70</v>
      </c>
      <c r="E404" s="86" t="s">
        <v>961</v>
      </c>
      <c r="F404" s="90">
        <v>45363</v>
      </c>
      <c r="G404" s="88">
        <v>600</v>
      </c>
      <c r="H404" s="85" t="s">
        <v>6</v>
      </c>
      <c r="I404" s="85" t="s">
        <v>1033</v>
      </c>
    </row>
    <row r="405" spans="1:9" s="68" customFormat="1" ht="78" x14ac:dyDescent="0.3">
      <c r="A405" s="60">
        <v>53</v>
      </c>
      <c r="B405" s="61" t="s">
        <v>695</v>
      </c>
      <c r="C405" s="60" t="s">
        <v>136</v>
      </c>
      <c r="D405" s="60" t="s">
        <v>69</v>
      </c>
      <c r="E405" s="61" t="s">
        <v>137</v>
      </c>
      <c r="F405" s="64" t="s">
        <v>824</v>
      </c>
      <c r="G405" s="19">
        <v>350</v>
      </c>
      <c r="H405" s="60" t="s">
        <v>6</v>
      </c>
      <c r="I405" s="60"/>
    </row>
    <row r="406" spans="1:9" s="68" customFormat="1" ht="50.4" customHeight="1" x14ac:dyDescent="0.3">
      <c r="A406" s="60">
        <v>54</v>
      </c>
      <c r="B406" s="61" t="s">
        <v>695</v>
      </c>
      <c r="C406" s="60" t="s">
        <v>136</v>
      </c>
      <c r="D406" s="60" t="s">
        <v>69</v>
      </c>
      <c r="E406" s="61" t="s">
        <v>138</v>
      </c>
      <c r="F406" s="64" t="s">
        <v>139</v>
      </c>
      <c r="G406" s="19">
        <v>450</v>
      </c>
      <c r="H406" s="60" t="s">
        <v>6</v>
      </c>
      <c r="I406" s="60"/>
    </row>
    <row r="407" spans="1:9" ht="19.2" customHeight="1" x14ac:dyDescent="0.3">
      <c r="A407" s="55"/>
      <c r="B407" s="56" t="s">
        <v>9</v>
      </c>
      <c r="C407" s="57" t="s">
        <v>72</v>
      </c>
      <c r="D407" s="57"/>
      <c r="E407" s="58"/>
      <c r="F407" s="55"/>
      <c r="G407" s="59"/>
      <c r="H407" s="55"/>
      <c r="I407" s="55"/>
    </row>
    <row r="408" spans="1:9" ht="16.2" x14ac:dyDescent="0.3">
      <c r="A408" s="55"/>
      <c r="B408" s="56" t="s">
        <v>14</v>
      </c>
      <c r="C408" s="57"/>
      <c r="D408" s="57"/>
      <c r="E408" s="58"/>
      <c r="F408" s="55"/>
      <c r="G408" s="63"/>
      <c r="H408" s="55"/>
      <c r="I408" s="55"/>
    </row>
    <row r="409" spans="1:9" s="65" customFormat="1" ht="46.8" x14ac:dyDescent="0.3">
      <c r="A409" s="60">
        <v>1</v>
      </c>
      <c r="B409" s="69" t="s">
        <v>141</v>
      </c>
      <c r="C409" s="71" t="s">
        <v>73</v>
      </c>
      <c r="D409" s="60" t="s">
        <v>69</v>
      </c>
      <c r="E409" s="69" t="s">
        <v>142</v>
      </c>
      <c r="F409" s="64" t="s">
        <v>102</v>
      </c>
      <c r="G409" s="19">
        <v>580.51300000000003</v>
      </c>
      <c r="H409" s="60" t="s">
        <v>6</v>
      </c>
      <c r="I409" s="60" t="s">
        <v>80</v>
      </c>
    </row>
    <row r="410" spans="1:9" s="65" customFormat="1" ht="82.95" customHeight="1" x14ac:dyDescent="0.3">
      <c r="A410" s="60">
        <v>2</v>
      </c>
      <c r="B410" s="69" t="s">
        <v>141</v>
      </c>
      <c r="C410" s="60" t="s">
        <v>73</v>
      </c>
      <c r="D410" s="60" t="s">
        <v>148</v>
      </c>
      <c r="E410" s="69" t="s">
        <v>149</v>
      </c>
      <c r="F410" s="64" t="s">
        <v>217</v>
      </c>
      <c r="G410" s="19">
        <v>287.98</v>
      </c>
      <c r="H410" s="60" t="s">
        <v>6</v>
      </c>
      <c r="I410" s="60" t="s">
        <v>197</v>
      </c>
    </row>
    <row r="411" spans="1:9" s="65" customFormat="1" ht="46.2" customHeight="1" x14ac:dyDescent="0.3">
      <c r="A411" s="60">
        <v>3</v>
      </c>
      <c r="B411" s="69" t="s">
        <v>141</v>
      </c>
      <c r="C411" s="60" t="s">
        <v>106</v>
      </c>
      <c r="D411" s="60" t="s">
        <v>148</v>
      </c>
      <c r="E411" s="69" t="s">
        <v>249</v>
      </c>
      <c r="F411" s="64" t="s">
        <v>779</v>
      </c>
      <c r="G411" s="19">
        <v>7097.7</v>
      </c>
      <c r="H411" s="60" t="s">
        <v>6</v>
      </c>
      <c r="I411" s="60" t="s">
        <v>250</v>
      </c>
    </row>
    <row r="412" spans="1:9" s="65" customFormat="1" ht="80.400000000000006" customHeight="1" x14ac:dyDescent="0.3">
      <c r="A412" s="60">
        <v>4</v>
      </c>
      <c r="B412" s="69" t="s">
        <v>150</v>
      </c>
      <c r="C412" s="60" t="s">
        <v>73</v>
      </c>
      <c r="D412" s="60" t="s">
        <v>148</v>
      </c>
      <c r="E412" s="69" t="s">
        <v>122</v>
      </c>
      <c r="F412" s="62">
        <v>45299</v>
      </c>
      <c r="G412" s="19">
        <v>316.86599999999999</v>
      </c>
      <c r="H412" s="60" t="s">
        <v>416</v>
      </c>
      <c r="I412" s="60" t="s">
        <v>197</v>
      </c>
    </row>
    <row r="413" spans="1:9" s="65" customFormat="1" ht="79.2" customHeight="1" x14ac:dyDescent="0.3">
      <c r="A413" s="60">
        <v>5</v>
      </c>
      <c r="B413" s="69" t="s">
        <v>150</v>
      </c>
      <c r="C413" s="60" t="s">
        <v>74</v>
      </c>
      <c r="D413" s="60" t="s">
        <v>148</v>
      </c>
      <c r="E413" s="69" t="s">
        <v>251</v>
      </c>
      <c r="F413" s="62">
        <v>45306</v>
      </c>
      <c r="G413" s="19">
        <v>538.803</v>
      </c>
      <c r="H413" s="60" t="s">
        <v>416</v>
      </c>
      <c r="I413" s="60" t="s">
        <v>250</v>
      </c>
    </row>
    <row r="414" spans="1:9" ht="62.4" x14ac:dyDescent="0.3">
      <c r="A414" s="60">
        <v>6</v>
      </c>
      <c r="B414" s="69" t="s">
        <v>505</v>
      </c>
      <c r="C414" s="60" t="s">
        <v>106</v>
      </c>
      <c r="D414" s="60" t="s">
        <v>148</v>
      </c>
      <c r="E414" s="69" t="s">
        <v>251</v>
      </c>
      <c r="F414" s="62">
        <v>45323</v>
      </c>
      <c r="G414" s="19">
        <v>264.84199999999998</v>
      </c>
      <c r="H414" s="60" t="s">
        <v>6</v>
      </c>
      <c r="I414" s="60" t="s">
        <v>506</v>
      </c>
    </row>
    <row r="415" spans="1:9" ht="16.2" x14ac:dyDescent="0.3">
      <c r="A415" s="55"/>
      <c r="B415" s="56" t="s">
        <v>33</v>
      </c>
      <c r="C415" s="57"/>
      <c r="D415" s="57"/>
      <c r="E415" s="58"/>
      <c r="F415" s="55"/>
      <c r="G415" s="63"/>
      <c r="H415" s="55"/>
      <c r="I415" s="55"/>
    </row>
    <row r="416" spans="1:9" s="65" customFormat="1" ht="46.8" x14ac:dyDescent="0.3">
      <c r="A416" s="60">
        <v>1</v>
      </c>
      <c r="B416" s="61" t="s">
        <v>83</v>
      </c>
      <c r="C416" s="60" t="s">
        <v>73</v>
      </c>
      <c r="D416" s="60" t="s">
        <v>69</v>
      </c>
      <c r="E416" s="61" t="s">
        <v>88</v>
      </c>
      <c r="F416" s="62">
        <v>45294</v>
      </c>
      <c r="G416" s="19">
        <v>873.3</v>
      </c>
      <c r="H416" s="60" t="s">
        <v>6</v>
      </c>
      <c r="I416" s="72" t="s">
        <v>417</v>
      </c>
    </row>
    <row r="417" spans="1:9" s="65" customFormat="1" ht="136.94999999999999" customHeight="1" x14ac:dyDescent="0.3">
      <c r="A417" s="60">
        <v>2</v>
      </c>
      <c r="B417" s="61" t="s">
        <v>100</v>
      </c>
      <c r="C417" s="60" t="s">
        <v>73</v>
      </c>
      <c r="D417" s="60" t="s">
        <v>69</v>
      </c>
      <c r="E417" s="61" t="s">
        <v>88</v>
      </c>
      <c r="F417" s="62">
        <v>45293</v>
      </c>
      <c r="G417" s="19">
        <v>314.10000000000002</v>
      </c>
      <c r="H417" s="60" t="s">
        <v>6</v>
      </c>
      <c r="I417" s="72" t="s">
        <v>80</v>
      </c>
    </row>
    <row r="418" spans="1:9" s="65" customFormat="1" ht="99.6" customHeight="1" x14ac:dyDescent="0.3">
      <c r="A418" s="60">
        <v>3</v>
      </c>
      <c r="B418" s="61" t="s">
        <v>101</v>
      </c>
      <c r="C418" s="60" t="s">
        <v>73</v>
      </c>
      <c r="D418" s="60" t="s">
        <v>69</v>
      </c>
      <c r="E418" s="61" t="s">
        <v>88</v>
      </c>
      <c r="F418" s="62">
        <v>45293</v>
      </c>
      <c r="G418" s="19">
        <v>209.7</v>
      </c>
      <c r="H418" s="60" t="s">
        <v>6</v>
      </c>
      <c r="I418" s="72" t="s">
        <v>80</v>
      </c>
    </row>
    <row r="419" spans="1:9" s="65" customFormat="1" ht="99.6" customHeight="1" x14ac:dyDescent="0.3">
      <c r="A419" s="60">
        <v>4</v>
      </c>
      <c r="B419" s="61" t="s">
        <v>357</v>
      </c>
      <c r="C419" s="60" t="s">
        <v>73</v>
      </c>
      <c r="D419" s="60" t="s">
        <v>69</v>
      </c>
      <c r="E419" s="61" t="s">
        <v>88</v>
      </c>
      <c r="F419" s="62">
        <v>45300</v>
      </c>
      <c r="G419" s="19">
        <v>479.1</v>
      </c>
      <c r="H419" s="60" t="s">
        <v>6</v>
      </c>
      <c r="I419" s="72" t="s">
        <v>80</v>
      </c>
    </row>
    <row r="420" spans="1:9" s="65" customFormat="1" ht="116.4" customHeight="1" x14ac:dyDescent="0.3">
      <c r="A420" s="60">
        <v>5</v>
      </c>
      <c r="B420" s="61" t="s">
        <v>248</v>
      </c>
      <c r="C420" s="60" t="s">
        <v>73</v>
      </c>
      <c r="D420" s="60" t="s">
        <v>69</v>
      </c>
      <c r="E420" s="61" t="s">
        <v>88</v>
      </c>
      <c r="F420" s="62">
        <v>45300</v>
      </c>
      <c r="G420" s="19">
        <v>444</v>
      </c>
      <c r="H420" s="60" t="s">
        <v>6</v>
      </c>
      <c r="I420" s="72" t="s">
        <v>80</v>
      </c>
    </row>
    <row r="421" spans="1:9" s="65" customFormat="1" ht="65.400000000000006" customHeight="1" x14ac:dyDescent="0.3">
      <c r="A421" s="60">
        <v>6</v>
      </c>
      <c r="B421" s="61" t="s">
        <v>83</v>
      </c>
      <c r="C421" s="60" t="s">
        <v>106</v>
      </c>
      <c r="D421" s="60" t="s">
        <v>69</v>
      </c>
      <c r="E421" s="61" t="s">
        <v>398</v>
      </c>
      <c r="F421" s="62">
        <v>45316</v>
      </c>
      <c r="G421" s="19">
        <v>383.1</v>
      </c>
      <c r="H421" s="60" t="s">
        <v>6</v>
      </c>
      <c r="I421" s="72" t="s">
        <v>399</v>
      </c>
    </row>
    <row r="422" spans="1:9" ht="75.599999999999994" customHeight="1" x14ac:dyDescent="0.3">
      <c r="A422" s="60">
        <v>7</v>
      </c>
      <c r="B422" s="61" t="s">
        <v>418</v>
      </c>
      <c r="C422" s="60" t="s">
        <v>106</v>
      </c>
      <c r="D422" s="60" t="s">
        <v>70</v>
      </c>
      <c r="E422" s="61" t="s">
        <v>419</v>
      </c>
      <c r="F422" s="62">
        <v>45314</v>
      </c>
      <c r="G422" s="19">
        <v>1683.8</v>
      </c>
      <c r="H422" s="60" t="s">
        <v>6</v>
      </c>
      <c r="I422" s="72" t="s">
        <v>420</v>
      </c>
    </row>
    <row r="423" spans="1:9" s="65" customFormat="1" ht="74.400000000000006" customHeight="1" x14ac:dyDescent="0.3">
      <c r="A423" s="60">
        <v>8</v>
      </c>
      <c r="B423" s="61" t="s">
        <v>418</v>
      </c>
      <c r="C423" s="60" t="s">
        <v>73</v>
      </c>
      <c r="D423" s="60" t="s">
        <v>69</v>
      </c>
      <c r="E423" s="61" t="s">
        <v>88</v>
      </c>
      <c r="F423" s="62">
        <v>45335</v>
      </c>
      <c r="G423" s="19">
        <v>316.60000000000002</v>
      </c>
      <c r="H423" s="60" t="s">
        <v>6</v>
      </c>
      <c r="I423" s="72" t="s">
        <v>80</v>
      </c>
    </row>
    <row r="424" spans="1:9" s="101" customFormat="1" ht="62.4" x14ac:dyDescent="0.3">
      <c r="A424" s="85">
        <v>9</v>
      </c>
      <c r="B424" s="86" t="s">
        <v>911</v>
      </c>
      <c r="C424" s="85" t="s">
        <v>77</v>
      </c>
      <c r="D424" s="85" t="s">
        <v>69</v>
      </c>
      <c r="E424" s="86" t="s">
        <v>912</v>
      </c>
      <c r="F424" s="90">
        <v>45366</v>
      </c>
      <c r="G424" s="88">
        <v>300.39999999999998</v>
      </c>
      <c r="H424" s="85" t="s">
        <v>6</v>
      </c>
      <c r="I424" s="106" t="s">
        <v>858</v>
      </c>
    </row>
    <row r="425" spans="1:9" ht="16.2" x14ac:dyDescent="0.3">
      <c r="A425" s="55"/>
      <c r="B425" s="56" t="s">
        <v>17</v>
      </c>
      <c r="C425" s="57"/>
      <c r="D425" s="57"/>
      <c r="E425" s="58"/>
      <c r="F425" s="55"/>
      <c r="G425" s="63"/>
      <c r="H425" s="55"/>
      <c r="I425" s="55"/>
    </row>
    <row r="426" spans="1:9" s="65" customFormat="1" ht="75.75" customHeight="1" x14ac:dyDescent="0.3">
      <c r="A426" s="60">
        <v>1</v>
      </c>
      <c r="B426" s="61" t="s">
        <v>99</v>
      </c>
      <c r="C426" s="60" t="s">
        <v>73</v>
      </c>
      <c r="D426" s="60" t="s">
        <v>70</v>
      </c>
      <c r="E426" s="61" t="s">
        <v>96</v>
      </c>
      <c r="F426" s="64" t="s">
        <v>102</v>
      </c>
      <c r="G426" s="19">
        <v>370.69600000000003</v>
      </c>
      <c r="H426" s="60" t="s">
        <v>6</v>
      </c>
      <c r="I426" s="60" t="s">
        <v>317</v>
      </c>
    </row>
    <row r="427" spans="1:9" s="65" customFormat="1" ht="75.75" customHeight="1" x14ac:dyDescent="0.3">
      <c r="A427" s="60">
        <v>2</v>
      </c>
      <c r="B427" s="61" t="s">
        <v>99</v>
      </c>
      <c r="C427" s="60" t="s">
        <v>157</v>
      </c>
      <c r="D427" s="60" t="s">
        <v>70</v>
      </c>
      <c r="E427" s="61" t="s">
        <v>96</v>
      </c>
      <c r="F427" s="64" t="s">
        <v>307</v>
      </c>
      <c r="G427" s="19">
        <v>535.91999999999996</v>
      </c>
      <c r="H427" s="60" t="s">
        <v>6</v>
      </c>
      <c r="I427" s="60" t="s">
        <v>252</v>
      </c>
    </row>
    <row r="428" spans="1:9" s="65" customFormat="1" ht="154.94999999999999" customHeight="1" x14ac:dyDescent="0.3">
      <c r="A428" s="60">
        <v>3</v>
      </c>
      <c r="B428" s="61" t="s">
        <v>99</v>
      </c>
      <c r="C428" s="60" t="s">
        <v>105</v>
      </c>
      <c r="D428" s="60" t="s">
        <v>70</v>
      </c>
      <c r="E428" s="61" t="s">
        <v>103</v>
      </c>
      <c r="F428" s="64" t="s">
        <v>606</v>
      </c>
      <c r="G428" s="19">
        <v>968.58799999999997</v>
      </c>
      <c r="H428" s="60" t="s">
        <v>6</v>
      </c>
      <c r="I428" s="60" t="s">
        <v>155</v>
      </c>
    </row>
    <row r="429" spans="1:9" s="65" customFormat="1" ht="80.400000000000006" customHeight="1" x14ac:dyDescent="0.3">
      <c r="A429" s="60">
        <v>4</v>
      </c>
      <c r="B429" s="61" t="s">
        <v>99</v>
      </c>
      <c r="C429" s="60" t="s">
        <v>106</v>
      </c>
      <c r="D429" s="60" t="s">
        <v>70</v>
      </c>
      <c r="E429" s="61" t="s">
        <v>104</v>
      </c>
      <c r="F429" s="64" t="s">
        <v>607</v>
      </c>
      <c r="G429" s="19">
        <v>1256.066</v>
      </c>
      <c r="H429" s="60" t="s">
        <v>6</v>
      </c>
      <c r="I429" s="60" t="s">
        <v>156</v>
      </c>
    </row>
    <row r="430" spans="1:9" s="65" customFormat="1" ht="50.4" customHeight="1" x14ac:dyDescent="0.3">
      <c r="A430" s="60">
        <v>5</v>
      </c>
      <c r="B430" s="61" t="s">
        <v>151</v>
      </c>
      <c r="C430" s="60" t="s">
        <v>158</v>
      </c>
      <c r="D430" s="60" t="s">
        <v>69</v>
      </c>
      <c r="E430" s="61" t="s">
        <v>152</v>
      </c>
      <c r="F430" s="64" t="s">
        <v>217</v>
      </c>
      <c r="G430" s="19">
        <v>5599.8</v>
      </c>
      <c r="H430" s="60" t="s">
        <v>6</v>
      </c>
      <c r="I430" s="60" t="s">
        <v>608</v>
      </c>
    </row>
    <row r="431" spans="1:9" s="65" customFormat="1" ht="47.4" customHeight="1" x14ac:dyDescent="0.3">
      <c r="A431" s="60">
        <v>6</v>
      </c>
      <c r="B431" s="61" t="s">
        <v>151</v>
      </c>
      <c r="C431" s="60" t="s">
        <v>73</v>
      </c>
      <c r="D431" s="60" t="s">
        <v>70</v>
      </c>
      <c r="E431" s="61" t="s">
        <v>96</v>
      </c>
      <c r="F431" s="64" t="s">
        <v>577</v>
      </c>
      <c r="G431" s="19">
        <v>7535.1610000000001</v>
      </c>
      <c r="H431" s="60" t="s">
        <v>6</v>
      </c>
      <c r="I431" s="60" t="s">
        <v>252</v>
      </c>
    </row>
    <row r="432" spans="1:9" s="65" customFormat="1" ht="61.5" customHeight="1" x14ac:dyDescent="0.3">
      <c r="A432" s="60">
        <v>7</v>
      </c>
      <c r="B432" s="61" t="s">
        <v>151</v>
      </c>
      <c r="C432" s="60" t="s">
        <v>106</v>
      </c>
      <c r="D432" s="60" t="s">
        <v>70</v>
      </c>
      <c r="E432" s="61" t="s">
        <v>507</v>
      </c>
      <c r="F432" s="64" t="s">
        <v>604</v>
      </c>
      <c r="G432" s="19">
        <v>11546.293</v>
      </c>
      <c r="H432" s="60" t="s">
        <v>6</v>
      </c>
      <c r="I432" s="60" t="s">
        <v>156</v>
      </c>
    </row>
    <row r="433" spans="1:9" s="65" customFormat="1" ht="46.8" x14ac:dyDescent="0.3">
      <c r="A433" s="60">
        <v>8</v>
      </c>
      <c r="B433" s="61" t="s">
        <v>153</v>
      </c>
      <c r="C433" s="60" t="s">
        <v>157</v>
      </c>
      <c r="D433" s="60" t="s">
        <v>70</v>
      </c>
      <c r="E433" s="61" t="s">
        <v>154</v>
      </c>
      <c r="F433" s="64" t="s">
        <v>607</v>
      </c>
      <c r="G433" s="19">
        <v>3711.386</v>
      </c>
      <c r="H433" s="60" t="s">
        <v>6</v>
      </c>
      <c r="I433" s="60" t="s">
        <v>253</v>
      </c>
    </row>
    <row r="434" spans="1:9" s="65" customFormat="1" ht="62.4" x14ac:dyDescent="0.3">
      <c r="A434" s="60">
        <v>9</v>
      </c>
      <c r="B434" s="61" t="s">
        <v>153</v>
      </c>
      <c r="C434" s="60" t="s">
        <v>77</v>
      </c>
      <c r="D434" s="60" t="s">
        <v>69</v>
      </c>
      <c r="E434" s="61" t="s">
        <v>256</v>
      </c>
      <c r="F434" s="64" t="s">
        <v>727</v>
      </c>
      <c r="G434" s="19">
        <v>2472.922</v>
      </c>
      <c r="H434" s="60" t="s">
        <v>6</v>
      </c>
      <c r="I434" s="60" t="s">
        <v>861</v>
      </c>
    </row>
    <row r="435" spans="1:9" s="93" customFormat="1" ht="61.5" customHeight="1" x14ac:dyDescent="0.3">
      <c r="A435" s="85">
        <v>10</v>
      </c>
      <c r="B435" s="86" t="s">
        <v>153</v>
      </c>
      <c r="C435" s="85" t="s">
        <v>982</v>
      </c>
      <c r="D435" s="85" t="s">
        <v>69</v>
      </c>
      <c r="E435" s="86" t="s">
        <v>981</v>
      </c>
      <c r="F435" s="90">
        <v>45365</v>
      </c>
      <c r="G435" s="88">
        <v>6500</v>
      </c>
      <c r="H435" s="85" t="s">
        <v>6</v>
      </c>
      <c r="I435" s="107"/>
    </row>
    <row r="436" spans="1:9" s="65" customFormat="1" ht="61.5" customHeight="1" x14ac:dyDescent="0.3">
      <c r="A436" s="60">
        <v>11</v>
      </c>
      <c r="B436" s="61" t="s">
        <v>254</v>
      </c>
      <c r="C436" s="60" t="s">
        <v>106</v>
      </c>
      <c r="D436" s="60" t="s">
        <v>70</v>
      </c>
      <c r="E436" s="61" t="s">
        <v>104</v>
      </c>
      <c r="F436" s="62">
        <v>45308</v>
      </c>
      <c r="G436" s="19">
        <v>1023.159</v>
      </c>
      <c r="H436" s="60" t="s">
        <v>6</v>
      </c>
      <c r="I436" s="60" t="s">
        <v>156</v>
      </c>
    </row>
    <row r="437" spans="1:9" s="65" customFormat="1" ht="62.4" x14ac:dyDescent="0.3">
      <c r="A437" s="60">
        <v>12</v>
      </c>
      <c r="B437" s="61" t="s">
        <v>254</v>
      </c>
      <c r="C437" s="60" t="s">
        <v>77</v>
      </c>
      <c r="D437" s="60" t="s">
        <v>69</v>
      </c>
      <c r="E437" s="61" t="s">
        <v>256</v>
      </c>
      <c r="F437" s="62">
        <v>45327</v>
      </c>
      <c r="G437" s="19">
        <v>253.51</v>
      </c>
      <c r="H437" s="60" t="s">
        <v>6</v>
      </c>
      <c r="I437" s="60" t="s">
        <v>508</v>
      </c>
    </row>
    <row r="438" spans="1:9" s="65" customFormat="1" ht="61.5" customHeight="1" x14ac:dyDescent="0.3">
      <c r="A438" s="60">
        <v>13</v>
      </c>
      <c r="B438" s="61" t="s">
        <v>254</v>
      </c>
      <c r="C438" s="60" t="s">
        <v>291</v>
      </c>
      <c r="D438" s="60" t="s">
        <v>70</v>
      </c>
      <c r="E438" s="61" t="s">
        <v>785</v>
      </c>
      <c r="F438" s="62">
        <v>45352</v>
      </c>
      <c r="G438" s="19">
        <v>688.35400000000004</v>
      </c>
      <c r="H438" s="60" t="s">
        <v>6</v>
      </c>
      <c r="I438" s="60" t="s">
        <v>153</v>
      </c>
    </row>
    <row r="439" spans="1:9" s="89" customFormat="1" ht="61.5" customHeight="1" x14ac:dyDescent="0.3">
      <c r="A439" s="85">
        <v>14</v>
      </c>
      <c r="B439" s="86" t="s">
        <v>254</v>
      </c>
      <c r="C439" s="85" t="s">
        <v>294</v>
      </c>
      <c r="D439" s="85" t="s">
        <v>70</v>
      </c>
      <c r="E439" s="86" t="s">
        <v>679</v>
      </c>
      <c r="F439" s="90">
        <v>45356</v>
      </c>
      <c r="G439" s="88">
        <v>240.17599999999999</v>
      </c>
      <c r="H439" s="85" t="s">
        <v>6</v>
      </c>
      <c r="I439" s="85" t="s">
        <v>978</v>
      </c>
    </row>
    <row r="440" spans="1:9" s="93" customFormat="1" ht="77.25" customHeight="1" x14ac:dyDescent="0.3">
      <c r="A440" s="85">
        <v>15</v>
      </c>
      <c r="B440" s="86" t="s">
        <v>254</v>
      </c>
      <c r="C440" s="85" t="s">
        <v>980</v>
      </c>
      <c r="D440" s="85" t="s">
        <v>69</v>
      </c>
      <c r="E440" s="86" t="s">
        <v>979</v>
      </c>
      <c r="F440" s="90">
        <v>45376</v>
      </c>
      <c r="G440" s="88">
        <v>250</v>
      </c>
      <c r="H440" s="85" t="s">
        <v>6</v>
      </c>
      <c r="I440" s="108"/>
    </row>
    <row r="441" spans="1:9" s="65" customFormat="1" ht="81.599999999999994" customHeight="1" x14ac:dyDescent="0.3">
      <c r="A441" s="60">
        <v>16</v>
      </c>
      <c r="B441" s="61" t="s">
        <v>255</v>
      </c>
      <c r="C441" s="60" t="s">
        <v>77</v>
      </c>
      <c r="D441" s="60" t="s">
        <v>69</v>
      </c>
      <c r="E441" s="61" t="s">
        <v>256</v>
      </c>
      <c r="F441" s="62">
        <v>45314</v>
      </c>
      <c r="G441" s="19">
        <v>723.89800000000002</v>
      </c>
      <c r="H441" s="60" t="s">
        <v>6</v>
      </c>
      <c r="I441" s="60" t="s">
        <v>508</v>
      </c>
    </row>
    <row r="442" spans="1:9" s="65" customFormat="1" ht="49.95" customHeight="1" x14ac:dyDescent="0.3">
      <c r="A442" s="60">
        <v>17</v>
      </c>
      <c r="B442" s="61" t="s">
        <v>257</v>
      </c>
      <c r="C442" s="60" t="s">
        <v>74</v>
      </c>
      <c r="D442" s="60" t="s">
        <v>69</v>
      </c>
      <c r="E442" s="61" t="s">
        <v>258</v>
      </c>
      <c r="F442" s="62">
        <v>45307</v>
      </c>
      <c r="G442" s="19">
        <v>2546.33</v>
      </c>
      <c r="H442" s="60" t="s">
        <v>6</v>
      </c>
      <c r="I442" s="60" t="s">
        <v>259</v>
      </c>
    </row>
    <row r="443" spans="1:9" s="65" customFormat="1" ht="62.4" customHeight="1" x14ac:dyDescent="0.3">
      <c r="A443" s="60">
        <v>18</v>
      </c>
      <c r="B443" s="61" t="s">
        <v>358</v>
      </c>
      <c r="C443" s="60" t="s">
        <v>74</v>
      </c>
      <c r="D443" s="60" t="s">
        <v>70</v>
      </c>
      <c r="E443" s="61" t="s">
        <v>359</v>
      </c>
      <c r="F443" s="62" t="s">
        <v>385</v>
      </c>
      <c r="G443" s="19">
        <v>220.88200000000001</v>
      </c>
      <c r="H443" s="60" t="s">
        <v>6</v>
      </c>
      <c r="I443" s="60" t="s">
        <v>360</v>
      </c>
    </row>
    <row r="444" spans="1:9" s="65" customFormat="1" ht="92.25" customHeight="1" x14ac:dyDescent="0.3">
      <c r="A444" s="60">
        <v>19</v>
      </c>
      <c r="B444" s="61" t="s">
        <v>609</v>
      </c>
      <c r="C444" s="60" t="s">
        <v>211</v>
      </c>
      <c r="D444" s="60" t="s">
        <v>174</v>
      </c>
      <c r="E444" s="61" t="s">
        <v>610</v>
      </c>
      <c r="F444" s="62">
        <v>45331</v>
      </c>
      <c r="G444" s="19">
        <v>737</v>
      </c>
      <c r="H444" s="60" t="s">
        <v>6</v>
      </c>
      <c r="I444" s="60" t="s">
        <v>678</v>
      </c>
    </row>
    <row r="445" spans="1:9" s="65" customFormat="1" ht="61.5" customHeight="1" x14ac:dyDescent="0.3">
      <c r="A445" s="60">
        <v>20</v>
      </c>
      <c r="B445" s="61" t="s">
        <v>611</v>
      </c>
      <c r="C445" s="60" t="s">
        <v>106</v>
      </c>
      <c r="D445" s="60" t="s">
        <v>70</v>
      </c>
      <c r="E445" s="61" t="s">
        <v>612</v>
      </c>
      <c r="F445" s="62">
        <v>45324</v>
      </c>
      <c r="G445" s="19">
        <v>1625.655</v>
      </c>
      <c r="H445" s="60" t="s">
        <v>6</v>
      </c>
      <c r="I445" s="60" t="s">
        <v>360</v>
      </c>
    </row>
    <row r="446" spans="1:9" ht="27" customHeight="1" x14ac:dyDescent="0.3">
      <c r="A446" s="55"/>
      <c r="B446" s="56" t="s">
        <v>49</v>
      </c>
      <c r="C446" s="57" t="s">
        <v>72</v>
      </c>
      <c r="D446" s="57"/>
      <c r="E446" s="58"/>
      <c r="F446" s="55"/>
      <c r="G446" s="63"/>
      <c r="H446" s="55"/>
      <c r="I446" s="55"/>
    </row>
    <row r="447" spans="1:9" ht="16.2" x14ac:dyDescent="0.3">
      <c r="A447" s="55"/>
      <c r="B447" s="56" t="s">
        <v>21</v>
      </c>
      <c r="C447" s="57"/>
      <c r="D447" s="57"/>
      <c r="E447" s="58"/>
      <c r="F447" s="55"/>
      <c r="G447" s="63"/>
      <c r="H447" s="55"/>
      <c r="I447" s="55"/>
    </row>
    <row r="448" spans="1:9" s="65" customFormat="1" ht="61.2" customHeight="1" x14ac:dyDescent="0.3">
      <c r="A448" s="60">
        <v>1</v>
      </c>
      <c r="B448" s="61" t="s">
        <v>54</v>
      </c>
      <c r="C448" s="60" t="s">
        <v>105</v>
      </c>
      <c r="D448" s="60" t="s">
        <v>69</v>
      </c>
      <c r="E448" s="61" t="s">
        <v>728</v>
      </c>
      <c r="F448" s="64" t="s">
        <v>810</v>
      </c>
      <c r="G448" s="19">
        <v>274</v>
      </c>
      <c r="H448" s="60" t="s">
        <v>6</v>
      </c>
      <c r="I448" s="60" t="s">
        <v>811</v>
      </c>
    </row>
    <row r="449" spans="1:9" s="65" customFormat="1" ht="81.599999999999994" customHeight="1" x14ac:dyDescent="0.3">
      <c r="A449" s="60">
        <v>2</v>
      </c>
      <c r="B449" s="61" t="s">
        <v>54</v>
      </c>
      <c r="C449" s="60" t="s">
        <v>106</v>
      </c>
      <c r="D449" s="60" t="s">
        <v>70</v>
      </c>
      <c r="E449" s="61" t="s">
        <v>295</v>
      </c>
      <c r="F449" s="64" t="s">
        <v>385</v>
      </c>
      <c r="G449" s="19">
        <v>484.71</v>
      </c>
      <c r="H449" s="60" t="s">
        <v>6</v>
      </c>
      <c r="I449" s="60" t="s">
        <v>386</v>
      </c>
    </row>
    <row r="450" spans="1:9" s="65" customFormat="1" ht="93.6" x14ac:dyDescent="0.3">
      <c r="A450" s="60">
        <v>3</v>
      </c>
      <c r="B450" s="61" t="s">
        <v>54</v>
      </c>
      <c r="C450" s="60" t="s">
        <v>301</v>
      </c>
      <c r="D450" s="60" t="s">
        <v>69</v>
      </c>
      <c r="E450" s="61" t="s">
        <v>387</v>
      </c>
      <c r="F450" s="64" t="s">
        <v>383</v>
      </c>
      <c r="G450" s="19">
        <v>1899.98</v>
      </c>
      <c r="H450" s="60" t="s">
        <v>6</v>
      </c>
      <c r="I450" s="60" t="s">
        <v>628</v>
      </c>
    </row>
    <row r="451" spans="1:9" s="65" customFormat="1" ht="109.2" x14ac:dyDescent="0.3">
      <c r="A451" s="60">
        <v>4</v>
      </c>
      <c r="B451" s="61" t="s">
        <v>54</v>
      </c>
      <c r="C451" s="60" t="s">
        <v>301</v>
      </c>
      <c r="D451" s="60" t="s">
        <v>69</v>
      </c>
      <c r="E451" s="61" t="s">
        <v>526</v>
      </c>
      <c r="F451" s="64" t="s">
        <v>527</v>
      </c>
      <c r="G451" s="19">
        <v>10311.35</v>
      </c>
      <c r="H451" s="60" t="s">
        <v>6</v>
      </c>
      <c r="I451" s="60" t="s">
        <v>862</v>
      </c>
    </row>
    <row r="452" spans="1:9" s="65" customFormat="1" ht="168" customHeight="1" x14ac:dyDescent="0.3">
      <c r="A452" s="60">
        <v>5</v>
      </c>
      <c r="B452" s="61" t="s">
        <v>54</v>
      </c>
      <c r="C452" s="60" t="s">
        <v>105</v>
      </c>
      <c r="D452" s="60" t="s">
        <v>227</v>
      </c>
      <c r="E452" s="61" t="s">
        <v>296</v>
      </c>
      <c r="F452" s="64" t="s">
        <v>109</v>
      </c>
      <c r="G452" s="19">
        <v>11632.896000000001</v>
      </c>
      <c r="H452" s="60" t="s">
        <v>6</v>
      </c>
      <c r="I452" s="60"/>
    </row>
    <row r="453" spans="1:9" s="89" customFormat="1" ht="186.6" customHeight="1" x14ac:dyDescent="0.3">
      <c r="A453" s="85">
        <v>6</v>
      </c>
      <c r="B453" s="86" t="s">
        <v>54</v>
      </c>
      <c r="C453" s="85" t="s">
        <v>105</v>
      </c>
      <c r="D453" s="85" t="s">
        <v>227</v>
      </c>
      <c r="E453" s="86" t="s">
        <v>1022</v>
      </c>
      <c r="F453" s="90">
        <v>45373</v>
      </c>
      <c r="G453" s="88">
        <v>3559.223</v>
      </c>
      <c r="H453" s="85" t="s">
        <v>6</v>
      </c>
      <c r="I453" s="85"/>
    </row>
    <row r="454" spans="1:9" s="65" customFormat="1" ht="48.6" customHeight="1" x14ac:dyDescent="0.3">
      <c r="A454" s="60">
        <v>7</v>
      </c>
      <c r="B454" s="61" t="s">
        <v>297</v>
      </c>
      <c r="C454" s="60" t="s">
        <v>158</v>
      </c>
      <c r="D454" s="60" t="s">
        <v>69</v>
      </c>
      <c r="E454" s="61" t="s">
        <v>298</v>
      </c>
      <c r="F454" s="62">
        <v>45307</v>
      </c>
      <c r="G454" s="19">
        <v>258</v>
      </c>
      <c r="H454" s="60" t="s">
        <v>6</v>
      </c>
      <c r="I454" s="60" t="s">
        <v>388</v>
      </c>
    </row>
    <row r="455" spans="1:9" s="65" customFormat="1" ht="61.2" customHeight="1" x14ac:dyDescent="0.3">
      <c r="A455" s="60">
        <v>8</v>
      </c>
      <c r="B455" s="61" t="s">
        <v>299</v>
      </c>
      <c r="C455" s="60" t="s">
        <v>73</v>
      </c>
      <c r="D455" s="60" t="s">
        <v>69</v>
      </c>
      <c r="E455" s="61" t="s">
        <v>300</v>
      </c>
      <c r="F455" s="64" t="s">
        <v>433</v>
      </c>
      <c r="G455" s="19">
        <v>916.74400000000003</v>
      </c>
      <c r="H455" s="60" t="s">
        <v>6</v>
      </c>
      <c r="I455" s="60" t="s">
        <v>434</v>
      </c>
    </row>
    <row r="456" spans="1:9" s="65" customFormat="1" ht="78.599999999999994" customHeight="1" x14ac:dyDescent="0.3">
      <c r="A456" s="60">
        <v>9</v>
      </c>
      <c r="B456" s="61" t="s">
        <v>299</v>
      </c>
      <c r="C456" s="60" t="s">
        <v>73</v>
      </c>
      <c r="D456" s="60" t="s">
        <v>69</v>
      </c>
      <c r="E456" s="61" t="s">
        <v>300</v>
      </c>
      <c r="F456" s="64" t="s">
        <v>433</v>
      </c>
      <c r="G456" s="19">
        <v>2531.4810000000002</v>
      </c>
      <c r="H456" s="60" t="s">
        <v>6</v>
      </c>
      <c r="I456" s="60" t="s">
        <v>435</v>
      </c>
    </row>
    <row r="457" spans="1:9" s="65" customFormat="1" ht="77.400000000000006" customHeight="1" x14ac:dyDescent="0.3">
      <c r="A457" s="60">
        <v>10</v>
      </c>
      <c r="B457" s="61" t="s">
        <v>299</v>
      </c>
      <c r="C457" s="60" t="s">
        <v>294</v>
      </c>
      <c r="D457" s="60" t="s">
        <v>69</v>
      </c>
      <c r="E457" s="61" t="s">
        <v>630</v>
      </c>
      <c r="F457" s="64" t="s">
        <v>629</v>
      </c>
      <c r="G457" s="19">
        <v>540</v>
      </c>
      <c r="H457" s="60" t="s">
        <v>6</v>
      </c>
      <c r="I457" s="60" t="s">
        <v>631</v>
      </c>
    </row>
    <row r="458" spans="1:9" s="65" customFormat="1" ht="124.95" customHeight="1" x14ac:dyDescent="0.3">
      <c r="A458" s="60">
        <v>11</v>
      </c>
      <c r="B458" s="61" t="s">
        <v>299</v>
      </c>
      <c r="C458" s="60" t="s">
        <v>294</v>
      </c>
      <c r="D458" s="60" t="s">
        <v>69</v>
      </c>
      <c r="E458" s="61" t="s">
        <v>389</v>
      </c>
      <c r="F458" s="62">
        <v>45314</v>
      </c>
      <c r="G458" s="19">
        <v>6617.82</v>
      </c>
      <c r="H458" s="60" t="s">
        <v>6</v>
      </c>
      <c r="I458" s="60" t="s">
        <v>676</v>
      </c>
    </row>
    <row r="459" spans="1:9" s="65" customFormat="1" ht="109.2" x14ac:dyDescent="0.3">
      <c r="A459" s="60">
        <v>12</v>
      </c>
      <c r="B459" s="61" t="s">
        <v>54</v>
      </c>
      <c r="C459" s="60" t="s">
        <v>301</v>
      </c>
      <c r="D459" s="60" t="s">
        <v>70</v>
      </c>
      <c r="E459" s="61" t="s">
        <v>529</v>
      </c>
      <c r="F459" s="64" t="s">
        <v>729</v>
      </c>
      <c r="G459" s="19">
        <v>747.6</v>
      </c>
      <c r="H459" s="60" t="s">
        <v>6</v>
      </c>
      <c r="I459" s="60" t="s">
        <v>730</v>
      </c>
    </row>
    <row r="460" spans="1:9" s="65" customFormat="1" ht="64.2" customHeight="1" x14ac:dyDescent="0.3">
      <c r="A460" s="60">
        <v>13</v>
      </c>
      <c r="B460" s="61" t="s">
        <v>297</v>
      </c>
      <c r="C460" s="60" t="s">
        <v>106</v>
      </c>
      <c r="D460" s="60" t="s">
        <v>70</v>
      </c>
      <c r="E460" s="61" t="s">
        <v>632</v>
      </c>
      <c r="F460" s="62">
        <v>45331</v>
      </c>
      <c r="G460" s="19">
        <v>1128.402</v>
      </c>
      <c r="H460" s="60" t="s">
        <v>6</v>
      </c>
      <c r="I460" s="60" t="s">
        <v>530</v>
      </c>
    </row>
    <row r="461" spans="1:9" s="65" customFormat="1" ht="153" customHeight="1" x14ac:dyDescent="0.3">
      <c r="A461" s="60">
        <v>14</v>
      </c>
      <c r="B461" s="61" t="s">
        <v>633</v>
      </c>
      <c r="C461" s="60" t="s">
        <v>634</v>
      </c>
      <c r="D461" s="60" t="s">
        <v>70</v>
      </c>
      <c r="E461" s="61" t="s">
        <v>677</v>
      </c>
      <c r="F461" s="62">
        <v>45341</v>
      </c>
      <c r="G461" s="19">
        <v>200</v>
      </c>
      <c r="H461" s="60" t="s">
        <v>6</v>
      </c>
      <c r="I461" s="60" t="s">
        <v>400</v>
      </c>
    </row>
    <row r="462" spans="1:9" s="18" customFormat="1" ht="107.4" customHeight="1" x14ac:dyDescent="0.3">
      <c r="A462" s="60">
        <v>15</v>
      </c>
      <c r="B462" s="61" t="s">
        <v>54</v>
      </c>
      <c r="C462" s="15" t="s">
        <v>105</v>
      </c>
      <c r="D462" s="15" t="s">
        <v>69</v>
      </c>
      <c r="E462" s="61" t="s">
        <v>847</v>
      </c>
      <c r="F462" s="81" t="s">
        <v>843</v>
      </c>
      <c r="G462" s="19">
        <v>281.50200000000001</v>
      </c>
      <c r="H462" s="60" t="s">
        <v>6</v>
      </c>
      <c r="I462" s="60" t="s">
        <v>863</v>
      </c>
    </row>
    <row r="463" spans="1:9" s="18" customFormat="1" ht="80.400000000000006" customHeight="1" x14ac:dyDescent="0.3">
      <c r="A463" s="60">
        <v>16</v>
      </c>
      <c r="B463" s="61" t="s">
        <v>1023</v>
      </c>
      <c r="C463" s="15" t="s">
        <v>294</v>
      </c>
      <c r="D463" s="15" t="s">
        <v>69</v>
      </c>
      <c r="E463" s="61" t="s">
        <v>630</v>
      </c>
      <c r="F463" s="62">
        <v>45355</v>
      </c>
      <c r="G463" s="19">
        <v>200</v>
      </c>
      <c r="H463" s="60" t="s">
        <v>6</v>
      </c>
      <c r="I463" s="60" t="s">
        <v>812</v>
      </c>
    </row>
    <row r="464" spans="1:9" s="78" customFormat="1" ht="141" customHeight="1" x14ac:dyDescent="0.3">
      <c r="A464" s="60">
        <v>17</v>
      </c>
      <c r="B464" s="61" t="s">
        <v>633</v>
      </c>
      <c r="C464" s="15" t="s">
        <v>634</v>
      </c>
      <c r="D464" s="15" t="s">
        <v>70</v>
      </c>
      <c r="E464" s="61" t="s">
        <v>864</v>
      </c>
      <c r="F464" s="62">
        <v>45359</v>
      </c>
      <c r="G464" s="19">
        <v>200</v>
      </c>
      <c r="H464" s="60" t="s">
        <v>6</v>
      </c>
      <c r="I464" s="60" t="s">
        <v>865</v>
      </c>
    </row>
    <row r="465" spans="1:9" s="93" customFormat="1" ht="79.2" customHeight="1" x14ac:dyDescent="0.3">
      <c r="A465" s="85">
        <v>18</v>
      </c>
      <c r="B465" s="86" t="s">
        <v>1023</v>
      </c>
      <c r="C465" s="91" t="s">
        <v>294</v>
      </c>
      <c r="D465" s="91" t="s">
        <v>69</v>
      </c>
      <c r="E465" s="86" t="s">
        <v>630</v>
      </c>
      <c r="F465" s="109" t="s">
        <v>109</v>
      </c>
      <c r="G465" s="88">
        <v>222</v>
      </c>
      <c r="H465" s="85" t="s">
        <v>6</v>
      </c>
      <c r="I465" s="110"/>
    </row>
    <row r="466" spans="1:9" ht="16.2" x14ac:dyDescent="0.3">
      <c r="A466" s="55"/>
      <c r="B466" s="56" t="s">
        <v>24</v>
      </c>
      <c r="C466" s="57" t="s">
        <v>72</v>
      </c>
      <c r="D466" s="57"/>
      <c r="E466" s="58"/>
      <c r="F466" s="55"/>
      <c r="G466" s="59"/>
      <c r="H466" s="55"/>
      <c r="I466" s="55"/>
    </row>
    <row r="467" spans="1:9" ht="16.2" x14ac:dyDescent="0.3">
      <c r="A467" s="55"/>
      <c r="B467" s="56" t="s">
        <v>25</v>
      </c>
      <c r="C467" s="57"/>
      <c r="D467" s="57"/>
      <c r="E467" s="58"/>
      <c r="F467" s="55"/>
      <c r="G467" s="63"/>
      <c r="H467" s="55"/>
      <c r="I467" s="55"/>
    </row>
    <row r="468" spans="1:9" s="65" customFormat="1" ht="156" x14ac:dyDescent="0.3">
      <c r="A468" s="60">
        <v>1</v>
      </c>
      <c r="B468" s="61" t="s">
        <v>703</v>
      </c>
      <c r="C468" s="60" t="s">
        <v>105</v>
      </c>
      <c r="D468" s="60" t="s">
        <v>70</v>
      </c>
      <c r="E468" s="61" t="s">
        <v>113</v>
      </c>
      <c r="F468" s="64" t="s">
        <v>855</v>
      </c>
      <c r="G468" s="19">
        <v>282.14</v>
      </c>
      <c r="H468" s="60" t="s">
        <v>125</v>
      </c>
      <c r="I468" s="60" t="s">
        <v>866</v>
      </c>
    </row>
    <row r="469" spans="1:9" s="65" customFormat="1" ht="156" x14ac:dyDescent="0.3">
      <c r="A469" s="60">
        <v>2</v>
      </c>
      <c r="B469" s="61" t="s">
        <v>87</v>
      </c>
      <c r="C469" s="60" t="s">
        <v>127</v>
      </c>
      <c r="D469" s="60" t="s">
        <v>70</v>
      </c>
      <c r="E469" s="61" t="s">
        <v>114</v>
      </c>
      <c r="F469" s="64" t="s">
        <v>855</v>
      </c>
      <c r="G469" s="19">
        <v>245.01</v>
      </c>
      <c r="H469" s="60" t="s">
        <v>125</v>
      </c>
      <c r="I469" s="60" t="s">
        <v>866</v>
      </c>
    </row>
    <row r="470" spans="1:9" s="65" customFormat="1" ht="156" x14ac:dyDescent="0.3">
      <c r="A470" s="60">
        <v>3</v>
      </c>
      <c r="B470" s="61" t="s">
        <v>87</v>
      </c>
      <c r="C470" s="60" t="s">
        <v>73</v>
      </c>
      <c r="D470" s="60" t="s">
        <v>70</v>
      </c>
      <c r="E470" s="61" t="s">
        <v>115</v>
      </c>
      <c r="F470" s="64" t="s">
        <v>307</v>
      </c>
      <c r="G470" s="19">
        <v>1609.52</v>
      </c>
      <c r="H470" s="60" t="s">
        <v>125</v>
      </c>
      <c r="I470" s="60" t="s">
        <v>197</v>
      </c>
    </row>
    <row r="471" spans="1:9" s="65" customFormat="1" ht="93" customHeight="1" x14ac:dyDescent="0.3">
      <c r="A471" s="60">
        <v>4</v>
      </c>
      <c r="B471" s="61" t="s">
        <v>87</v>
      </c>
      <c r="C471" s="60" t="s">
        <v>106</v>
      </c>
      <c r="D471" s="60" t="s">
        <v>69</v>
      </c>
      <c r="E471" s="61" t="s">
        <v>116</v>
      </c>
      <c r="F471" s="62">
        <v>45294</v>
      </c>
      <c r="G471" s="19">
        <v>6451.2309999999998</v>
      </c>
      <c r="H471" s="60" t="s">
        <v>125</v>
      </c>
      <c r="I471" s="60" t="s">
        <v>232</v>
      </c>
    </row>
    <row r="472" spans="1:9" s="68" customFormat="1" ht="78" x14ac:dyDescent="0.3">
      <c r="A472" s="60">
        <v>5</v>
      </c>
      <c r="B472" s="61" t="s">
        <v>702</v>
      </c>
      <c r="C472" s="60" t="s">
        <v>77</v>
      </c>
      <c r="D472" s="60" t="s">
        <v>69</v>
      </c>
      <c r="E472" s="61" t="s">
        <v>117</v>
      </c>
      <c r="F472" s="64" t="s">
        <v>433</v>
      </c>
      <c r="G472" s="19">
        <v>5690.12</v>
      </c>
      <c r="H472" s="60" t="s">
        <v>124</v>
      </c>
      <c r="I472" s="60" t="s">
        <v>815</v>
      </c>
    </row>
    <row r="473" spans="1:9" s="68" customFormat="1" ht="78" x14ac:dyDescent="0.3">
      <c r="A473" s="60">
        <v>6</v>
      </c>
      <c r="B473" s="61" t="s">
        <v>702</v>
      </c>
      <c r="C473" s="60" t="s">
        <v>77</v>
      </c>
      <c r="D473" s="60" t="s">
        <v>69</v>
      </c>
      <c r="E473" s="61" t="s">
        <v>118</v>
      </c>
      <c r="F473" s="64" t="s">
        <v>109</v>
      </c>
      <c r="G473" s="19">
        <v>1049.19</v>
      </c>
      <c r="H473" s="60" t="s">
        <v>6</v>
      </c>
      <c r="I473" s="60"/>
    </row>
    <row r="474" spans="1:9" s="65" customFormat="1" ht="78" x14ac:dyDescent="0.3">
      <c r="A474" s="60">
        <v>7</v>
      </c>
      <c r="B474" s="61" t="s">
        <v>702</v>
      </c>
      <c r="C474" s="60" t="s">
        <v>157</v>
      </c>
      <c r="D474" s="60" t="s">
        <v>69</v>
      </c>
      <c r="E474" s="61" t="s">
        <v>474</v>
      </c>
      <c r="F474" s="64" t="s">
        <v>109</v>
      </c>
      <c r="G474" s="19">
        <v>265</v>
      </c>
      <c r="H474" s="60" t="s">
        <v>6</v>
      </c>
      <c r="I474" s="60"/>
    </row>
    <row r="475" spans="1:9" s="65" customFormat="1" ht="78" x14ac:dyDescent="0.3">
      <c r="A475" s="60">
        <v>8</v>
      </c>
      <c r="B475" s="61" t="s">
        <v>702</v>
      </c>
      <c r="C475" s="60" t="s">
        <v>157</v>
      </c>
      <c r="D475" s="60" t="s">
        <v>69</v>
      </c>
      <c r="E475" s="61" t="s">
        <v>475</v>
      </c>
      <c r="F475" s="64" t="s">
        <v>109</v>
      </c>
      <c r="G475" s="19">
        <v>1629.6</v>
      </c>
      <c r="H475" s="60" t="s">
        <v>6</v>
      </c>
      <c r="I475" s="60"/>
    </row>
    <row r="476" spans="1:9" s="68" customFormat="1" ht="46.95" customHeight="1" x14ac:dyDescent="0.3">
      <c r="A476" s="60">
        <v>9</v>
      </c>
      <c r="B476" s="61" t="s">
        <v>56</v>
      </c>
      <c r="C476" s="60" t="s">
        <v>73</v>
      </c>
      <c r="D476" s="60" t="s">
        <v>69</v>
      </c>
      <c r="E476" s="61" t="s">
        <v>119</v>
      </c>
      <c r="F476" s="64" t="s">
        <v>183</v>
      </c>
      <c r="G476" s="19">
        <v>201.72800000000001</v>
      </c>
      <c r="H476" s="60" t="s">
        <v>6</v>
      </c>
      <c r="I476" s="60" t="s">
        <v>317</v>
      </c>
    </row>
    <row r="477" spans="1:9" s="65" customFormat="1" ht="46.8" x14ac:dyDescent="0.3">
      <c r="A477" s="60">
        <v>10</v>
      </c>
      <c r="B477" s="61" t="s">
        <v>56</v>
      </c>
      <c r="C477" s="60" t="s">
        <v>77</v>
      </c>
      <c r="D477" s="60" t="s">
        <v>69</v>
      </c>
      <c r="E477" s="61" t="s">
        <v>308</v>
      </c>
      <c r="F477" s="64" t="s">
        <v>383</v>
      </c>
      <c r="G477" s="19">
        <v>577</v>
      </c>
      <c r="H477" s="60" t="s">
        <v>6</v>
      </c>
      <c r="I477" s="60" t="s">
        <v>309</v>
      </c>
    </row>
    <row r="478" spans="1:9" s="65" customFormat="1" ht="46.8" x14ac:dyDescent="0.3">
      <c r="A478" s="60">
        <v>11</v>
      </c>
      <c r="B478" s="61" t="s">
        <v>56</v>
      </c>
      <c r="C478" s="60" t="s">
        <v>216</v>
      </c>
      <c r="D478" s="60" t="s">
        <v>69</v>
      </c>
      <c r="E478" s="61" t="s">
        <v>310</v>
      </c>
      <c r="F478" s="64" t="s">
        <v>604</v>
      </c>
      <c r="G478" s="19">
        <v>297.065</v>
      </c>
      <c r="H478" s="60" t="s">
        <v>6</v>
      </c>
      <c r="I478" s="60" t="s">
        <v>311</v>
      </c>
    </row>
    <row r="479" spans="1:9" s="65" customFormat="1" ht="109.2" x14ac:dyDescent="0.3">
      <c r="A479" s="60">
        <v>12</v>
      </c>
      <c r="B479" s="61" t="s">
        <v>56</v>
      </c>
      <c r="C479" s="60" t="s">
        <v>216</v>
      </c>
      <c r="D479" s="60" t="s">
        <v>69</v>
      </c>
      <c r="E479" s="61" t="s">
        <v>654</v>
      </c>
      <c r="F479" s="64" t="s">
        <v>604</v>
      </c>
      <c r="G479" s="19">
        <v>847.44</v>
      </c>
      <c r="H479" s="60" t="s">
        <v>6</v>
      </c>
      <c r="I479" s="60" t="s">
        <v>312</v>
      </c>
    </row>
    <row r="480" spans="1:9" s="68" customFormat="1" ht="82.2" customHeight="1" x14ac:dyDescent="0.3">
      <c r="A480" s="60">
        <v>13</v>
      </c>
      <c r="B480" s="61" t="s">
        <v>120</v>
      </c>
      <c r="C480" s="60" t="s">
        <v>126</v>
      </c>
      <c r="D480" s="60" t="s">
        <v>69</v>
      </c>
      <c r="E480" s="61" t="s">
        <v>121</v>
      </c>
      <c r="F480" s="62">
        <v>45300</v>
      </c>
      <c r="G480" s="19">
        <v>398.9</v>
      </c>
      <c r="H480" s="60" t="s">
        <v>52</v>
      </c>
      <c r="I480" s="60" t="s">
        <v>313</v>
      </c>
    </row>
    <row r="481" spans="1:9" s="65" customFormat="1" ht="77.400000000000006" customHeight="1" x14ac:dyDescent="0.3">
      <c r="A481" s="60">
        <v>14</v>
      </c>
      <c r="B481" s="61" t="s">
        <v>120</v>
      </c>
      <c r="C481" s="60" t="s">
        <v>211</v>
      </c>
      <c r="D481" s="60" t="s">
        <v>70</v>
      </c>
      <c r="E481" s="61" t="s">
        <v>316</v>
      </c>
      <c r="F481" s="62">
        <v>45306</v>
      </c>
      <c r="G481" s="19">
        <v>2059</v>
      </c>
      <c r="H481" s="60" t="s">
        <v>6</v>
      </c>
      <c r="I481" s="60" t="s">
        <v>605</v>
      </c>
    </row>
    <row r="482" spans="1:9" s="65" customFormat="1" ht="77.400000000000006" customHeight="1" x14ac:dyDescent="0.3">
      <c r="A482" s="60">
        <v>15</v>
      </c>
      <c r="B482" s="61" t="s">
        <v>120</v>
      </c>
      <c r="C482" s="60" t="s">
        <v>211</v>
      </c>
      <c r="D482" s="60" t="s">
        <v>70</v>
      </c>
      <c r="E482" s="61" t="s">
        <v>316</v>
      </c>
      <c r="F482" s="62">
        <v>45306</v>
      </c>
      <c r="G482" s="19">
        <v>500</v>
      </c>
      <c r="H482" s="60" t="s">
        <v>6</v>
      </c>
      <c r="I482" s="60" t="s">
        <v>818</v>
      </c>
    </row>
    <row r="483" spans="1:9" s="76" customFormat="1" ht="94.2" customHeight="1" x14ac:dyDescent="0.3">
      <c r="A483" s="60">
        <v>16</v>
      </c>
      <c r="B483" s="61" t="s">
        <v>120</v>
      </c>
      <c r="C483" s="60" t="s">
        <v>518</v>
      </c>
      <c r="D483" s="60" t="s">
        <v>70</v>
      </c>
      <c r="E483" s="61" t="s">
        <v>817</v>
      </c>
      <c r="F483" s="62">
        <v>45334</v>
      </c>
      <c r="G483" s="19">
        <v>328.34</v>
      </c>
      <c r="H483" s="60" t="s">
        <v>6</v>
      </c>
      <c r="I483" s="60" t="s">
        <v>87</v>
      </c>
    </row>
    <row r="484" spans="1:9" s="65" customFormat="1" ht="109.2" x14ac:dyDescent="0.3">
      <c r="A484" s="60">
        <v>17</v>
      </c>
      <c r="B484" s="61" t="s">
        <v>476</v>
      </c>
      <c r="C484" s="60" t="s">
        <v>106</v>
      </c>
      <c r="D484" s="60" t="s">
        <v>69</v>
      </c>
      <c r="E484" s="61" t="s">
        <v>315</v>
      </c>
      <c r="F484" s="62">
        <v>45314</v>
      </c>
      <c r="G484" s="19">
        <v>397.2</v>
      </c>
      <c r="H484" s="60" t="s">
        <v>6</v>
      </c>
      <c r="I484" s="60" t="s">
        <v>477</v>
      </c>
    </row>
    <row r="485" spans="1:9" s="65" customFormat="1" ht="64.95" customHeight="1" x14ac:dyDescent="0.3">
      <c r="A485" s="60">
        <v>18</v>
      </c>
      <c r="B485" s="61" t="s">
        <v>476</v>
      </c>
      <c r="C485" s="60" t="s">
        <v>73</v>
      </c>
      <c r="D485" s="60" t="s">
        <v>69</v>
      </c>
      <c r="E485" s="61" t="s">
        <v>119</v>
      </c>
      <c r="F485" s="62">
        <v>45316</v>
      </c>
      <c r="G485" s="19">
        <v>303.50900000000001</v>
      </c>
      <c r="H485" s="60" t="s">
        <v>6</v>
      </c>
      <c r="I485" s="60" t="s">
        <v>478</v>
      </c>
    </row>
    <row r="486" spans="1:9" s="68" customFormat="1" ht="51" customHeight="1" x14ac:dyDescent="0.3">
      <c r="A486" s="60">
        <v>19</v>
      </c>
      <c r="B486" s="61" t="s">
        <v>57</v>
      </c>
      <c r="C486" s="60" t="s">
        <v>73</v>
      </c>
      <c r="D486" s="60" t="s">
        <v>70</v>
      </c>
      <c r="E486" s="61" t="s">
        <v>122</v>
      </c>
      <c r="F486" s="64" t="s">
        <v>184</v>
      </c>
      <c r="G486" s="19">
        <v>221.15299999999999</v>
      </c>
      <c r="H486" s="60" t="s">
        <v>6</v>
      </c>
      <c r="I486" s="60" t="s">
        <v>197</v>
      </c>
    </row>
    <row r="487" spans="1:9" s="103" customFormat="1" ht="140.4" x14ac:dyDescent="0.3">
      <c r="A487" s="85">
        <v>20</v>
      </c>
      <c r="B487" s="86" t="s">
        <v>57</v>
      </c>
      <c r="C487" s="85" t="s">
        <v>157</v>
      </c>
      <c r="D487" s="85" t="s">
        <v>70</v>
      </c>
      <c r="E487" s="86" t="s">
        <v>1012</v>
      </c>
      <c r="F487" s="87" t="s">
        <v>1013</v>
      </c>
      <c r="G487" s="88">
        <v>3226.6</v>
      </c>
      <c r="H487" s="85" t="s">
        <v>6</v>
      </c>
      <c r="I487" s="85"/>
    </row>
    <row r="488" spans="1:9" s="65" customFormat="1" ht="64.95" customHeight="1" x14ac:dyDescent="0.3">
      <c r="A488" s="60">
        <v>21</v>
      </c>
      <c r="B488" s="61" t="s">
        <v>314</v>
      </c>
      <c r="C488" s="60" t="s">
        <v>73</v>
      </c>
      <c r="D488" s="60" t="s">
        <v>69</v>
      </c>
      <c r="E488" s="61" t="s">
        <v>479</v>
      </c>
      <c r="F488" s="64" t="s">
        <v>123</v>
      </c>
      <c r="G488" s="19">
        <v>979.98400000000004</v>
      </c>
      <c r="H488" s="60" t="s">
        <v>318</v>
      </c>
      <c r="I488" s="60" t="s">
        <v>480</v>
      </c>
    </row>
    <row r="489" spans="1:9" s="65" customFormat="1" ht="78" x14ac:dyDescent="0.3">
      <c r="A489" s="60">
        <v>22</v>
      </c>
      <c r="B489" s="61" t="s">
        <v>314</v>
      </c>
      <c r="C489" s="60" t="s">
        <v>106</v>
      </c>
      <c r="D489" s="60" t="s">
        <v>70</v>
      </c>
      <c r="E489" s="61" t="s">
        <v>315</v>
      </c>
      <c r="F489" s="64" t="s">
        <v>403</v>
      </c>
      <c r="G489" s="19">
        <v>10906.709000000001</v>
      </c>
      <c r="H489" s="60" t="s">
        <v>318</v>
      </c>
      <c r="I489" s="60" t="s">
        <v>232</v>
      </c>
    </row>
    <row r="490" spans="1:9" s="65" customFormat="1" ht="79.95" customHeight="1" x14ac:dyDescent="0.3">
      <c r="A490" s="60">
        <v>23</v>
      </c>
      <c r="B490" s="61" t="s">
        <v>314</v>
      </c>
      <c r="C490" s="60" t="s">
        <v>73</v>
      </c>
      <c r="D490" s="60" t="s">
        <v>69</v>
      </c>
      <c r="E490" s="61" t="s">
        <v>514</v>
      </c>
      <c r="F490" s="62">
        <v>45350</v>
      </c>
      <c r="G490" s="19">
        <v>1188.3900000000001</v>
      </c>
      <c r="H490" s="60" t="s">
        <v>318</v>
      </c>
      <c r="I490" s="60" t="s">
        <v>252</v>
      </c>
    </row>
    <row r="491" spans="1:9" s="65" customFormat="1" ht="64.95" customHeight="1" x14ac:dyDescent="0.3">
      <c r="A491" s="60">
        <v>24</v>
      </c>
      <c r="B491" s="61" t="s">
        <v>314</v>
      </c>
      <c r="C491" s="60" t="s">
        <v>73</v>
      </c>
      <c r="D491" s="60" t="s">
        <v>70</v>
      </c>
      <c r="E491" s="61" t="s">
        <v>731</v>
      </c>
      <c r="F491" s="62">
        <v>45341</v>
      </c>
      <c r="G491" s="19">
        <v>250.483</v>
      </c>
      <c r="H491" s="60" t="s">
        <v>6</v>
      </c>
      <c r="I491" s="60" t="s">
        <v>468</v>
      </c>
    </row>
    <row r="492" spans="1:9" s="65" customFormat="1" ht="66.599999999999994" customHeight="1" x14ac:dyDescent="0.3">
      <c r="A492" s="60">
        <v>25</v>
      </c>
      <c r="B492" s="61" t="s">
        <v>314</v>
      </c>
      <c r="C492" s="60" t="s">
        <v>73</v>
      </c>
      <c r="D492" s="60" t="s">
        <v>70</v>
      </c>
      <c r="E492" s="61" t="s">
        <v>731</v>
      </c>
      <c r="F492" s="62">
        <v>45335</v>
      </c>
      <c r="G492" s="19">
        <v>204.893</v>
      </c>
      <c r="H492" s="60" t="s">
        <v>6</v>
      </c>
      <c r="I492" s="60" t="s">
        <v>732</v>
      </c>
    </row>
    <row r="493" spans="1:9" s="65" customFormat="1" ht="124.8" x14ac:dyDescent="0.3">
      <c r="A493" s="60">
        <v>26</v>
      </c>
      <c r="B493" s="61" t="s">
        <v>314</v>
      </c>
      <c r="C493" s="60" t="s">
        <v>291</v>
      </c>
      <c r="D493" s="60" t="s">
        <v>70</v>
      </c>
      <c r="E493" s="61" t="s">
        <v>319</v>
      </c>
      <c r="F493" s="62">
        <v>45306</v>
      </c>
      <c r="G493" s="19">
        <v>655.85400000000004</v>
      </c>
      <c r="H493" s="60" t="s">
        <v>318</v>
      </c>
      <c r="I493" s="60" t="s">
        <v>384</v>
      </c>
    </row>
    <row r="494" spans="1:9" s="68" customFormat="1" ht="75.599999999999994" customHeight="1" x14ac:dyDescent="0.3">
      <c r="A494" s="60">
        <v>27</v>
      </c>
      <c r="B494" s="61" t="s">
        <v>314</v>
      </c>
      <c r="C494" s="60" t="s">
        <v>73</v>
      </c>
      <c r="D494" s="60" t="s">
        <v>69</v>
      </c>
      <c r="E494" s="61" t="s">
        <v>514</v>
      </c>
      <c r="F494" s="62">
        <v>45337</v>
      </c>
      <c r="G494" s="19">
        <v>2678.58</v>
      </c>
      <c r="H494" s="60" t="s">
        <v>318</v>
      </c>
      <c r="I494" s="60" t="s">
        <v>699</v>
      </c>
    </row>
    <row r="495" spans="1:9" s="68" customFormat="1" ht="75.599999999999994" customHeight="1" x14ac:dyDescent="0.3">
      <c r="A495" s="60">
        <v>28</v>
      </c>
      <c r="B495" s="61" t="s">
        <v>314</v>
      </c>
      <c r="C495" s="60" t="s">
        <v>73</v>
      </c>
      <c r="D495" s="60" t="s">
        <v>69</v>
      </c>
      <c r="E495" s="61" t="s">
        <v>514</v>
      </c>
      <c r="F495" s="62">
        <v>45337</v>
      </c>
      <c r="G495" s="19">
        <v>1549.133</v>
      </c>
      <c r="H495" s="60" t="s">
        <v>318</v>
      </c>
      <c r="I495" s="60" t="s">
        <v>699</v>
      </c>
    </row>
    <row r="496" spans="1:9" s="76" customFormat="1" ht="139.94999999999999" customHeight="1" x14ac:dyDescent="0.3">
      <c r="A496" s="60">
        <v>29</v>
      </c>
      <c r="B496" s="61" t="s">
        <v>314</v>
      </c>
      <c r="C496" s="60" t="s">
        <v>74</v>
      </c>
      <c r="D496" s="60" t="s">
        <v>227</v>
      </c>
      <c r="E496" s="61" t="s">
        <v>816</v>
      </c>
      <c r="F496" s="64" t="s">
        <v>867</v>
      </c>
      <c r="G496" s="19">
        <v>875.08900000000006</v>
      </c>
      <c r="H496" s="60" t="s">
        <v>6</v>
      </c>
      <c r="I496" s="60" t="s">
        <v>868</v>
      </c>
    </row>
    <row r="497" spans="1:9" s="68" customFormat="1" ht="142.19999999999999" customHeight="1" x14ac:dyDescent="0.3">
      <c r="A497" s="60">
        <v>30</v>
      </c>
      <c r="B497" s="61" t="s">
        <v>314</v>
      </c>
      <c r="C497" s="60" t="s">
        <v>301</v>
      </c>
      <c r="D497" s="60" t="s">
        <v>701</v>
      </c>
      <c r="E497" s="61" t="s">
        <v>700</v>
      </c>
      <c r="F497" s="64" t="s">
        <v>109</v>
      </c>
      <c r="G497" s="19">
        <v>1396.2739999999999</v>
      </c>
      <c r="H497" s="60" t="s">
        <v>6</v>
      </c>
      <c r="I497" s="60"/>
    </row>
    <row r="498" spans="1:9" ht="16.2" x14ac:dyDescent="0.3">
      <c r="A498" s="55"/>
      <c r="B498" s="56" t="s">
        <v>26</v>
      </c>
      <c r="C498" s="57"/>
      <c r="D498" s="57"/>
      <c r="E498" s="58"/>
      <c r="F498" s="55"/>
      <c r="G498" s="63"/>
      <c r="H498" s="55"/>
      <c r="I498" s="55"/>
    </row>
    <row r="499" spans="1:9" s="68" customFormat="1" ht="80.400000000000006" customHeight="1" x14ac:dyDescent="0.3">
      <c r="A499" s="60">
        <v>1</v>
      </c>
      <c r="B499" s="61" t="s">
        <v>185</v>
      </c>
      <c r="C499" s="60" t="s">
        <v>73</v>
      </c>
      <c r="D499" s="60" t="s">
        <v>69</v>
      </c>
      <c r="E499" s="61" t="s">
        <v>186</v>
      </c>
      <c r="F499" s="62">
        <v>45293</v>
      </c>
      <c r="G499" s="19">
        <v>536</v>
      </c>
      <c r="H499" s="60" t="s">
        <v>6</v>
      </c>
      <c r="I499" s="60" t="s">
        <v>187</v>
      </c>
    </row>
    <row r="500" spans="1:9" s="68" customFormat="1" ht="78" x14ac:dyDescent="0.3">
      <c r="A500" s="60">
        <v>2</v>
      </c>
      <c r="B500" s="61" t="s">
        <v>185</v>
      </c>
      <c r="C500" s="60" t="s">
        <v>106</v>
      </c>
      <c r="D500" s="60" t="s">
        <v>70</v>
      </c>
      <c r="E500" s="61" t="s">
        <v>390</v>
      </c>
      <c r="F500" s="62">
        <v>45323</v>
      </c>
      <c r="G500" s="19">
        <v>354</v>
      </c>
      <c r="H500" s="60" t="s">
        <v>6</v>
      </c>
      <c r="I500" s="60" t="s">
        <v>583</v>
      </c>
    </row>
    <row r="501" spans="1:9" s="68" customFormat="1" ht="80.400000000000006" customHeight="1" x14ac:dyDescent="0.3">
      <c r="A501" s="60">
        <v>3</v>
      </c>
      <c r="B501" s="61" t="s">
        <v>188</v>
      </c>
      <c r="C501" s="60" t="s">
        <v>106</v>
      </c>
      <c r="D501" s="60" t="s">
        <v>70</v>
      </c>
      <c r="E501" s="61" t="s">
        <v>189</v>
      </c>
      <c r="F501" s="62">
        <v>45335</v>
      </c>
      <c r="G501" s="19">
        <v>509.3</v>
      </c>
      <c r="H501" s="60" t="s">
        <v>6</v>
      </c>
      <c r="I501" s="60" t="s">
        <v>583</v>
      </c>
    </row>
    <row r="502" spans="1:9" s="68" customFormat="1" ht="78" x14ac:dyDescent="0.3">
      <c r="A502" s="60">
        <v>4</v>
      </c>
      <c r="B502" s="61" t="s">
        <v>190</v>
      </c>
      <c r="C502" s="60" t="s">
        <v>106</v>
      </c>
      <c r="D502" s="60" t="s">
        <v>70</v>
      </c>
      <c r="E502" s="61" t="s">
        <v>191</v>
      </c>
      <c r="F502" s="62">
        <v>45299</v>
      </c>
      <c r="G502" s="19">
        <v>332.8</v>
      </c>
      <c r="H502" s="60" t="s">
        <v>6</v>
      </c>
      <c r="I502" s="60" t="s">
        <v>192</v>
      </c>
    </row>
    <row r="503" spans="1:9" s="73" customFormat="1" ht="121.95" customHeight="1" x14ac:dyDescent="0.3">
      <c r="A503" s="60">
        <v>5</v>
      </c>
      <c r="B503" s="61" t="s">
        <v>190</v>
      </c>
      <c r="C503" s="60" t="s">
        <v>292</v>
      </c>
      <c r="D503" s="60" t="s">
        <v>70</v>
      </c>
      <c r="E503" s="61" t="s">
        <v>733</v>
      </c>
      <c r="F503" s="62">
        <v>45349</v>
      </c>
      <c r="G503" s="19">
        <v>1287</v>
      </c>
      <c r="H503" s="60" t="s">
        <v>6</v>
      </c>
      <c r="I503" s="60" t="s">
        <v>734</v>
      </c>
    </row>
    <row r="504" spans="1:9" s="111" customFormat="1" ht="93.6" x14ac:dyDescent="0.3">
      <c r="A504" s="85">
        <v>6</v>
      </c>
      <c r="B504" s="86" t="s">
        <v>190</v>
      </c>
      <c r="C504" s="85" t="s">
        <v>947</v>
      </c>
      <c r="D504" s="85" t="s">
        <v>70</v>
      </c>
      <c r="E504" s="86" t="s">
        <v>946</v>
      </c>
      <c r="F504" s="90">
        <v>45364</v>
      </c>
      <c r="G504" s="88">
        <v>210</v>
      </c>
      <c r="H504" s="85" t="s">
        <v>6</v>
      </c>
      <c r="I504" s="97" t="s">
        <v>1015</v>
      </c>
    </row>
    <row r="505" spans="1:9" s="68" customFormat="1" ht="79.95" customHeight="1" x14ac:dyDescent="0.3">
      <c r="A505" s="60">
        <v>7</v>
      </c>
      <c r="B505" s="61" t="s">
        <v>193</v>
      </c>
      <c r="C505" s="60" t="s">
        <v>73</v>
      </c>
      <c r="D505" s="60" t="s">
        <v>69</v>
      </c>
      <c r="E505" s="61" t="s">
        <v>194</v>
      </c>
      <c r="F505" s="62">
        <v>45300</v>
      </c>
      <c r="G505" s="19">
        <v>1987.5</v>
      </c>
      <c r="H505" s="60" t="s">
        <v>6</v>
      </c>
      <c r="I505" s="60" t="s">
        <v>80</v>
      </c>
    </row>
    <row r="506" spans="1:9" s="68" customFormat="1" ht="77.400000000000006" customHeight="1" x14ac:dyDescent="0.3">
      <c r="A506" s="60">
        <v>8</v>
      </c>
      <c r="B506" s="61" t="s">
        <v>193</v>
      </c>
      <c r="C506" s="60" t="s">
        <v>106</v>
      </c>
      <c r="D506" s="60" t="s">
        <v>70</v>
      </c>
      <c r="E506" s="61" t="s">
        <v>391</v>
      </c>
      <c r="F506" s="62">
        <v>45323</v>
      </c>
      <c r="G506" s="19">
        <v>2637.6</v>
      </c>
      <c r="H506" s="60" t="s">
        <v>6</v>
      </c>
      <c r="I506" s="60" t="s">
        <v>583</v>
      </c>
    </row>
    <row r="507" spans="1:9" s="68" customFormat="1" ht="84" customHeight="1" x14ac:dyDescent="0.3">
      <c r="A507" s="60">
        <v>9</v>
      </c>
      <c r="B507" s="61" t="s">
        <v>193</v>
      </c>
      <c r="C507" s="60" t="s">
        <v>106</v>
      </c>
      <c r="D507" s="60" t="s">
        <v>70</v>
      </c>
      <c r="E507" s="61" t="s">
        <v>391</v>
      </c>
      <c r="F507" s="62">
        <v>45320</v>
      </c>
      <c r="G507" s="19">
        <v>3195.3</v>
      </c>
      <c r="H507" s="60" t="s">
        <v>6</v>
      </c>
      <c r="I507" s="60" t="s">
        <v>192</v>
      </c>
    </row>
    <row r="508" spans="1:9" s="68" customFormat="1" ht="66" customHeight="1" x14ac:dyDescent="0.3">
      <c r="A508" s="60">
        <v>10</v>
      </c>
      <c r="B508" s="61" t="s">
        <v>302</v>
      </c>
      <c r="C508" s="60" t="s">
        <v>106</v>
      </c>
      <c r="D508" s="60" t="s">
        <v>70</v>
      </c>
      <c r="E508" s="61" t="s">
        <v>303</v>
      </c>
      <c r="F508" s="62">
        <v>45329</v>
      </c>
      <c r="G508" s="19">
        <v>1159.0999999999999</v>
      </c>
      <c r="H508" s="60" t="s">
        <v>6</v>
      </c>
      <c r="I508" s="60" t="s">
        <v>583</v>
      </c>
    </row>
    <row r="509" spans="1:9" s="68" customFormat="1" ht="65.400000000000006" customHeight="1" x14ac:dyDescent="0.3">
      <c r="A509" s="60">
        <v>11</v>
      </c>
      <c r="B509" s="61" t="s">
        <v>302</v>
      </c>
      <c r="C509" s="60" t="s">
        <v>106</v>
      </c>
      <c r="D509" s="60" t="s">
        <v>70</v>
      </c>
      <c r="E509" s="61" t="s">
        <v>303</v>
      </c>
      <c r="F509" s="62">
        <v>45310</v>
      </c>
      <c r="G509" s="19">
        <v>757.9</v>
      </c>
      <c r="H509" s="60" t="s">
        <v>6</v>
      </c>
      <c r="I509" s="60" t="s">
        <v>192</v>
      </c>
    </row>
    <row r="510" spans="1:9" s="68" customFormat="1" ht="77.400000000000006" customHeight="1" x14ac:dyDescent="0.3">
      <c r="A510" s="60">
        <v>12</v>
      </c>
      <c r="B510" s="61" t="s">
        <v>304</v>
      </c>
      <c r="C510" s="60" t="s">
        <v>106</v>
      </c>
      <c r="D510" s="60" t="s">
        <v>70</v>
      </c>
      <c r="E510" s="61" t="s">
        <v>305</v>
      </c>
      <c r="F510" s="62">
        <v>45301</v>
      </c>
      <c r="G510" s="19">
        <v>399.4</v>
      </c>
      <c r="H510" s="60" t="s">
        <v>6</v>
      </c>
      <c r="I510" s="60" t="s">
        <v>192</v>
      </c>
    </row>
    <row r="511" spans="1:9" s="68" customFormat="1" ht="63.6" customHeight="1" x14ac:dyDescent="0.3">
      <c r="A511" s="60">
        <v>13</v>
      </c>
      <c r="B511" s="61" t="s">
        <v>304</v>
      </c>
      <c r="C511" s="60" t="s">
        <v>77</v>
      </c>
      <c r="D511" s="60" t="s">
        <v>69</v>
      </c>
      <c r="E511" s="61" t="s">
        <v>584</v>
      </c>
      <c r="F511" s="62">
        <v>45324</v>
      </c>
      <c r="G511" s="19">
        <v>246.95</v>
      </c>
      <c r="H511" s="60" t="s">
        <v>6</v>
      </c>
      <c r="I511" s="60" t="s">
        <v>623</v>
      </c>
    </row>
    <row r="512" spans="1:9" s="68" customFormat="1" ht="92.4" customHeight="1" x14ac:dyDescent="0.3">
      <c r="A512" s="60">
        <v>14</v>
      </c>
      <c r="B512" s="61" t="s">
        <v>304</v>
      </c>
      <c r="C512" s="60" t="s">
        <v>291</v>
      </c>
      <c r="D512" s="60" t="s">
        <v>70</v>
      </c>
      <c r="E512" s="61" t="s">
        <v>624</v>
      </c>
      <c r="F512" s="62">
        <v>45335</v>
      </c>
      <c r="G512" s="19">
        <v>949.8</v>
      </c>
      <c r="H512" s="60" t="s">
        <v>6</v>
      </c>
      <c r="I512" s="60" t="s">
        <v>583</v>
      </c>
    </row>
    <row r="513" spans="1:1023" s="32" customFormat="1" ht="73.95" customHeight="1" x14ac:dyDescent="0.3">
      <c r="A513" s="60">
        <v>15</v>
      </c>
      <c r="B513" s="61" t="s">
        <v>304</v>
      </c>
      <c r="C513" s="60" t="s">
        <v>77</v>
      </c>
      <c r="D513" s="60" t="s">
        <v>69</v>
      </c>
      <c r="E513" s="61" t="s">
        <v>814</v>
      </c>
      <c r="F513" s="62">
        <v>45351</v>
      </c>
      <c r="G513" s="19">
        <v>467.91</v>
      </c>
      <c r="H513" s="60" t="s">
        <v>6</v>
      </c>
      <c r="I513" s="15" t="s">
        <v>623</v>
      </c>
    </row>
    <row r="514" spans="1:1023" s="111" customFormat="1" ht="102" customHeight="1" x14ac:dyDescent="0.3">
      <c r="A514" s="85">
        <v>16</v>
      </c>
      <c r="B514" s="86" t="s">
        <v>304</v>
      </c>
      <c r="C514" s="85" t="s">
        <v>157</v>
      </c>
      <c r="D514" s="85" t="s">
        <v>70</v>
      </c>
      <c r="E514" s="86" t="s">
        <v>945</v>
      </c>
      <c r="F514" s="90">
        <v>45363</v>
      </c>
      <c r="G514" s="88">
        <v>200</v>
      </c>
      <c r="H514" s="85" t="s">
        <v>6</v>
      </c>
      <c r="I514" s="91" t="s">
        <v>671</v>
      </c>
    </row>
    <row r="515" spans="1:1023" s="111" customFormat="1" ht="73.95" customHeight="1" x14ac:dyDescent="0.3">
      <c r="A515" s="85">
        <v>17</v>
      </c>
      <c r="B515" s="86" t="s">
        <v>304</v>
      </c>
      <c r="C515" s="85" t="s">
        <v>77</v>
      </c>
      <c r="D515" s="85" t="s">
        <v>174</v>
      </c>
      <c r="E515" s="86" t="s">
        <v>944</v>
      </c>
      <c r="F515" s="90">
        <v>45369</v>
      </c>
      <c r="G515" s="88">
        <v>1767</v>
      </c>
      <c r="H515" s="85" t="s">
        <v>6</v>
      </c>
      <c r="I515" s="91"/>
    </row>
    <row r="516" spans="1:1023" s="111" customFormat="1" ht="90" customHeight="1" x14ac:dyDescent="0.3">
      <c r="A516" s="85">
        <v>18</v>
      </c>
      <c r="B516" s="86" t="s">
        <v>304</v>
      </c>
      <c r="C516" s="85" t="s">
        <v>518</v>
      </c>
      <c r="D516" s="85" t="s">
        <v>174</v>
      </c>
      <c r="E516" s="86" t="s">
        <v>1016</v>
      </c>
      <c r="F516" s="90">
        <v>45370</v>
      </c>
      <c r="G516" s="88">
        <v>820</v>
      </c>
      <c r="H516" s="85" t="s">
        <v>6</v>
      </c>
      <c r="I516" s="91"/>
    </row>
    <row r="517" spans="1:1023" ht="16.2" x14ac:dyDescent="0.3">
      <c r="A517" s="55"/>
      <c r="B517" s="56" t="s">
        <v>11</v>
      </c>
      <c r="C517" s="74"/>
      <c r="D517" s="74"/>
      <c r="E517" s="58"/>
      <c r="F517" s="55"/>
      <c r="G517" s="63"/>
      <c r="H517" s="55"/>
      <c r="I517" s="55"/>
    </row>
    <row r="518" spans="1:1023" s="101" customFormat="1" ht="61.95" customHeight="1" x14ac:dyDescent="0.3">
      <c r="A518" s="85">
        <v>1</v>
      </c>
      <c r="B518" s="86" t="s">
        <v>375</v>
      </c>
      <c r="C518" s="85" t="s">
        <v>211</v>
      </c>
      <c r="D518" s="85" t="s">
        <v>69</v>
      </c>
      <c r="E518" s="86" t="s">
        <v>949</v>
      </c>
      <c r="F518" s="90">
        <v>45364</v>
      </c>
      <c r="G518" s="88">
        <v>249.5</v>
      </c>
      <c r="H518" s="85" t="s">
        <v>52</v>
      </c>
      <c r="I518" s="85" t="s">
        <v>1017</v>
      </c>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99"/>
      <c r="AY518" s="99"/>
      <c r="AZ518" s="99"/>
      <c r="BA518" s="99"/>
      <c r="BB518" s="99"/>
      <c r="BC518" s="99"/>
      <c r="BD518" s="99"/>
      <c r="BE518" s="99"/>
      <c r="BF518" s="99"/>
      <c r="BG518" s="99"/>
      <c r="BH518" s="99"/>
      <c r="BI518" s="99"/>
      <c r="BJ518" s="99"/>
      <c r="BK518" s="99"/>
      <c r="BL518" s="99"/>
      <c r="BM518" s="99"/>
      <c r="BN518" s="99"/>
      <c r="BO518" s="99"/>
      <c r="BP518" s="99"/>
      <c r="BQ518" s="99"/>
      <c r="BR518" s="99"/>
      <c r="BS518" s="99"/>
      <c r="BT518" s="99"/>
      <c r="BU518" s="99"/>
      <c r="BV518" s="99"/>
      <c r="BW518" s="99"/>
      <c r="BX518" s="99"/>
      <c r="BY518" s="99"/>
      <c r="BZ518" s="99"/>
      <c r="CA518" s="99"/>
      <c r="CB518" s="99"/>
      <c r="CC518" s="99"/>
      <c r="CD518" s="99"/>
      <c r="CE518" s="99"/>
      <c r="CF518" s="99"/>
      <c r="CG518" s="99"/>
      <c r="CH518" s="99"/>
      <c r="CI518" s="99"/>
      <c r="CJ518" s="99"/>
      <c r="CK518" s="99"/>
      <c r="CL518" s="99"/>
      <c r="CM518" s="99"/>
      <c r="CN518" s="99"/>
      <c r="CO518" s="99"/>
      <c r="CP518" s="99"/>
      <c r="CQ518" s="99"/>
      <c r="CR518" s="99"/>
      <c r="CS518" s="99"/>
      <c r="CT518" s="99"/>
      <c r="CU518" s="99"/>
      <c r="CV518" s="99"/>
      <c r="CW518" s="99"/>
      <c r="CX518" s="99"/>
      <c r="CY518" s="99"/>
      <c r="CZ518" s="99"/>
      <c r="DA518" s="99"/>
      <c r="DB518" s="99"/>
      <c r="DC518" s="99"/>
      <c r="DD518" s="99"/>
      <c r="DE518" s="99"/>
      <c r="DF518" s="99"/>
      <c r="DG518" s="99"/>
      <c r="DH518" s="99"/>
      <c r="DI518" s="99"/>
      <c r="DJ518" s="99"/>
      <c r="DK518" s="99"/>
      <c r="DL518" s="99"/>
      <c r="DM518" s="99"/>
      <c r="DN518" s="99"/>
      <c r="DO518" s="99"/>
      <c r="DP518" s="99"/>
      <c r="DQ518" s="99"/>
      <c r="DR518" s="99"/>
      <c r="DS518" s="99"/>
      <c r="DT518" s="99"/>
      <c r="DU518" s="99"/>
      <c r="DV518" s="99"/>
      <c r="DW518" s="99"/>
      <c r="DX518" s="99"/>
      <c r="DY518" s="99"/>
      <c r="DZ518" s="99"/>
      <c r="EA518" s="99"/>
      <c r="EB518" s="99"/>
      <c r="EC518" s="99"/>
      <c r="ED518" s="99"/>
      <c r="EE518" s="99"/>
      <c r="EF518" s="99"/>
      <c r="EG518" s="99"/>
      <c r="EH518" s="99"/>
      <c r="EI518" s="99"/>
      <c r="EJ518" s="99"/>
      <c r="EK518" s="99"/>
      <c r="EL518" s="99"/>
      <c r="EM518" s="99"/>
      <c r="EN518" s="99"/>
      <c r="EO518" s="99"/>
      <c r="EP518" s="99"/>
      <c r="EQ518" s="99"/>
      <c r="ER518" s="99"/>
      <c r="ES518" s="99"/>
      <c r="ET518" s="99"/>
      <c r="EU518" s="99"/>
      <c r="EV518" s="99"/>
      <c r="EW518" s="99"/>
      <c r="EX518" s="99"/>
      <c r="EY518" s="99"/>
      <c r="EZ518" s="99"/>
      <c r="FA518" s="99"/>
      <c r="FB518" s="99"/>
      <c r="FC518" s="99"/>
      <c r="FD518" s="99"/>
      <c r="FE518" s="99"/>
      <c r="FF518" s="99"/>
      <c r="FG518" s="99"/>
      <c r="FH518" s="99"/>
      <c r="FI518" s="99"/>
      <c r="FJ518" s="99"/>
      <c r="FK518" s="99"/>
      <c r="FL518" s="99"/>
      <c r="FM518" s="99"/>
      <c r="FN518" s="99"/>
      <c r="FO518" s="99"/>
      <c r="FP518" s="99"/>
      <c r="FQ518" s="99"/>
      <c r="FR518" s="99"/>
      <c r="FS518" s="99"/>
      <c r="FT518" s="99"/>
      <c r="FU518" s="99"/>
      <c r="FV518" s="99"/>
      <c r="FW518" s="99"/>
      <c r="FX518" s="99"/>
      <c r="FY518" s="99"/>
      <c r="FZ518" s="99"/>
      <c r="GA518" s="99"/>
      <c r="GB518" s="99"/>
      <c r="GC518" s="99"/>
      <c r="GD518" s="99"/>
      <c r="GE518" s="99"/>
      <c r="GF518" s="99"/>
      <c r="GG518" s="99"/>
      <c r="GH518" s="99"/>
      <c r="GI518" s="99"/>
      <c r="GJ518" s="99"/>
      <c r="GK518" s="99"/>
      <c r="GL518" s="99"/>
      <c r="GM518" s="99"/>
      <c r="GN518" s="99"/>
      <c r="GO518" s="99"/>
      <c r="GP518" s="99"/>
      <c r="GQ518" s="99"/>
      <c r="GR518" s="99"/>
      <c r="GS518" s="99"/>
      <c r="GT518" s="99"/>
      <c r="GU518" s="99"/>
      <c r="GV518" s="99"/>
      <c r="GW518" s="99"/>
      <c r="GX518" s="99"/>
      <c r="GY518" s="99"/>
      <c r="GZ518" s="99"/>
      <c r="HA518" s="99"/>
      <c r="HB518" s="99"/>
      <c r="HC518" s="99"/>
      <c r="HD518" s="99"/>
      <c r="HE518" s="99"/>
      <c r="HF518" s="99"/>
      <c r="HG518" s="99"/>
      <c r="HH518" s="99"/>
      <c r="HI518" s="99"/>
      <c r="HJ518" s="99"/>
      <c r="HK518" s="99"/>
      <c r="HL518" s="99"/>
      <c r="HM518" s="99"/>
      <c r="HN518" s="99"/>
      <c r="HO518" s="99"/>
      <c r="HP518" s="99"/>
      <c r="HQ518" s="99"/>
      <c r="HR518" s="99"/>
      <c r="HS518" s="99"/>
      <c r="HT518" s="99"/>
      <c r="HU518" s="99"/>
      <c r="HV518" s="99"/>
      <c r="HW518" s="99"/>
      <c r="HX518" s="99"/>
      <c r="HY518" s="99"/>
      <c r="HZ518" s="99"/>
      <c r="IA518" s="99"/>
      <c r="IB518" s="99"/>
      <c r="IC518" s="99"/>
      <c r="ID518" s="99"/>
      <c r="IE518" s="99"/>
      <c r="IF518" s="99"/>
      <c r="IG518" s="99"/>
      <c r="IH518" s="99"/>
      <c r="II518" s="99"/>
      <c r="IJ518" s="99"/>
      <c r="IK518" s="99"/>
      <c r="IL518" s="99"/>
      <c r="IM518" s="99"/>
      <c r="IN518" s="99"/>
      <c r="IO518" s="99"/>
      <c r="IP518" s="99"/>
      <c r="IQ518" s="99"/>
      <c r="IR518" s="99"/>
      <c r="IS518" s="99"/>
      <c r="IT518" s="99"/>
      <c r="IU518" s="99"/>
      <c r="IV518" s="99"/>
      <c r="IW518" s="99"/>
      <c r="IX518" s="99"/>
      <c r="IY518" s="99"/>
      <c r="IZ518" s="99"/>
      <c r="JA518" s="99"/>
      <c r="JB518" s="99"/>
      <c r="JC518" s="99"/>
      <c r="JD518" s="99"/>
      <c r="JE518" s="99"/>
      <c r="JF518" s="99"/>
      <c r="JG518" s="99"/>
      <c r="JH518" s="99"/>
      <c r="JI518" s="99"/>
      <c r="JJ518" s="99"/>
      <c r="JK518" s="99"/>
      <c r="JL518" s="99"/>
      <c r="JM518" s="99"/>
      <c r="JN518" s="99"/>
      <c r="JO518" s="99"/>
      <c r="JP518" s="99"/>
      <c r="JQ518" s="99"/>
      <c r="JR518" s="99"/>
      <c r="JS518" s="99"/>
      <c r="JT518" s="99"/>
      <c r="JU518" s="99"/>
      <c r="JV518" s="99"/>
      <c r="JW518" s="99"/>
      <c r="JX518" s="99"/>
      <c r="JY518" s="99"/>
      <c r="JZ518" s="99"/>
      <c r="KA518" s="99"/>
      <c r="KB518" s="99"/>
      <c r="KC518" s="99"/>
      <c r="KD518" s="99"/>
      <c r="KE518" s="99"/>
      <c r="KF518" s="99"/>
      <c r="KG518" s="99"/>
      <c r="KH518" s="99"/>
      <c r="KI518" s="99"/>
      <c r="KJ518" s="99"/>
      <c r="KK518" s="99"/>
      <c r="KL518" s="99"/>
      <c r="KM518" s="99"/>
      <c r="KN518" s="99"/>
      <c r="KO518" s="99"/>
      <c r="KP518" s="99"/>
      <c r="KQ518" s="99"/>
      <c r="KR518" s="99"/>
      <c r="KS518" s="99"/>
      <c r="KT518" s="99"/>
      <c r="KU518" s="99"/>
      <c r="KV518" s="99"/>
      <c r="KW518" s="99"/>
      <c r="KX518" s="99"/>
      <c r="KY518" s="99"/>
      <c r="KZ518" s="99"/>
      <c r="LA518" s="99"/>
      <c r="LB518" s="99"/>
      <c r="LC518" s="99"/>
      <c r="LD518" s="99"/>
      <c r="LE518" s="99"/>
      <c r="LF518" s="99"/>
      <c r="LG518" s="99"/>
      <c r="LH518" s="99"/>
      <c r="LI518" s="99"/>
      <c r="LJ518" s="99"/>
      <c r="LK518" s="99"/>
      <c r="LL518" s="99"/>
      <c r="LM518" s="99"/>
      <c r="LN518" s="99"/>
      <c r="LO518" s="99"/>
      <c r="LP518" s="99"/>
      <c r="LQ518" s="99"/>
      <c r="LR518" s="99"/>
      <c r="LS518" s="99"/>
      <c r="LT518" s="99"/>
      <c r="LU518" s="99"/>
      <c r="LV518" s="99"/>
      <c r="LW518" s="99"/>
      <c r="LX518" s="99"/>
      <c r="LY518" s="99"/>
      <c r="LZ518" s="99"/>
      <c r="MA518" s="99"/>
      <c r="MB518" s="99"/>
      <c r="MC518" s="99"/>
      <c r="MD518" s="99"/>
      <c r="ME518" s="99"/>
      <c r="MF518" s="99"/>
      <c r="MG518" s="99"/>
      <c r="MH518" s="99"/>
      <c r="MI518" s="99"/>
      <c r="MJ518" s="99"/>
      <c r="MK518" s="99"/>
      <c r="ML518" s="99"/>
      <c r="MM518" s="99"/>
      <c r="MN518" s="99"/>
      <c r="MO518" s="99"/>
      <c r="MP518" s="99"/>
      <c r="MQ518" s="99"/>
      <c r="MR518" s="99"/>
      <c r="MS518" s="99"/>
      <c r="MT518" s="99"/>
      <c r="MU518" s="99"/>
      <c r="MV518" s="99"/>
      <c r="MW518" s="99"/>
      <c r="MX518" s="99"/>
      <c r="MY518" s="99"/>
      <c r="MZ518" s="99"/>
      <c r="NA518" s="99"/>
      <c r="NB518" s="99"/>
      <c r="NC518" s="99"/>
      <c r="ND518" s="99"/>
      <c r="NE518" s="99"/>
      <c r="NF518" s="99"/>
      <c r="NG518" s="99"/>
      <c r="NH518" s="99"/>
      <c r="NI518" s="99"/>
      <c r="NJ518" s="99"/>
      <c r="NK518" s="99"/>
      <c r="NL518" s="99"/>
      <c r="NM518" s="99"/>
      <c r="NN518" s="99"/>
      <c r="NO518" s="99"/>
      <c r="NP518" s="99"/>
      <c r="NQ518" s="99"/>
      <c r="NR518" s="99"/>
      <c r="NS518" s="99"/>
      <c r="NT518" s="99"/>
      <c r="NU518" s="99"/>
      <c r="NV518" s="99"/>
      <c r="NW518" s="99"/>
      <c r="NX518" s="99"/>
      <c r="NY518" s="99"/>
      <c r="NZ518" s="99"/>
      <c r="OA518" s="99"/>
      <c r="OB518" s="99"/>
      <c r="OC518" s="99"/>
      <c r="OD518" s="99"/>
      <c r="OE518" s="99"/>
      <c r="OF518" s="99"/>
      <c r="OG518" s="99"/>
      <c r="OH518" s="99"/>
      <c r="OI518" s="99"/>
      <c r="OJ518" s="99"/>
      <c r="OK518" s="99"/>
      <c r="OL518" s="99"/>
      <c r="OM518" s="99"/>
      <c r="ON518" s="99"/>
      <c r="OO518" s="99"/>
      <c r="OP518" s="99"/>
      <c r="OQ518" s="99"/>
      <c r="OR518" s="99"/>
      <c r="OS518" s="99"/>
      <c r="OT518" s="99"/>
      <c r="OU518" s="99"/>
      <c r="OV518" s="99"/>
      <c r="OW518" s="99"/>
      <c r="OX518" s="99"/>
      <c r="OY518" s="99"/>
      <c r="OZ518" s="99"/>
      <c r="PA518" s="99"/>
      <c r="PB518" s="99"/>
      <c r="PC518" s="99"/>
      <c r="PD518" s="99"/>
      <c r="PE518" s="99"/>
      <c r="PF518" s="99"/>
      <c r="PG518" s="99"/>
      <c r="PH518" s="99"/>
      <c r="PI518" s="99"/>
      <c r="PJ518" s="99"/>
      <c r="PK518" s="99"/>
      <c r="PL518" s="99"/>
      <c r="PM518" s="99"/>
      <c r="PN518" s="99"/>
      <c r="PO518" s="99"/>
      <c r="PP518" s="99"/>
      <c r="PQ518" s="99"/>
      <c r="PR518" s="99"/>
      <c r="PS518" s="99"/>
      <c r="PT518" s="99"/>
      <c r="PU518" s="99"/>
      <c r="PV518" s="99"/>
      <c r="PW518" s="99"/>
      <c r="PX518" s="99"/>
      <c r="PY518" s="99"/>
      <c r="PZ518" s="99"/>
      <c r="QA518" s="99"/>
      <c r="QB518" s="99"/>
      <c r="QC518" s="99"/>
      <c r="QD518" s="99"/>
      <c r="QE518" s="99"/>
      <c r="QF518" s="99"/>
      <c r="QG518" s="99"/>
      <c r="QH518" s="99"/>
      <c r="QI518" s="99"/>
      <c r="QJ518" s="99"/>
      <c r="QK518" s="99"/>
      <c r="QL518" s="99"/>
      <c r="QM518" s="99"/>
      <c r="QN518" s="99"/>
      <c r="QO518" s="99"/>
      <c r="QP518" s="99"/>
      <c r="QQ518" s="99"/>
      <c r="QR518" s="99"/>
      <c r="QS518" s="99"/>
      <c r="QT518" s="99"/>
      <c r="QU518" s="99"/>
      <c r="QV518" s="99"/>
      <c r="QW518" s="99"/>
      <c r="QX518" s="99"/>
      <c r="QY518" s="99"/>
      <c r="QZ518" s="99"/>
      <c r="RA518" s="99"/>
      <c r="RB518" s="99"/>
      <c r="RC518" s="99"/>
      <c r="RD518" s="99"/>
      <c r="RE518" s="99"/>
      <c r="RF518" s="99"/>
      <c r="RG518" s="99"/>
      <c r="RH518" s="99"/>
      <c r="RI518" s="99"/>
      <c r="RJ518" s="99"/>
      <c r="RK518" s="99"/>
      <c r="RL518" s="99"/>
      <c r="RM518" s="99"/>
      <c r="RN518" s="99"/>
      <c r="RO518" s="99"/>
      <c r="RP518" s="99"/>
      <c r="RQ518" s="99"/>
      <c r="RR518" s="99"/>
      <c r="RS518" s="99"/>
      <c r="RT518" s="99"/>
      <c r="RU518" s="99"/>
      <c r="RV518" s="99"/>
      <c r="RW518" s="99"/>
      <c r="RX518" s="99"/>
      <c r="RY518" s="99"/>
      <c r="RZ518" s="99"/>
      <c r="SA518" s="99"/>
      <c r="SB518" s="99"/>
      <c r="SC518" s="99"/>
      <c r="SD518" s="99"/>
      <c r="SE518" s="99"/>
      <c r="SF518" s="99"/>
      <c r="SG518" s="99"/>
      <c r="SH518" s="99"/>
      <c r="SI518" s="99"/>
      <c r="SJ518" s="99"/>
      <c r="SK518" s="99"/>
      <c r="SL518" s="99"/>
      <c r="SM518" s="99"/>
      <c r="SN518" s="99"/>
      <c r="SO518" s="99"/>
      <c r="SP518" s="99"/>
      <c r="SQ518" s="99"/>
      <c r="SR518" s="99"/>
      <c r="SS518" s="99"/>
      <c r="ST518" s="99"/>
      <c r="SU518" s="99"/>
      <c r="SV518" s="99"/>
      <c r="SW518" s="99"/>
      <c r="SX518" s="99"/>
      <c r="SY518" s="99"/>
      <c r="SZ518" s="99"/>
      <c r="TA518" s="99"/>
      <c r="TB518" s="99"/>
      <c r="TC518" s="99"/>
      <c r="TD518" s="99"/>
      <c r="TE518" s="99"/>
      <c r="TF518" s="99"/>
      <c r="TG518" s="99"/>
      <c r="TH518" s="99"/>
      <c r="TI518" s="99"/>
      <c r="TJ518" s="99"/>
      <c r="TK518" s="99"/>
      <c r="TL518" s="99"/>
      <c r="TM518" s="99"/>
      <c r="TN518" s="99"/>
      <c r="TO518" s="99"/>
      <c r="TP518" s="99"/>
      <c r="TQ518" s="99"/>
      <c r="TR518" s="99"/>
      <c r="TS518" s="99"/>
      <c r="TT518" s="99"/>
      <c r="TU518" s="99"/>
      <c r="TV518" s="99"/>
      <c r="TW518" s="99"/>
      <c r="TX518" s="99"/>
      <c r="TY518" s="99"/>
      <c r="TZ518" s="99"/>
      <c r="UA518" s="99"/>
      <c r="UB518" s="99"/>
      <c r="UC518" s="99"/>
      <c r="UD518" s="99"/>
      <c r="UE518" s="99"/>
      <c r="UF518" s="99"/>
      <c r="UG518" s="99"/>
      <c r="UH518" s="99"/>
      <c r="UI518" s="99"/>
      <c r="UJ518" s="99"/>
      <c r="UK518" s="99"/>
      <c r="UL518" s="99"/>
      <c r="UM518" s="99"/>
      <c r="UN518" s="99"/>
      <c r="UO518" s="99"/>
      <c r="UP518" s="99"/>
      <c r="UQ518" s="99"/>
      <c r="UR518" s="99"/>
      <c r="US518" s="99"/>
      <c r="UT518" s="99"/>
      <c r="UU518" s="99"/>
      <c r="UV518" s="99"/>
      <c r="UW518" s="99"/>
      <c r="UX518" s="99"/>
      <c r="UY518" s="99"/>
      <c r="UZ518" s="99"/>
      <c r="VA518" s="99"/>
      <c r="VB518" s="99"/>
      <c r="VC518" s="99"/>
      <c r="VD518" s="99"/>
      <c r="VE518" s="99"/>
      <c r="VF518" s="99"/>
      <c r="VG518" s="99"/>
      <c r="VH518" s="99"/>
      <c r="VI518" s="99"/>
      <c r="VJ518" s="99"/>
      <c r="VK518" s="99"/>
      <c r="VL518" s="99"/>
      <c r="VM518" s="99"/>
      <c r="VN518" s="99"/>
      <c r="VO518" s="99"/>
      <c r="VP518" s="99"/>
      <c r="VQ518" s="99"/>
      <c r="VR518" s="99"/>
      <c r="VS518" s="99"/>
      <c r="VT518" s="99"/>
      <c r="VU518" s="99"/>
      <c r="VV518" s="99"/>
      <c r="VW518" s="99"/>
      <c r="VX518" s="99"/>
      <c r="VY518" s="99"/>
      <c r="VZ518" s="99"/>
      <c r="WA518" s="99"/>
      <c r="WB518" s="99"/>
      <c r="WC518" s="99"/>
      <c r="WD518" s="99"/>
      <c r="WE518" s="99"/>
      <c r="WF518" s="99"/>
      <c r="WG518" s="99"/>
      <c r="WH518" s="99"/>
      <c r="WI518" s="99"/>
      <c r="WJ518" s="99"/>
      <c r="WK518" s="99"/>
      <c r="WL518" s="99"/>
      <c r="WM518" s="99"/>
      <c r="WN518" s="99"/>
      <c r="WO518" s="99"/>
      <c r="WP518" s="99"/>
      <c r="WQ518" s="99"/>
      <c r="WR518" s="99"/>
      <c r="WS518" s="99"/>
      <c r="WT518" s="99"/>
      <c r="WU518" s="99"/>
      <c r="WV518" s="99"/>
      <c r="WW518" s="99"/>
      <c r="WX518" s="99"/>
      <c r="WY518" s="99"/>
      <c r="WZ518" s="99"/>
      <c r="XA518" s="99"/>
      <c r="XB518" s="99"/>
      <c r="XC518" s="99"/>
      <c r="XD518" s="99"/>
      <c r="XE518" s="99"/>
      <c r="XF518" s="99"/>
      <c r="XG518" s="99"/>
      <c r="XH518" s="99"/>
      <c r="XI518" s="99"/>
      <c r="XJ518" s="99"/>
      <c r="XK518" s="99"/>
      <c r="XL518" s="99"/>
      <c r="XM518" s="99"/>
      <c r="XN518" s="99"/>
      <c r="XO518" s="99"/>
      <c r="XP518" s="99"/>
      <c r="XQ518" s="99"/>
      <c r="XR518" s="99"/>
      <c r="XS518" s="99"/>
      <c r="XT518" s="99"/>
      <c r="XU518" s="99"/>
      <c r="XV518" s="99"/>
      <c r="XW518" s="99"/>
      <c r="XX518" s="99"/>
      <c r="XY518" s="99"/>
      <c r="XZ518" s="99"/>
      <c r="YA518" s="99"/>
      <c r="YB518" s="99"/>
      <c r="YC518" s="99"/>
      <c r="YD518" s="99"/>
      <c r="YE518" s="99"/>
      <c r="YF518" s="99"/>
      <c r="YG518" s="99"/>
      <c r="YH518" s="99"/>
      <c r="YI518" s="99"/>
      <c r="YJ518" s="99"/>
      <c r="YK518" s="99"/>
      <c r="YL518" s="99"/>
      <c r="YM518" s="99"/>
      <c r="YN518" s="99"/>
      <c r="YO518" s="99"/>
      <c r="YP518" s="99"/>
      <c r="YQ518" s="99"/>
      <c r="YR518" s="99"/>
      <c r="YS518" s="99"/>
      <c r="YT518" s="99"/>
      <c r="YU518" s="99"/>
      <c r="YV518" s="99"/>
      <c r="YW518" s="99"/>
      <c r="YX518" s="99"/>
      <c r="YY518" s="99"/>
      <c r="YZ518" s="99"/>
      <c r="ZA518" s="99"/>
      <c r="ZB518" s="99"/>
      <c r="ZC518" s="99"/>
      <c r="ZD518" s="99"/>
      <c r="ZE518" s="99"/>
      <c r="ZF518" s="99"/>
      <c r="ZG518" s="99"/>
      <c r="ZH518" s="99"/>
      <c r="ZI518" s="99"/>
      <c r="ZJ518" s="99"/>
      <c r="ZK518" s="99"/>
      <c r="ZL518" s="99"/>
      <c r="ZM518" s="99"/>
      <c r="ZN518" s="99"/>
      <c r="ZO518" s="99"/>
      <c r="ZP518" s="99"/>
      <c r="ZQ518" s="99"/>
      <c r="ZR518" s="99"/>
      <c r="ZS518" s="99"/>
      <c r="ZT518" s="99"/>
      <c r="ZU518" s="99"/>
      <c r="ZV518" s="99"/>
      <c r="ZW518" s="99"/>
      <c r="ZX518" s="99"/>
      <c r="ZY518" s="99"/>
      <c r="ZZ518" s="99"/>
      <c r="AAA518" s="99"/>
      <c r="AAB518" s="99"/>
      <c r="AAC518" s="99"/>
      <c r="AAD518" s="99"/>
      <c r="AAE518" s="99"/>
      <c r="AAF518" s="99"/>
      <c r="AAG518" s="99"/>
      <c r="AAH518" s="99"/>
      <c r="AAI518" s="99"/>
      <c r="AAJ518" s="99"/>
      <c r="AAK518" s="99"/>
      <c r="AAL518" s="99"/>
      <c r="AAM518" s="99"/>
      <c r="AAN518" s="99"/>
      <c r="AAO518" s="99"/>
      <c r="AAP518" s="99"/>
      <c r="AAQ518" s="99"/>
      <c r="AAR518" s="99"/>
      <c r="AAS518" s="99"/>
      <c r="AAT518" s="99"/>
      <c r="AAU518" s="99"/>
      <c r="AAV518" s="99"/>
      <c r="AAW518" s="99"/>
      <c r="AAX518" s="99"/>
      <c r="AAY518" s="99"/>
      <c r="AAZ518" s="99"/>
      <c r="ABA518" s="99"/>
      <c r="ABB518" s="99"/>
      <c r="ABC518" s="99"/>
      <c r="ABD518" s="99"/>
      <c r="ABE518" s="99"/>
      <c r="ABF518" s="99"/>
      <c r="ABG518" s="99"/>
      <c r="ABH518" s="99"/>
      <c r="ABI518" s="99"/>
      <c r="ABJ518" s="99"/>
      <c r="ABK518" s="99"/>
      <c r="ABL518" s="99"/>
      <c r="ABM518" s="99"/>
      <c r="ABN518" s="99"/>
      <c r="ABO518" s="99"/>
      <c r="ABP518" s="99"/>
      <c r="ABQ518" s="99"/>
      <c r="ABR518" s="99"/>
      <c r="ABS518" s="99"/>
      <c r="ABT518" s="99"/>
      <c r="ABU518" s="99"/>
      <c r="ABV518" s="99"/>
      <c r="ABW518" s="99"/>
      <c r="ABX518" s="99"/>
      <c r="ABY518" s="99"/>
      <c r="ABZ518" s="99"/>
      <c r="ACA518" s="99"/>
      <c r="ACB518" s="99"/>
      <c r="ACC518" s="99"/>
      <c r="ACD518" s="99"/>
      <c r="ACE518" s="99"/>
      <c r="ACF518" s="99"/>
      <c r="ACG518" s="99"/>
      <c r="ACH518" s="99"/>
      <c r="ACI518" s="99"/>
      <c r="ACJ518" s="99"/>
      <c r="ACK518" s="99"/>
      <c r="ACL518" s="99"/>
      <c r="ACM518" s="99"/>
      <c r="ACN518" s="99"/>
      <c r="ACO518" s="99"/>
      <c r="ACP518" s="99"/>
      <c r="ACQ518" s="99"/>
      <c r="ACR518" s="99"/>
      <c r="ACS518" s="99"/>
      <c r="ACT518" s="99"/>
      <c r="ACU518" s="99"/>
      <c r="ACV518" s="99"/>
      <c r="ACW518" s="99"/>
      <c r="ACX518" s="99"/>
      <c r="ACY518" s="99"/>
      <c r="ACZ518" s="99"/>
      <c r="ADA518" s="99"/>
      <c r="ADB518" s="99"/>
      <c r="ADC518" s="99"/>
      <c r="ADD518" s="99"/>
      <c r="ADE518" s="99"/>
      <c r="ADF518" s="99"/>
      <c r="ADG518" s="99"/>
      <c r="ADH518" s="99"/>
      <c r="ADI518" s="99"/>
      <c r="ADJ518" s="99"/>
      <c r="ADK518" s="99"/>
      <c r="ADL518" s="99"/>
      <c r="ADM518" s="99"/>
      <c r="ADN518" s="99"/>
      <c r="ADO518" s="99"/>
      <c r="ADP518" s="99"/>
      <c r="ADQ518" s="99"/>
      <c r="ADR518" s="99"/>
      <c r="ADS518" s="99"/>
      <c r="ADT518" s="99"/>
      <c r="ADU518" s="99"/>
      <c r="ADV518" s="99"/>
      <c r="ADW518" s="99"/>
      <c r="ADX518" s="99"/>
      <c r="ADY518" s="99"/>
      <c r="ADZ518" s="99"/>
      <c r="AEA518" s="99"/>
      <c r="AEB518" s="99"/>
      <c r="AEC518" s="99"/>
      <c r="AED518" s="99"/>
      <c r="AEE518" s="99"/>
      <c r="AEF518" s="99"/>
      <c r="AEG518" s="99"/>
      <c r="AEH518" s="99"/>
      <c r="AEI518" s="99"/>
      <c r="AEJ518" s="99"/>
      <c r="AEK518" s="99"/>
      <c r="AEL518" s="99"/>
      <c r="AEM518" s="99"/>
      <c r="AEN518" s="99"/>
      <c r="AEO518" s="99"/>
      <c r="AEP518" s="99"/>
      <c r="AEQ518" s="99"/>
      <c r="AER518" s="99"/>
      <c r="AES518" s="99"/>
      <c r="AET518" s="99"/>
      <c r="AEU518" s="99"/>
      <c r="AEV518" s="99"/>
      <c r="AEW518" s="99"/>
      <c r="AEX518" s="99"/>
      <c r="AEY518" s="99"/>
      <c r="AEZ518" s="99"/>
      <c r="AFA518" s="99"/>
      <c r="AFB518" s="99"/>
      <c r="AFC518" s="99"/>
      <c r="AFD518" s="99"/>
      <c r="AFE518" s="99"/>
      <c r="AFF518" s="99"/>
      <c r="AFG518" s="99"/>
      <c r="AFH518" s="99"/>
      <c r="AFI518" s="99"/>
      <c r="AFJ518" s="99"/>
      <c r="AFK518" s="99"/>
      <c r="AFL518" s="99"/>
      <c r="AFM518" s="99"/>
      <c r="AFN518" s="99"/>
      <c r="AFO518" s="99"/>
      <c r="AFP518" s="99"/>
      <c r="AFQ518" s="99"/>
      <c r="AFR518" s="99"/>
      <c r="AFS518" s="99"/>
      <c r="AFT518" s="99"/>
      <c r="AFU518" s="99"/>
      <c r="AFV518" s="99"/>
      <c r="AFW518" s="99"/>
      <c r="AFX518" s="99"/>
      <c r="AFY518" s="99"/>
      <c r="AFZ518" s="99"/>
      <c r="AGA518" s="99"/>
      <c r="AGB518" s="99"/>
      <c r="AGC518" s="99"/>
      <c r="AGD518" s="99"/>
      <c r="AGE518" s="99"/>
      <c r="AGF518" s="99"/>
      <c r="AGG518" s="99"/>
      <c r="AGH518" s="99"/>
      <c r="AGI518" s="99"/>
      <c r="AGJ518" s="99"/>
      <c r="AGK518" s="99"/>
      <c r="AGL518" s="99"/>
      <c r="AGM518" s="99"/>
      <c r="AGN518" s="99"/>
      <c r="AGO518" s="99"/>
      <c r="AGP518" s="99"/>
      <c r="AGQ518" s="99"/>
      <c r="AGR518" s="99"/>
      <c r="AGS518" s="99"/>
      <c r="AGT518" s="99"/>
      <c r="AGU518" s="99"/>
      <c r="AGV518" s="99"/>
      <c r="AGW518" s="99"/>
      <c r="AGX518" s="99"/>
      <c r="AGY518" s="99"/>
      <c r="AGZ518" s="99"/>
      <c r="AHA518" s="99"/>
      <c r="AHB518" s="99"/>
      <c r="AHC518" s="99"/>
      <c r="AHD518" s="99"/>
      <c r="AHE518" s="99"/>
      <c r="AHF518" s="99"/>
      <c r="AHG518" s="99"/>
      <c r="AHH518" s="99"/>
      <c r="AHI518" s="99"/>
      <c r="AHJ518" s="99"/>
      <c r="AHK518" s="99"/>
      <c r="AHL518" s="99"/>
      <c r="AHM518" s="99"/>
      <c r="AHN518" s="99"/>
      <c r="AHO518" s="99"/>
      <c r="AHP518" s="99"/>
      <c r="AHQ518" s="99"/>
      <c r="AHR518" s="99"/>
      <c r="AHS518" s="99"/>
      <c r="AHT518" s="99"/>
      <c r="AHU518" s="99"/>
      <c r="AHV518" s="99"/>
      <c r="AHW518" s="99"/>
      <c r="AHX518" s="99"/>
      <c r="AHY518" s="99"/>
      <c r="AHZ518" s="99"/>
      <c r="AIA518" s="99"/>
      <c r="AIB518" s="99"/>
      <c r="AIC518" s="99"/>
      <c r="AID518" s="99"/>
      <c r="AIE518" s="99"/>
      <c r="AIF518" s="99"/>
      <c r="AIG518" s="99"/>
      <c r="AIH518" s="99"/>
      <c r="AII518" s="99"/>
      <c r="AIJ518" s="99"/>
      <c r="AIK518" s="99"/>
      <c r="AIL518" s="99"/>
      <c r="AIM518" s="99"/>
      <c r="AIN518" s="99"/>
      <c r="AIO518" s="99"/>
      <c r="AIP518" s="99"/>
      <c r="AIQ518" s="99"/>
      <c r="AIR518" s="99"/>
      <c r="AIS518" s="99"/>
      <c r="AIT518" s="99"/>
      <c r="AIU518" s="99"/>
      <c r="AIV518" s="99"/>
      <c r="AIW518" s="99"/>
      <c r="AIX518" s="99"/>
      <c r="AIY518" s="99"/>
      <c r="AIZ518" s="99"/>
      <c r="AJA518" s="99"/>
      <c r="AJB518" s="99"/>
      <c r="AJC518" s="99"/>
      <c r="AJD518" s="99"/>
      <c r="AJE518" s="99"/>
      <c r="AJF518" s="99"/>
      <c r="AJG518" s="99"/>
      <c r="AJH518" s="99"/>
      <c r="AJI518" s="99"/>
      <c r="AJJ518" s="99"/>
      <c r="AJK518" s="99"/>
      <c r="AJL518" s="99"/>
      <c r="AJM518" s="99"/>
      <c r="AJN518" s="99"/>
      <c r="AJO518" s="99"/>
      <c r="AJP518" s="99"/>
      <c r="AJQ518" s="99"/>
      <c r="AJR518" s="99"/>
      <c r="AJS518" s="99"/>
      <c r="AJT518" s="99"/>
      <c r="AJU518" s="99"/>
      <c r="AJV518" s="99"/>
      <c r="AJW518" s="99"/>
      <c r="AJX518" s="99"/>
      <c r="AJY518" s="99"/>
      <c r="AJZ518" s="99"/>
      <c r="AKA518" s="99"/>
      <c r="AKB518" s="99"/>
      <c r="AKC518" s="99"/>
      <c r="AKD518" s="99"/>
      <c r="AKE518" s="99"/>
      <c r="AKF518" s="99"/>
      <c r="AKG518" s="99"/>
      <c r="AKH518" s="99"/>
      <c r="AKI518" s="99"/>
      <c r="AKJ518" s="99"/>
      <c r="AKK518" s="99"/>
      <c r="AKL518" s="99"/>
      <c r="AKM518" s="99"/>
      <c r="AKN518" s="99"/>
      <c r="AKO518" s="99"/>
      <c r="AKP518" s="99"/>
      <c r="AKQ518" s="99"/>
      <c r="AKR518" s="99"/>
      <c r="AKS518" s="99"/>
      <c r="AKT518" s="99"/>
      <c r="AKU518" s="99"/>
      <c r="AKV518" s="99"/>
      <c r="AKW518" s="99"/>
      <c r="AKX518" s="99"/>
      <c r="AKY518" s="99"/>
      <c r="AKZ518" s="99"/>
      <c r="ALA518" s="99"/>
      <c r="ALB518" s="99"/>
      <c r="ALC518" s="99"/>
      <c r="ALD518" s="99"/>
      <c r="ALE518" s="99"/>
      <c r="ALF518" s="99"/>
      <c r="ALG518" s="99"/>
      <c r="ALH518" s="99"/>
      <c r="ALI518" s="99"/>
      <c r="ALJ518" s="99"/>
      <c r="ALK518" s="99"/>
      <c r="ALL518" s="99"/>
      <c r="ALM518" s="99"/>
      <c r="ALN518" s="99"/>
      <c r="ALO518" s="99"/>
      <c r="ALP518" s="99"/>
      <c r="ALQ518" s="99"/>
      <c r="ALR518" s="99"/>
      <c r="ALS518" s="99"/>
      <c r="ALT518" s="99"/>
      <c r="ALU518" s="99"/>
      <c r="ALV518" s="99"/>
      <c r="ALW518" s="99"/>
      <c r="ALX518" s="99"/>
      <c r="ALY518" s="99"/>
      <c r="ALZ518" s="99"/>
      <c r="AMA518" s="99"/>
      <c r="AMB518" s="99"/>
      <c r="AMC518" s="99"/>
      <c r="AMD518" s="99"/>
      <c r="AME518" s="99"/>
      <c r="AMF518" s="99"/>
      <c r="AMG518" s="99"/>
      <c r="AMH518" s="99"/>
      <c r="AMI518" s="99"/>
    </row>
    <row r="519" spans="1:1023" s="101" customFormat="1" ht="48.6" customHeight="1" x14ac:dyDescent="0.3">
      <c r="A519" s="85">
        <v>2</v>
      </c>
      <c r="B519" s="86" t="s">
        <v>375</v>
      </c>
      <c r="C519" s="85" t="s">
        <v>771</v>
      </c>
      <c r="D519" s="85" t="s">
        <v>69</v>
      </c>
      <c r="E519" s="86" t="s">
        <v>950</v>
      </c>
      <c r="F519" s="90">
        <v>45365</v>
      </c>
      <c r="G519" s="88">
        <v>333</v>
      </c>
      <c r="H519" s="85" t="s">
        <v>52</v>
      </c>
      <c r="I519" s="85" t="s">
        <v>1018</v>
      </c>
      <c r="J519" s="99"/>
      <c r="K519" s="99"/>
      <c r="L519" s="99"/>
      <c r="M519" s="99"/>
      <c r="N519" s="99"/>
      <c r="O519" s="99"/>
      <c r="P519" s="99"/>
      <c r="Q519" s="99"/>
      <c r="R519" s="99"/>
      <c r="S519" s="99"/>
      <c r="T519" s="99"/>
      <c r="U519" s="99"/>
      <c r="V519" s="99"/>
      <c r="W519" s="99"/>
      <c r="X519" s="99"/>
      <c r="Y519" s="99"/>
      <c r="Z519" s="99"/>
      <c r="AA519" s="99"/>
      <c r="AB519" s="99"/>
      <c r="AC519" s="99"/>
      <c r="AD519" s="99"/>
      <c r="AE519" s="99"/>
      <c r="AF519" s="99"/>
      <c r="AG519" s="99"/>
      <c r="AH519" s="99"/>
      <c r="AI519" s="99"/>
      <c r="AJ519" s="99"/>
      <c r="AK519" s="99"/>
      <c r="AL519" s="99"/>
      <c r="AM519" s="99"/>
      <c r="AN519" s="99"/>
      <c r="AO519" s="99"/>
      <c r="AP519" s="99"/>
      <c r="AQ519" s="99"/>
      <c r="AR519" s="99"/>
      <c r="AS519" s="99"/>
      <c r="AT519" s="99"/>
      <c r="AU519" s="99"/>
      <c r="AV519" s="99"/>
      <c r="AW519" s="99"/>
      <c r="AX519" s="99"/>
      <c r="AY519" s="99"/>
      <c r="AZ519" s="99"/>
      <c r="BA519" s="99"/>
      <c r="BB519" s="99"/>
      <c r="BC519" s="99"/>
      <c r="BD519" s="99"/>
      <c r="BE519" s="99"/>
      <c r="BF519" s="99"/>
      <c r="BG519" s="99"/>
      <c r="BH519" s="99"/>
      <c r="BI519" s="99"/>
      <c r="BJ519" s="99"/>
      <c r="BK519" s="99"/>
      <c r="BL519" s="99"/>
      <c r="BM519" s="99"/>
      <c r="BN519" s="99"/>
      <c r="BO519" s="99"/>
      <c r="BP519" s="99"/>
      <c r="BQ519" s="99"/>
      <c r="BR519" s="99"/>
      <c r="BS519" s="99"/>
      <c r="BT519" s="99"/>
      <c r="BU519" s="99"/>
      <c r="BV519" s="99"/>
      <c r="BW519" s="99"/>
      <c r="BX519" s="99"/>
      <c r="BY519" s="99"/>
      <c r="BZ519" s="99"/>
      <c r="CA519" s="99"/>
      <c r="CB519" s="99"/>
      <c r="CC519" s="99"/>
      <c r="CD519" s="99"/>
      <c r="CE519" s="99"/>
      <c r="CF519" s="99"/>
      <c r="CG519" s="99"/>
      <c r="CH519" s="99"/>
      <c r="CI519" s="99"/>
      <c r="CJ519" s="99"/>
      <c r="CK519" s="99"/>
      <c r="CL519" s="99"/>
      <c r="CM519" s="99"/>
      <c r="CN519" s="99"/>
      <c r="CO519" s="99"/>
      <c r="CP519" s="99"/>
      <c r="CQ519" s="99"/>
      <c r="CR519" s="99"/>
      <c r="CS519" s="99"/>
      <c r="CT519" s="99"/>
      <c r="CU519" s="99"/>
      <c r="CV519" s="99"/>
      <c r="CW519" s="99"/>
      <c r="CX519" s="99"/>
      <c r="CY519" s="99"/>
      <c r="CZ519" s="99"/>
      <c r="DA519" s="99"/>
      <c r="DB519" s="99"/>
      <c r="DC519" s="99"/>
      <c r="DD519" s="99"/>
      <c r="DE519" s="99"/>
      <c r="DF519" s="99"/>
      <c r="DG519" s="99"/>
      <c r="DH519" s="99"/>
      <c r="DI519" s="99"/>
      <c r="DJ519" s="99"/>
      <c r="DK519" s="99"/>
      <c r="DL519" s="99"/>
      <c r="DM519" s="99"/>
      <c r="DN519" s="99"/>
      <c r="DO519" s="99"/>
      <c r="DP519" s="99"/>
      <c r="DQ519" s="99"/>
      <c r="DR519" s="99"/>
      <c r="DS519" s="99"/>
      <c r="DT519" s="99"/>
      <c r="DU519" s="99"/>
      <c r="DV519" s="99"/>
      <c r="DW519" s="99"/>
      <c r="DX519" s="99"/>
      <c r="DY519" s="99"/>
      <c r="DZ519" s="99"/>
      <c r="EA519" s="99"/>
      <c r="EB519" s="99"/>
      <c r="EC519" s="99"/>
      <c r="ED519" s="99"/>
      <c r="EE519" s="99"/>
      <c r="EF519" s="99"/>
      <c r="EG519" s="99"/>
      <c r="EH519" s="99"/>
      <c r="EI519" s="99"/>
      <c r="EJ519" s="99"/>
      <c r="EK519" s="99"/>
      <c r="EL519" s="99"/>
      <c r="EM519" s="99"/>
      <c r="EN519" s="99"/>
      <c r="EO519" s="99"/>
      <c r="EP519" s="99"/>
      <c r="EQ519" s="99"/>
      <c r="ER519" s="99"/>
      <c r="ES519" s="99"/>
      <c r="ET519" s="99"/>
      <c r="EU519" s="99"/>
      <c r="EV519" s="99"/>
      <c r="EW519" s="99"/>
      <c r="EX519" s="99"/>
      <c r="EY519" s="99"/>
      <c r="EZ519" s="99"/>
      <c r="FA519" s="99"/>
      <c r="FB519" s="99"/>
      <c r="FC519" s="99"/>
      <c r="FD519" s="99"/>
      <c r="FE519" s="99"/>
      <c r="FF519" s="99"/>
      <c r="FG519" s="99"/>
      <c r="FH519" s="99"/>
      <c r="FI519" s="99"/>
      <c r="FJ519" s="99"/>
      <c r="FK519" s="99"/>
      <c r="FL519" s="99"/>
      <c r="FM519" s="99"/>
      <c r="FN519" s="99"/>
      <c r="FO519" s="99"/>
      <c r="FP519" s="99"/>
      <c r="FQ519" s="99"/>
      <c r="FR519" s="99"/>
      <c r="FS519" s="99"/>
      <c r="FT519" s="99"/>
      <c r="FU519" s="99"/>
      <c r="FV519" s="99"/>
      <c r="FW519" s="99"/>
      <c r="FX519" s="99"/>
      <c r="FY519" s="99"/>
      <c r="FZ519" s="99"/>
      <c r="GA519" s="99"/>
      <c r="GB519" s="99"/>
      <c r="GC519" s="99"/>
      <c r="GD519" s="99"/>
      <c r="GE519" s="99"/>
      <c r="GF519" s="99"/>
      <c r="GG519" s="99"/>
      <c r="GH519" s="99"/>
      <c r="GI519" s="99"/>
      <c r="GJ519" s="99"/>
      <c r="GK519" s="99"/>
      <c r="GL519" s="99"/>
      <c r="GM519" s="99"/>
      <c r="GN519" s="99"/>
      <c r="GO519" s="99"/>
      <c r="GP519" s="99"/>
      <c r="GQ519" s="99"/>
      <c r="GR519" s="99"/>
      <c r="GS519" s="99"/>
      <c r="GT519" s="99"/>
      <c r="GU519" s="99"/>
      <c r="GV519" s="99"/>
      <c r="GW519" s="99"/>
      <c r="GX519" s="99"/>
      <c r="GY519" s="99"/>
      <c r="GZ519" s="99"/>
      <c r="HA519" s="99"/>
      <c r="HB519" s="99"/>
      <c r="HC519" s="99"/>
      <c r="HD519" s="99"/>
      <c r="HE519" s="99"/>
      <c r="HF519" s="99"/>
      <c r="HG519" s="99"/>
      <c r="HH519" s="99"/>
      <c r="HI519" s="99"/>
      <c r="HJ519" s="99"/>
      <c r="HK519" s="99"/>
      <c r="HL519" s="99"/>
      <c r="HM519" s="99"/>
      <c r="HN519" s="99"/>
      <c r="HO519" s="99"/>
      <c r="HP519" s="99"/>
      <c r="HQ519" s="99"/>
      <c r="HR519" s="99"/>
      <c r="HS519" s="99"/>
      <c r="HT519" s="99"/>
      <c r="HU519" s="99"/>
      <c r="HV519" s="99"/>
      <c r="HW519" s="99"/>
      <c r="HX519" s="99"/>
      <c r="HY519" s="99"/>
      <c r="HZ519" s="99"/>
      <c r="IA519" s="99"/>
      <c r="IB519" s="99"/>
      <c r="IC519" s="99"/>
      <c r="ID519" s="99"/>
      <c r="IE519" s="99"/>
      <c r="IF519" s="99"/>
      <c r="IG519" s="99"/>
      <c r="IH519" s="99"/>
      <c r="II519" s="99"/>
      <c r="IJ519" s="99"/>
      <c r="IK519" s="99"/>
      <c r="IL519" s="99"/>
      <c r="IM519" s="99"/>
      <c r="IN519" s="99"/>
      <c r="IO519" s="99"/>
      <c r="IP519" s="99"/>
      <c r="IQ519" s="99"/>
      <c r="IR519" s="99"/>
      <c r="IS519" s="99"/>
      <c r="IT519" s="99"/>
      <c r="IU519" s="99"/>
      <c r="IV519" s="99"/>
      <c r="IW519" s="99"/>
      <c r="IX519" s="99"/>
      <c r="IY519" s="99"/>
      <c r="IZ519" s="99"/>
      <c r="JA519" s="99"/>
      <c r="JB519" s="99"/>
      <c r="JC519" s="99"/>
      <c r="JD519" s="99"/>
      <c r="JE519" s="99"/>
      <c r="JF519" s="99"/>
      <c r="JG519" s="99"/>
      <c r="JH519" s="99"/>
      <c r="JI519" s="99"/>
      <c r="JJ519" s="99"/>
      <c r="JK519" s="99"/>
      <c r="JL519" s="99"/>
      <c r="JM519" s="99"/>
      <c r="JN519" s="99"/>
      <c r="JO519" s="99"/>
      <c r="JP519" s="99"/>
      <c r="JQ519" s="99"/>
      <c r="JR519" s="99"/>
      <c r="JS519" s="99"/>
      <c r="JT519" s="99"/>
      <c r="JU519" s="99"/>
      <c r="JV519" s="99"/>
      <c r="JW519" s="99"/>
      <c r="JX519" s="99"/>
      <c r="JY519" s="99"/>
      <c r="JZ519" s="99"/>
      <c r="KA519" s="99"/>
      <c r="KB519" s="99"/>
      <c r="KC519" s="99"/>
      <c r="KD519" s="99"/>
      <c r="KE519" s="99"/>
      <c r="KF519" s="99"/>
      <c r="KG519" s="99"/>
      <c r="KH519" s="99"/>
      <c r="KI519" s="99"/>
      <c r="KJ519" s="99"/>
      <c r="KK519" s="99"/>
      <c r="KL519" s="99"/>
      <c r="KM519" s="99"/>
      <c r="KN519" s="99"/>
      <c r="KO519" s="99"/>
      <c r="KP519" s="99"/>
      <c r="KQ519" s="99"/>
      <c r="KR519" s="99"/>
      <c r="KS519" s="99"/>
      <c r="KT519" s="99"/>
      <c r="KU519" s="99"/>
      <c r="KV519" s="99"/>
      <c r="KW519" s="99"/>
      <c r="KX519" s="99"/>
      <c r="KY519" s="99"/>
      <c r="KZ519" s="99"/>
      <c r="LA519" s="99"/>
      <c r="LB519" s="99"/>
      <c r="LC519" s="99"/>
      <c r="LD519" s="99"/>
      <c r="LE519" s="99"/>
      <c r="LF519" s="99"/>
      <c r="LG519" s="99"/>
      <c r="LH519" s="99"/>
      <c r="LI519" s="99"/>
      <c r="LJ519" s="99"/>
      <c r="LK519" s="99"/>
      <c r="LL519" s="99"/>
      <c r="LM519" s="99"/>
      <c r="LN519" s="99"/>
      <c r="LO519" s="99"/>
      <c r="LP519" s="99"/>
      <c r="LQ519" s="99"/>
      <c r="LR519" s="99"/>
      <c r="LS519" s="99"/>
      <c r="LT519" s="99"/>
      <c r="LU519" s="99"/>
      <c r="LV519" s="99"/>
      <c r="LW519" s="99"/>
      <c r="LX519" s="99"/>
      <c r="LY519" s="99"/>
      <c r="LZ519" s="99"/>
      <c r="MA519" s="99"/>
      <c r="MB519" s="99"/>
      <c r="MC519" s="99"/>
      <c r="MD519" s="99"/>
      <c r="ME519" s="99"/>
      <c r="MF519" s="99"/>
      <c r="MG519" s="99"/>
      <c r="MH519" s="99"/>
      <c r="MI519" s="99"/>
      <c r="MJ519" s="99"/>
      <c r="MK519" s="99"/>
      <c r="ML519" s="99"/>
      <c r="MM519" s="99"/>
      <c r="MN519" s="99"/>
      <c r="MO519" s="99"/>
      <c r="MP519" s="99"/>
      <c r="MQ519" s="99"/>
      <c r="MR519" s="99"/>
      <c r="MS519" s="99"/>
      <c r="MT519" s="99"/>
      <c r="MU519" s="99"/>
      <c r="MV519" s="99"/>
      <c r="MW519" s="99"/>
      <c r="MX519" s="99"/>
      <c r="MY519" s="99"/>
      <c r="MZ519" s="99"/>
      <c r="NA519" s="99"/>
      <c r="NB519" s="99"/>
      <c r="NC519" s="99"/>
      <c r="ND519" s="99"/>
      <c r="NE519" s="99"/>
      <c r="NF519" s="99"/>
      <c r="NG519" s="99"/>
      <c r="NH519" s="99"/>
      <c r="NI519" s="99"/>
      <c r="NJ519" s="99"/>
      <c r="NK519" s="99"/>
      <c r="NL519" s="99"/>
      <c r="NM519" s="99"/>
      <c r="NN519" s="99"/>
      <c r="NO519" s="99"/>
      <c r="NP519" s="99"/>
      <c r="NQ519" s="99"/>
      <c r="NR519" s="99"/>
      <c r="NS519" s="99"/>
      <c r="NT519" s="99"/>
      <c r="NU519" s="99"/>
      <c r="NV519" s="99"/>
      <c r="NW519" s="99"/>
      <c r="NX519" s="99"/>
      <c r="NY519" s="99"/>
      <c r="NZ519" s="99"/>
      <c r="OA519" s="99"/>
      <c r="OB519" s="99"/>
      <c r="OC519" s="99"/>
      <c r="OD519" s="99"/>
      <c r="OE519" s="99"/>
      <c r="OF519" s="99"/>
      <c r="OG519" s="99"/>
      <c r="OH519" s="99"/>
      <c r="OI519" s="99"/>
      <c r="OJ519" s="99"/>
      <c r="OK519" s="99"/>
      <c r="OL519" s="99"/>
      <c r="OM519" s="99"/>
      <c r="ON519" s="99"/>
      <c r="OO519" s="99"/>
      <c r="OP519" s="99"/>
      <c r="OQ519" s="99"/>
      <c r="OR519" s="99"/>
      <c r="OS519" s="99"/>
      <c r="OT519" s="99"/>
      <c r="OU519" s="99"/>
      <c r="OV519" s="99"/>
      <c r="OW519" s="99"/>
      <c r="OX519" s="99"/>
      <c r="OY519" s="99"/>
      <c r="OZ519" s="99"/>
      <c r="PA519" s="99"/>
      <c r="PB519" s="99"/>
      <c r="PC519" s="99"/>
      <c r="PD519" s="99"/>
      <c r="PE519" s="99"/>
      <c r="PF519" s="99"/>
      <c r="PG519" s="99"/>
      <c r="PH519" s="99"/>
      <c r="PI519" s="99"/>
      <c r="PJ519" s="99"/>
      <c r="PK519" s="99"/>
      <c r="PL519" s="99"/>
      <c r="PM519" s="99"/>
      <c r="PN519" s="99"/>
      <c r="PO519" s="99"/>
      <c r="PP519" s="99"/>
      <c r="PQ519" s="99"/>
      <c r="PR519" s="99"/>
      <c r="PS519" s="99"/>
      <c r="PT519" s="99"/>
      <c r="PU519" s="99"/>
      <c r="PV519" s="99"/>
      <c r="PW519" s="99"/>
      <c r="PX519" s="99"/>
      <c r="PY519" s="99"/>
      <c r="PZ519" s="99"/>
      <c r="QA519" s="99"/>
      <c r="QB519" s="99"/>
      <c r="QC519" s="99"/>
      <c r="QD519" s="99"/>
      <c r="QE519" s="99"/>
      <c r="QF519" s="99"/>
      <c r="QG519" s="99"/>
      <c r="QH519" s="99"/>
      <c r="QI519" s="99"/>
      <c r="QJ519" s="99"/>
      <c r="QK519" s="99"/>
      <c r="QL519" s="99"/>
      <c r="QM519" s="99"/>
      <c r="QN519" s="99"/>
      <c r="QO519" s="99"/>
      <c r="QP519" s="99"/>
      <c r="QQ519" s="99"/>
      <c r="QR519" s="99"/>
      <c r="QS519" s="99"/>
      <c r="QT519" s="99"/>
      <c r="QU519" s="99"/>
      <c r="QV519" s="99"/>
      <c r="QW519" s="99"/>
      <c r="QX519" s="99"/>
      <c r="QY519" s="99"/>
      <c r="QZ519" s="99"/>
      <c r="RA519" s="99"/>
      <c r="RB519" s="99"/>
      <c r="RC519" s="99"/>
      <c r="RD519" s="99"/>
      <c r="RE519" s="99"/>
      <c r="RF519" s="99"/>
      <c r="RG519" s="99"/>
      <c r="RH519" s="99"/>
      <c r="RI519" s="99"/>
      <c r="RJ519" s="99"/>
      <c r="RK519" s="99"/>
      <c r="RL519" s="99"/>
      <c r="RM519" s="99"/>
      <c r="RN519" s="99"/>
      <c r="RO519" s="99"/>
      <c r="RP519" s="99"/>
      <c r="RQ519" s="99"/>
      <c r="RR519" s="99"/>
      <c r="RS519" s="99"/>
      <c r="RT519" s="99"/>
      <c r="RU519" s="99"/>
      <c r="RV519" s="99"/>
      <c r="RW519" s="99"/>
      <c r="RX519" s="99"/>
      <c r="RY519" s="99"/>
      <c r="RZ519" s="99"/>
      <c r="SA519" s="99"/>
      <c r="SB519" s="99"/>
      <c r="SC519" s="99"/>
      <c r="SD519" s="99"/>
      <c r="SE519" s="99"/>
      <c r="SF519" s="99"/>
      <c r="SG519" s="99"/>
      <c r="SH519" s="99"/>
      <c r="SI519" s="99"/>
      <c r="SJ519" s="99"/>
      <c r="SK519" s="99"/>
      <c r="SL519" s="99"/>
      <c r="SM519" s="99"/>
      <c r="SN519" s="99"/>
      <c r="SO519" s="99"/>
      <c r="SP519" s="99"/>
      <c r="SQ519" s="99"/>
      <c r="SR519" s="99"/>
      <c r="SS519" s="99"/>
      <c r="ST519" s="99"/>
      <c r="SU519" s="99"/>
      <c r="SV519" s="99"/>
      <c r="SW519" s="99"/>
      <c r="SX519" s="99"/>
      <c r="SY519" s="99"/>
      <c r="SZ519" s="99"/>
      <c r="TA519" s="99"/>
      <c r="TB519" s="99"/>
      <c r="TC519" s="99"/>
      <c r="TD519" s="99"/>
      <c r="TE519" s="99"/>
      <c r="TF519" s="99"/>
      <c r="TG519" s="99"/>
      <c r="TH519" s="99"/>
      <c r="TI519" s="99"/>
      <c r="TJ519" s="99"/>
      <c r="TK519" s="99"/>
      <c r="TL519" s="99"/>
      <c r="TM519" s="99"/>
      <c r="TN519" s="99"/>
      <c r="TO519" s="99"/>
      <c r="TP519" s="99"/>
      <c r="TQ519" s="99"/>
      <c r="TR519" s="99"/>
      <c r="TS519" s="99"/>
      <c r="TT519" s="99"/>
      <c r="TU519" s="99"/>
      <c r="TV519" s="99"/>
      <c r="TW519" s="99"/>
      <c r="TX519" s="99"/>
      <c r="TY519" s="99"/>
      <c r="TZ519" s="99"/>
      <c r="UA519" s="99"/>
      <c r="UB519" s="99"/>
      <c r="UC519" s="99"/>
      <c r="UD519" s="99"/>
      <c r="UE519" s="99"/>
      <c r="UF519" s="99"/>
      <c r="UG519" s="99"/>
      <c r="UH519" s="99"/>
      <c r="UI519" s="99"/>
      <c r="UJ519" s="99"/>
      <c r="UK519" s="99"/>
      <c r="UL519" s="99"/>
      <c r="UM519" s="99"/>
      <c r="UN519" s="99"/>
      <c r="UO519" s="99"/>
      <c r="UP519" s="99"/>
      <c r="UQ519" s="99"/>
      <c r="UR519" s="99"/>
      <c r="US519" s="99"/>
      <c r="UT519" s="99"/>
      <c r="UU519" s="99"/>
      <c r="UV519" s="99"/>
      <c r="UW519" s="99"/>
      <c r="UX519" s="99"/>
      <c r="UY519" s="99"/>
      <c r="UZ519" s="99"/>
      <c r="VA519" s="99"/>
      <c r="VB519" s="99"/>
      <c r="VC519" s="99"/>
      <c r="VD519" s="99"/>
      <c r="VE519" s="99"/>
      <c r="VF519" s="99"/>
      <c r="VG519" s="99"/>
      <c r="VH519" s="99"/>
      <c r="VI519" s="99"/>
      <c r="VJ519" s="99"/>
      <c r="VK519" s="99"/>
      <c r="VL519" s="99"/>
      <c r="VM519" s="99"/>
      <c r="VN519" s="99"/>
      <c r="VO519" s="99"/>
      <c r="VP519" s="99"/>
      <c r="VQ519" s="99"/>
      <c r="VR519" s="99"/>
      <c r="VS519" s="99"/>
      <c r="VT519" s="99"/>
      <c r="VU519" s="99"/>
      <c r="VV519" s="99"/>
      <c r="VW519" s="99"/>
      <c r="VX519" s="99"/>
      <c r="VY519" s="99"/>
      <c r="VZ519" s="99"/>
      <c r="WA519" s="99"/>
      <c r="WB519" s="99"/>
      <c r="WC519" s="99"/>
      <c r="WD519" s="99"/>
      <c r="WE519" s="99"/>
      <c r="WF519" s="99"/>
      <c r="WG519" s="99"/>
      <c r="WH519" s="99"/>
      <c r="WI519" s="99"/>
      <c r="WJ519" s="99"/>
      <c r="WK519" s="99"/>
      <c r="WL519" s="99"/>
      <c r="WM519" s="99"/>
      <c r="WN519" s="99"/>
      <c r="WO519" s="99"/>
      <c r="WP519" s="99"/>
      <c r="WQ519" s="99"/>
      <c r="WR519" s="99"/>
      <c r="WS519" s="99"/>
      <c r="WT519" s="99"/>
      <c r="WU519" s="99"/>
      <c r="WV519" s="99"/>
      <c r="WW519" s="99"/>
      <c r="WX519" s="99"/>
      <c r="WY519" s="99"/>
      <c r="WZ519" s="99"/>
      <c r="XA519" s="99"/>
      <c r="XB519" s="99"/>
      <c r="XC519" s="99"/>
      <c r="XD519" s="99"/>
      <c r="XE519" s="99"/>
      <c r="XF519" s="99"/>
      <c r="XG519" s="99"/>
      <c r="XH519" s="99"/>
      <c r="XI519" s="99"/>
      <c r="XJ519" s="99"/>
      <c r="XK519" s="99"/>
      <c r="XL519" s="99"/>
      <c r="XM519" s="99"/>
      <c r="XN519" s="99"/>
      <c r="XO519" s="99"/>
      <c r="XP519" s="99"/>
      <c r="XQ519" s="99"/>
      <c r="XR519" s="99"/>
      <c r="XS519" s="99"/>
      <c r="XT519" s="99"/>
      <c r="XU519" s="99"/>
      <c r="XV519" s="99"/>
      <c r="XW519" s="99"/>
      <c r="XX519" s="99"/>
      <c r="XY519" s="99"/>
      <c r="XZ519" s="99"/>
      <c r="YA519" s="99"/>
      <c r="YB519" s="99"/>
      <c r="YC519" s="99"/>
      <c r="YD519" s="99"/>
      <c r="YE519" s="99"/>
      <c r="YF519" s="99"/>
      <c r="YG519" s="99"/>
      <c r="YH519" s="99"/>
      <c r="YI519" s="99"/>
      <c r="YJ519" s="99"/>
      <c r="YK519" s="99"/>
      <c r="YL519" s="99"/>
      <c r="YM519" s="99"/>
      <c r="YN519" s="99"/>
      <c r="YO519" s="99"/>
      <c r="YP519" s="99"/>
      <c r="YQ519" s="99"/>
      <c r="YR519" s="99"/>
      <c r="YS519" s="99"/>
      <c r="YT519" s="99"/>
      <c r="YU519" s="99"/>
      <c r="YV519" s="99"/>
      <c r="YW519" s="99"/>
      <c r="YX519" s="99"/>
      <c r="YY519" s="99"/>
      <c r="YZ519" s="99"/>
      <c r="ZA519" s="99"/>
      <c r="ZB519" s="99"/>
      <c r="ZC519" s="99"/>
      <c r="ZD519" s="99"/>
      <c r="ZE519" s="99"/>
      <c r="ZF519" s="99"/>
      <c r="ZG519" s="99"/>
      <c r="ZH519" s="99"/>
      <c r="ZI519" s="99"/>
      <c r="ZJ519" s="99"/>
      <c r="ZK519" s="99"/>
      <c r="ZL519" s="99"/>
      <c r="ZM519" s="99"/>
      <c r="ZN519" s="99"/>
      <c r="ZO519" s="99"/>
      <c r="ZP519" s="99"/>
      <c r="ZQ519" s="99"/>
      <c r="ZR519" s="99"/>
      <c r="ZS519" s="99"/>
      <c r="ZT519" s="99"/>
      <c r="ZU519" s="99"/>
      <c r="ZV519" s="99"/>
      <c r="ZW519" s="99"/>
      <c r="ZX519" s="99"/>
      <c r="ZY519" s="99"/>
      <c r="ZZ519" s="99"/>
      <c r="AAA519" s="99"/>
      <c r="AAB519" s="99"/>
      <c r="AAC519" s="99"/>
      <c r="AAD519" s="99"/>
      <c r="AAE519" s="99"/>
      <c r="AAF519" s="99"/>
      <c r="AAG519" s="99"/>
      <c r="AAH519" s="99"/>
      <c r="AAI519" s="99"/>
      <c r="AAJ519" s="99"/>
      <c r="AAK519" s="99"/>
      <c r="AAL519" s="99"/>
      <c r="AAM519" s="99"/>
      <c r="AAN519" s="99"/>
      <c r="AAO519" s="99"/>
      <c r="AAP519" s="99"/>
      <c r="AAQ519" s="99"/>
      <c r="AAR519" s="99"/>
      <c r="AAS519" s="99"/>
      <c r="AAT519" s="99"/>
      <c r="AAU519" s="99"/>
      <c r="AAV519" s="99"/>
      <c r="AAW519" s="99"/>
      <c r="AAX519" s="99"/>
      <c r="AAY519" s="99"/>
      <c r="AAZ519" s="99"/>
      <c r="ABA519" s="99"/>
      <c r="ABB519" s="99"/>
      <c r="ABC519" s="99"/>
      <c r="ABD519" s="99"/>
      <c r="ABE519" s="99"/>
      <c r="ABF519" s="99"/>
      <c r="ABG519" s="99"/>
      <c r="ABH519" s="99"/>
      <c r="ABI519" s="99"/>
      <c r="ABJ519" s="99"/>
      <c r="ABK519" s="99"/>
      <c r="ABL519" s="99"/>
      <c r="ABM519" s="99"/>
      <c r="ABN519" s="99"/>
      <c r="ABO519" s="99"/>
      <c r="ABP519" s="99"/>
      <c r="ABQ519" s="99"/>
      <c r="ABR519" s="99"/>
      <c r="ABS519" s="99"/>
      <c r="ABT519" s="99"/>
      <c r="ABU519" s="99"/>
      <c r="ABV519" s="99"/>
      <c r="ABW519" s="99"/>
      <c r="ABX519" s="99"/>
      <c r="ABY519" s="99"/>
      <c r="ABZ519" s="99"/>
      <c r="ACA519" s="99"/>
      <c r="ACB519" s="99"/>
      <c r="ACC519" s="99"/>
      <c r="ACD519" s="99"/>
      <c r="ACE519" s="99"/>
      <c r="ACF519" s="99"/>
      <c r="ACG519" s="99"/>
      <c r="ACH519" s="99"/>
      <c r="ACI519" s="99"/>
      <c r="ACJ519" s="99"/>
      <c r="ACK519" s="99"/>
      <c r="ACL519" s="99"/>
      <c r="ACM519" s="99"/>
      <c r="ACN519" s="99"/>
      <c r="ACO519" s="99"/>
      <c r="ACP519" s="99"/>
      <c r="ACQ519" s="99"/>
      <c r="ACR519" s="99"/>
      <c r="ACS519" s="99"/>
      <c r="ACT519" s="99"/>
      <c r="ACU519" s="99"/>
      <c r="ACV519" s="99"/>
      <c r="ACW519" s="99"/>
      <c r="ACX519" s="99"/>
      <c r="ACY519" s="99"/>
      <c r="ACZ519" s="99"/>
      <c r="ADA519" s="99"/>
      <c r="ADB519" s="99"/>
      <c r="ADC519" s="99"/>
      <c r="ADD519" s="99"/>
      <c r="ADE519" s="99"/>
      <c r="ADF519" s="99"/>
      <c r="ADG519" s="99"/>
      <c r="ADH519" s="99"/>
      <c r="ADI519" s="99"/>
      <c r="ADJ519" s="99"/>
      <c r="ADK519" s="99"/>
      <c r="ADL519" s="99"/>
      <c r="ADM519" s="99"/>
      <c r="ADN519" s="99"/>
      <c r="ADO519" s="99"/>
      <c r="ADP519" s="99"/>
      <c r="ADQ519" s="99"/>
      <c r="ADR519" s="99"/>
      <c r="ADS519" s="99"/>
      <c r="ADT519" s="99"/>
      <c r="ADU519" s="99"/>
      <c r="ADV519" s="99"/>
      <c r="ADW519" s="99"/>
      <c r="ADX519" s="99"/>
      <c r="ADY519" s="99"/>
      <c r="ADZ519" s="99"/>
      <c r="AEA519" s="99"/>
      <c r="AEB519" s="99"/>
      <c r="AEC519" s="99"/>
      <c r="AED519" s="99"/>
      <c r="AEE519" s="99"/>
      <c r="AEF519" s="99"/>
      <c r="AEG519" s="99"/>
      <c r="AEH519" s="99"/>
      <c r="AEI519" s="99"/>
      <c r="AEJ519" s="99"/>
      <c r="AEK519" s="99"/>
      <c r="AEL519" s="99"/>
      <c r="AEM519" s="99"/>
      <c r="AEN519" s="99"/>
      <c r="AEO519" s="99"/>
      <c r="AEP519" s="99"/>
      <c r="AEQ519" s="99"/>
      <c r="AER519" s="99"/>
      <c r="AES519" s="99"/>
      <c r="AET519" s="99"/>
      <c r="AEU519" s="99"/>
      <c r="AEV519" s="99"/>
      <c r="AEW519" s="99"/>
      <c r="AEX519" s="99"/>
      <c r="AEY519" s="99"/>
      <c r="AEZ519" s="99"/>
      <c r="AFA519" s="99"/>
      <c r="AFB519" s="99"/>
      <c r="AFC519" s="99"/>
      <c r="AFD519" s="99"/>
      <c r="AFE519" s="99"/>
      <c r="AFF519" s="99"/>
      <c r="AFG519" s="99"/>
      <c r="AFH519" s="99"/>
      <c r="AFI519" s="99"/>
      <c r="AFJ519" s="99"/>
      <c r="AFK519" s="99"/>
      <c r="AFL519" s="99"/>
      <c r="AFM519" s="99"/>
      <c r="AFN519" s="99"/>
      <c r="AFO519" s="99"/>
      <c r="AFP519" s="99"/>
      <c r="AFQ519" s="99"/>
      <c r="AFR519" s="99"/>
      <c r="AFS519" s="99"/>
      <c r="AFT519" s="99"/>
      <c r="AFU519" s="99"/>
      <c r="AFV519" s="99"/>
      <c r="AFW519" s="99"/>
      <c r="AFX519" s="99"/>
      <c r="AFY519" s="99"/>
      <c r="AFZ519" s="99"/>
      <c r="AGA519" s="99"/>
      <c r="AGB519" s="99"/>
      <c r="AGC519" s="99"/>
      <c r="AGD519" s="99"/>
      <c r="AGE519" s="99"/>
      <c r="AGF519" s="99"/>
      <c r="AGG519" s="99"/>
      <c r="AGH519" s="99"/>
      <c r="AGI519" s="99"/>
      <c r="AGJ519" s="99"/>
      <c r="AGK519" s="99"/>
      <c r="AGL519" s="99"/>
      <c r="AGM519" s="99"/>
      <c r="AGN519" s="99"/>
      <c r="AGO519" s="99"/>
      <c r="AGP519" s="99"/>
      <c r="AGQ519" s="99"/>
      <c r="AGR519" s="99"/>
      <c r="AGS519" s="99"/>
      <c r="AGT519" s="99"/>
      <c r="AGU519" s="99"/>
      <c r="AGV519" s="99"/>
      <c r="AGW519" s="99"/>
      <c r="AGX519" s="99"/>
      <c r="AGY519" s="99"/>
      <c r="AGZ519" s="99"/>
      <c r="AHA519" s="99"/>
      <c r="AHB519" s="99"/>
      <c r="AHC519" s="99"/>
      <c r="AHD519" s="99"/>
      <c r="AHE519" s="99"/>
      <c r="AHF519" s="99"/>
      <c r="AHG519" s="99"/>
      <c r="AHH519" s="99"/>
      <c r="AHI519" s="99"/>
      <c r="AHJ519" s="99"/>
      <c r="AHK519" s="99"/>
      <c r="AHL519" s="99"/>
      <c r="AHM519" s="99"/>
      <c r="AHN519" s="99"/>
      <c r="AHO519" s="99"/>
      <c r="AHP519" s="99"/>
      <c r="AHQ519" s="99"/>
      <c r="AHR519" s="99"/>
      <c r="AHS519" s="99"/>
      <c r="AHT519" s="99"/>
      <c r="AHU519" s="99"/>
      <c r="AHV519" s="99"/>
      <c r="AHW519" s="99"/>
      <c r="AHX519" s="99"/>
      <c r="AHY519" s="99"/>
      <c r="AHZ519" s="99"/>
      <c r="AIA519" s="99"/>
      <c r="AIB519" s="99"/>
      <c r="AIC519" s="99"/>
      <c r="AID519" s="99"/>
      <c r="AIE519" s="99"/>
      <c r="AIF519" s="99"/>
      <c r="AIG519" s="99"/>
      <c r="AIH519" s="99"/>
      <c r="AII519" s="99"/>
      <c r="AIJ519" s="99"/>
      <c r="AIK519" s="99"/>
      <c r="AIL519" s="99"/>
      <c r="AIM519" s="99"/>
      <c r="AIN519" s="99"/>
      <c r="AIO519" s="99"/>
      <c r="AIP519" s="99"/>
      <c r="AIQ519" s="99"/>
      <c r="AIR519" s="99"/>
      <c r="AIS519" s="99"/>
      <c r="AIT519" s="99"/>
      <c r="AIU519" s="99"/>
      <c r="AIV519" s="99"/>
      <c r="AIW519" s="99"/>
      <c r="AIX519" s="99"/>
      <c r="AIY519" s="99"/>
      <c r="AIZ519" s="99"/>
      <c r="AJA519" s="99"/>
      <c r="AJB519" s="99"/>
      <c r="AJC519" s="99"/>
      <c r="AJD519" s="99"/>
      <c r="AJE519" s="99"/>
      <c r="AJF519" s="99"/>
      <c r="AJG519" s="99"/>
      <c r="AJH519" s="99"/>
      <c r="AJI519" s="99"/>
      <c r="AJJ519" s="99"/>
      <c r="AJK519" s="99"/>
      <c r="AJL519" s="99"/>
      <c r="AJM519" s="99"/>
      <c r="AJN519" s="99"/>
      <c r="AJO519" s="99"/>
      <c r="AJP519" s="99"/>
      <c r="AJQ519" s="99"/>
      <c r="AJR519" s="99"/>
      <c r="AJS519" s="99"/>
      <c r="AJT519" s="99"/>
      <c r="AJU519" s="99"/>
      <c r="AJV519" s="99"/>
      <c r="AJW519" s="99"/>
      <c r="AJX519" s="99"/>
      <c r="AJY519" s="99"/>
      <c r="AJZ519" s="99"/>
      <c r="AKA519" s="99"/>
      <c r="AKB519" s="99"/>
      <c r="AKC519" s="99"/>
      <c r="AKD519" s="99"/>
      <c r="AKE519" s="99"/>
      <c r="AKF519" s="99"/>
      <c r="AKG519" s="99"/>
      <c r="AKH519" s="99"/>
      <c r="AKI519" s="99"/>
      <c r="AKJ519" s="99"/>
      <c r="AKK519" s="99"/>
      <c r="AKL519" s="99"/>
      <c r="AKM519" s="99"/>
      <c r="AKN519" s="99"/>
      <c r="AKO519" s="99"/>
      <c r="AKP519" s="99"/>
      <c r="AKQ519" s="99"/>
      <c r="AKR519" s="99"/>
      <c r="AKS519" s="99"/>
      <c r="AKT519" s="99"/>
      <c r="AKU519" s="99"/>
      <c r="AKV519" s="99"/>
      <c r="AKW519" s="99"/>
      <c r="AKX519" s="99"/>
      <c r="AKY519" s="99"/>
      <c r="AKZ519" s="99"/>
      <c r="ALA519" s="99"/>
      <c r="ALB519" s="99"/>
      <c r="ALC519" s="99"/>
      <c r="ALD519" s="99"/>
      <c r="ALE519" s="99"/>
      <c r="ALF519" s="99"/>
      <c r="ALG519" s="99"/>
      <c r="ALH519" s="99"/>
      <c r="ALI519" s="99"/>
      <c r="ALJ519" s="99"/>
      <c r="ALK519" s="99"/>
      <c r="ALL519" s="99"/>
      <c r="ALM519" s="99"/>
      <c r="ALN519" s="99"/>
      <c r="ALO519" s="99"/>
      <c r="ALP519" s="99"/>
      <c r="ALQ519" s="99"/>
      <c r="ALR519" s="99"/>
      <c r="ALS519" s="99"/>
      <c r="ALT519" s="99"/>
      <c r="ALU519" s="99"/>
      <c r="ALV519" s="99"/>
      <c r="ALW519" s="99"/>
      <c r="ALX519" s="99"/>
      <c r="ALY519" s="99"/>
      <c r="ALZ519" s="99"/>
      <c r="AMA519" s="99"/>
      <c r="AMB519" s="99"/>
      <c r="AMC519" s="99"/>
      <c r="AMD519" s="99"/>
      <c r="AME519" s="99"/>
      <c r="AMF519" s="99"/>
      <c r="AMG519" s="99"/>
      <c r="AMH519" s="99"/>
      <c r="AMI519" s="99"/>
    </row>
    <row r="520" spans="1:1023" s="1" customFormat="1" ht="173.4" customHeight="1" x14ac:dyDescent="0.3">
      <c r="A520" s="60">
        <v>3</v>
      </c>
      <c r="B520" s="61" t="s">
        <v>10</v>
      </c>
      <c r="C520" s="60" t="s">
        <v>221</v>
      </c>
      <c r="D520" s="60" t="s">
        <v>70</v>
      </c>
      <c r="E520" s="61" t="s">
        <v>797</v>
      </c>
      <c r="F520" s="62">
        <v>45349</v>
      </c>
      <c r="G520" s="19">
        <v>299.976</v>
      </c>
      <c r="H520" s="60" t="s">
        <v>6</v>
      </c>
      <c r="I520" s="60" t="s">
        <v>798</v>
      </c>
    </row>
    <row r="521" spans="1:1023" s="65" customFormat="1" ht="94.95" customHeight="1" x14ac:dyDescent="0.3">
      <c r="A521" s="60">
        <v>4</v>
      </c>
      <c r="B521" s="61" t="s">
        <v>422</v>
      </c>
      <c r="C521" s="60" t="s">
        <v>211</v>
      </c>
      <c r="D521" s="60" t="s">
        <v>69</v>
      </c>
      <c r="E521" s="61" t="s">
        <v>976</v>
      </c>
      <c r="F521" s="62">
        <v>45323</v>
      </c>
      <c r="G521" s="19">
        <v>767.5</v>
      </c>
      <c r="H521" s="60" t="s">
        <v>6</v>
      </c>
      <c r="I521" s="60" t="s">
        <v>625</v>
      </c>
    </row>
    <row r="522" spans="1:1023" s="65" customFormat="1" ht="63" customHeight="1" x14ac:dyDescent="0.3">
      <c r="A522" s="60">
        <v>5</v>
      </c>
      <c r="B522" s="61" t="s">
        <v>208</v>
      </c>
      <c r="C522" s="60" t="s">
        <v>77</v>
      </c>
      <c r="D522" s="60" t="s">
        <v>69</v>
      </c>
      <c r="E522" s="61" t="s">
        <v>423</v>
      </c>
      <c r="F522" s="62">
        <v>45331</v>
      </c>
      <c r="G522" s="19">
        <v>995</v>
      </c>
      <c r="H522" s="60" t="s">
        <v>6</v>
      </c>
      <c r="I522" s="60" t="s">
        <v>626</v>
      </c>
    </row>
    <row r="523" spans="1:1023" s="65" customFormat="1" ht="61.2" customHeight="1" x14ac:dyDescent="0.3">
      <c r="A523" s="60">
        <v>6</v>
      </c>
      <c r="B523" s="61" t="s">
        <v>375</v>
      </c>
      <c r="C523" s="60" t="s">
        <v>211</v>
      </c>
      <c r="D523" s="60" t="s">
        <v>69</v>
      </c>
      <c r="E523" s="61" t="s">
        <v>974</v>
      </c>
      <c r="F523" s="62">
        <v>45313</v>
      </c>
      <c r="G523" s="19">
        <v>1018</v>
      </c>
      <c r="H523" s="60" t="s">
        <v>376</v>
      </c>
      <c r="I523" s="60" t="s">
        <v>424</v>
      </c>
    </row>
    <row r="524" spans="1:1023" s="65" customFormat="1" ht="109.2" customHeight="1" x14ac:dyDescent="0.3">
      <c r="A524" s="60">
        <v>7</v>
      </c>
      <c r="B524" s="61" t="s">
        <v>375</v>
      </c>
      <c r="C524" s="60" t="s">
        <v>77</v>
      </c>
      <c r="D524" s="60" t="s">
        <v>69</v>
      </c>
      <c r="E524" s="61" t="s">
        <v>975</v>
      </c>
      <c r="F524" s="62">
        <v>45308</v>
      </c>
      <c r="G524" s="19">
        <v>546</v>
      </c>
      <c r="H524" s="60" t="s">
        <v>52</v>
      </c>
      <c r="I524" s="60" t="s">
        <v>425</v>
      </c>
    </row>
    <row r="525" spans="1:1023" s="68" customFormat="1" ht="156.6" customHeight="1" x14ac:dyDescent="0.3">
      <c r="A525" s="60">
        <v>8</v>
      </c>
      <c r="B525" s="61" t="s">
        <v>208</v>
      </c>
      <c r="C525" s="60" t="s">
        <v>157</v>
      </c>
      <c r="D525" s="60" t="s">
        <v>70</v>
      </c>
      <c r="E525" s="61" t="s">
        <v>209</v>
      </c>
      <c r="F525" s="62">
        <v>45306</v>
      </c>
      <c r="G525" s="19">
        <v>392</v>
      </c>
      <c r="H525" s="60" t="s">
        <v>6</v>
      </c>
      <c r="I525" s="60" t="s">
        <v>374</v>
      </c>
    </row>
    <row r="526" spans="1:1023" s="68" customFormat="1" ht="79.2" customHeight="1" x14ac:dyDescent="0.3">
      <c r="A526" s="60">
        <v>9</v>
      </c>
      <c r="B526" s="61" t="s">
        <v>71</v>
      </c>
      <c r="C526" s="60" t="s">
        <v>73</v>
      </c>
      <c r="D526" s="60" t="s">
        <v>69</v>
      </c>
      <c r="E526" s="61" t="s">
        <v>93</v>
      </c>
      <c r="F526" s="62">
        <v>45293</v>
      </c>
      <c r="G526" s="19">
        <v>600</v>
      </c>
      <c r="H526" s="60" t="s">
        <v>6</v>
      </c>
      <c r="I526" s="60" t="s">
        <v>143</v>
      </c>
    </row>
    <row r="527" spans="1:1023" s="68" customFormat="1" ht="78" x14ac:dyDescent="0.3">
      <c r="A527" s="60">
        <v>10</v>
      </c>
      <c r="B527" s="61" t="s">
        <v>97</v>
      </c>
      <c r="C527" s="60" t="s">
        <v>73</v>
      </c>
      <c r="D527" s="60" t="s">
        <v>69</v>
      </c>
      <c r="E527" s="61" t="s">
        <v>93</v>
      </c>
      <c r="F527" s="62">
        <v>45293</v>
      </c>
      <c r="G527" s="19">
        <v>783.48</v>
      </c>
      <c r="H527" s="60" t="s">
        <v>6</v>
      </c>
      <c r="I527" s="60" t="s">
        <v>143</v>
      </c>
    </row>
    <row r="528" spans="1:1023" s="68" customFormat="1" ht="78" x14ac:dyDescent="0.3">
      <c r="A528" s="60">
        <v>11</v>
      </c>
      <c r="B528" s="61" t="s">
        <v>98</v>
      </c>
      <c r="C528" s="60" t="s">
        <v>73</v>
      </c>
      <c r="D528" s="60" t="s">
        <v>69</v>
      </c>
      <c r="E528" s="61" t="s">
        <v>93</v>
      </c>
      <c r="F528" s="62">
        <v>45293</v>
      </c>
      <c r="G528" s="19">
        <v>307.91800000000001</v>
      </c>
      <c r="H528" s="60" t="s">
        <v>6</v>
      </c>
      <c r="I528" s="60" t="s">
        <v>143</v>
      </c>
    </row>
    <row r="529" spans="1:9" s="68" customFormat="1" ht="84.6" customHeight="1" x14ac:dyDescent="0.3">
      <c r="A529" s="60">
        <v>12</v>
      </c>
      <c r="B529" s="61" t="s">
        <v>10</v>
      </c>
      <c r="C529" s="60" t="s">
        <v>73</v>
      </c>
      <c r="D529" s="60" t="s">
        <v>69</v>
      </c>
      <c r="E529" s="61" t="s">
        <v>93</v>
      </c>
      <c r="F529" s="62">
        <v>45293</v>
      </c>
      <c r="G529" s="19">
        <v>2769</v>
      </c>
      <c r="H529" s="60" t="s">
        <v>6</v>
      </c>
      <c r="I529" s="60" t="s">
        <v>143</v>
      </c>
    </row>
    <row r="530" spans="1:9" s="68" customFormat="1" ht="78" customHeight="1" x14ac:dyDescent="0.3">
      <c r="A530" s="60">
        <v>13</v>
      </c>
      <c r="B530" s="61" t="s">
        <v>81</v>
      </c>
      <c r="C530" s="60" t="s">
        <v>73</v>
      </c>
      <c r="D530" s="60" t="s">
        <v>69</v>
      </c>
      <c r="E530" s="61" t="s">
        <v>93</v>
      </c>
      <c r="F530" s="62">
        <v>45293</v>
      </c>
      <c r="G530" s="19">
        <v>1177.5999999999999</v>
      </c>
      <c r="H530" s="60" t="s">
        <v>6</v>
      </c>
      <c r="I530" s="60" t="s">
        <v>143</v>
      </c>
    </row>
    <row r="531" spans="1:9" ht="16.2" x14ac:dyDescent="0.3">
      <c r="A531" s="55"/>
      <c r="B531" s="56" t="s">
        <v>40</v>
      </c>
      <c r="C531" s="57"/>
      <c r="D531" s="57"/>
      <c r="E531" s="58"/>
      <c r="F531" s="55"/>
      <c r="G531" s="63"/>
      <c r="H531" s="55"/>
      <c r="I531" s="55"/>
    </row>
    <row r="532" spans="1:9" s="65" customFormat="1" ht="61.2" customHeight="1" x14ac:dyDescent="0.3">
      <c r="A532" s="60">
        <v>1</v>
      </c>
      <c r="B532" s="61" t="s">
        <v>531</v>
      </c>
      <c r="C532" s="60" t="s">
        <v>77</v>
      </c>
      <c r="D532" s="60" t="s">
        <v>69</v>
      </c>
      <c r="E532" s="61" t="s">
        <v>532</v>
      </c>
      <c r="F532" s="64" t="s">
        <v>577</v>
      </c>
      <c r="G532" s="19">
        <v>213.96</v>
      </c>
      <c r="H532" s="60" t="s">
        <v>6</v>
      </c>
      <c r="I532" s="60" t="s">
        <v>533</v>
      </c>
    </row>
    <row r="533" spans="1:9" ht="16.2" x14ac:dyDescent="0.3">
      <c r="A533" s="55"/>
      <c r="B533" s="56" t="s">
        <v>42</v>
      </c>
      <c r="C533" s="57"/>
      <c r="D533" s="57"/>
      <c r="E533" s="58"/>
      <c r="F533" s="55"/>
      <c r="G533" s="63"/>
      <c r="H533" s="55"/>
      <c r="I533" s="55"/>
    </row>
    <row r="534" spans="1:9" s="68" customFormat="1" ht="46.8" x14ac:dyDescent="0.3">
      <c r="A534" s="60">
        <v>1</v>
      </c>
      <c r="B534" s="61" t="s">
        <v>334</v>
      </c>
      <c r="C534" s="60" t="s">
        <v>73</v>
      </c>
      <c r="D534" s="60" t="s">
        <v>70</v>
      </c>
      <c r="E534" s="61" t="s">
        <v>335</v>
      </c>
      <c r="F534" s="62">
        <v>45303</v>
      </c>
      <c r="G534" s="19">
        <v>1020.638</v>
      </c>
      <c r="H534" s="60" t="s">
        <v>6</v>
      </c>
      <c r="I534" s="60" t="s">
        <v>80</v>
      </c>
    </row>
    <row r="535" spans="1:9" s="68" customFormat="1" ht="62.4" x14ac:dyDescent="0.3">
      <c r="A535" s="60">
        <v>2</v>
      </c>
      <c r="B535" s="61" t="s">
        <v>334</v>
      </c>
      <c r="C535" s="60" t="s">
        <v>73</v>
      </c>
      <c r="D535" s="60" t="s">
        <v>70</v>
      </c>
      <c r="E535" s="61" t="s">
        <v>336</v>
      </c>
      <c r="F535" s="62">
        <v>45308</v>
      </c>
      <c r="G535" s="19">
        <v>553.6</v>
      </c>
      <c r="H535" s="60" t="s">
        <v>6</v>
      </c>
      <c r="I535" s="60" t="s">
        <v>80</v>
      </c>
    </row>
    <row r="536" spans="1:9" ht="16.2" x14ac:dyDescent="0.3">
      <c r="A536" s="55"/>
      <c r="B536" s="56" t="s">
        <v>51</v>
      </c>
      <c r="C536" s="57"/>
      <c r="D536" s="57"/>
      <c r="E536" s="58"/>
      <c r="F536" s="55"/>
      <c r="G536" s="63"/>
      <c r="H536" s="55"/>
      <c r="I536" s="55"/>
    </row>
    <row r="537" spans="1:9" ht="62.4" x14ac:dyDescent="0.3">
      <c r="A537" s="60">
        <v>1</v>
      </c>
      <c r="B537" s="61" t="s">
        <v>195</v>
      </c>
      <c r="C537" s="60" t="s">
        <v>73</v>
      </c>
      <c r="D537" s="60" t="s">
        <v>70</v>
      </c>
      <c r="E537" s="61" t="s">
        <v>196</v>
      </c>
      <c r="F537" s="62">
        <v>45295</v>
      </c>
      <c r="G537" s="19">
        <v>746.91600000000005</v>
      </c>
      <c r="H537" s="60" t="s">
        <v>6</v>
      </c>
      <c r="I537" s="60" t="s">
        <v>197</v>
      </c>
    </row>
    <row r="538" spans="1:9" s="68" customFormat="1" ht="120" customHeight="1" x14ac:dyDescent="0.3">
      <c r="A538" s="60">
        <v>2</v>
      </c>
      <c r="B538" s="61" t="s">
        <v>195</v>
      </c>
      <c r="C538" s="60" t="s">
        <v>596</v>
      </c>
      <c r="D538" s="60" t="s">
        <v>70</v>
      </c>
      <c r="E538" s="61" t="s">
        <v>595</v>
      </c>
      <c r="F538" s="62">
        <v>45329</v>
      </c>
      <c r="G538" s="19">
        <v>233</v>
      </c>
      <c r="H538" s="60" t="s">
        <v>6</v>
      </c>
      <c r="I538" s="60" t="s">
        <v>683</v>
      </c>
    </row>
    <row r="539" spans="1:9" s="104" customFormat="1" ht="62.4" x14ac:dyDescent="0.3">
      <c r="A539" s="85">
        <v>3</v>
      </c>
      <c r="B539" s="86" t="s">
        <v>195</v>
      </c>
      <c r="C539" s="85" t="s">
        <v>77</v>
      </c>
      <c r="D539" s="85" t="s">
        <v>69</v>
      </c>
      <c r="E539" s="86" t="s">
        <v>722</v>
      </c>
      <c r="F539" s="90">
        <v>45363</v>
      </c>
      <c r="G539" s="88">
        <v>929.22</v>
      </c>
      <c r="H539" s="85" t="s">
        <v>6</v>
      </c>
      <c r="I539" s="85" t="s">
        <v>861</v>
      </c>
    </row>
    <row r="540" spans="1:9" s="104" customFormat="1" ht="62.4" x14ac:dyDescent="0.3">
      <c r="A540" s="85">
        <v>4</v>
      </c>
      <c r="B540" s="86" t="s">
        <v>195</v>
      </c>
      <c r="C540" s="85" t="s">
        <v>77</v>
      </c>
      <c r="D540" s="85" t="s">
        <v>69</v>
      </c>
      <c r="E540" s="86" t="s">
        <v>722</v>
      </c>
      <c r="F540" s="90">
        <v>45363</v>
      </c>
      <c r="G540" s="88">
        <v>367.2</v>
      </c>
      <c r="H540" s="85" t="s">
        <v>6</v>
      </c>
      <c r="I540" s="85" t="s">
        <v>861</v>
      </c>
    </row>
    <row r="541" spans="1:9" s="104" customFormat="1" ht="202.8" x14ac:dyDescent="0.3">
      <c r="A541" s="85">
        <v>5</v>
      </c>
      <c r="B541" s="86" t="s">
        <v>195</v>
      </c>
      <c r="C541" s="85" t="s">
        <v>301</v>
      </c>
      <c r="D541" s="85" t="s">
        <v>69</v>
      </c>
      <c r="E541" s="86" t="s">
        <v>965</v>
      </c>
      <c r="F541" s="90">
        <v>45365</v>
      </c>
      <c r="G541" s="88">
        <v>984.92499999999995</v>
      </c>
      <c r="H541" s="85" t="s">
        <v>6</v>
      </c>
      <c r="I541" s="85" t="s">
        <v>1031</v>
      </c>
    </row>
    <row r="542" spans="1:9" s="65" customFormat="1" ht="52.95" customHeight="1" x14ac:dyDescent="0.3">
      <c r="A542" s="60">
        <v>6</v>
      </c>
      <c r="B542" s="61" t="s">
        <v>306</v>
      </c>
      <c r="C542" s="60" t="s">
        <v>77</v>
      </c>
      <c r="D542" s="60" t="s">
        <v>69</v>
      </c>
      <c r="E542" s="61" t="s">
        <v>722</v>
      </c>
      <c r="F542" s="62">
        <v>45295</v>
      </c>
      <c r="G542" s="19">
        <v>422.04</v>
      </c>
      <c r="H542" s="60" t="s">
        <v>6</v>
      </c>
      <c r="I542" s="60" t="s">
        <v>723</v>
      </c>
    </row>
    <row r="543" spans="1:9" s="65" customFormat="1" ht="78" x14ac:dyDescent="0.3">
      <c r="A543" s="60">
        <v>7</v>
      </c>
      <c r="B543" s="61" t="s">
        <v>684</v>
      </c>
      <c r="C543" s="60" t="s">
        <v>77</v>
      </c>
      <c r="D543" s="60" t="s">
        <v>69</v>
      </c>
      <c r="E543" s="61" t="s">
        <v>685</v>
      </c>
      <c r="F543" s="62">
        <v>45348</v>
      </c>
      <c r="G543" s="19">
        <v>2659.913</v>
      </c>
      <c r="H543" s="60" t="s">
        <v>6</v>
      </c>
      <c r="I543" s="60" t="s">
        <v>869</v>
      </c>
    </row>
    <row r="544" spans="1:9" s="80" customFormat="1" ht="202.2" customHeight="1" x14ac:dyDescent="0.3">
      <c r="A544" s="60">
        <v>8</v>
      </c>
      <c r="B544" s="61" t="s">
        <v>684</v>
      </c>
      <c r="C544" s="60" t="s">
        <v>301</v>
      </c>
      <c r="D544" s="60" t="s">
        <v>227</v>
      </c>
      <c r="E544" s="61" t="s">
        <v>870</v>
      </c>
      <c r="F544" s="62">
        <v>45363</v>
      </c>
      <c r="G544" s="19">
        <v>462.83199999999999</v>
      </c>
      <c r="H544" s="60" t="s">
        <v>6</v>
      </c>
      <c r="I544" s="60" t="s">
        <v>871</v>
      </c>
    </row>
    <row r="551" spans="6:6" x14ac:dyDescent="0.3">
      <c r="F551" s="37"/>
    </row>
  </sheetData>
  <autoFilter ref="A9:ALR544" xr:uid="{00000000-0009-0000-0000-000000000000}"/>
  <mergeCells count="15">
    <mergeCell ref="J82:K82"/>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167" r:id="rId1" display="https://my.zakupivli.pro/cabinet/purchases/state_plan/view/27521279" xr:uid="{00000000-0004-0000-0000-000000000000}"/>
  </hyperlinks>
  <pageMargins left="0.70866141732283472" right="0.70866141732283472" top="0.74803149606299213" bottom="0.74803149606299213" header="0.31496062992125984" footer="0.31496062992125984"/>
  <pageSetup paperSize="9" scale="80" orientation="landscape" r:id="rId2"/>
  <ignoredErrors>
    <ignoredError sqref="J104:XFD105 J90:XFD90 J68:XFD70 J63:XFD65 J52:XFD55 J50:XFD50"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topLeftCell="A4" zoomScale="60" zoomScaleNormal="60" workbookViewId="0">
      <selection activeCell="D39" sqref="D39"/>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18" t="s">
        <v>92</v>
      </c>
      <c r="B1" s="118"/>
      <c r="C1" s="118"/>
      <c r="D1" s="118"/>
    </row>
    <row r="2" spans="1:7" ht="20.399999999999999" customHeight="1" x14ac:dyDescent="0.3">
      <c r="A2" s="6"/>
      <c r="B2" s="7"/>
      <c r="C2" s="6"/>
      <c r="D2" s="27" t="s">
        <v>977</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483</v>
      </c>
      <c r="D5" s="26">
        <f>D6+D14+D23+D36+D42</f>
        <v>1017820.0379999999</v>
      </c>
      <c r="F5" s="22"/>
      <c r="G5" s="21"/>
    </row>
    <row r="6" spans="1:7" ht="16.2" x14ac:dyDescent="0.3">
      <c r="A6" s="11"/>
      <c r="B6" s="23" t="s">
        <v>59</v>
      </c>
      <c r="C6" s="24">
        <f>C7+C8+C10+C11+C12+C13</f>
        <v>14</v>
      </c>
      <c r="D6" s="14">
        <f>D7+D8+D10+D11+D12+D13</f>
        <v>16619.537</v>
      </c>
    </row>
    <row r="7" spans="1:7" s="18" customFormat="1" x14ac:dyDescent="0.3">
      <c r="A7" s="15">
        <v>1</v>
      </c>
      <c r="B7" s="16" t="s">
        <v>12</v>
      </c>
      <c r="C7" s="15">
        <v>4</v>
      </c>
      <c r="D7" s="17">
        <f>SUM('ТГ зв'!G13:G16)</f>
        <v>2256</v>
      </c>
    </row>
    <row r="8" spans="1:7" s="18" customFormat="1" x14ac:dyDescent="0.3">
      <c r="A8" s="15">
        <v>2</v>
      </c>
      <c r="B8" s="16" t="s">
        <v>45</v>
      </c>
      <c r="C8" s="15">
        <v>0</v>
      </c>
      <c r="D8" s="19">
        <v>0</v>
      </c>
    </row>
    <row r="9" spans="1:7" s="18" customFormat="1" x14ac:dyDescent="0.3">
      <c r="A9" s="15">
        <v>3</v>
      </c>
      <c r="B9" s="16" t="s">
        <v>7</v>
      </c>
      <c r="C9" s="15">
        <v>0</v>
      </c>
      <c r="D9" s="17">
        <v>0</v>
      </c>
    </row>
    <row r="10" spans="1:7" s="18" customFormat="1" x14ac:dyDescent="0.3">
      <c r="A10" s="15">
        <v>4</v>
      </c>
      <c r="B10" s="16" t="s">
        <v>29</v>
      </c>
      <c r="C10" s="15">
        <v>2</v>
      </c>
      <c r="D10" s="17">
        <f>SUM('ТГ зв'!G20:G21)</f>
        <v>3005.2</v>
      </c>
    </row>
    <row r="11" spans="1:7" s="18" customFormat="1" x14ac:dyDescent="0.3">
      <c r="A11" s="15">
        <v>5</v>
      </c>
      <c r="B11" s="16" t="s">
        <v>13</v>
      </c>
      <c r="C11" s="15">
        <v>2</v>
      </c>
      <c r="D11" s="17">
        <f>SUM('ТГ зв'!G23:G24)</f>
        <v>1900</v>
      </c>
    </row>
    <row r="12" spans="1:7" s="18" customFormat="1" x14ac:dyDescent="0.3">
      <c r="A12" s="15">
        <v>6</v>
      </c>
      <c r="B12" s="16" t="s">
        <v>31</v>
      </c>
      <c r="C12" s="15">
        <v>5</v>
      </c>
      <c r="D12" s="17">
        <f>SUM('ТГ зв'!G26:G30)</f>
        <v>8571.5370000000003</v>
      </c>
    </row>
    <row r="13" spans="1:7" s="18" customFormat="1" x14ac:dyDescent="0.3">
      <c r="A13" s="15">
        <v>7</v>
      </c>
      <c r="B13" s="16" t="s">
        <v>60</v>
      </c>
      <c r="C13" s="15">
        <v>1</v>
      </c>
      <c r="D13" s="17">
        <f>SUM('ТГ зв'!G32)</f>
        <v>886.8</v>
      </c>
    </row>
    <row r="14" spans="1:7" ht="16.2" x14ac:dyDescent="0.3">
      <c r="A14" s="11"/>
      <c r="B14" s="12" t="s">
        <v>61</v>
      </c>
      <c r="C14" s="13">
        <f>C15+C18+C16</f>
        <v>6</v>
      </c>
      <c r="D14" s="14">
        <f>D15+D18+D16+D17+D19+D20+D21+D22</f>
        <v>7874.91</v>
      </c>
    </row>
    <row r="15" spans="1:7" s="18" customFormat="1" x14ac:dyDescent="0.3">
      <c r="A15" s="15">
        <v>8</v>
      </c>
      <c r="B15" s="16" t="s">
        <v>15</v>
      </c>
      <c r="C15" s="15">
        <v>0</v>
      </c>
      <c r="D15" s="17">
        <v>0</v>
      </c>
    </row>
    <row r="16" spans="1:7" s="18" customFormat="1" x14ac:dyDescent="0.3">
      <c r="A16" s="15">
        <v>9</v>
      </c>
      <c r="B16" s="16" t="s">
        <v>32</v>
      </c>
      <c r="C16" s="15">
        <v>4</v>
      </c>
      <c r="D16" s="17">
        <f>SUM('ТГ зв'!G36:G39)</f>
        <v>6824.91</v>
      </c>
    </row>
    <row r="17" spans="1:4" s="18" customFormat="1" x14ac:dyDescent="0.3">
      <c r="A17" s="15">
        <v>10</v>
      </c>
      <c r="B17" s="16" t="s">
        <v>16</v>
      </c>
      <c r="C17" s="15">
        <v>0</v>
      </c>
      <c r="D17" s="19">
        <v>0</v>
      </c>
    </row>
    <row r="18" spans="1:4" s="18" customFormat="1" x14ac:dyDescent="0.3">
      <c r="A18" s="15">
        <v>11</v>
      </c>
      <c r="B18" s="16" t="s">
        <v>48</v>
      </c>
      <c r="C18" s="15">
        <v>2</v>
      </c>
      <c r="D18" s="17">
        <f>SUM('ТГ зв'!G42:G43)</f>
        <v>1050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267</v>
      </c>
      <c r="D23" s="14">
        <f>D24+D26+D28+D29+D30+D33+D34+D31+D32+D35+D25+D27</f>
        <v>685362.59899999993</v>
      </c>
    </row>
    <row r="24" spans="1:4" s="18" customFormat="1" x14ac:dyDescent="0.3">
      <c r="A24" s="15">
        <v>16</v>
      </c>
      <c r="B24" s="16" t="s">
        <v>20</v>
      </c>
      <c r="C24" s="15">
        <v>107</v>
      </c>
      <c r="D24" s="17">
        <f>SUM('ТГ зв'!G50:G156)</f>
        <v>476142.84600000002</v>
      </c>
    </row>
    <row r="25" spans="1:4" s="18" customFormat="1" x14ac:dyDescent="0.3">
      <c r="A25" s="15">
        <v>17</v>
      </c>
      <c r="B25" s="16" t="s">
        <v>44</v>
      </c>
      <c r="C25" s="15">
        <v>6</v>
      </c>
      <c r="D25" s="17">
        <f>SUM('ТГ зв'!G158:G163)</f>
        <v>1771.2759999999998</v>
      </c>
    </row>
    <row r="26" spans="1:4" s="18" customFormat="1" x14ac:dyDescent="0.3">
      <c r="A26" s="15">
        <v>18</v>
      </c>
      <c r="B26" s="16" t="s">
        <v>18</v>
      </c>
      <c r="C26" s="15">
        <v>62</v>
      </c>
      <c r="D26" s="17">
        <f>SUM('ТГ зв'!G165:G226)</f>
        <v>68893.444999999963</v>
      </c>
    </row>
    <row r="27" spans="1:4" s="18" customFormat="1" x14ac:dyDescent="0.3">
      <c r="A27" s="15">
        <v>19</v>
      </c>
      <c r="B27" s="16" t="s">
        <v>46</v>
      </c>
      <c r="C27" s="15">
        <v>0</v>
      </c>
      <c r="D27" s="17">
        <v>0</v>
      </c>
    </row>
    <row r="28" spans="1:4" s="18" customFormat="1" x14ac:dyDescent="0.3">
      <c r="A28" s="15">
        <v>20</v>
      </c>
      <c r="B28" s="16" t="s">
        <v>19</v>
      </c>
      <c r="C28" s="15">
        <v>22</v>
      </c>
      <c r="D28" s="17">
        <f>SUM('ТГ зв'!G229:G250)</f>
        <v>69090.943999999989</v>
      </c>
    </row>
    <row r="29" spans="1:4" s="18" customFormat="1" x14ac:dyDescent="0.3">
      <c r="A29" s="15">
        <v>21</v>
      </c>
      <c r="B29" s="16" t="s">
        <v>22</v>
      </c>
      <c r="C29" s="15">
        <v>4</v>
      </c>
      <c r="D29" s="17">
        <f>SUM('ТГ зв'!G252:G255)</f>
        <v>1651.6</v>
      </c>
    </row>
    <row r="30" spans="1:4" s="18" customFormat="1" x14ac:dyDescent="0.3">
      <c r="A30" s="15">
        <v>22</v>
      </c>
      <c r="B30" s="16" t="s">
        <v>8</v>
      </c>
      <c r="C30" s="15">
        <v>0</v>
      </c>
      <c r="D30" s="17">
        <v>0</v>
      </c>
    </row>
    <row r="31" spans="1:4" s="18" customFormat="1" ht="13.95" customHeight="1" x14ac:dyDescent="0.3">
      <c r="A31" s="15">
        <v>23</v>
      </c>
      <c r="B31" s="16" t="s">
        <v>37</v>
      </c>
      <c r="C31" s="15">
        <v>2</v>
      </c>
      <c r="D31" s="17">
        <f>SUM('ТГ зв'!G258:G259)</f>
        <v>3779.3679999999999</v>
      </c>
    </row>
    <row r="32" spans="1:4" s="18" customFormat="1" x14ac:dyDescent="0.3">
      <c r="A32" s="15">
        <v>24</v>
      </c>
      <c r="B32" s="16" t="s">
        <v>38</v>
      </c>
      <c r="C32" s="15">
        <v>4</v>
      </c>
      <c r="D32" s="17">
        <f>SUM('ТГ зв'!G261:G264)</f>
        <v>6739.6370000000006</v>
      </c>
    </row>
    <row r="33" spans="1:4" s="18" customFormat="1" x14ac:dyDescent="0.3">
      <c r="A33" s="15">
        <v>25</v>
      </c>
      <c r="B33" s="16" t="s">
        <v>28</v>
      </c>
      <c r="C33" s="15">
        <v>4</v>
      </c>
      <c r="D33" s="17">
        <f>SUM('ТГ зв'!G266:G269)</f>
        <v>2121.0450000000001</v>
      </c>
    </row>
    <row r="34" spans="1:4" s="18" customFormat="1" x14ac:dyDescent="0.3">
      <c r="A34" s="15">
        <v>26</v>
      </c>
      <c r="B34" s="16" t="s">
        <v>30</v>
      </c>
      <c r="C34" s="15">
        <v>55</v>
      </c>
      <c r="D34" s="17">
        <f>SUM('ТГ зв'!G271:G325)</f>
        <v>54632.437999999995</v>
      </c>
    </row>
    <row r="35" spans="1:4" s="18" customFormat="1" x14ac:dyDescent="0.3">
      <c r="A35" s="15">
        <v>27</v>
      </c>
      <c r="B35" s="16" t="s">
        <v>43</v>
      </c>
      <c r="C35" s="15">
        <v>1</v>
      </c>
      <c r="D35" s="17">
        <f>SUM('ТГ зв'!G327)</f>
        <v>540</v>
      </c>
    </row>
    <row r="36" spans="1:4" ht="16.2" x14ac:dyDescent="0.3">
      <c r="A36" s="11"/>
      <c r="B36" s="12" t="s">
        <v>63</v>
      </c>
      <c r="C36" s="13">
        <f>C37+C40+C41</f>
        <v>17</v>
      </c>
      <c r="D36" s="14">
        <f>D37+D40+D41</f>
        <v>15719.860999999999</v>
      </c>
    </row>
    <row r="37" spans="1:4" s="18" customFormat="1" x14ac:dyDescent="0.3">
      <c r="A37" s="15">
        <v>28</v>
      </c>
      <c r="B37" s="16" t="s">
        <v>23</v>
      </c>
      <c r="C37" s="15">
        <v>17</v>
      </c>
      <c r="D37" s="17">
        <f>SUM('ТГ зв'!G330:G346)</f>
        <v>15719.860999999999</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C43+C45+C47+C49+C51+C52+C53+C46+C54+C55+C48+C56</f>
        <v>179</v>
      </c>
      <c r="D42" s="14">
        <f>D43+D45+D47+D49+D51+D52+D53+D46+D54+D55+D48+D56</f>
        <v>292243.13099999999</v>
      </c>
    </row>
    <row r="43" spans="1:4" s="18" customFormat="1" x14ac:dyDescent="0.3">
      <c r="A43" s="15">
        <v>33</v>
      </c>
      <c r="B43" s="16" t="s">
        <v>27</v>
      </c>
      <c r="C43" s="15">
        <v>54</v>
      </c>
      <c r="D43" s="17">
        <f>SUM('ТГ зв'!G353:G406)</f>
        <v>103424.91000000002</v>
      </c>
    </row>
    <row r="44" spans="1:4" s="18" customFormat="1" x14ac:dyDescent="0.3">
      <c r="A44" s="15">
        <v>34</v>
      </c>
      <c r="B44" s="16" t="s">
        <v>9</v>
      </c>
      <c r="C44" s="15">
        <v>0</v>
      </c>
      <c r="D44" s="17">
        <v>0</v>
      </c>
    </row>
    <row r="45" spans="1:4" s="18" customFormat="1" x14ac:dyDescent="0.3">
      <c r="A45" s="15">
        <v>35</v>
      </c>
      <c r="B45" s="16" t="s">
        <v>14</v>
      </c>
      <c r="C45" s="15">
        <v>6</v>
      </c>
      <c r="D45" s="17">
        <f>SUM('ТГ зв'!G409:G414)</f>
        <v>9086.7040000000015</v>
      </c>
    </row>
    <row r="46" spans="1:4" s="18" customFormat="1" x14ac:dyDescent="0.3">
      <c r="A46" s="15">
        <v>36</v>
      </c>
      <c r="B46" s="16" t="s">
        <v>33</v>
      </c>
      <c r="C46" s="15">
        <v>9</v>
      </c>
      <c r="D46" s="17">
        <f>SUM('ТГ зв'!G416:G424)</f>
        <v>5004.1000000000004</v>
      </c>
    </row>
    <row r="47" spans="1:4" s="18" customFormat="1" x14ac:dyDescent="0.3">
      <c r="A47" s="15">
        <v>37</v>
      </c>
      <c r="B47" s="16" t="s">
        <v>17</v>
      </c>
      <c r="C47" s="15">
        <v>20</v>
      </c>
      <c r="D47" s="17">
        <f>SUM('ТГ зв'!G426:G445)</f>
        <v>48805.795999999995</v>
      </c>
    </row>
    <row r="48" spans="1:4" s="18" customFormat="1" x14ac:dyDescent="0.3">
      <c r="A48" s="15">
        <v>38</v>
      </c>
      <c r="B48" s="16" t="s">
        <v>49</v>
      </c>
      <c r="C48" s="15">
        <v>0</v>
      </c>
      <c r="D48" s="17">
        <v>0</v>
      </c>
    </row>
    <row r="49" spans="1:1017" s="18" customFormat="1" x14ac:dyDescent="0.3">
      <c r="A49" s="15">
        <v>39</v>
      </c>
      <c r="B49" s="16" t="s">
        <v>21</v>
      </c>
      <c r="C49" s="15">
        <v>18</v>
      </c>
      <c r="D49" s="17">
        <f>SUM('ТГ зв'!G448:G465)</f>
        <v>42005.707999999999</v>
      </c>
    </row>
    <row r="50" spans="1:1017" s="18" customFormat="1" x14ac:dyDescent="0.3">
      <c r="A50" s="15">
        <v>40</v>
      </c>
      <c r="B50" s="16" t="s">
        <v>24</v>
      </c>
      <c r="C50" s="15">
        <v>0</v>
      </c>
      <c r="D50" s="17">
        <v>0</v>
      </c>
    </row>
    <row r="51" spans="1:1017" s="18" customFormat="1" x14ac:dyDescent="0.3">
      <c r="A51" s="15">
        <v>41</v>
      </c>
      <c r="B51" s="16" t="s">
        <v>25</v>
      </c>
      <c r="C51" s="15">
        <v>30</v>
      </c>
      <c r="D51" s="17">
        <f>SUM('ТГ зв'!G468:G497)</f>
        <v>47265.134999999995</v>
      </c>
    </row>
    <row r="52" spans="1:1017" s="18" customFormat="1" x14ac:dyDescent="0.3">
      <c r="A52" s="15">
        <v>42</v>
      </c>
      <c r="B52" s="16" t="s">
        <v>26</v>
      </c>
      <c r="C52" s="15">
        <v>18</v>
      </c>
      <c r="D52" s="17">
        <f>SUM('ТГ зв'!G499:G516)</f>
        <v>17817.559999999998</v>
      </c>
    </row>
    <row r="53" spans="1:1017" s="18" customFormat="1" x14ac:dyDescent="0.3">
      <c r="A53" s="15">
        <v>43</v>
      </c>
      <c r="B53" s="16" t="s">
        <v>11</v>
      </c>
      <c r="C53" s="15">
        <v>13</v>
      </c>
      <c r="D53" s="17">
        <f>SUM('ТГ зв'!G518:G530)</f>
        <v>10238.974</v>
      </c>
    </row>
    <row r="54" spans="1:1017" s="18" customFormat="1" x14ac:dyDescent="0.3">
      <c r="A54" s="15">
        <v>44</v>
      </c>
      <c r="B54" s="16" t="s">
        <v>40</v>
      </c>
      <c r="C54" s="15">
        <v>1</v>
      </c>
      <c r="D54" s="17">
        <f>SUM('ТГ зв'!G532)</f>
        <v>213.96</v>
      </c>
    </row>
    <row r="55" spans="1:1017" s="18" customFormat="1" x14ac:dyDescent="0.3">
      <c r="A55" s="15">
        <v>45</v>
      </c>
      <c r="B55" s="16" t="s">
        <v>42</v>
      </c>
      <c r="C55" s="15">
        <v>2</v>
      </c>
      <c r="D55" s="17">
        <f>SUM('ТГ зв'!G534:G535)</f>
        <v>1574.2380000000001</v>
      </c>
    </row>
    <row r="56" spans="1:1017" s="18" customFormat="1" x14ac:dyDescent="0.3">
      <c r="A56" s="15">
        <v>46</v>
      </c>
      <c r="B56" s="16" t="s">
        <v>51</v>
      </c>
      <c r="C56" s="15">
        <v>8</v>
      </c>
      <c r="D56" s="17">
        <f>SUM('ТГ зв'!G537:G544)</f>
        <v>6806.0460000000003</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ТГ зв</vt:lpstr>
      <vt:lpstr>ТГ (2)</vt:lpstr>
      <vt:lpstr>'ТГ (2)'!Заголовки_для_друку</vt:lpstr>
      <vt:lpstr>'ТГ зв'!Заголовки_для_друку</vt:lpstr>
      <vt:lpstr>'ТГ (2)'!Область_друку</vt:lpstr>
      <vt:lpstr>'ТГ зв'!Область_друку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2024-03-29T13:47:40Z</dcterms:modified>
</cp:coreProperties>
</file>