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8_{5D3C371E-38D3-460C-9B0C-B6A3BD6F2913}" xr6:coauthVersionLast="47" xr6:coauthVersionMax="47" xr10:uidLastSave="{00000000-0000-0000-0000-000000000000}"/>
  <bookViews>
    <workbookView xWindow="-108" yWindow="-108" windowWidth="23256" windowHeight="12456" tabRatio="603" xr2:uid="{00000000-000D-0000-FFFF-FFFF00000000}"/>
  </bookViews>
  <sheets>
    <sheet name="ТГ зв" sheetId="3" r:id="rId1"/>
    <sheet name="ТГ (2)" sheetId="2" r:id="rId2"/>
  </sheets>
  <definedNames>
    <definedName name="_xlnm._FilterDatabase" localSheetId="1" hidden="1">'ТГ (2)'!$A$4:$D$56</definedName>
    <definedName name="_xlnm._FilterDatabase" localSheetId="0" hidden="1">'ТГ зв'!$A$9:$O$479</definedName>
    <definedName name="_xlnm.Print_Titles" localSheetId="1">'ТГ (2)'!$4:$4</definedName>
    <definedName name="_xlnm.Print_Titles" localSheetId="0">'ТГ зв'!$9:$9</definedName>
    <definedName name="_xlnm.Print_Area" localSheetId="1">'ТГ (2)'!$A$1:$D$56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3" l="1"/>
  <c r="D8" i="2" l="1"/>
  <c r="D34" i="2" l="1"/>
  <c r="D29" i="2" l="1"/>
  <c r="D56" i="2" l="1"/>
  <c r="D54" i="2"/>
  <c r="D43" i="2"/>
  <c r="D47" i="2" l="1"/>
  <c r="D24" i="2"/>
  <c r="D10" i="2"/>
  <c r="D49" i="2"/>
  <c r="D28" i="2"/>
  <c r="D33" i="2"/>
  <c r="D27" i="2" l="1"/>
  <c r="D13" i="2"/>
  <c r="D30" i="2" l="1"/>
  <c r="D16" i="2" l="1"/>
  <c r="D46" i="2"/>
  <c r="D32" i="2" l="1"/>
  <c r="D51" i="2" l="1"/>
  <c r="D55" i="2" l="1"/>
  <c r="D53" i="2"/>
  <c r="D48" i="2"/>
  <c r="D45" i="2"/>
  <c r="C42" i="2"/>
  <c r="D37" i="2"/>
  <c r="D36" i="2" s="1"/>
  <c r="C36" i="2"/>
  <c r="D35" i="2"/>
  <c r="D31" i="2"/>
  <c r="D26" i="2"/>
  <c r="D25" i="2"/>
  <c r="C23" i="2"/>
  <c r="D18" i="2"/>
  <c r="C14" i="2"/>
  <c r="D12" i="2"/>
  <c r="D11" i="2"/>
  <c r="D7" i="2"/>
  <c r="C6" i="2"/>
  <c r="D42" i="2" l="1"/>
  <c r="D14" i="2"/>
  <c r="D6" i="2"/>
  <c r="D23" i="2"/>
  <c r="C5" i="2"/>
  <c r="D5" i="2" l="1"/>
</calcChain>
</file>

<file path=xl/sharedStrings.xml><?xml version="1.0" encoding="utf-8"?>
<sst xmlns="http://schemas.openxmlformats.org/spreadsheetml/2006/main" count="3887" uniqueCount="1610">
  <si>
    <t>№ п/п</t>
  </si>
  <si>
    <t xml:space="preserve">Предмет закупівлі </t>
  </si>
  <si>
    <t>(назва, код)</t>
  </si>
  <si>
    <t>Джерело фінансування закупівлі</t>
  </si>
  <si>
    <t>до листа департаменту економіки облдержадміністрації</t>
  </si>
  <si>
    <t>тис. грн</t>
  </si>
  <si>
    <t>місцевий бюджет</t>
  </si>
  <si>
    <t>Світлодарська</t>
  </si>
  <si>
    <t>Миколаївська</t>
  </si>
  <si>
    <t>Авдіївська</t>
  </si>
  <si>
    <t xml:space="preserve">Селидівська </t>
  </si>
  <si>
    <t xml:space="preserve">Бахмутська </t>
  </si>
  <si>
    <t>Соледарська</t>
  </si>
  <si>
    <t>Білозерська</t>
  </si>
  <si>
    <t>Волноваська</t>
  </si>
  <si>
    <t>Вугледарська</t>
  </si>
  <si>
    <t>Добропільська</t>
  </si>
  <si>
    <t>Дружківська</t>
  </si>
  <si>
    <t>Костянтинівська</t>
  </si>
  <si>
    <t>Краматорська</t>
  </si>
  <si>
    <t>Курахівська</t>
  </si>
  <si>
    <t>Лиманська</t>
  </si>
  <si>
    <t>Маріупольська</t>
  </si>
  <si>
    <t>Мар'їнська</t>
  </si>
  <si>
    <t>Мирноградська</t>
  </si>
  <si>
    <t>Новогродівська</t>
  </si>
  <si>
    <t>Покровська</t>
  </si>
  <si>
    <t>Святогірська</t>
  </si>
  <si>
    <t>Сіверська</t>
  </si>
  <si>
    <t>Слов'янська</t>
  </si>
  <si>
    <t>Торецька</t>
  </si>
  <si>
    <t>Великоновосілківська</t>
  </si>
  <si>
    <t>Гродівська</t>
  </si>
  <si>
    <t>Мангушська</t>
  </si>
  <si>
    <t xml:space="preserve">Мирненська </t>
  </si>
  <si>
    <t>Нікольська</t>
  </si>
  <si>
    <t>Новодонецька</t>
  </si>
  <si>
    <t>Олександрівська</t>
  </si>
  <si>
    <t>Ольгинська</t>
  </si>
  <si>
    <t>Очеретинська</t>
  </si>
  <si>
    <t>Сартанська</t>
  </si>
  <si>
    <t>Удачненська</t>
  </si>
  <si>
    <t>Черкаська</t>
  </si>
  <si>
    <t>Андріївська</t>
  </si>
  <si>
    <t>Званівська</t>
  </si>
  <si>
    <t>Іллінівська</t>
  </si>
  <si>
    <t>Кальчицька</t>
  </si>
  <si>
    <t>Комарська</t>
  </si>
  <si>
    <t>Криворізька</t>
  </si>
  <si>
    <t>Хлібодарівська</t>
  </si>
  <si>
    <t>Шахівська</t>
  </si>
  <si>
    <t>НСЗУ</t>
  </si>
  <si>
    <t>Донецька область</t>
  </si>
  <si>
    <t xml:space="preserve">Запланована сума закупівлі, </t>
  </si>
  <si>
    <t>Бахмутський район</t>
  </si>
  <si>
    <t>Часовоярська</t>
  </si>
  <si>
    <t>Волноваський район</t>
  </si>
  <si>
    <t>Краматорський район</t>
  </si>
  <si>
    <t>Маріупольський район</t>
  </si>
  <si>
    <t>Покровський район</t>
  </si>
  <si>
    <t>Назва району, територіальної громади
Замовник</t>
  </si>
  <si>
    <t>Напрямок використання коштів</t>
  </si>
  <si>
    <t>Дата планового оголошення</t>
  </si>
  <si>
    <t>товар</t>
  </si>
  <si>
    <t>послуга</t>
  </si>
  <si>
    <t>закупівлі відсутні</t>
  </si>
  <si>
    <t>електроенергія</t>
  </si>
  <si>
    <t>паливно-мастильні матеріали</t>
  </si>
  <si>
    <t>Додаток 2</t>
  </si>
  <si>
    <t>Старомлинівська</t>
  </si>
  <si>
    <t xml:space="preserve">Відділ освіти Слов'янської міської військової адміністрації Краматорського району Донецької області </t>
  </si>
  <si>
    <t xml:space="preserve">Назва району, територіальної громади
</t>
  </si>
  <si>
    <t>Кількість закупівель</t>
  </si>
  <si>
    <t>Запланована сума закупівлі, тис. грн</t>
  </si>
  <si>
    <t xml:space="preserve">Інформація
про заплановані закупівлі робіт, послуг, товарів по територіальним громадам Донецької області                                         </t>
  </si>
  <si>
    <t>теплова енергія</t>
  </si>
  <si>
    <t>КП "Покровська міська стоматологічна поліклініка" Покровської міської ради Донецької області</t>
  </si>
  <si>
    <t>Відділ освіти Білозерської міської ради</t>
  </si>
  <si>
    <t xml:space="preserve">послуга </t>
  </si>
  <si>
    <t>КНП "ЦПМСД Білозерської міської ради"</t>
  </si>
  <si>
    <t>благоустрій</t>
  </si>
  <si>
    <t xml:space="preserve">Управління житлово-комунального господарства Слов’янської міської військової адміністрації Краматорського району Донецької області </t>
  </si>
  <si>
    <t xml:space="preserve">інші </t>
  </si>
  <si>
    <t>охорона здоров'я</t>
  </si>
  <si>
    <t>Управління освіти Краматорської міської ради</t>
  </si>
  <si>
    <t>«Пара, гаряча вода та пов’язана продукція» код ДК 021:2015 – 09320000-8 (теплова енергія)</t>
  </si>
  <si>
    <t>ДК 021:2015-09320000-8 (пара, гаряча вода та пов`язана продукція (послуги з постачання теплової енергії)</t>
  </si>
  <si>
    <t>ТОВ "ДТЕК ВИСОКОВОЛЬТНІ МЕРЕЖІ"</t>
  </si>
  <si>
    <t>продукти харчування</t>
  </si>
  <si>
    <t>КНП СМР "ЦПМСД м.Слов`янська"</t>
  </si>
  <si>
    <t>АТ "ДТЕК ДОНЕЦЬКІ ЕЛЕКТРОМЕРЕЖІ"</t>
  </si>
  <si>
    <t>інші</t>
  </si>
  <si>
    <t>Східний центр комплексної реабілітації для осіб  з інвалідністю Дружківської міської ради</t>
  </si>
  <si>
    <t>Покровська міська рада Донецької області</t>
  </si>
  <si>
    <t>Електрична енергія</t>
  </si>
  <si>
    <t xml:space="preserve">транспорт </t>
  </si>
  <si>
    <t>інформатизація</t>
  </si>
  <si>
    <t>Управління житлово-комунального господарства Краматорської міської ради</t>
  </si>
  <si>
    <r>
      <t xml:space="preserve">Вид закупівлі 
</t>
    </r>
    <r>
      <rPr>
        <b/>
        <i/>
        <sz val="12"/>
        <rFont val="Times New Roman"/>
        <family val="1"/>
        <charset val="204"/>
      </rPr>
      <t>(робота, послуга, товар)</t>
    </r>
  </si>
  <si>
    <r>
      <t xml:space="preserve">Плануємий постачальник
</t>
    </r>
    <r>
      <rPr>
        <b/>
        <i/>
        <sz val="12"/>
        <rFont val="Times New Roman"/>
        <family val="1"/>
        <charset val="204"/>
      </rPr>
      <t>(за наявності)</t>
    </r>
  </si>
  <si>
    <t>Торецька міська військова адміністрація Бахмутського району Донецької області</t>
  </si>
  <si>
    <t>транспорт</t>
  </si>
  <si>
    <t>ДК 021:2015 65310000-9 Розподіл електричної енергії (послуги з розподілу електричної енергії та послуги з забезпечення (компенсації) перетікань реактивної електроенергії)</t>
  </si>
  <si>
    <t>місцевий бюджет, власні кошти</t>
  </si>
  <si>
    <t>КНП «БАГАТОПРОФІЛЬНА ЛІКАРНЯ ІНТЕНСИВНОГО ЛІКУВАННЯ М.БАХМУТ»</t>
  </si>
  <si>
    <t>Іллінівська сільська рада</t>
  </si>
  <si>
    <t>ДК 021:2015:09310000-5: Електрична енергія</t>
  </si>
  <si>
    <t>Послуги вантажного транспортного засобу (самосвал) (60180000-3 - Прокат вантажних транспортних засобів із водієм для перевезення товарів)</t>
  </si>
  <si>
    <t xml:space="preserve">місцевий бюджет, НСЗУ  </t>
  </si>
  <si>
    <t>Код ЄДРПОУ постачальника</t>
  </si>
  <si>
    <t>Інформація щодо товару</t>
  </si>
  <si>
    <t>Посилання на закупівлю в електронній системі</t>
  </si>
  <si>
    <r>
      <t xml:space="preserve">Одиниця виміру
</t>
    </r>
    <r>
      <rPr>
        <i/>
        <sz val="12"/>
        <color theme="1"/>
        <rFont val="Times New Roman"/>
        <family val="1"/>
        <charset val="204"/>
      </rPr>
      <t>(штуки, тонни, кілограми, куб. м, пог. м тощо)</t>
    </r>
  </si>
  <si>
    <t>Кількість</t>
  </si>
  <si>
    <r>
      <t xml:space="preserve">Вартість за одиницю з урахуванням ПДВ, </t>
    </r>
    <r>
      <rPr>
        <i/>
        <sz val="12"/>
        <color theme="1"/>
        <rFont val="Times New Roman"/>
        <family val="1"/>
        <charset val="204"/>
      </rPr>
      <t>грн</t>
    </r>
  </si>
  <si>
    <t>Короткий опис товару</t>
  </si>
  <si>
    <t>літри</t>
  </si>
  <si>
    <t>штуки</t>
  </si>
  <si>
    <t>Електрична енергія, вільні ціни, з розподілом</t>
  </si>
  <si>
    <t>Гкал</t>
  </si>
  <si>
    <t>електрична енергія</t>
  </si>
  <si>
    <t>Послуги з розподілу і перетіканню ел.енергії</t>
  </si>
  <si>
    <t>ДК 021:2015: 09310000-5 Електрична енергія</t>
  </si>
  <si>
    <t>куб. м</t>
  </si>
  <si>
    <t>КНП СМР "Міська клінічна лікарня м.Слов’янська" 01991197</t>
  </si>
  <si>
    <t>Послуги пасажирського автобусу (60170000-0 - Прокат пасажирських транспортних засобів із водієм)</t>
  </si>
  <si>
    <t>ДК 021:2015: 33750000-2 Засоби для догляду за малюками</t>
  </si>
  <si>
    <t>Послуги з постачання теплової енергії.</t>
  </si>
  <si>
    <t>Послуги з постачання теплової енергії     ДК 021;2015 09320000-8   Пара, гаряча вода та пов’язана продукція</t>
  </si>
  <si>
    <t>Послуги з розподілу електричної енергії (ДК 021:2015: код 65310000-9 «Розподіл електричної енергії»)</t>
  </si>
  <si>
    <t>00131268</t>
  </si>
  <si>
    <t>ДК 021:2015:09320000-8: Пара, гаряча вода та пов’язана продукція - Теплова енергія</t>
  </si>
  <si>
    <t>електрична енергія, з розподілом</t>
  </si>
  <si>
    <t>Електрична енергія, з розподілом</t>
  </si>
  <si>
    <t>місцевий бюджет, відшкодування орендарів</t>
  </si>
  <si>
    <t xml:space="preserve">Електрична енергія, з розподілом (ДК 021:2015:09310000-5: Електрична енергія)
</t>
  </si>
  <si>
    <t>ДК 021:2015: 65310000-9 Розподіл електричної енергії</t>
  </si>
  <si>
    <t xml:space="preserve">	Заклад загальної середньої освіти гімназія №12 Дружківської міської ради Донецької області</t>
  </si>
  <si>
    <t>Електрична енергія, вільні ціни з розподілом (ДК 021:2015:09310000-5: Електрична енергія)</t>
  </si>
  <si>
    <t>Електрична енергія, вільні ціни з розподілом</t>
  </si>
  <si>
    <t xml:space="preserve">UA-2025-01-02-002441-a </t>
  </si>
  <si>
    <t>КП “Дружківка автоелектротранс” Дружківської міської ради</t>
  </si>
  <si>
    <t>31018149</t>
  </si>
  <si>
    <t xml:space="preserve">розподіл електричної енергії </t>
  </si>
  <si>
    <t>UA-2025-01-03-004804-a</t>
  </si>
  <si>
    <t>кВт⋅год</t>
  </si>
  <si>
    <t>UA-2025-01-07-004442-a</t>
  </si>
  <si>
    <t xml:space="preserve">КВП «Краматорська тепломережа» </t>
  </si>
  <si>
    <t>https://prozorro.gov.ua/tender/UA-2025-01-02-000361-a</t>
  </si>
  <si>
    <t>"Розподіл електричної енергії" код ДК 021:2015 - 65310000-9 (послуги з розподілу електричної енергії)</t>
  </si>
  <si>
    <t>https://prozorro.gov.ua/tender/UA-2025-01-02-001549-a</t>
  </si>
  <si>
    <t>Управління з гуманітариних питань</t>
  </si>
  <si>
    <t>https://prozorro.gov.ua/tender/UA-2025-01-03-002350-a</t>
  </si>
  <si>
    <t>Електрична енергія, з розподілом,  ДК 021:2015:09310000-5: Електрична енергія</t>
  </si>
  <si>
    <t>КНП "ЦПМСД № 1" КМР</t>
  </si>
  <si>
    <t>ДК 021:2015:50110000-9: Послуги з ремонту і технічного обслуговування мототранспортних засобів і супутнього обладнання - Послуги з поточного ремонту та технічного обслуговування автомобілів</t>
  </si>
  <si>
    <t>https://prozorro.gov.ua/tender/UA-2025-01-07-004784-a</t>
  </si>
  <si>
    <t>Електрична енергія за кодом ДК 021:2015:09310000-5 – Електрична енергія</t>
  </si>
  <si>
    <t>https://prozorro.gov.ua/tender/UA-2025-01-03-001618-a</t>
  </si>
  <si>
    <t>Екскаватор-навантажувач BOBCAT B780, або еквівалент - ДК 021:2015:43260000-3: Механічні лопати, екскаватори та ковшові навантажувачі, гірнича техніка</t>
  </si>
  <si>
    <t>https://prozorro.gov.ua/tender/UA-2025-01-03-006393-a</t>
  </si>
  <si>
    <t>Екскаватор-навантажувач BOBCAT B780 або еквівалент (43260000-3 - Механічні лопати, екскаватори та ковшові навантажувачі, гірнича техніка)</t>
  </si>
  <si>
    <t>https://prozorro.gov.ua/tender/UA-2025-01-03-004600-a</t>
  </si>
  <si>
    <t>КП "Краматорське трамвайно-тролейбусне управління"</t>
  </si>
  <si>
    <t>КП "Дільниця по ремонту, утриманню автошляхів та споруджень на них"</t>
  </si>
  <si>
    <t>КНП "МІська лікарня №2" Краматорської міської ради</t>
  </si>
  <si>
    <t>години</t>
  </si>
  <si>
    <t xml:space="preserve">послуги з утримання кладовища по вул.Літературна, м.Слов'янськ </t>
  </si>
  <si>
    <t xml:space="preserve">послуги з утримання кладовища по вул.Д. Галицького, м.Слов'янськ </t>
  </si>
  <si>
    <t>пари</t>
  </si>
  <si>
    <t>рукавички оглядові нестерильні, стерильні</t>
  </si>
  <si>
    <t>https://prozorro.gov.ua/tender/UA-2025-01-06-001462-a</t>
  </si>
  <si>
    <t>памперси дорослі, памперси дитячі</t>
  </si>
  <si>
    <t>КП "АТП 052814"</t>
  </si>
  <si>
    <t>послуги з вивезення побутових відходів</t>
  </si>
  <si>
    <t>https://zakupivli.pro/gov/tenders/ua-2025-01-03-005884-a</t>
  </si>
  <si>
    <t>хліб з пшеничного борошна</t>
  </si>
  <si>
    <t>https://zakupivli.pro/gov/tenders/ua-2025-01-06-005726-a/lot-fb4664efe52c4bcf8f4a190216e92168</t>
  </si>
  <si>
    <t>послуги з розподілу електричної енергії для закладів освіти</t>
  </si>
  <si>
    <t>https://prozorro.gov.ua/tender/UA-2025-01-03-003414-a</t>
  </si>
  <si>
    <t>КЗ "Школа мистецтв № 2"</t>
  </si>
  <si>
    <t>https://www.dzo.com.ua/tenders/25674158</t>
  </si>
  <si>
    <t xml:space="preserve">ДК 021:2015:  98370000-7 Поховальні та супутні послуги  </t>
  </si>
  <si>
    <t xml:space="preserve">ДК 021:2015: 98370000-7 Поховальні та супутні послуги  </t>
  </si>
  <si>
    <t>ДК 021:2015: 33140000-3 Медичні матеріали</t>
  </si>
  <si>
    <t>ДК 021:2015: 90513000-6 Послуги з поводження із безпечними сміттям і відходами та їх утилізація/видалення</t>
  </si>
  <si>
    <t>ДК 021:2015: 15810000-9 Хлібопродукти, свіжовипечені хлібобулочні та кондитерські вироби</t>
  </si>
  <si>
    <t xml:space="preserve">396 850   70 000 </t>
  </si>
  <si>
    <t>UA-2025-01-03-005661-a</t>
  </si>
  <si>
    <t>UA-P-2025-01-03-004400-a</t>
  </si>
  <si>
    <t>https://prozorro.gov.ua/tender/UA-2025-01-07-002177-a</t>
  </si>
  <si>
    <t>Комунальне підприємство "Добропільський міський транспорт"</t>
  </si>
  <si>
    <t>ДК 021:2015:09130000-9:Нафта і дистиляти</t>
  </si>
  <si>
    <t>https://prozorro.gov.ua/plan/UA-P-2025-01-07-003936-a</t>
  </si>
  <si>
    <t>ДК 021:2015:45112730-1:Благоустрій доріг і шосе</t>
  </si>
  <si>
    <t>https://prozorro.gov.ua/tender/UA-2025-01-08-003637-a</t>
  </si>
  <si>
    <t>Бензин А-95
Дизельне паливо</t>
  </si>
  <si>
    <t xml:space="preserve">56,29
54,86 </t>
  </si>
  <si>
    <t>3000
80000</t>
  </si>
  <si>
    <t>Благоустрій населених пунктів: утримання доріг та тротуарів, очищення урн, прибирання від сміття автобусних зупинок, очищення асфальтобетонних покриттів (тротуарів), прибирання сміття в смузі відводу, на схилах і розділювальній смузі та узбіч, викошування газонів моторною косаркою, посипання дорожнього покриття протиожеледними матеріалами (тротуарів, зупинок та переходів),очищення проїзної частини від нанесеного ґрунту біля бордюрів вручну в м. Добропілля</t>
  </si>
  <si>
    <t>Криворізька сільська рада</t>
  </si>
  <si>
    <t>Елетрична енергія з розподілом</t>
  </si>
  <si>
    <t>Електрична енергія з урахуванням послуг з розподілу електричної енергії (ДК 021:2015-09310000-5 Електрична енергія)</t>
  </si>
  <si>
    <t>https://prozorro.gov.ua/tender/UA-2025-01-08-002039-a</t>
  </si>
  <si>
    <t>Послуги з надання в користування програмним продуктом Microsoft 365 Business Premium</t>
  </si>
  <si>
    <t xml:space="preserve">ДК 021:2015:70220000-9: Послуги з надання в оренду чи лізингу нежитлової нерухомості
</t>
  </si>
  <si>
    <t>ЛИСЕНКО БОГДАН СЕРГІЙОВИЧ</t>
  </si>
  <si>
    <t>https://prozorro.gov.ua/uk/search/tender?text=UA-2025-01-02-002986-a</t>
  </si>
  <si>
    <t>ДК 021:2015:72260000-5: Послуги, пов’язані з програмним забезпеченням
Microsoft 365 Business Premium</t>
  </si>
  <si>
    <t>09310000-5  Електрична енергія</t>
  </si>
  <si>
    <t>09310000-5 — Електрична енергія</t>
  </si>
  <si>
    <t>https://prozorro.gov.ua/tender/UA-2025-01-06-003326-a</t>
  </si>
  <si>
    <t>https://zakupivli.pro/gov/tenders/ua-2025-01-03-000794-a</t>
  </si>
  <si>
    <t>ТОВ "ДНІПРОЕНЕРГОЗБУТ"</t>
  </si>
  <si>
    <t>Медалі «За оборону Торецької громади» та медалі «За заслуги перед Торецькою громадою»
18510000-7: Ювелірні вироби та супутні товари</t>
  </si>
  <si>
    <t xml:space="preserve">Годинники чоловічі та жіночі
18520000-0 — Персональні хронометри
</t>
  </si>
  <si>
    <t>https://prozorro.gov.ua/tender/UA-2025-01-07-001793-a</t>
  </si>
  <si>
    <t>Медаль «За оборону Торецької громади»
Посвідчення до медалей «За оборону Торецької громади»
Медаль «За заслуги перед Торецькою громадою»
Посвідчення до медалей «За заслуги перед Торецькою громадою»</t>
  </si>
  <si>
    <t>500
500
100
100</t>
  </si>
  <si>
    <t>Годинник чоловічий з гравіюванням
Годинник жіночий  з гравіюванням</t>
  </si>
  <si>
    <t>100
20</t>
  </si>
  <si>
    <t>КП "БЛАГОУСТРІЙ" Новодонецької селищної ради </t>
  </si>
  <si>
    <t>електрична енергія 09310000-5</t>
  </si>
  <si>
    <t>https://prozorro.gov.ua/tender/UA-2025-01-07-002243-a</t>
  </si>
  <si>
    <t>Комунальне комерційне підприємство Маріупольської міської ради "м.ЄХАБ" | 42815794</t>
  </si>
  <si>
    <t>13.01.2025</t>
  </si>
  <si>
    <t>UA-2025-01-13-014206-a-L1</t>
  </si>
  <si>
    <t>Комунальне підприємство "Міське управління капітального будівництва" / 04011733</t>
  </si>
  <si>
    <t>житлове господарство</t>
  </si>
  <si>
    <t>Поточний ремонт приміщень 1-4 поверхів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(ремонт фасаду)
45450000-6 Інші завершальні будівельні роботи</t>
  </si>
  <si>
    <t>Поточний ремонт приміщень цокольного поверху 3-4 блоків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45450000-6 Інші завершальні будівельні роботи</t>
  </si>
  <si>
    <t>Поточний ремонт частини будівлі гуртожитку з окремим входом, а саме: всі приміщення 1 - 9 поверхів лівого крила будівлі, яке розташоване за адресою: пр. Соборний, 117, Вознесенівський район, м. Запоріжжя, Запорізька область, для облаштування місць тимчасового перебування внутрішньо переміщених (евакуйованих) осіб
45450000-6 Інші завершальні будівельні роботи</t>
  </si>
  <si>
    <t>UA-2025-01-09-005026-a-L1</t>
  </si>
  <si>
    <t>Поточний ремонт будівель гуртожитку і котельні Чернівецького національного університету імені Юрія Федьковича для облаштування місць тимчасового перебування внутрішньо переміщених (евакуйованих) осіб, за адресою: вул. О. Алмазова (Кутузова), 6 у Шевченківському районі, м. Чернівці Чернівецької області</t>
  </si>
  <si>
    <t xml:space="preserve">UA-2025-01-08-008531-a </t>
  </si>
  <si>
    <t xml:space="preserve">15860000-4: Кава, чай та супутня продукція. Кава/чай  </t>
  </si>
  <si>
    <t>Теплова енергія (ДК 021:2015:09320000-8: Пара, гаряча вода та пов’язана продукція)</t>
  </si>
  <si>
    <t>Теплова енергія</t>
  </si>
  <si>
    <t xml:space="preserve">UA-2025-01-13-011083-a </t>
  </si>
  <si>
    <t>Заклад загальної середньої освіти гімназія №1 Дружківської міської ради Донецької області</t>
  </si>
  <si>
    <t>Позашкільний навчальний заклад Центр дитячої та юнацької творчості Дружківської міської ради Донецької області</t>
  </si>
  <si>
    <t>КП "Спектр" Дружківської міської ради</t>
  </si>
  <si>
    <t>Електрична енергія (код згідно Національного класифікатора ДК 021:2015: 09310000-5)</t>
  </si>
  <si>
    <t>UA-2025-01-13-001722-a</t>
  </si>
  <si>
    <t xml:space="preserve">	КП "Підприємство електричних мереж зовнішнього освітлювання «Міськсвітло»"</t>
  </si>
  <si>
    <t>Електрична енергія, вільні ціни, з розподілом (ДК 021:2015:09310000-5: Електрична енергія)</t>
  </si>
  <si>
    <t>UA-2025-01-07-007488-a</t>
  </si>
  <si>
    <t>Управління соціального захисту населення Дружківської міської ради</t>
  </si>
  <si>
    <t xml:space="preserve">UA-2025-01-13-000803-a </t>
  </si>
  <si>
    <t>КП "Відділ з питань культури, сім*ї, молоді, спорту та туризму"</t>
  </si>
  <si>
    <t>Теплова енергія. Пара, гаряча вода та пов'язана продукція. (ДК 021:2015:09320000-8: Пара, гаряча вода та пов’язана продукція)</t>
  </si>
  <si>
    <t>UA-2025-01-14-000200-a</t>
  </si>
  <si>
    <t>КЗ "Дружківська міська центральна бібліотека ім. Лесі Українки "</t>
  </si>
  <si>
    <t>UA-2025-01-14-000599-a</t>
  </si>
  <si>
    <t>UA-2025-01-14-000714-a</t>
  </si>
  <si>
    <t>КУ  "Міський центр професійного розвитку педагогічних працівників" Дружківської міської ради</t>
  </si>
  <si>
    <t>Підвищення кваліфікації педагогічних працівників (ДК021-2015: 80570000-0 — Послуги з професійної підготовки у сфері підвищення кваліфікації)</t>
  </si>
  <si>
    <t>Послуги з професійної підготовки</t>
  </si>
  <si>
    <t>UA-P-2025-01-14-005109-a</t>
  </si>
  <si>
    <t>Дитячо-юнацька спортивна школа Дружківської міської ради</t>
  </si>
  <si>
    <t>Постачання теплоенергії (ДК021-2015: 09320000-8 — Пара, гаряча вода та пов’язана продукція)</t>
  </si>
  <si>
    <t>КНП "Центральна міська клінічна лікарня" Дружківської міської ради</t>
  </si>
  <si>
    <t>Послуги з передавання даних і повідомлень (електронні комунікаційні послуги), а також послуги, пов’язані технологічно з електронними комунікаційними послугами ДК 021:2015 «64211100-9 Послуги міського телефонного зв’язку» «64211200-0 Послуги міжміського телефонного зв’язку» «64216000-3 Послуги систем електронної передачі електронних повідомлень та інформації» «64210000-1 Послуги телефонного зв’язку та передачі даних»</t>
  </si>
  <si>
    <t>електронні комунікаційні послуги</t>
  </si>
  <si>
    <t>КП "Дружківський міський парк культури та відпочинку" Дружківської міської ради</t>
  </si>
  <si>
    <t>Електрична енергія (ДК021-2015: 09310000-5 — Електрична енергія)</t>
  </si>
  <si>
    <t>електрична енергыя</t>
  </si>
  <si>
    <t>ВП ОКП "ДТКЕ" "Центр продажу послуг та клієнтського обслуговування"</t>
  </si>
  <si>
    <t>освіта</t>
  </si>
  <si>
    <t>https://prozorro.gov.ua/tender/UA-2025-01-08-005830-a</t>
  </si>
  <si>
    <t>ТОВ "КРАМАТОРСЬКТЕПЛОЕНЕРГО"</t>
  </si>
  <si>
    <t>https://prozorro.gov.ua/tender/UA-2025-01-14-008974-a</t>
  </si>
  <si>
    <t>https://prozorro.gov.ua/tender/UA-2025-01-14-009667-a</t>
  </si>
  <si>
    <t xml:space="preserve"> ДК 021:2015:09320000-8: Пара, гаряча вода та пов’язана продукція - Постачання теплової енергії з платою за абонентське обслуговування (вул. Б. Садова, 62)</t>
  </si>
  <si>
    <t>https://prozorro.gov.ua/tender/UA-2025-01-14-015436-a</t>
  </si>
  <si>
    <t>робота</t>
  </si>
  <si>
    <t>«Підготовка до опалювального сезону. Нове будівництво модульної газової котельні за адресою: Донецька обл., м. Краматорськ, в районі вул. О. Тихого, 1А» (код ДК 021:2015: 4522000-5 – Інженерні та будівельні роботи).</t>
  </si>
  <si>
    <t>Управління праці та соціального захисту населення Краматорської міської ради</t>
  </si>
  <si>
    <r>
      <t xml:space="preserve">Постачання теплової енергії ДК 021:2015 -  09320000-8 - </t>
    </r>
    <r>
      <rPr>
        <sz val="11"/>
        <color rgb="FF000000"/>
        <rFont val="Times New Roman"/>
        <family val="1"/>
        <charset val="204"/>
      </rPr>
      <t>Пара, гаряча вода та пов`язана продукція.</t>
    </r>
  </si>
  <si>
    <t xml:space="preserve"> 10.01.2025</t>
  </si>
  <si>
    <t>https://prozorro.gov.ua/tender/UA-2025-01-10-009403-a</t>
  </si>
  <si>
    <r>
      <t xml:space="preserve">«Електрична енергія (включаючи послуги постачання та розподілу), код за ДК </t>
    </r>
    <r>
      <rPr>
        <sz val="11"/>
        <color theme="1"/>
        <rFont val="Times New Roman"/>
        <family val="1"/>
        <charset val="204"/>
      </rPr>
      <t>021:2015 09310000-5 Електрична енергія»</t>
    </r>
  </si>
  <si>
    <t xml:space="preserve">ТОВ "Донецькі енергетичні послуги"
</t>
  </si>
  <si>
    <t>https://prozorro.gov.ua/tender/UA-2025-01-14-008811-a</t>
  </si>
  <si>
    <t xml:space="preserve"> ДК 021:2015:09320000-8: Пара, гаряча вода та пов’язана продукція - постачання теплової енергiї: Паркова, 103-а (СК "Титан"), Паркова,56 (СК "Олiмпiя"), б. Краматорський, 1 (СК "Спринт")</t>
  </si>
  <si>
    <t>https://prozorro.gov.ua/tender/UA-2025-01-14-009884-a</t>
  </si>
  <si>
    <t>ТОВ "Глобал енерджі солюшен"</t>
  </si>
  <si>
    <t xml:space="preserve">ДК 021:2015:09130000-9: Нафта і дистиляти - Бензин А-95 (Євро 5), 1л, 09130000-9 - Нафта і дистиляти </t>
  </si>
  <si>
    <t>https://prozorro.gov.ua/tender/UA-2025-01-14-002490-a</t>
  </si>
  <si>
    <t xml:space="preserve">ТОВ "ЯСНО+" </t>
  </si>
  <si>
    <t>ТОВ "ТОРГОВИЙ ДІМ "АЛЬФАТЕХ"</t>
  </si>
  <si>
    <t>Дизельне паливо (09130000-9 Нафта і дистиляти)</t>
  </si>
  <si>
    <t>https://prozorro.gov.ua/tender/UA-2025-01-10-004506-a</t>
  </si>
  <si>
    <t xml:space="preserve"> КП Об'єднання парків культури та відпочинку</t>
  </si>
  <si>
    <t xml:space="preserve">ДК 021:2015:09130000-9: Нафта і дистиляти - Нафтопродукти в асортименті 
</t>
  </si>
  <si>
    <t>https://prozorro.gov.ua/tender/UA-2025-01-10-010949-a</t>
  </si>
  <si>
    <t>теплопостачання</t>
  </si>
  <si>
    <t>КП "Благоустрій"</t>
  </si>
  <si>
    <t>послуги оренди автовишки без машиніста</t>
  </si>
  <si>
    <t>https://zakupivli.pro/gov/tenders/ua-2025-01-08-009203-a/lot-0f189aa2a8994ba7829e8e1d4fe81b25</t>
  </si>
  <si>
    <t xml:space="preserve">Відділ культури Слов'янської міської військової адміністрації Краматорського району Донецької області </t>
  </si>
  <si>
    <t>https://www.dzo.com.ua/tenders/25727944</t>
  </si>
  <si>
    <t>послуга з постачання теплової енергії</t>
  </si>
  <si>
    <t>https://www.dzo.com.ua/tenders/25731233</t>
  </si>
  <si>
    <t xml:space="preserve">теплова енергія для опалення закладів освіти </t>
  </si>
  <si>
    <t>https://prozorro.gov.ua/tender/UA-2025-01-10-009081-a</t>
  </si>
  <si>
    <t> ДК 021:2015: 45510000-5 Прокат підіймальних кранів із оператором</t>
  </si>
  <si>
    <t>ДК 021-2015: 09320000-8  Пара, гаряча вода та пов’язана продукція</t>
  </si>
  <si>
    <t>КОМУНАЛЬНЕ ПІДПРИЄМСТВО "БІЛИЦЬКИЙ МІСЬКИЙ ПАРК КУЛЬТУРИ ТА ВІДПОЧИНКУ"</t>
  </si>
  <si>
    <t>ДК021-2015: 09130000-9 — Нафта і дистиляти</t>
  </si>
  <si>
    <t>https://prozorro.gov.ua/plan/UA-P-2025-01-13-003242-a</t>
  </si>
  <si>
    <t>ВІДДІЛ У СПРАВАХ СІМ'Ї, МОЛОДІ ТА СПОРТУ ДОБРОПІЛЬСЬКОЇ МІСЬКОЇ РАДИ</t>
  </si>
  <si>
    <t>ДК 021:2015: 09320000-8 — Пара, гаряча вода та пов’язана продукція</t>
  </si>
  <si>
    <t>послуга опалення</t>
  </si>
  <si>
    <t>https://prozorro.gov.ua/tender/UA-2025-01-10-009772-a</t>
  </si>
  <si>
    <t>Відділ освіти Добропільської міської ради</t>
  </si>
  <si>
    <t>ДК021-2015: 41120000-6 — Вода для технічних потреб</t>
  </si>
  <si>
    <t>00191678</t>
  </si>
  <si>
    <t>технічна вода</t>
  </si>
  <si>
    <t>https://prozorro.gov.ua/tender/UA-2025-01-09-006783-a</t>
  </si>
  <si>
    <t>КП "КОМПАНІЯ "ВОДА ДОНБАСУ"</t>
  </si>
  <si>
    <t>Бар'єрний рубіж типу "Єгоза"</t>
  </si>
  <si>
    <t>ТОВ "УКРБУДІНВЕСТ-ТОРГ"</t>
  </si>
  <si>
    <t>бухта</t>
  </si>
  <si>
    <t>https://prozorro.gov.ua/tender/UA-2025-01-14-008573-a</t>
  </si>
  <si>
    <t>ДК 021:2015: 44310000-6 — Вироби з дроту
Бар'єрний рубіж типу "Єгоза"</t>
  </si>
  <si>
    <t>цивільний захист</t>
  </si>
  <si>
    <t xml:space="preserve">03342184 </t>
  </si>
  <si>
    <t>https://prozorro.gov.ua/tender/UA-2025-01-09-006553-a</t>
  </si>
  <si>
    <t>КНП "Родинська міська лікарня"</t>
  </si>
  <si>
    <t>ДК 021:2015: 65000000-3 — Комунальні послуги</t>
  </si>
  <si>
    <t>39933506</t>
  </si>
  <si>
    <t>Відшкодування витрат спожитих комунальних послуг орендованого майна</t>
  </si>
  <si>
    <t>https://prozorro.gov.ua/tender/UA-2025-01-10-001761-a</t>
  </si>
  <si>
    <t>ДК 021:2015: 70220000-9 — Послуги з надання в оренду чи лізингу нежитлової нерухомості</t>
  </si>
  <si>
    <t>39933507</t>
  </si>
  <si>
    <t>оренда нежиле приміщення, що являє собою цілісний майновий комплекс, загальною площею 372,3 м.кв., пристроєний в якості самостійного об’єкту до багатоквартирного будинку 121 приміщення 210 по вулиці Гетьмана Сагайдачного в місті Біла Церква Київської області</t>
  </si>
  <si>
    <t>https://prozorro.gov.ua/tender/UA-2025-01-09-004547-a</t>
  </si>
  <si>
    <t>КП ТЕПЛОВИХ МЕРЕЖ "КРИВОРІЖТЕПЛОМЕРЕЖА"</t>
  </si>
  <si>
    <t>ТОВ «СВМ – Біла Церква»</t>
  </si>
  <si>
    <t>ТОВ "СКАЙ СОФТ"</t>
  </si>
  <si>
    <t>ДК 021:2015:33120000-7 Системи реєстрації медичної інформації та дослідне обладнання (Тести-набори для роботи на аналізаторах; Тести швидкі для визначення інфекційних захворювань)</t>
  </si>
  <si>
    <t>Тести-набори для роботи на аналізаторах, Тести швидкі для визначення інфекційних захворювань</t>
  </si>
  <si>
    <t>https://zakupivli.pro/gov/tenders/ua-2025-01-06-004508-a </t>
  </si>
  <si>
    <t>ДК 021:2015:90520000-8 – Послуги у сфері поводження з радіоактивними, токсичними, медичними та небезпечними відходами (послуги з управління медичними відходами категорії «В»,«С»)</t>
  </si>
  <si>
    <t>Відходи, збирання та видалення яких обумовлено спеціальними вимогами для запобігання виникненню інфекції, Цитотоксичні та цитостатичні лікарські препарати, Люмінесцентні лампи та інші ртутьвмісні відходи</t>
  </si>
  <si>
    <t>НСЗУ, власні кошти</t>
  </si>
  <si>
    <t>Часовоярська міська рада</t>
  </si>
  <si>
    <t>Дизельне паливо (талони) ДК021:2015-09130000-9 "Нафта і дистиляти"</t>
  </si>
  <si>
    <t>https://prozorro.gov.ua/tender/UA-2025-01-15-003387-a</t>
  </si>
  <si>
    <t>Дизельне паливо</t>
  </si>
  <si>
    <t>Виконавчий комітет Новодонецької селищної ради</t>
  </si>
  <si>
    <t>Бензин</t>
  </si>
  <si>
    <t>09130000-9 Нафта і дистиляти</t>
  </si>
  <si>
    <t>ТОВ "НАФТОГАЗТОРГ"</t>
  </si>
  <si>
    <t>UA-2025-01-10-001585-a</t>
  </si>
  <si>
    <t>UA-2025-01-10-001074-a</t>
  </si>
  <si>
    <t>Електрична енергія, з розподілом (Забезпечення діяльності водопровідно-каналізаційного господарства)</t>
  </si>
  <si>
    <t>UA-2025-01-10-008647-a</t>
  </si>
  <si>
    <t>Електрична енергія (для гуртожитків)</t>
  </si>
  <si>
    <t>UA-2025-01-13-014252-a</t>
  </si>
  <si>
    <t>UA-2025-01-10-008462-a</t>
  </si>
  <si>
    <t>021:2015: 09310000-5 Електрична енергія
Електрична енергія, з розподілом (Палац спорту та плавальний басейн)</t>
  </si>
  <si>
    <t>021:2015: 09310000-5 Електрична енергія.Електрична енергія, з розподілом (Забезпечення діяльності водопровідно-каналізаційного господарства)</t>
  </si>
  <si>
    <t>021:2015: 09310000-5 Електрична енергія. Електрична енергія (для гуртожитків)</t>
  </si>
  <si>
    <t>канат сталевий д.20 мм EN 12385-4 6x7-FC ДК 021:2015: 44310000-6 — Вироби з дроту</t>
  </si>
  <si>
    <t>канат сталевий д.20 мм EN 12385-4 6x7-FC</t>
  </si>
  <si>
    <t>https://prozorro.gov.ua/tender/UA-2025-01-15-002143-a</t>
  </si>
  <si>
    <t>ПАТ "СТАЛЬКАНАТ"</t>
  </si>
  <si>
    <t>Олександрівська селищна рада | 04341519</t>
  </si>
  <si>
    <t>Код ДК 021:2015: 09320000-8 — Пара, гаряча вода та пов’язана продукція (теплова енергія)</t>
  </si>
  <si>
    <t>КП «ВІДНОВА» Олександрівської селищної ради Донецької області</t>
  </si>
  <si>
    <t>https://zakupivli.pro/gov/tenders/ua-2025-01-10-002191-a</t>
  </si>
  <si>
    <t>Послуги з доступу до мережі Інтернет (ДК 021:2015 -72410000-7- Послуги провайдерів)</t>
  </si>
  <si>
    <t>https://zakupivli.pro/gov/tenders/ua-2025-01-13-008448-a/lot-c106ca3a0b7849e488d0a00c4eee5dab</t>
  </si>
  <si>
    <t>ВІДДІЛ ОСВІТИ ЧЕРКАСЬКОЇ СЕЛИЩНОЇ РАДИ КРАМАТОРСЬКОГО РАЙОНУ ДОНЕЦЬКОЇ ОБЛАСТІ | 41177286</t>
  </si>
  <si>
    <t>09110000-3 Тверде паливо (Паливна пелета (гранула) з лушпиння соняшника)</t>
  </si>
  <si>
    <t>опалення</t>
  </si>
  <si>
    <t>https://prozorro.gov.ua/tender/UA-2025-01-13-010393-a</t>
  </si>
  <si>
    <t>тонни</t>
  </si>
  <si>
    <t>Паливна пелета (гранула) з лушпиння соняшника</t>
  </si>
  <si>
    <t>кг
штуки</t>
  </si>
  <si>
    <t>6000
10</t>
  </si>
  <si>
    <t>Спіральний бар’єр безпеки типу «Єгоза» для здійснення заходів правового режиму воєнного стану, виконання першочергових заходів підготовки території Сіверської міської територіальної громади до оборони в особливий період ДК 021:2015: 44310000-6 Вироби з дроту</t>
  </si>
  <si>
    <t>Спіральний бар’єр безпеки типу «Єгоза»</t>
  </si>
  <si>
    <t>UA-2025-01-20-013011-a</t>
  </si>
  <si>
    <t>Сіверська міська рада 04053097</t>
  </si>
  <si>
    <t>обласний бюджет, місцевий бюджет</t>
  </si>
  <si>
    <t xml:space="preserve">20.01.2025 </t>
  </si>
  <si>
    <t>ТОВ "МЕТАЛ ВОРК", договір №1 від 20.01.2025</t>
  </si>
  <si>
    <t>ТОВ  "СКАЙ СОФТ ЕНЕРДЖІ"</t>
  </si>
  <si>
    <t>45575248</t>
  </si>
  <si>
    <t>ТОВ  "Глобал енерджі солюшен"</t>
  </si>
  <si>
    <t>UA-2025-01-17-013720-a</t>
  </si>
  <si>
    <t>Бензин А-95 Євро5 (09132000-3), Дизельне паливо Євро5 (09134200-9) (або еквівалент) ДК 021:2015 «Єдиний закупівельний словник» — 09130000-9 - Нафта і дистиляти</t>
  </si>
  <si>
    <t>5700        12500</t>
  </si>
  <si>
    <t>ТОВ "ЯСНО+"</t>
  </si>
  <si>
    <t>UA-2025-01-15-012825-a</t>
  </si>
  <si>
    <t xml:space="preserve">UA-2025-01-15-016332-a </t>
  </si>
  <si>
    <t>UA-2025-01-14-005053-a</t>
  </si>
  <si>
    <t xml:space="preserve">	Відділ освіти Дружківської міської ради</t>
  </si>
  <si>
    <t>UA-2025-01-14-004898-a</t>
  </si>
  <si>
    <t xml:space="preserve">	Дошкільний навчальний заклад ясла-садок комбінованого типу №2 "Теремок" Дружківської міської ради Донецької області</t>
  </si>
  <si>
    <t>UA-2025-01-20-018165-a</t>
  </si>
  <si>
    <t>Дружківська загальноосвітня школа І-ІІІ ступенів №17 Дружківської міської ради Донецької області</t>
  </si>
  <si>
    <t xml:space="preserve">UA-2025-01-17-015503-a </t>
  </si>
  <si>
    <t>Виконавчий комітет Дружківської міської ради</t>
  </si>
  <si>
    <t>Електрична енергія (ДК 021:2015:09310000-5: Електрична енергія)</t>
  </si>
  <si>
    <t>42086719</t>
  </si>
  <si>
    <t>UA-2025-01-17-011582-a</t>
  </si>
  <si>
    <t>КП "МУНІЦИПАЛЬНА ВАРТА" ДРУЖКІВСЬКОЇ МІСЬКОЇ РАДИ</t>
  </si>
  <si>
    <t>Електрична енергія на умовах універсальної послуги (ПУП) ДК 021:2015:09310000-5: Електрична енергія</t>
  </si>
  <si>
    <t>UA-2025-01-17-006037-a</t>
  </si>
  <si>
    <t xml:space="preserve"> кВт</t>
  </si>
  <si>
    <t>«Нафта і дистиляти» код ДК 021:2015 – 09130000-9 (бензин та дизельне паливо)</t>
  </si>
  <si>
    <t>https://prozorro.gov.ua/tender/UA-2025-01-17-011878-a</t>
  </si>
  <si>
    <t>ДК 021:2015: 09320000-8 — Пара, гаряча вода та пов’язана продукція - Постачання теплової енергії, плата за абонентське обслуговування</t>
  </si>
  <si>
    <t>https://prozorro.gov.ua/tender/UA-2025-01-20-016013-a</t>
  </si>
  <si>
    <t>ДК 021:2015: 98340000-8 — Послуги з тимчасового розміщення (проживання) та офісні послуги - Надання послуг з утримання будинку, прибудинкової території та відшкодування витрат на комунальні послуги</t>
  </si>
  <si>
    <t>https://prozorro.gov.ua/tender/UA-2025-01-17-009004-a</t>
  </si>
  <si>
    <t>ДК 021:2015: 09320000-8 — Пара, гаряча вода та пов’язана продукція - Пара, гаряча вода та пов`язана продукція</t>
  </si>
  <si>
    <t>Полтавське обласне КВП теплового господарства "Полтаватеплоенерго"</t>
  </si>
  <si>
    <t>https://prozorro.gov.ua/tender/UA-2025-01-22-001484-a</t>
  </si>
  <si>
    <t xml:space="preserve"> ЦЕНТР СОЦІАЛЬНО-ПСИХОЛОГІЧНОЇ РЕАБІЛІТАЦІЇ ДІТЕЙ СЛУЖБИ У СПРАВАХ ДІТЕЙ КРАМАТОРСЬКОЇ МІСЬКОЇ РАДИ</t>
  </si>
  <si>
    <t>пара, гаряча вода та пов'язана продукція (постачання теплової енергії) (код по ДК 021-2015-09320000-8)</t>
  </si>
  <si>
    <t>https://prozorro.gov.ua/tender/UA-2025-01-20-010507-a</t>
  </si>
  <si>
    <t xml:space="preserve"> КОМУНАЛЬНА УСТАНОВА "СИТУАЦІЙНИЙ ЦЕНТР МІСТА КРАМАТОРСЬКА"</t>
  </si>
  <si>
    <t>Електрична енергія за кодом ДК 021:2015 09310000-5: «Електрична енергія»</t>
  </si>
  <si>
    <t>https://prozorro.gov.ua/tender/UA-2025-01-20-014439-a</t>
  </si>
  <si>
    <t>Послуги, пов’язані з програмним забезпеченням (право користування програмним забезпеченням без права передачі самого програмного забезпечення; послуги з технічного обслуговування та адміністрування програмного забезпечення Компютерної програми «Автоматизована аналітично-комунікаційна система управління зверненнями громадян «Електронний Контакт Центр з розширенням з взаємоінтегрованою комп’ютерною програмою «Аналітично-комунікаційна система Контакт центр, мобільний додаток», «Автоматизована інформаційно-аналітична система «Контакт центр. Чат бот»), за кодом ДК 021:2015 - 72260000-5 «Послуги, пов’язані з програмним забезпеченням»</t>
  </si>
  <si>
    <t>ТОВ  "БІС-СОФТ"</t>
  </si>
  <si>
    <t>https://prozorro.gov.ua/tender/UA-2025-01-20-016554-a</t>
  </si>
  <si>
    <t>ФОП "БОНДАР ВЛАДИСЛАВ АНАТОЛІЙОВИЧ"</t>
  </si>
  <si>
    <t>ПМ ВВП "ПРОТЕХ"</t>
  </si>
  <si>
    <t>ДК 021:2015: 33120000-7 - Системи реєстрації медичної інформації та дослідне обладнання (Швидкі тести для флуоресцентного аналізатора Novatrend: Тест-набір для визначення простат-специфічний антиген ПСА (PSA), Тест для визначення тропоніну I, КК-МВ, міоглобіну, Тести-набори для роботи на аналізаторах, Тести-набори для роботи на аналізаторах, Тест-набори для кількісного визначення ріввня D-димер до аналізатора FIATEST, Тест-набір для визначення Феритин (Ferritin), Тести-набори для роботи на аналізаторах, Тест для виявлення прихованої крові в калі)</t>
  </si>
  <si>
    <t>ТОВ "ОКІРА"</t>
  </si>
  <si>
    <t>https://prozorro.gov.ua/tender/UA-2025-01-16-009204-a</t>
  </si>
  <si>
    <t>ДК 021-2015 09320000-8 – Пара, гаряча вода та пов’язана продукція (теплова енергія)</t>
  </si>
  <si>
    <t>ОКП "Донецьктеплокомуненерго"</t>
  </si>
  <si>
    <t>https://prozorro.gov.ua/tender/UA-2025-01-17-008529-a</t>
  </si>
  <si>
    <t>https://prozorro.gov.ua/tender/UA-2025-01-21-009526-a</t>
  </si>
  <si>
    <t>ДК 021:2015:65310000-9 Розподіл електричної енергії (послуги із забезпечення перетікань реактивної електричної енергії)</t>
  </si>
  <si>
    <t>https://prozorro.gov.ua/tender/UA-2025-01-15-007546-a</t>
  </si>
  <si>
    <t>ТОВ  "ТОРГОВИЙ ДІМ "АЛЬФАТЕХ"</t>
  </si>
  <si>
    <t>КАТП 052810</t>
  </si>
  <si>
    <t>Загородження колюче спіральне 1100 Код ДК 021:2015: 44310000-6 Вироби з дроту</t>
  </si>
  <si>
    <t>https://prozorro.gov.ua/tender/UA-2025-01-21-005023-a</t>
  </si>
  <si>
    <t>Деревина (лісоматеріали круглі хвойних порід, дошка необрізна) код ДК 021:2015 : 03410000-7 Деревина</t>
  </si>
  <si>
    <t>https://prozorro.gov.ua/tender/UA-2025-01-21-010291-a</t>
  </si>
  <si>
    <t>Лісоматеріали круглі хвойних порід та дошка необрізна (03410000-7 – Деревина)</t>
  </si>
  <si>
    <t>https://prozorro.gov.ua/tender/UA-2025-01-18-000221-a</t>
  </si>
  <si>
    <t>Пилорама стрічкова у комплекті з борозоновним заточним пристроєм для стрічкових пил (42640000-4 - Верстати для обробки твердих матеріалів, окрім металів)</t>
  </si>
  <si>
    <t>https://prozorro.gov.ua/tender/UA-2025-01-21-007302-a</t>
  </si>
  <si>
    <t>ТОВ "Параллель-М ЛТД"</t>
  </si>
  <si>
    <t>місцевий бюджет, НСЗУ</t>
  </si>
  <si>
    <t>штука
пачка</t>
  </si>
  <si>
    <t>КП "Міст"</t>
  </si>
  <si>
    <t>господарська діяльність</t>
  </si>
  <si>
    <t>КП «Комунсервіс»</t>
  </si>
  <si>
    <t>UA-2025-01-15-000106-a</t>
  </si>
  <si>
    <t>КНП "БЛІЛ КМР"</t>
  </si>
  <si>
    <t>Послуги телефонного зв’язку та передачі даних</t>
  </si>
  <si>
    <t>ДК 021:2015:64210000-1: Послуги телефонного зв’язку та передачі даних</t>
  </si>
  <si>
    <t>АТ "Укртелеком"</t>
  </si>
  <si>
    <t>UA-2025-01-15-010395-a</t>
  </si>
  <si>
    <t>UA-2025-01-13-000982-a</t>
  </si>
  <si>
    <t>Управління освіти Костянтинівської міської ради</t>
  </si>
  <si>
    <t>Послуги з розподілу електричної енергії код</t>
  </si>
  <si>
    <t>ДК 021:2015:65310000-9: Розподіл електричної</t>
  </si>
  <si>
    <t>UA-2025-01-13-007663-a</t>
  </si>
  <si>
    <t>ДК 021:2015:09130000-9: Нафта і дистиляти</t>
  </si>
  <si>
    <t>3500                                               3500</t>
  </si>
  <si>
    <t>UA-2025-01-16-000546-a </t>
  </si>
  <si>
    <t>КП "ЦПМСД КМР"</t>
  </si>
  <si>
    <t>UA-2025-01-14-006181-a</t>
  </si>
  <si>
    <t>Постачання теплової енергії</t>
  </si>
  <si>
    <t>ДК 021:2015:09320000-8: Пара, гаряча вода та пов’язана продукція</t>
  </si>
  <si>
    <t>03337119</t>
  </si>
  <si>
    <t>UA-2025-01-14-000929-a </t>
  </si>
  <si>
    <t>UA-2025-01-14-010032-a</t>
  </si>
  <si>
    <t>УПРАВЛІННЯ СОЦІАЛЬНОЇ ТА ВЕТЕРАНСЬКОЇ ПОЛІТИКИ КОСТЯНТИНІВСЬКОЇ МІСЬКОЇ РАДИ</t>
  </si>
  <si>
    <t>UA-2025-01-10-005015-a</t>
  </si>
  <si>
    <t>UA-2025-01-20-020458-a</t>
  </si>
  <si>
    <t>UA-2025-01-21-000194-a</t>
  </si>
  <si>
    <t>13200                           2000</t>
  </si>
  <si>
    <t>UA-2025-01-20-005115-a</t>
  </si>
  <si>
    <t>телекомунікаційні послуги</t>
  </si>
  <si>
    <t>Бензин А-95 (Євро 5)
Дизельне паливо (Євро 5)</t>
  </si>
  <si>
    <t>бензин А-95-Євро5
дизельне паливо-Євро5</t>
  </si>
  <si>
    <t xml:space="preserve">97 962       12 000 </t>
  </si>
  <si>
    <t>UA-2025-01-14-002069-a</t>
  </si>
  <si>
    <t>КНП "Слов'янська ЦРЛ"</t>
  </si>
  <si>
    <t>ДК 021:2015 65210000-8 Розподіл газу</t>
  </si>
  <si>
    <t>ПАТ по Газопостачанню та Газифікації "Донецькоблгаз"</t>
  </si>
  <si>
    <t>03361075</t>
  </si>
  <si>
    <t>Розподіл природного газу</t>
  </si>
  <si>
    <t>UA-2025-01-17-005734-a</t>
  </si>
  <si>
    <t>ПАТ "Донбасенерго" Слов'янська ТЕС</t>
  </si>
  <si>
    <t>00131104</t>
  </si>
  <si>
    <t>Виконавчий комітет Миколаївської міської ради</t>
  </si>
  <si>
    <t>природний газ</t>
  </si>
  <si>
    <t>КП СМР "Сервіскомунбуд"</t>
  </si>
  <si>
    <t xml:space="preserve">ДК 021:2015 код 09130000-9 «Нафта  і дистиляти» </t>
  </si>
  <si>
    <t>ТОВ "УКРТЕПЛОЦЕНТР"</t>
  </si>
  <si>
    <t>https://prozorro.gov.ua/tender/UA-2025-01-16-013855-a</t>
  </si>
  <si>
    <t xml:space="preserve">Відділ освіти Святогірської міської ради Краматорського району Донецької області </t>
  </si>
  <si>
    <t xml:space="preserve">товар </t>
  </si>
  <si>
    <t>Електрична енергія, з розподілом, за кодом ДК 021:2015: 09310000-5 Електрична енергія</t>
  </si>
  <si>
    <t>https://prozorro.gov.ua/tender/UA-2025-01-17-012806-a</t>
  </si>
  <si>
    <t>Святогірська міська рада</t>
  </si>
  <si>
    <t>ДК 021:2015 – 09310000-5 – Електрична енергія</t>
  </si>
  <si>
    <t>11000
5000</t>
  </si>
  <si>
    <t>58,62
58,62</t>
  </si>
  <si>
    <t>бензин А-95
дизельне пальне</t>
  </si>
  <si>
    <t xml:space="preserve">КП "КОНТОРА ПОХОРОННОГО ОБСЛУГОВУВАННЯ" </t>
  </si>
  <si>
    <t>https://prozorro.gov.ua/tender/UA-2025-01-20-012289-a</t>
  </si>
  <si>
    <t>https://prozorro.gov.ua/tender/UA-2025-01-20-009651-a</t>
  </si>
  <si>
    <t>ТОВ "АВМ ГРУП"</t>
  </si>
  <si>
    <t>https://prozorro.gov.ua/tender/UA-2025-01-08-004467-a</t>
  </si>
  <si>
    <t>00376107</t>
  </si>
  <si>
    <t>ДКП "Фармація"</t>
  </si>
  <si>
    <t>Натрію оксибутират; Кетамін; Промедол; Морфін; Діазепам; Фенобарбітал; Фентаніл</t>
  </si>
  <si>
    <t>https://zakupivli.pro/gov/tenders/ua-2025-01-14-002225-a</t>
  </si>
  <si>
    <t>КПСМНЗ "Школа мистецтв м.Слов'янська"</t>
  </si>
  <si>
    <t>https://prozorro.gov.ua/tender/UA-2025-01-08-009216-a</t>
  </si>
  <si>
    <t>КНП СМР "Стоматологічна поліклініка м.Слов'янська"</t>
  </si>
  <si>
    <t>https://zakupivli.pro/gov/tenders/ua-2025-01-10-001370-a</t>
  </si>
  <si>
    <t>кг</t>
  </si>
  <si>
    <t>масло солодковершкове 73%</t>
  </si>
  <si>
    <t>https://zakupivli.pro/gov/tenders/ua-2025-01-16-003389-a</t>
  </si>
  <si>
    <t>четвертина задня куряча, заморожена; печінка яловича, заморожена</t>
  </si>
  <si>
    <t>https://zakupivli.pro/gov/tenders/ua-2025-01-16-016045-a</t>
  </si>
  <si>
    <t>уп., набір, флакон, шт.</t>
  </si>
  <si>
    <t>лабораторні реактиви</t>
  </si>
  <si>
    <t>КП СЛОВ'ЯНСЬКОЇ МІСЬКОЇ РАДИ "СЛОВМІСЬКВОДОКАНАЛ"</t>
  </si>
  <si>
    <t>відведення стічних вод в закладах та установах освіти</t>
  </si>
  <si>
    <t>https://prozorro.gov.ua/tender/UA-2025-01-21-000241-a</t>
  </si>
  <si>
    <t>постачання пітної води для закладів та установ освіти</t>
  </si>
  <si>
    <t>https://prozorro.gov.ua/tender/UA-2025-01-21-000186-a</t>
  </si>
  <si>
    <t xml:space="preserve">забезпечення доступом до мережі Інтернет </t>
  </si>
  <si>
    <t>https://prozorro.gov.ua/tender/UA-2025-01-15-016219-a</t>
  </si>
  <si>
    <t>МАРІУПОЛЬСЬКИЙ МІЖРАЙОННИЙ ВІДДІЛ УПРАВЛІННЯ ПОЛІЦІЇ ОХОРОНИ В ДОНЕЦЬКІЙ ОБЛАСТІ</t>
  </si>
  <si>
    <t>охорона приміщення бюджетної установи</t>
  </si>
  <si>
    <t>https://prozorro.gov.ua/tender/UA-2025-01-13-004526-a</t>
  </si>
  <si>
    <t>76000
5000</t>
  </si>
  <si>
    <t>розподіл електричної енергії та послуги із забезпечення перетікань реактивної енергії</t>
  </si>
  <si>
    <t>https://prozorro.gov.ua/tender/UA-2025-01-22-001341-a</t>
  </si>
  <si>
    <t>ПАТ "ХЛІБ"</t>
  </si>
  <si>
    <t>Слов'янська міська військова адміністрація</t>
  </si>
  <si>
    <t>UA-2025-01-21-017908-a</t>
  </si>
  <si>
    <t>ДК 021:2015: 09324000-6 Центральне опалення</t>
  </si>
  <si>
    <t>ДК 021:2015: 15530000-2 Вершкове масло</t>
  </si>
  <si>
    <t>ДК 021:2015: 15110000-2 М’ясо</t>
  </si>
  <si>
    <t>ДК 021:2015: 33690000-3 Лікарські засоби різні</t>
  </si>
  <si>
    <t>ДК 021:2015: 90430000-0 Послуги з відведення стічних вод</t>
  </si>
  <si>
    <t>ДК 021:2015: 65110000-7  Розподіл води</t>
  </si>
  <si>
    <t>ДК 021:2015: 72410000-7 Послуги провайдерів</t>
  </si>
  <si>
    <t>ДК 021:2015: 75240000-0 Послуги із забезпечення громадської безпеки, охорони правопорядку та громадського порядку</t>
  </si>
  <si>
    <t>ДК 021:2015: 33600000-6 Фармацевтична продукція. Sodium oxybate, Ketamine, Trimeperidine, Morphine, Diazepam, Phenobarbital, Fentanyl</t>
  </si>
  <si>
    <t>водовідведення</t>
  </si>
  <si>
    <t>водопостачання</t>
  </si>
  <si>
    <r>
      <rPr>
        <sz val="10"/>
        <color rgb="FF000000"/>
        <rFont val="Times New Roman"/>
        <family val="1"/>
        <charset val="204"/>
      </rPr>
      <t>Електрична енергія, з розподілом (Палац спорту та плавальний басейн)</t>
    </r>
  </si>
  <si>
    <t>https://prozorro.gov.ua/tender/UA-2025-01-21-011578-a?lot_id=756f10890ab14461b6235d226ff8532a#lots</t>
  </si>
  <si>
    <t>https://prozorro.gov.ua/tender/UA-2025-01-21-007597-a?lot_id=fdb523d60dfd484b9bb0518426bdac68#lots</t>
  </si>
  <si>
    <t>КЗ Комунальний заклад "Маріупольський міський соціальний гуртожиок" | 37121913</t>
  </si>
  <si>
    <t>09310000-5 Електрична енергія. Електрична енергія</t>
  </si>
  <si>
    <t>98340000-8 Послуги з тимчасового розміщення (проживання) та офісні послуги. Послуга з комплексного обслуговування будівель та приміщень  для облаштування приміщень для розміщення внутрішньо-переміщених та/або евакуйованих осіб</t>
  </si>
  <si>
    <t>90910000-9 Послуги з прибирання. Послуга з прибирання приміщення у м. Дніпро, облаштування приміщень для розміщення внутрішньо-переміщених та/або евакуйованих осіб</t>
  </si>
  <si>
    <t xml:space="preserve">ТОВ "ДНІПРОВСЬКІ ЕНЕРГЕТИЧНІ ПОСЛУГИ" </t>
  </si>
  <si>
    <t>https://prozorro.gov.ua/tender/UA-2025-01-16-017844-a</t>
  </si>
  <si>
    <t>https://prozorro.gov.ua/tender/UA-2025-01-17-017718-a?lot_id=1746eb7f49edeebff39ddf7bd246f036#lots</t>
  </si>
  <si>
    <t>https://prozorro.gov.ua/tender/UA-2025-01-18-001063-a?lot_id=5ed1b0015d45ed62abbb1cd3a1919b97#lots</t>
  </si>
  <si>
    <t>підтримка ВПО</t>
  </si>
  <si>
    <t xml:space="preserve"> 21.01.2025</t>
  </si>
  <si>
    <t xml:space="preserve"> </t>
  </si>
  <si>
    <t xml:space="preserve">https://zakupivli.pro/gov/tenders/ua-2025-01-21-017587-a  </t>
  </si>
  <si>
    <t>Великоновосілківська селищна рада</t>
  </si>
  <si>
    <t xml:space="preserve"> 34140000-0 Великовантажні мототранспортні засоби.  Придбання спеціалізованої техніки для комунальних підприємств селищної ради</t>
  </si>
  <si>
    <t>Автопідйомник</t>
  </si>
  <si>
    <t>КП"Лиманська СЄЗ"</t>
  </si>
  <si>
    <t>ДК 021:2015 09310000-5 електрична енергія</t>
  </si>
  <si>
    <t>https://prozorro.gov.ua/tender/UA-2025-01-21-008067-a</t>
  </si>
  <si>
    <t>https://prozorro.gov.ua/tender/UA-2025-01-21-000405-a</t>
  </si>
  <si>
    <t>ФОП "ПЛЯШЕЧНИК ВАЛЕНТИНА ВАЛЕНТИНІВНА"</t>
  </si>
  <si>
    <t>ТОВ "ТЕРМІНАЛ"</t>
  </si>
  <si>
    <t>ДК 021:2015:09320000-8 Пара, гаряча вода та пов’язана продукція</t>
  </si>
  <si>
    <t>Послуга з постачання теплової енергії</t>
  </si>
  <si>
    <t>https://prozorro.gov.ua/tender/UA-2025-01-20-014488-a</t>
  </si>
  <si>
    <t>Управління соціального захисту населення Добропільської міської ради</t>
  </si>
  <si>
    <t>ДК 021:2015 - 09320000-8 «Пара, гаряча вода та пов’язана продукція»</t>
  </si>
  <si>
    <t>https://prozorro.gov.ua/tender/UA-2025-01-14-002496-a</t>
  </si>
  <si>
    <t>кВт</t>
  </si>
  <si>
    <t>https://prozorro.gov.ua/tender/UA-2025-01-21-008000-a</t>
  </si>
  <si>
    <t>https://prozorro.gov.ua/tender/UA-2025-01-21-020105-a</t>
  </si>
  <si>
    <t>ПАТ "КИЇВСТАР"</t>
  </si>
  <si>
    <t xml:space="preserve">ДК 021:2015:65110000-7: Розподіл води
</t>
  </si>
  <si>
    <t>03341316</t>
  </si>
  <si>
    <t>Послуги централізованого водопостачання</t>
  </si>
  <si>
    <t>https://prozorro.gov.ua/tender/UA-2025-01-15-013147-a</t>
  </si>
  <si>
    <t>КП "КРИВБАСВОДОКАНАЛ"</t>
  </si>
  <si>
    <t xml:space="preserve">ДК 021:2015:85320000-8: Соціальні послуги
</t>
  </si>
  <si>
    <t>ТОВ "Планета здоров’я-Т"</t>
  </si>
  <si>
    <t>38609440</t>
  </si>
  <si>
    <t>Відшкодування витрат по безкоштовному та пільговому відпуску медикаментів пільговим категоріям населення</t>
  </si>
  <si>
    <t>https://prozorro.gov.ua/tender/UA-2025-01-16-010737-a</t>
  </si>
  <si>
    <t xml:space="preserve">КП «Багатогалузеве комунальне підприємство» Покровської міської ради </t>
  </si>
  <si>
    <t>Прокат вантажних та промислових транспортних засобів без водія для перевезенння товарів (021:2015:60180000-3: Прокат вантажних транспортних засобів із водієм для перевезення товарів)</t>
  </si>
  <si>
    <t>Прокат вантажних та промислових транспортних засобів без водія для перевезенння товарів</t>
  </si>
  <si>
    <t>https://prozorro.gov.ua/tender/UA-2025-01-17-005902-a</t>
  </si>
  <si>
    <t>Комунальне некомерційне підприємство "Покровська клінічна лікарня інтенсивного лікування" Покровської міської ради Донецької області</t>
  </si>
  <si>
    <t>Комунальне підприємство Центр первинної медико-санітарної допомоги Покровської міської ради Донецької області</t>
  </si>
  <si>
    <t>ТОВ "РЕЗОНАНС ЕНЕРДЖІ"</t>
  </si>
  <si>
    <t>https://prozorro.gov.ua/tender/UA-2025-01-15-000931-a</t>
  </si>
  <si>
    <t>Відділ освіти, культури, сім’ї, молоді та спорту Миколаївської міської ради 41393469</t>
  </si>
  <si>
    <t>Комунальне некомерційне підприємство "Центр первинної медико-санітарної допомоги №2 м.Маріуполя"/37885220</t>
  </si>
  <si>
    <t xml:space="preserve">товар              </t>
  </si>
  <si>
    <t>Спліт-система настінного типу OSH-08LDH3 -7шт., Спліт-система настінного типу OSH-10LDH3 -1шт.,Спліт-система касетного типу OSH-IT36HRK4/OSH-IOU36HRK4+IN-NP-3шт. Встановлення обладнання 42510000-4 Теплообмінники, кондиціонери повітря, холодильне обладнання та фільтрувальні пристрої</t>
  </si>
  <si>
    <t>https://prozorro.gov.ua/tender/UA-2025-01-21-012686-a</t>
  </si>
  <si>
    <t>Стіл лабораторний СУ-П 15х7х9 -1од.,Стіл лабораторний СР-П 15х7х7-3од.,Стіл лабораторний СУ-П 9х7х7-1од.,Стіл лабораторний СР-П18х7х9-1од.,Стеллаж СК перфаровані полиці 1500×1000х600, 4 полиці -2од.,Тумба лабораторная мобильная ТМ-3Я Ф/615-1од.,Тумба лабораторная мобильная ТМ-Д-Н 585х530х615-1од.,Стул PRO Standard BLCPT На колесах-2од.,Стіл-мийка на 1 раковину СМ-Н 1200×750*900h-1од.,Стіл-мийка на 2 раковини СМ-Н 1200×750*900h-1од.,Ширма для кабінетів і палат трьохсекційна ШП-5-1од.  33190000-8 «Медичне обладнання та вироби медичного призначення різні»</t>
  </si>
  <si>
    <t>ДК 021:2015:33190000-8: Медичне обладнання та вироби медичного призначення різні. Медичне обладнення</t>
  </si>
  <si>
    <t>https://prozorro.gov.ua/tender/UA-2025-01-16-016927-a</t>
  </si>
  <si>
    <t>ДК 021:2015:42510000-4: Теплообмінники, кондиціонери повітря, холодильне обладнання та фільтрувальні пристрої. Кондиціонер (спліт система) настінного типу з установкою</t>
  </si>
  <si>
    <t>Центрифуга лабораторна-2шт., Мікроскоп біологічний бінокулярний-1шт., Лічильник лабораторний лейкоцитарний-1шт., Аквадистилятор електричний-1шт., Стерилізатор сухожаровий-1шт.,Ваги електронні ТВЕ-1шт.,Гігрометр психрометричний-1шт,Термометр скляний-3шт.,Дозатор одноканальний змінного обсягу Finnpipette
F2 20-200 μl,-1шт.,Дозатор одноканальний змінного обсягу Finnpipette
F2 5-50 μl, -1шт.,Дозатор одноканальний змінного обсягу Finnpipette
F2 100-1000 μ-1шт. 33190000-8 «Медичне обладнання та вироби медичного призначення різні»</t>
  </si>
  <si>
    <t>https://prozorro.gov.ua/tender/UA-2025-01-16-011802-a</t>
  </si>
  <si>
    <t>ТОВ "НВК "УКРЕКОПРОМ"</t>
  </si>
  <si>
    <t>ДК 021:2015: 33600000-6 — Фармацевтична продукція</t>
  </si>
  <si>
    <t>Метамізол натрію, розчин для ін`єкцій, Декскетопрофен розчин для ін'єкцій, Диклофенак розчин для ін`єкцій, Лідокаїн, розчин для ін`єкцій, Натрію хлорид, розчин для інфузій, Ондансетрон розчин для ін'єкцій, Пропофол, емульсія, Глюкози розчин для інфузій та інше.</t>
  </si>
  <si>
    <t>https://zakupivli.pro/gov/tenders/ua-2025-01-14-004605-a</t>
  </si>
  <si>
    <t>Званівська сільська рада</t>
  </si>
  <si>
    <t>ТОВ "ДНІПРОМЕТИЗ ТАС"</t>
  </si>
  <si>
    <t>05393145</t>
  </si>
  <si>
    <t>https://prozorro.gov.ua/tender/UA-2025-01-17-008805-a</t>
  </si>
  <si>
    <t>Код ДК 021:2015: 44310000-6 Вироби з дроту</t>
  </si>
  <si>
    <t>Управління житлово-комунального господарства Торецької міської військової адмінінстрації Бахмутського району Донецької області</t>
  </si>
  <si>
    <t>осіб</t>
  </si>
  <si>
    <t>https://prozorro.gov.ua/plan/UA-P-2025-01-17-000213-a</t>
  </si>
  <si>
    <t>Придбання паливно мастильних матеріалів
(09130000-9 Нафта і дистиляти)</t>
  </si>
  <si>
    <t>https://prozorro.gov.ua/plan/UA-P-2025-01-17-000231-a</t>
  </si>
  <si>
    <t>10000
10000</t>
  </si>
  <si>
    <t>Дизельне пальне
Бензин А 95</t>
  </si>
  <si>
    <t>Поховання безрідних громадян 98370000-7 — Поховальні та супутні послуги</t>
  </si>
  <si>
    <t>Поховання безрідних громадян. З метою дотримання вимог Закону України "Про поховання та похоронну справу, шляхом забезпечення поховання одиноких громадян, осіб без певного місця проживання, осіб від поховання яких відмовилися рідні, знайдених, невпізнаних трупів</t>
  </si>
  <si>
    <t>Спіральний бар'єр типу "Єгоза" ДК021:2015-44310000-6 "Вироби з дроту"</t>
  </si>
  <si>
    <t>ТОВ "Метал Ворк"</t>
  </si>
  <si>
    <t xml:space="preserve">Спіральний бар'єр типу "Єгоза" (СББ-1100-7-2,5) </t>
  </si>
  <si>
    <t>UA-2025-01-20-006397-a</t>
  </si>
  <si>
    <t>Андріївська сільська рада</t>
  </si>
  <si>
    <t>Послуги з технічного обслуговування та утримання в належному стані зовнішніх мереж водопостачання в населених пунктах Андріївської сільскої ради Краматорського району (ДК 021:2015 : 45330000-9 Водопровідні та санітарно – технічні роботи )</t>
  </si>
  <si>
    <t>UA-2025-01-20-008692-a</t>
  </si>
  <si>
    <t>Технічне обслуговування та утримання в належному стані зовнішніх мереж електропостачання в населених пунктах Андріївської сільської ради Краматорського району Донецької області» (ДК 021:2015: 50232100-1 Послуги з технічного обслуговування систем вуличного освітлення)</t>
  </si>
  <si>
    <t>UA-2025-01-21-011075-a</t>
  </si>
  <si>
    <t>комунальне господарство</t>
  </si>
  <si>
    <t>КНП "ЦЕНТР ПЕРВИННОЇ МЕДИКО-САНІТАРНОЇ ДОПОМОГИ ШАХІВСЬКОЇ СІЛЬСЬКОЇ РАДИ" ПОКРОВСЬКОГО РАЙОНУ ДОНЕЦЬКОЇ ОБЛАСТІ 43163322</t>
  </si>
  <si>
    <t>КП "ШАХОВЕ-2016" 40796890</t>
  </si>
  <si>
    <t>2400
11780</t>
  </si>
  <si>
    <t>Бензин А-95 (талони, скретч-картки), 
дизельне паливо (талони, скретч-картки)</t>
  </si>
  <si>
    <t xml:space="preserve">	ВИКОНАВЧИЙ КОМІТЕТ ДОБРОПІЛЬСЬКОЇ МІСЬКОЇ РАДИ</t>
  </si>
  <si>
    <t xml:space="preserve">ДК 021:2015:09320000-8: Пара, гаряча вода та пов’язана продукція
</t>
  </si>
  <si>
    <t>https://prozorro.gov.ua/tender/UA-2025-01-24-012546-a</t>
  </si>
  <si>
    <t>ТОВ "Глобал Енерджі Солюшен"</t>
  </si>
  <si>
    <t>Перешкода малопомітна з дроту типу "МПП" 10х10х1,4</t>
  </si>
  <si>
    <t>ДК 021:2015:44310000-6: Вироби з дроту</t>
  </si>
  <si>
    <t>комплект</t>
  </si>
  <si>
    <t>https://prozorro.gov.ua/tender/UA-2025-01-24-007723-a</t>
  </si>
  <si>
    <t>https://prozorro.gov.ua/tender/UA-2025-01-28-011119-a</t>
  </si>
  <si>
    <t>Відділ освіти Покровської міської ради Донецької області</t>
  </si>
  <si>
    <t>Нафта і дистиляти за кодом CPV за ДК 021:2015 – 09130000-9 (Дизельне паливо)</t>
  </si>
  <si>
    <t>ДК 021:2015:65310000-9: Розподіл електричної енергії</t>
  </si>
  <si>
    <t>23359034</t>
  </si>
  <si>
    <t>Розподіл електричної енергії (послуги з розподілу електричної енергії)</t>
  </si>
  <si>
    <t>https://prozorro.gov.ua/tender/UA-2025-01-28-007358-a</t>
  </si>
  <si>
    <t>КНП “Селидівська центральна міська лікарня Селидівської міської ради”</t>
  </si>
  <si>
    <t>Лабораторні реактиви (ДК 021:2015 - 33690000-3 Лікарські засоби різні)</t>
  </si>
  <si>
    <t>22.01.2025</t>
  </si>
  <si>
    <t>https://prozorro.gov.ua/tender/UA-2025-01-22-010097-a</t>
  </si>
  <si>
    <t>Заходи із запобігання виникнення надвичайних ситуацій та ліквідації їх наслідків: перешкода малопомітна з дроту типу "МПП" та скоба будівельна</t>
  </si>
  <si>
    <t>1000
20000</t>
  </si>
  <si>
    <t>7000
22,50</t>
  </si>
  <si>
    <t>https://prozorro.gov.ua/tender/UA-2025-01-28-015786-a</t>
  </si>
  <si>
    <t>КОМУНАЛЬНЕ НЕКОМЕРЦІЙНЕ ПІДПРИЄМСТВО "ЦЕНТР ПЕРВИННОЇ МЕДИКО-САНІТАРНОЇ ДОПОМОГИ ШАХІВСЬКОЇ СІЛЬСЬКОЇ РАДИ" ПОКРОВСЬКОГО РАЙОНУ ДОНЕЦЬКОЇ ОБЛАСТІ | 43163322</t>
  </si>
  <si>
    <t>Відпуск лікарських засобів та виробів медичного призначення за безкоштовними та пільговими рецептами</t>
  </si>
  <si>
    <t>ТОВ "АДМОТІС"</t>
  </si>
  <si>
    <t>85140000-2: Послуги у сфері охорони здоров’я різні</t>
  </si>
  <si>
    <t>https://prozorro.gov.ua/tender/UA-2025-01-27-010630-a</t>
  </si>
  <si>
    <t>Шахівська сільська рада</t>
  </si>
  <si>
    <t>Малопомітна перешкода типу МПП, код за ДК 021:2015: 44310000-6 Вироби з дроту</t>
  </si>
  <si>
    <t>обласний бюджет</t>
  </si>
  <si>
    <t>МПП</t>
  </si>
  <si>
    <t>https://prozorro.gov.ua/tender/UA-2025-01-22-018397-a</t>
  </si>
  <si>
    <t xml:space="preserve">ТОВ  "ЕМПОЛІ ТРАНС"
</t>
  </si>
  <si>
    <t>https://prozorro.gov.ua/tender/UA-2025-01-28-012433-a</t>
  </si>
  <si>
    <t>Протитанковий бетонний тетраедр 0,9 (Піраміда загороджувальна ПЗ-1), згідно коду ДК:021:2015:44110000 – 4 Конструкційні матеріали</t>
  </si>
  <si>
    <t>ТОВ "ЗАВОД ЗАЛІЗОБЕТОННИХ ВИРОБІВ "ДОРОЖНІ ТА ЕНЕРГЕТИЧНІ КОНСТРУКЦІЇ"</t>
  </si>
  <si>
    <t>тетраедри</t>
  </si>
  <si>
    <t>https://prozorro.gov.ua/tender/UA-2025-01-28-015725-a</t>
  </si>
  <si>
    <t>АТ "ДТЕК ДНІПРОВСЬКІ ЕЛЕКТРОМЕРЕЖІ"</t>
  </si>
  <si>
    <t>Удачненська селищна рада Покровського району Донецької області</t>
  </si>
  <si>
    <t>«Нове будівництво модульної твердопаливної котельної на території КНП «Міська лікарня №3» Краматорської міської ради за адресою: вул. О. Тихого,17» (коригування)</t>
  </si>
  <si>
    <t>ТОВ «БАГАТОПРОФІЛЬНЕ ТОВАРИСТВО «РЕНЕСАНС»</t>
  </si>
  <si>
    <t>https://prozorro.gov.ua/tender/UA-2025-01-22-009643-a</t>
  </si>
  <si>
    <t xml:space="preserve">Постачання теплової енергії за адресою : м.Краматорськ вул. В'ячеслава Чорновола (Маяковського) 24 - ДК 021:2015:09320000-8: Пара, гаряча вода та пов’язана продукція
</t>
  </si>
  <si>
    <t>https://prozorro.gov.ua/tender/UA-2025-01-15-005271-a</t>
  </si>
  <si>
    <t>Виконавчий комітет Краматорської міської ради</t>
  </si>
  <si>
    <t>Бензин марки А-95, код ДК 021:2015 – 09130000-9 – Нафта та дистиляти</t>
  </si>
  <si>
    <t>https://prozorro.gov.ua/tender/UA-2025-01-27-006614-a</t>
  </si>
  <si>
    <t>Пара, гаряча вода та пов'язана продукція (постачання теплової енергії) (Код по ДК:2015-09320000-8)</t>
  </si>
  <si>
    <t>https://prozorro.gov.ua/tender/UA-2025-01-24-007365-a</t>
  </si>
  <si>
    <t>Пара, гаряча вода та пов'язана продукція (постачання теплової енергії) (ДК:2015-09320000-8)</t>
  </si>
  <si>
    <t>https://prozorro.gov.ua/tender/UA-2025-01-24-008222-a</t>
  </si>
  <si>
    <t>Пара, гаряча вода та пов'язана продукція (постачання теплової енергії) (код по ДК:2015-09320000-8)</t>
  </si>
  <si>
    <t>https://prozorro.gov.ua/tender/UA-2025-01-24-008935-a</t>
  </si>
  <si>
    <t>Код за ДК 021:2015-09320000-8 Пара, гаряча вода та пов’язана продукція (постачання теплової енергії з платою за абонентське обслуговування )</t>
  </si>
  <si>
    <t>https://prozorro.gov.ua/tender/UA-2025-01-24-010202-a</t>
  </si>
  <si>
    <t>Послуга з управління побутовими відходами - послуги зі збирання, перевезення та розміщення відходів (код CРV за ДК 021:2015 - 90510000-5 "Утилізація/видалення сміття та поводження зі сміттям")</t>
  </si>
  <si>
    <t>https://prozorro.gov.ua/tender/UA-2025-01-27-002240-a</t>
  </si>
  <si>
    <t>ТОВ "ФАВОРИТТОРГБУД"</t>
  </si>
  <si>
    <t>Послуги автокрану (з оператором) (45510000-5 Прокат підіймальних кранів із оператором)</t>
  </si>
  <si>
    <t>Послуги екскаваторів-навантажувачів JCB 4CX, JCB 3CX або еквівалент (2 одиниці) (45520000-8 Прокат обладнання з оператором для виконання земляних робіт)</t>
  </si>
  <si>
    <t>https://prozorro.gov.ua/tender/UA-2025-01-23-004264-a</t>
  </si>
  <si>
    <t>Територіальний центр соціального обслуговування (надання соціальних послуг) Краматорської міської ради</t>
  </si>
  <si>
    <t>Управління капітального будівництва та перспективного розвитку міста Краматорської міської ради 40478970</t>
  </si>
  <si>
    <t xml:space="preserve">UA-2025-01-23-013809-a </t>
  </si>
  <si>
    <t>23.01.2025</t>
  </si>
  <si>
    <t xml:space="preserve">ДОНЕЦЬКИЙ ОБЛАСНИЙ ІНСТИТУТ ПІСЛЯДИПЛОМНОЇ ПЕДАГОГІЧНОЇ ОСВІТИ
</t>
  </si>
  <si>
    <t>Бензин А-95 (Євро 5), талон, код ДК 021:2015 09132000-3 Бензин; Дизельне паливо (Євро 5), талон, код ДК 021:2015 09134200-9 Дизельне паливо, «код за ДК 021:2015 09130000-9 Нафта і дистиляти».</t>
  </si>
  <si>
    <t>6000       4000</t>
  </si>
  <si>
    <t>UA-2025-01-22-009033-a</t>
  </si>
  <si>
    <t>Лікарські засоби - Гідроксиетилкрохмаль (середня молекулярна маса 200000), 6 %, по 200 мл, (МНН –Hydroxyethylstarch, код АТХ - B05AA07), код ДК 021:2015 33620000-2 Лікарські засоби для лікування захворювань крові, органів кровотворення та захворювань серцево-судинної системи; Флуконазол, розчин для інфузій, 2 мг/мл, по 100 мл, (МНН –Fluconazole, код АТХ - J02AC01); Левофлоксацин розчин для інфузій, 5 мг/мл, 100 мл, (МНН–Levofloxacin, код АТХ - J01MA02); Лінезолід розчин для інфузій, 2 мг/мл по 300 мл, (МНН–Linezolid, код АТХ - J01XX08); Метронідазол, розчин для інфузій, 5 мг/мл по 100 мл, (МНН –Metronidazole, код АТХ - J01XD01), Ципрофлоксацин розчин для інфузій, 2 мг/мл по 100 мл, Ципрофлоксацин розчин для інфузій, 2 мг/мл по 200 мл, (МНН–Ciprofloxacin, код АТХ - J01MA02), Моксифлоксацин розчин для інфузій, 400 мг/250 мл, по 250 мл, Офлоксацин, розчин для інфузій, 2 мг/мл, по 100 мл, (МНН- Ofloxacin, код АТХ-01MA01); код ДК 021:2015 33650000-1 Загальні протиінфекційні засоби для системного застосування, вакцини, антинеопластичні засоби та імуномодулятори; Парацетамол розчин для інфузій 10мг/мл 100 мл, (МНН -Paracetamol, код АТХ - N02BE01), код ДК 021:2015 33630000-5 Лікарські засоби для лікування дерматологічних захворювань та захворювань опорно-рухового апарату; Бупівакаїн, розчин для ін'єкцій, 2,5 мг/мл по 200 мл, (МНН –Bupivacaine, код АТХ - N01BB01), код ДК 021:2015 33660000-4 Лікарські засоби для лікування хвороб нервової системи та захворювань органів чуття; Маніт розчин для інфузій 150 мг/мл 200мл (МНН –Mannitol, код АТХ - B05BC01), Натрію хлорид, розчин для інфузій, 9 мг/мл 200 мл, Натрію хлорид, розчин для інфузій, 9 мг/мл 100 мл, Натрію хлорид, розчин для інфузій, 9 мг/мл 1000 мл, Натрію хлорид, розчин для інфузій, 9 мг/мл 500 мл (МНН -Sodium chloride, код АТХ - B05XA03); Рінгера Лактат розчин для інфузій по 400 мл, Рінгера Лактат розчин для інфузій по 200 мл, Рінгера розчин для інфузій по 200 мл, Рінгера розчин для інфузій по 400 мл, МНН –Electrolytes, код АТХ - B05BB01); Глюкози розчин для інфузій 5 % по 500 мл, МНН –Glucose, код АТХ - B05CX01), код ДК 021:2015 33690000-3 Лікарські засоби різні; код ДК 021:2015 33600000-6 Фармацевтична продукція.</t>
  </si>
  <si>
    <t>Лікарські засоби</t>
  </si>
  <si>
    <t>UA-2025-01-22-011392-a</t>
  </si>
  <si>
    <t>Постачання теплової енергії з платою за абонентське обслуговування код ДК 021:2015 "09323000-9 Централізоване опалення" "09320000-8 Пара, гаряча вода та пов’язана продукція"</t>
  </si>
  <si>
    <t>4377,6          29,78</t>
  </si>
  <si>
    <t>UA-2025-01-24-009676-a</t>
  </si>
  <si>
    <t>Теплова енергія код ДК 021:2015 "09323000-9 Централізоване опалення" "09320000-8 Пара, гаряча вода та пов’язана продукція"</t>
  </si>
  <si>
    <t>UA-2025-01-27-001869-a</t>
  </si>
  <si>
    <t>45179093</t>
  </si>
  <si>
    <t>Послуги з розподілу електричної енергії та послуги із забезпечення перетікань реактивної електричної енергії (ДК 021:2015:65310000-9: Розподіл електричної енергії)</t>
  </si>
  <si>
    <t>80000   60000</t>
  </si>
  <si>
    <t xml:space="preserve">розподіл електричної енергії, перетікання реактивної електричної енергії </t>
  </si>
  <si>
    <t>UA-2025-01-22-014470-a</t>
  </si>
  <si>
    <t>180000     190000</t>
  </si>
  <si>
    <t>UA-2025-01-22-016691-a</t>
  </si>
  <si>
    <t>UA-2025-01-22-017736-a</t>
  </si>
  <si>
    <t xml:space="preserve">	КНП "ЦПМСД" Дружківської міської ради</t>
  </si>
  <si>
    <t xml:space="preserve">UA-2025-01-27-010242-a </t>
  </si>
  <si>
    <t>Постачання теплової енергії з платою за абонентське обслуговування</t>
  </si>
  <si>
    <t>постачання теплової енеогії</t>
  </si>
  <si>
    <t xml:space="preserve">UA-2025-01-27-011171-a </t>
  </si>
  <si>
    <t>197.343</t>
  </si>
  <si>
    <t>99.369</t>
  </si>
  <si>
    <t>бензин
дизельне паливо</t>
  </si>
  <si>
    <t>Гкал
послуга</t>
  </si>
  <si>
    <t>3,37
0,25</t>
  </si>
  <si>
    <t>383.61</t>
  </si>
  <si>
    <t>74.14</t>
  </si>
  <si>
    <t>93.74</t>
  </si>
  <si>
    <t>90.78</t>
  </si>
  <si>
    <t>2213.58</t>
  </si>
  <si>
    <t xml:space="preserve">100.08
12 </t>
  </si>
  <si>
    <t>ТОВ "ТД "ІФС"</t>
  </si>
  <si>
    <t>54,00
51,00</t>
  </si>
  <si>
    <t>ПП "ОККО-СЕРВІС"</t>
  </si>
  <si>
    <t>44838860</t>
  </si>
  <si>
    <t>УПРАВЛІННЯ КОМУНАЛЬНОГО ГОСПОДАРСТВА</t>
  </si>
  <si>
    <t>Перешкода малопомітна з дроту типу «МПП» 10х10х1,4</t>
  </si>
  <si>
    <t>08680075</t>
  </si>
  <si>
    <t>UA-2025-01-22-006322-a</t>
  </si>
  <si>
    <t>Спіральний бар’єр безпеки 900/5-2,5 (27м.п.)</t>
  </si>
  <si>
    <t>UA-2025-01-22-003372-a</t>
  </si>
  <si>
    <t>Послуги з управління з побутовими відходами (вивезення побутових відходів)</t>
  </si>
  <si>
    <t>ДК 021:2015:90510000-5: Утилізація/видалення сміття та поводження зі сміттям</t>
  </si>
  <si>
    <t>"МІСЬКЕ КОМУНАЛЬНЕ ПІДПРИЄМСТВО " КОМУНТРАНС" КОСТЯНТИНІВСЬКОЇ МІСЬКОЇ РАДИ"</t>
  </si>
  <si>
    <t>05420379</t>
  </si>
  <si>
    <t>UA-2025-01-28-000165-a</t>
  </si>
  <si>
    <t>ВИКОНАВЧИЙ КОМІТЕТ КОСТЯНТИНІВСЬКОЇ МІСЬКОЇ РАДИ</t>
  </si>
  <si>
    <t>Послуги з охорони публічного порядку на об’єктах комунальної власності Виконавчого комітету Костянтинівської міської ради</t>
  </si>
  <si>
    <t xml:space="preserve">ДК 021:2015:75240000-0: Послуги із забезпечення громадської безпеки, охорони правопорядку та громадського порядку
</t>
  </si>
  <si>
    <t>40109084</t>
  </si>
  <si>
    <t>UA-2025-01-21-009773-a</t>
  </si>
  <si>
    <t>ДК 021:2015:44310000-6: Вироби з дроту. Перешкода малопомітна з дроту типу «МПП» 10х10х1,4</t>
  </si>
  <si>
    <t>ДК 021:2015:44310000-6: Вироби з дроту. Спіральний бар’єр безпеки 900/5-2,5 (27м.п.)</t>
  </si>
  <si>
    <t>поводження з відходами</t>
  </si>
  <si>
    <t>ТОВ "ПРОПЕРИМЕТЕР+"</t>
  </si>
  <si>
    <t>Виконавчий комітет Лиманської міської ради</t>
  </si>
  <si>
    <t>https://prozorro.gov.ua/tender/UA-2025-01-23-019433-a</t>
  </si>
  <si>
    <t>ДК 021:2015 65110000- 7 Розподіл води</t>
  </si>
  <si>
    <t>Централізоване  водопостачання</t>
  </si>
  <si>
    <t>UA-2025-01-21-003704-a</t>
  </si>
  <si>
    <t>ДК 021:2015:09320000-8 Пара, гаряча вода та пов'язана продукція</t>
  </si>
  <si>
    <t>UA-2025-01-21-015814-a</t>
  </si>
  <si>
    <t>ДК 021:2015:09310000-5  Електрична енергія</t>
  </si>
  <si>
    <t>Постачання електричної енергії</t>
  </si>
  <si>
    <t>UA-2025-01-22-018183-a</t>
  </si>
  <si>
    <t>КП «Сервіскомуненерго»</t>
  </si>
  <si>
    <t>ТОВ "ВОСТОК-ФАРМ"</t>
  </si>
  <si>
    <t>ФОП "ТРУХАНОВ ОЛЕКСАНДР ОЛЕКСАНДРОВИЧ"</t>
  </si>
  <si>
    <t>ФОП "КОРЗУН ІННА ВОЛОДИМИРІВНА"</t>
  </si>
  <si>
    <t>вивезення побутового сміття</t>
  </si>
  <si>
    <t>https://prozorro.gov.ua/tender/UA-2025-01-24-006750-a</t>
  </si>
  <si>
    <t>https://prozorro.gov.ua/tender/UA-2025-01-24-006479-a</t>
  </si>
  <si>
    <t>постачання теплової енергії</t>
  </si>
  <si>
    <t>https://prozorro.gov.ua/tender/UA-2025-01-27-005995-a</t>
  </si>
  <si>
    <t>https://zakupivli.pro/gov/tenders/ua-2025-01-21-019970-a</t>
  </si>
  <si>
    <t>ТОВ "СТМ-Фарм"</t>
  </si>
  <si>
    <t>альтеплаза ліофілізат для розчину для інфузій по 50 мг</t>
  </si>
  <si>
    <t>https://zakupivli.pro/gov/tenders/ua-2025-01-23-004632-a</t>
  </si>
  <si>
    <t>молоко коров'яче, ультрапастеризоване, молоко згущене</t>
  </si>
  <si>
    <t>https://zakupivli.pro/gov/tenders/ua-2025-01-23-006116-a</t>
  </si>
  <si>
    <t>КП "Словміськводоканал"</t>
  </si>
  <si>
    <t>розподіл питної води</t>
  </si>
  <si>
    <t>https://zakupivli.pro/gov/tenders/ua-2025-01-27-011836-a</t>
  </si>
  <si>
    <t>відведення стічних вод</t>
  </si>
  <si>
    <t>https://zakupivli.pro/gov/tenders/ua-2025-01-27-013870-a</t>
  </si>
  <si>
    <t>лікарські засоби</t>
  </si>
  <si>
    <t>https://zakupivli.pro/gov/tenders/ua-2025-01-28-000924-a</t>
  </si>
  <si>
    <t>АТ "УКРАЇНСЬКА ЗАЛІЗНИЦЯ"</t>
  </si>
  <si>
    <t xml:space="preserve">ДК 021:2015: 90510000-5 Утилізація/видалення сміття та поводження зі сміттям
</t>
  </si>
  <si>
    <t>ДК 021:2015: 09320000-8 Пара, гаряча вода та пов’язана продукція</t>
  </si>
  <si>
    <t xml:space="preserve">ДК 021:2015: 09320000-8 Пара, гаряча вода та пов’язана продукція </t>
  </si>
  <si>
    <t>ДК 021:2015: 33620000-2 Лікарські засоби для лікування захворювань крові, органів кровотворення та захворювань серцево-судинної системи</t>
  </si>
  <si>
    <t>ДК 021:2015: 15510000-6 Молоко та вершки</t>
  </si>
  <si>
    <t xml:space="preserve">ДК 021:2015: 65110000-7 Розподіл води 
</t>
  </si>
  <si>
    <t>ДК 021:2015: 33600000-6 Фармацевтична продукція</t>
  </si>
  <si>
    <t>Управління соціального захисту населення Соледарської міської ради Бахмутського району Донецької області</t>
  </si>
  <si>
    <t xml:space="preserve"> ДК 021:2015: 64110000-0 Поштові послуги. (Послуги з пересилання поштових відправлень). </t>
  </si>
  <si>
    <t xml:space="preserve">Послуга з пересилання поштових відправлень (коробок з гуманітарною допомогою) для допомоги жителям Соледарської МТГ, які зареєстровані (задекларовані) на території Соледарської МТГ Донецької області та перемістились (евакуювались) за її межі. </t>
  </si>
  <si>
    <t>ДК 021:2015: 33140000-3 Медичні матеріали</t>
  </si>
  <si>
    <t>Відріз марлевий медичний, Гель УЗД, Голка, Канюля, Катетер, Комплект покриттів операційних хірургічний №3, Лезо для скальпеля, Маска захисна одноразова, Набір гінекологічний оглядовий, Назальна канюля, Пластир медичний, Рукавички оглядові, Рукавички хірургічні, Серветка марлева медична, Сечоприймач, Скальпель, Тримач (холдер), Трубка ендотрахеальна, Фіксатор ендотрахеальних трубок, Шовний матеріал, Шпатель отоларингологічний, Шприц, Абсорбент вуглекислого газу.</t>
  </si>
  <si>
    <t>https://zakupivli.pro/gov/tenders/ua-2025-01-17-000340-a</t>
  </si>
  <si>
    <t>Послуги з поточного ремонту і технічного обслуговування мототранспортних засобів і супутнього обладнання ДК 021:2015 - 50110000-9</t>
  </si>
  <si>
    <t>ФОП Рипаленко Віктор Іванович</t>
  </si>
  <si>
    <t>Послуги з поточного ремонту і технічного обслуговування мототранспортних засобів і супутнього обладнання</t>
  </si>
  <si>
    <t>https://prozorro.gov.ua/tender/UA-2025-01-23-010497-a</t>
  </si>
  <si>
    <t>246,00
15,00
269,94
15,00</t>
  </si>
  <si>
    <t>ТОВ "ГЕРОЛЬДМАЙСТЕР" (договір на суму 158,994 тис.грн)</t>
  </si>
  <si>
    <t>27.01.2025</t>
  </si>
  <si>
    <t>https://prozorro.gov.ua/tender/UA-2025-01-27-002440-a</t>
  </si>
  <si>
    <t>Комунальне некомерційне підприємство "Центральна міська лікарня" 
м.Торецька</t>
  </si>
  <si>
    <t>Високопоточний діалізатор площею 1,7 - 1,8 м.кв., комплект кровопровідних магістралей для гемодіалізу, приладдя для гемодіалізу, порошковий картридж лужного компоненту, фістульна голка артеріальна (розмір 15G/16G), засіб для дезінфекції та декальцифікації апаратів штучна нирка тощо</t>
  </si>
  <si>
    <t>https://prozorro.gov.ua/tender/UA-2025-01-24-007203-a</t>
  </si>
  <si>
    <t>ПП ОККО-Сервіс (сума договору 268,5 тис.грн)</t>
  </si>
  <si>
    <t>штуки
пачки
пари</t>
  </si>
  <si>
    <t xml:space="preserve">36313
670
51000 </t>
  </si>
  <si>
    <t>ТОВ "СТЕЛАР МЕД"</t>
  </si>
  <si>
    <t>UA-2025-01-23-020713-a</t>
  </si>
  <si>
    <t>Послуги з розміщення продуктових наборів, гігієнічних наборів, товарів для побутових потреб внутрішньо-переміщених або евакуйованих осіб 70200000-3 - Послуги з надання в оренду чи лізингу власної нерухомості</t>
  </si>
  <si>
    <t xml:space="preserve">ФОП "ЄРМІЛОВА ОЛЬГА ВАСИЛІВНА"
</t>
  </si>
  <si>
    <t>Послуги - робота спецтехніки та механізмів , згідно коду ДК 021:2015 - 45520000-8 Прокат обладнання з оператором для виконання земляних робіт для облаштування оборонних споруд на території Іллінівської ОТГ Донецької області з особами, які мають право на керування такою Технікою.</t>
  </si>
  <si>
    <t>ТОВ "Будівельна Група "БУДРЕГІОН"</t>
  </si>
  <si>
    <t>https://prozorro.gov.ua/tender/UA-2025-01-28-011905-a</t>
  </si>
  <si>
    <t>Послуги перевезення вантажів автомобільним транспортом згідно коду ДК 021:2015 - 60180000-3 «Прокат вантажних транспортних засобів із водієм для перевезення товарів» (надалі по тексту - «Послуги»), а саме послуги перевезення спеціалізованим напівпричепом платформою на базі автомобіля DAF АЕ 8503 ХВ, ПРИЧІП АЕ8699ХТ.</t>
  </si>
  <si>
    <t>https://prozorro.gov.ua/tender/UA-2025-01-27-008484-a</t>
  </si>
  <si>
    <t>Комунальне підприємство "Іллінівської сільської ради Краматорського району Донецької області "Іллінівське"</t>
  </si>
  <si>
    <t>ДК021-2015: 44110000-4 — Конструкційні матеріали ДК021-2015: 44112500-3 — Покрівельні матеріали</t>
  </si>
  <si>
    <t>https://prozorro.gov.ua/plan/UA-P-2025-01-29-012970-a</t>
  </si>
  <si>
    <t>ДК021-2015: 44190000-8 — Конструкційні матеріали різні ДК021-2015: 44191300-8 — Деревностружкові плити</t>
  </si>
  <si>
    <t>Дерев'яні конструкційні матеріали (плити OSB)</t>
  </si>
  <si>
    <t>https://prozorro.gov.ua/plan/UA-P-2025-01-31-002042-a</t>
  </si>
  <si>
    <t>Виконавчий комітет Мирноградської міської ради</t>
  </si>
  <si>
    <t>Заходи та роботи з територіальної оборони: малопомітна перешкода «Путанка» 10х10х1,4 (ДК 021:2015:44310000-6: Вироби з дроту)</t>
  </si>
  <si>
    <t>малопомітна перешкода «Путанка» 10х10х1,3</t>
  </si>
  <si>
    <t>https://prozorro.gov.ua/tender/UA-2025-02-03-016808-a</t>
  </si>
  <si>
    <t>малопомітна перешкода «Путанка» 10х10х1,4</t>
  </si>
  <si>
    <t>https://prozorro.gov.ua/tender/UA-2025-02-02-000491-a</t>
  </si>
  <si>
    <t>Бар'єрний рубіж типу "Єгоза" (44310000-6: Вироби з дроту)</t>
  </si>
  <si>
    <t>ТОВ "Баварська Будівельна Компанія"</t>
  </si>
  <si>
    <t>Бар’єрний рубіж типу «Єгоза» (бухта: діаметр 1100 мм, 7 з`єднань на колі, 100 витків в бухті, розтяжка 25м</t>
  </si>
  <si>
    <t>https://prozorro.gov.ua/tender/UA-2025-02-02-000562-a</t>
  </si>
  <si>
    <t>Скоби будівельні (ДК 021:2015:445000000-5)</t>
  </si>
  <si>
    <t>ФОП Шкарупа Н.Г.</t>
  </si>
  <si>
    <t>https://prozorro.gov.ua/tender/UA-2025-02-04-017623-a</t>
  </si>
  <si>
    <t>https://prozorro.gov.ua/tender/UA-2025-01-29-015152-a</t>
  </si>
  <si>
    <t>ФОП Мітасова Ніна Микитівна</t>
  </si>
  <si>
    <t xml:space="preserve">1000
1000
</t>
  </si>
  <si>
    <t>29,50
28,50</t>
  </si>
  <si>
    <t>Скоба будівельна 100х300х8мм
Скоба будівельна 70х280х8мм</t>
  </si>
  <si>
    <t>https://prozorro.gov.ua/tender/UA-2025-01-31-006791-a</t>
  </si>
  <si>
    <t>https://prozorro.gov.ua/tender/UA-2025-02-03-002067-a</t>
  </si>
  <si>
    <t>ДК 021:2015:44310000-6: Вироби з дроту. Бар'єрний рубіж типу "Єгоза"</t>
  </si>
  <si>
    <t>ДК 021:2015:44530000-4: Кріпильні деталі. Скоба будівельна</t>
  </si>
  <si>
    <t>Шифер
Руберойд</t>
  </si>
  <si>
    <t>штуки
рулони</t>
  </si>
  <si>
    <t>400
150</t>
  </si>
  <si>
    <t>Курахівська міська рада</t>
  </si>
  <si>
    <t>Загородження колюче-ріжуче спіральне типу «Єгоза» (або еквівалент) (ДК 021:2015. 44310000-6 — Вироби з дроту)</t>
  </si>
  <si>
    <t>Загородження колюче-ріжуче спіральне</t>
  </si>
  <si>
    <t>https://prozorro.gov.ua/tender/UA-2025-01-31-005992-a</t>
  </si>
  <si>
    <t>Малопомітна перешкода типу МПП (ДК 021:2015: 44310000-6 — Вироби з дроту)</t>
  </si>
  <si>
    <t>Перешкода малопомітна типу МПП</t>
  </si>
  <si>
    <t>ТОВ "ВЕЙТ-СЕРВІС"</t>
  </si>
  <si>
    <t>54,50        54,50</t>
  </si>
  <si>
    <t xml:space="preserve">UA-2025-01-29-007247-a </t>
  </si>
  <si>
    <t xml:space="preserve">UA-2025-02-04-000676-a </t>
  </si>
  <si>
    <t>UA-2025-02-03-003102-a</t>
  </si>
  <si>
    <t>UA-2025-01-29-009449-a</t>
  </si>
  <si>
    <t>138.14</t>
  </si>
  <si>
    <t>65.21</t>
  </si>
  <si>
    <t>69.82</t>
  </si>
  <si>
    <t>72.41</t>
  </si>
  <si>
    <t>114.22</t>
  </si>
  <si>
    <t>ТОВ " Медичний центр "М.Т.К."</t>
  </si>
  <si>
    <t>51,94
51,94</t>
  </si>
  <si>
    <t>15,50
310,00</t>
  </si>
  <si>
    <t>Медичні матеріали - Шприц ін'єкційний, 3-х компонентний, Об'єм : 5 мл, Одноразовий, з голкою в комплекті, без додаткової голки, Сертифікат на відповідність ДСТУ EN ISO, Шприц ін'єкційний, 3-х компонентний, Об'єм : 10 мл, Одноразовий, з голкою в комплекті, без додаткової голки, Сертифікат на відповідність ДСТУ EN ISO, Шприц ін'єкційний, 3-х компонентний, Об'єм : 2 мл, Одноразовий, з голкою в комплекті, без додаткової голки, Сертифікат на відповідність ДСТУ EN ISO, Шприц ін'єкційний, 3-х компонентний, Об'єм : 20 мл, Одноразовий, з голкою в комплекті, без додаткової голки, Сертифікат на відповідність ДСТУ EN ISO, Шприц ін'єкційний, 3-х компонентний, Об'єм : 50 мл, Одноразовий, з голкою в комплекті, без додаткової голки, Сертифікат на відповідність ДСТУ EN ISO, код ДК 021:2015 33141310-6 Шприци, код НК 024:2023 35904 Шприц-дозатор для підшкірних ін'єкцій; Шприц катетерного типу, 3-х компонентний, Об'єм : 100 мл, Одноразовий, без голки, Сертифікат на відповідність ДСТУ EN ISO, код ДК 021:2015 33141300-3 Приладдя для венепункції та забору крові, код НК 024:2023 47017 Шприц загального призначення одноразового використання; Бинт марлевий (100% бавовна) нестерильний, 7м х 14см, тип 17, Бинт марлевий (100% бавовна) стерильний, 5м х 10см, тип 17, код ДК 021:2015 33141113-4 Бинти, код НК 024:2023 48126 Рулон марлевий нестерильний; Бинт гіпсовий, 15,0см x 2,7м, поверхнева щільність не менше 340 г/м², Бинт гіпсовий, 20,0см x 2,7м, поверхнева щільність не менше 340 г/м², код ДК 021:2015 33141113-4 Бинти, код НК 024:2023 33056 Матеріал для накладення гіпсової пов'язки; Вата медична нестерильна 100 г, код ДК 021:2015 33141115-9 Медична вата, код НК 024:2023 63281 Кулька з бавовни нестерильна; Контейнер для забору сечі стерильний з градуюванням, не стійкий до автоклавування, 60 мл, №1, код ДК 021:2015 33141600-6 Контейнери та пакети для забору матеріалу для аналізів, дренажі та комплекти, код НК 024:2023 12542 Контейнер для збирання середньої порції сечі IVD (діагностика in vitro); Рулон марлевий 0,9 x 1000,00 м, код ДК 021:2015 33141114-2 Медична марля, код НК 024:2023 48126 Рулон марлевий нестерильний; Ланцет автоматичний, голка 23G, глибина проколу 1,8мм, код ДК 021:2015 33141900-9 Ланцети для забору крові, НК 024:2023 61578 Ручка-скарифікатор автоматична одноразового використання, код ДК 021:2015 33140000-3 Медичні матеріали.</t>
  </si>
  <si>
    <t>штук        пачек</t>
  </si>
  <si>
    <t>Медичні матеріали</t>
  </si>
  <si>
    <t>UA-2025-01-30-003394-a</t>
  </si>
  <si>
    <t>Засіб на основі хлору для Дезінфекція поверхонь та ВМП, гранули; Засіб на основі хлору для Дезінфекція поверхонь та ВМП, таблетки, Дезинфекційні засоби (порошкоподібні та таблетовані), (код НК 024:2023 - 47631 Засіб дезінфікуючий для медичних виробів ); Антисептики та рідкі форми дезінфікуючих засобів, (код НК 024:2023 - 41550 Дезінфікувальні засоби для рук); Код ДК 021:2015 "24455000-8 Дезинфекційні засоби", код ДК 021:2015 "24450000-3 Агрохімічна продукція".</t>
  </si>
  <si>
    <t>засоби для дезінфекції</t>
  </si>
  <si>
    <t>UA-2025-01-30-009708-a</t>
  </si>
  <si>
    <t>Пробірка вакуумна, 3,6 мл, 13х75 мм, Натрію цитрат, блакитна кришка, код НК 024:2023 - 42585 Пробірка вакуумна для взяття зразків крові з цитратом натрію, IVD (діагностика in vitro); Пробірка вакуумна, 9 мл, 16х100 мм, Активатор згортання (кремнезем), червона кришка, код НК 024:2023 - 42386 Пробірка вакуумна для взяття зразків крові з активатором згортання IVD (діагностика in vitro); Пробірка вакуумна, 9 мл, 16х100 мм, без наповнювача, червона кришка, код НК 024:2023 - 47590 Пробірка вакуумна для відбирання зразків крові IVD (діагностика in vitro ) без добавок; Пробірка вакуумна, 2 мл, 13х75 мм, ЕДТА К3, бузкова кришка, стерильна, код НК 024:2023 - 47588 Пробірка вакуумна для відбирання зразків крові IVD (діагностика in vitro ) з К3ЕДТА; Пробірка для забору капілярної крові, 0,25 мл, ЕДТА К3, бузкова кришка, без капіляру, НК 024:2023 47588 Пробірка вакуумна для відбирання зразків крові IVD (діагностика in vitro) з К3ЕДТА; Код ДК 021:2015 33192500-7 Пробірки; код ДК 021:2015 33190000-8 Медичне обладнання та вироби медичного призначення різні.</t>
  </si>
  <si>
    <t>Медичне обладнання та вироби медичного призначення</t>
  </si>
  <si>
    <t>UA-2025-01-31-005341-a</t>
  </si>
  <si>
    <t>Управління житлового та комунального господарства Дружківської міської ради</t>
  </si>
  <si>
    <t>Заходи із запобігання надзвичайної ситуації з придбання елементів захисних споруд (ДК 021:2015:44210000-5: Конструкції та їх частини). Піраміди загороджувальні ПЗ-1</t>
  </si>
  <si>
    <t>ТОВ "БУДМАЙСТЕР"</t>
  </si>
  <si>
    <t xml:space="preserve">1500 </t>
  </si>
  <si>
    <t>Піраміди загороджувальні ПЗ-1</t>
  </si>
  <si>
    <t>UA-2025-01-28-012647-a</t>
  </si>
  <si>
    <t xml:space="preserve">Заходи із запобігання надзвичайної ситуації з придбання елементів захисних споруд (ДК 021:2015:44310000-6: Вироби з дроту). Загородження колюче-ріжуче типу "Єгоза"
</t>
  </si>
  <si>
    <t xml:space="preserve">ДП «Підприємство Державної кримінально-виконавчої служби України (№ 55)
</t>
  </si>
  <si>
    <t xml:space="preserve">2000 </t>
  </si>
  <si>
    <t>Загородження колюче-ріжуче типу "Єгоза"</t>
  </si>
  <si>
    <t>UA-2025-01-28-013455-a</t>
  </si>
  <si>
    <t>Заходи із запобігання надзвичайної ситуації з придбання елементів захисних споруд (ДК 021:2015:44310000-6: Вироби з дроту). Малопомітна перешкода МПП</t>
  </si>
  <si>
    <t xml:space="preserve">1000 </t>
  </si>
  <si>
    <t>Малопомітна перешкода МПП</t>
  </si>
  <si>
    <t>UA-2025-01-28-013987-a</t>
  </si>
  <si>
    <t xml:space="preserve">Заходи із запобігання надзвичайної ситуації з придбання елементів захисних споруд (ДК 021:2015:44310000-6: Вироби з дроту). Канат сталевий
</t>
  </si>
  <si>
    <t xml:space="preserve">10000 </t>
  </si>
  <si>
    <t>Канат сталевий</t>
  </si>
  <si>
    <t>UA-2025-01-29-002375-a</t>
  </si>
  <si>
    <t>95555
4500</t>
  </si>
  <si>
    <t>500
200</t>
  </si>
  <si>
    <t>55,80
54,90</t>
  </si>
  <si>
    <t>Дизельне паливо (Євро 5)</t>
  </si>
  <si>
    <t>UA-2025-02-03-010315-a</t>
  </si>
  <si>
    <t xml:space="preserve">UA-2025-02-03-017112-a </t>
  </si>
  <si>
    <t>ДК 021:2015:15880000-0: Спеціальні продукти харчування, збагачені поживними речовинами</t>
  </si>
  <si>
    <t>банка</t>
  </si>
  <si>
    <t>Харчовий продукт для спеціальних медичних цілей, призначений для дітей віком від 1 року та старше, хворих на фенілкетонурію Коміда ФКУ В</t>
  </si>
  <si>
    <t>UA-2025-01-29-013507-a</t>
  </si>
  <si>
    <t>1250
5650</t>
  </si>
  <si>
    <t>«Розподіл води» код ДК 021:2015 – 65110000-7 (послуги з централізованого водопостачання)</t>
  </si>
  <si>
    <t>КВП "КРАМАТОРСЬКИЙ ВОДОКАНАЛ"</t>
  </si>
  <si>
    <t>https://prozorro.gov.ua/tender/UA-2025-01-31-002967-a</t>
  </si>
  <si>
    <t>ДК 021:2015:09320000-8: Пара, гаряча вода та пов’язана продукція - Пара,гаряча вода та пов'язана продукція (постачання теплової енергії)</t>
  </si>
  <si>
    <t>https://prozorro.gov.ua/tender/UA-2025-02-03-007168-a</t>
  </si>
  <si>
    <t xml:space="preserve">ДК 021:2015:09130000-9: Нафта і дистиляти - Дизельне паливо
</t>
  </si>
  <si>
    <t>https://prozorro.gov.ua/tender/UA-2025-01-29-001667-a</t>
  </si>
  <si>
    <t>ДК 021:2015:09320000-8: Пара, гаряча вода та пов’язана продукція - Теплова енергія та плата за абонентське обслуговування м. Краматорськ, вул. Центральна, 5</t>
  </si>
  <si>
    <t>https://prozorro.gov.ua/tender/UA-2025-02-03-006813-a</t>
  </si>
  <si>
    <t xml:space="preserve">ДК 021:2015:09320000-8: Пара, гаряча вода та пов’язана продукція - Пара, гаряча вода та пов'язана продукція, Дитячо-юнацький спортивний клуб "Спартак", тренажерний зал </t>
  </si>
  <si>
    <t>https://prozorro.gov.ua/tender/UA-2025-02-03-007067-a</t>
  </si>
  <si>
    <t>Пара, гаряча вода та пов’язана продукція (постачання теплової енергії) (код ДК 021-2015 – 09320000-8 — Пара, гаряча вода та пов’язана продукція)</t>
  </si>
  <si>
    <t>https://prozorro.gov.ua/tender/UA-2025-02-04-006500-a</t>
  </si>
  <si>
    <t>ТОВ "Краматорськтеплоенерго"</t>
  </si>
  <si>
    <t>КНП "МІська лікарня № 2" Краматорської міської ради</t>
  </si>
  <si>
    <t>ДК 021:2015 – 38430000-8 Детектори та аналізатори (НК 024:2023 - 56669 Біохімічний автоматичний аналізатор метаболічного профілю IVD (діагностика in vitro) стаціонарний)</t>
  </si>
  <si>
    <t>https://prozorro.gov.ua/tender/UA-2025-01-29-010318-a</t>
  </si>
  <si>
    <t>ФОП "Оніщенко Лілія Олексіївна"</t>
  </si>
  <si>
    <t>Загородження колюче спіральне 1100 код ДК 021:2015:44310000-6 Вироби з дроту</t>
  </si>
  <si>
    <t>https://prozorro.gov.ua/tender/UA-2025-02-03-011210-a</t>
  </si>
  <si>
    <t>ФОП НЕРЕЗ ОЛЕКСАНДР МИКОЛАЙОВИЧ</t>
  </si>
  <si>
    <t>https://prozorro.gov.ua/tender/UA-2025-02-04-007957-a</t>
  </si>
  <si>
    <t>Перешкода малопомітна з дроту типу «МПП» (44310000-6 - Вироби з дроту)</t>
  </si>
  <si>
    <t>https://prozorro.gov.ua/tender/UA-2025-01-29-004432-a</t>
  </si>
  <si>
    <t>Управління реєстраційних повноважень та ведення реєстру територіальної громади Краматорської міської ради</t>
  </si>
  <si>
    <t>Управління з питань Цивільного захисту Краматорської міської ради</t>
  </si>
  <si>
    <t>ТОВ "ГЛОБАЛ ЕНЕРДЖІ СОЛЮШЕН</t>
  </si>
  <si>
    <t>ТОВ САТЕЛИТ НЭТ СЕРВИС</t>
  </si>
  <si>
    <t>71,00
158,00</t>
  </si>
  <si>
    <t>ТОВ "Медичний центр "М.Т.К."</t>
  </si>
  <si>
    <t>https://zakupivli.pro/gov/tenders/ua-2025-01-29-017394-a/lot-3bfe18be6b574b59ae0dcb46d0f29f44</t>
  </si>
  <si>
    <t>https://zakupivli.pro/gov/tenders/ua-2025-01-29-011753-a</t>
  </si>
  <si>
    <t>медичні вироби</t>
  </si>
  <si>
    <t>https://zakupivli.pro/gov/tenders/ua-2025-01-30-005961-a</t>
  </si>
  <si>
    <t>ОБЛАСНЕ КП "ДОНЕЦЬКТЕПЛОКОМУНЕНЕРГО"</t>
  </si>
  <si>
    <t>опалення, гаряча вода, технічна пара</t>
  </si>
  <si>
    <t>https://zakupivli.pro/gov/tenders/ua-2025-02-03-015678-a</t>
  </si>
  <si>
    <t xml:space="preserve">хек с/м, тушка без голови, 300-600г, відповідає ДСТУ 4378 </t>
  </si>
  <si>
    <t>https://prozorro.gov.ua/tender/UA-2025-01-29-017471-a</t>
  </si>
  <si>
    <t xml:space="preserve"> ДК 021:2015: 44330000-2 Будівельні прути, стрижні, дроти та профілі</t>
  </si>
  <si>
    <t>ДК 021:2015: 33140000-3 Медичні матеріали</t>
  </si>
  <si>
    <t xml:space="preserve">ДК 021:2015: 09320000-8 Пара, гаряча вода та пов’язана продукція </t>
  </si>
  <si>
    <t>ДК 021:2015: 15220000-6 Риба, рибне філе та інше м’ясо риби морожені</t>
  </si>
  <si>
    <t>арматура;
швелер; 
шпилька</t>
  </si>
  <si>
    <t>60
140
1</t>
  </si>
  <si>
    <t>ФОП Погорільчук Данііл Сергійович</t>
  </si>
  <si>
    <t>Бензин А-95, дизельне паливо</t>
  </si>
  <si>
    <t>UA-2025-02-04-010121-a</t>
  </si>
  <si>
    <t xml:space="preserve">КЕКВ 2210. Дизельне паливо та бензин (Нафта та дистиляти 09130000-9)
</t>
  </si>
  <si>
    <t>ТОВ "МВК ФАРМ"</t>
  </si>
  <si>
    <t>Відділ освіти, культури, молоді та спорту Новодонецької селищної ради</t>
  </si>
  <si>
    <t xml:space="preserve">    послуга</t>
  </si>
  <si>
    <t>021:2015: 09320000-8 Пара, гаряча вода та пов’язана продукція</t>
  </si>
  <si>
    <t>КП "Добро" Добропільської міської  ради</t>
  </si>
  <si>
    <t xml:space="preserve"> постачання теплової енергії для потреб опалення</t>
  </si>
  <si>
    <t>UA -2025-01-30-007894-a</t>
  </si>
  <si>
    <t>UA-2025-02-04-015876-a</t>
  </si>
  <si>
    <t>швидкоспоруджувальне наземне бетонне укриття для захисту населення (укриття первинне (мобільне) блок – модульного типу «СХОВИЩЕ» КУ9)</t>
  </si>
  <si>
    <t>ТОВ "АКАМ"</t>
  </si>
  <si>
    <t>UA-2025-02-05-010552-a</t>
  </si>
  <si>
    <t>021:2015: 44210000-5 Конструкції та їх частини. Швидкоспоруджувальне наземне бетонне укриття для захисту населення (укриття первинне (мобільне) блок – модульного типу «СХОВИЩЕ» КУ9)</t>
  </si>
  <si>
    <t>ТОВ
"ПРОПЕРИМЕТЕР"</t>
  </si>
  <si>
    <t>https://zakupivli.pro/gov/tenders/ua-2025-02-04-014589-a</t>
  </si>
  <si>
    <t>04.02.2025</t>
  </si>
  <si>
    <t>ДК 021:2015: 44310000-6 Вироби з дроту</t>
  </si>
  <si>
    <t>Комарська сільська військова адміністрація</t>
  </si>
  <si>
    <t xml:space="preserve">Малопомітна перешкода з дроту (МПП) 10х5х1,4 являє собою дротяну загорожу, що складається з чотирьох ярусної мережі кільцевих гірлянд. 
</t>
  </si>
  <si>
    <t xml:space="preserve">місцевий бюджет, відшкодування орендарів </t>
  </si>
  <si>
    <t>ВИКОНАВЧИЙ КОМІТЕТ МАРІУПОЛЬСЬКОЇ МІСЬКОЇ РАДИ | 04052784</t>
  </si>
  <si>
    <t>ТОВ "ФРЕШ ОРГАНІК КОФІ"</t>
  </si>
  <si>
    <t>ДК 021:2015:50110000-9: Послуги з ремонту і технічного обслуговування мототранспортних засобів і супутнього обладнання</t>
  </si>
  <si>
    <t>Послуги з проведення поточного ремонту і технічного обслуговування автомобілів з використання запасних частин та витратних матеріалів виконавця</t>
  </si>
  <si>
    <t xml:space="preserve">UA-2025-01-28-009816-a </t>
  </si>
  <si>
    <t>Послуги з адміністрування (обслуговування) програмного забезпечення, а саме серверів та сервісів у середовищі Microsoft Azure. Код CPV за ДК 021:2015-72510000-3 - Управлінські послуги, пов’язані з комп’ютерними технологіями</t>
  </si>
  <si>
    <t>31.01.2025</t>
  </si>
  <si>
    <t>ID: UA-2025-01-31-005799-a</t>
  </si>
  <si>
    <t xml:space="preserve">ТОВ "БУДТОРГІНВЕСТ"
</t>
  </si>
  <si>
    <t>04854874</t>
  </si>
  <si>
    <t xml:space="preserve">ТОВ Опитний завод М
</t>
  </si>
  <si>
    <t xml:space="preserve">ПП "Клімат"
</t>
  </si>
  <si>
    <t>Комунальне некомерційне підприємство Маріупольської міської ради "Маріупольська міська лікарня №8"/03096897</t>
  </si>
  <si>
    <t xml:space="preserve">ДК 021:2015: 30210000-4 машини для обробки даних (апаратна частина). Ноутбук. 
</t>
  </si>
  <si>
    <t>ноутбук Lenovo V15 G4 AMN 15.6FM/R3 7320U/16/512/UMA /W11P/Business black (82YU00YDRA )</t>
  </si>
  <si>
    <t>UA-2025-02-05-002997-a</t>
  </si>
  <si>
    <t>КОМУНАЛЬНИЙ ЗАКЛАД "МАРіУПОЛЬСЬКА КАМЕРНА ФІЛАРМОНІЯ"/ 42089662</t>
  </si>
  <si>
    <t>Послуги з нерегулярних пасажирських перевезеннь 
60140000-1 Нерегулярні пасажирські перевезення</t>
  </si>
  <si>
    <t>UA-2025-02-06-016300-a</t>
  </si>
  <si>
    <t>UA-2025-02-04-002647-a</t>
  </si>
  <si>
    <t>Послуги з виконання робіт по дообладнанню (бронюванню) спецтехніки (екскаватора-навантажувача JCB-4CX) для забезпечення безпечної роботи техніки на території Сіверської міської територіальної громади, яка перебуває в зоні активних бойових дій (код ДК 021:2015:50110000-9 «Послуги з ремонту і технічного обслуговування мототранспортних засобів і супутнього обладнання»)</t>
  </si>
  <si>
    <t>Послуги з виконання робіт по дообладнанню (бронюванню) спецтехніки</t>
  </si>
  <si>
    <t>UA-2025-01-31-004368-a</t>
  </si>
  <si>
    <t>"Сітка рабиця оцинкована"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(ДК 021:2015: 44310000-6 «Вироби з дроту»)</t>
  </si>
  <si>
    <t>рулони</t>
  </si>
  <si>
    <t>Сітка рабиця оцинкована</t>
  </si>
  <si>
    <t>UA-2025-02-10-007219-a </t>
  </si>
  <si>
    <t xml:space="preserve">https://prozorro.gov.ua/tender/UA-2025-02-07-004665-a </t>
  </si>
  <si>
    <t>ТОВ "Армор Кар", договір №3 від 31.01.2025</t>
  </si>
  <si>
    <t>ФОП Шульга А.І., договір №5 від 10.02.2025</t>
  </si>
  <si>
    <t xml:space="preserve"> Код ДК 20115: 09130000-9                           Нафта і  дистиляти</t>
  </si>
  <si>
    <t>10.02.2025</t>
  </si>
  <si>
    <t>Управління житлово-комунального господарства 44152023</t>
  </si>
  <si>
    <t>Дизельне пальне
бензин А-95 (талони)</t>
  </si>
  <si>
    <t>5000
2000</t>
  </si>
  <si>
    <t>КНП "ЦЕНТР ПЕРВИННОЇ МЕДИКО-САНІТАРНОЇ ДОПОМОГИ" МИКОЛАЇВСЬКОЇ МІСЬКОЇ РАДИ 37643758</t>
  </si>
  <si>
    <t>Коміда с (або еквівалент)</t>
  </si>
  <si>
    <t>UA-2025-02-04-003260-a</t>
  </si>
  <si>
    <t>ДК 021:2015:15880000-0 Спеціальні продукти харчування, збагачені поживними речовинами. Спеціальні продукти харчування, збагачені поживними речовинами (Коміда С або еквівалент) для хворих на фенілкетонурію</t>
  </si>
  <si>
    <t xml:space="preserve">КП Андріївської сільської ради Краматорського району Донецької області "Грінтур" </t>
  </si>
  <si>
    <t xml:space="preserve"> ПП "ВКП "Альфатекс" </t>
  </si>
  <si>
    <t>ФОП "ПЛАХУТІН ДМИТРО ГЕННАДІЙОВИЧ"</t>
  </si>
  <si>
    <t>ТОВ "МЕДЛІДЕР 24"
(договір на суму 147,05 тис.грн)</t>
  </si>
  <si>
    <t>Швидкий тест на Виявлення антитіл до вірусу гепатиту А в Цільна кров, Тест-касета, специфічність від, 95 %, чутливість від, 95%, код НК 024:2023 48282 Вірус гепатиту A, імуноглобулін M (IgM), антитіла IVD (діагностика in vitro), набір, імуноферментний аналіз (ІФА), експрес-аналіз, Швидкий тест на Виявлення антитіл до вірусу гепатиту В в Цільна кров, Тест-касета, специфічність від 95 %, чутливість від 95 %, код НК 024:2023 48321 Вірус гепатиту B, поверхневий антиген IVD (діагностика in vitro), набір, імунохроматографічний тест, Швидкий тест на Виявлення вірусу гепатиту С в Цільна кров, Тест-касета, специфічність від 95 %, чутливість від 95 %, код НК 024:2023 48351 Вірус гепатиту C, антигени IVD (діагностика in vitro ), набір, імуноферментний аналіз (ІФА), Тести швидкі для визначення інфекційних захворювань: Призначення: виявлення антитіл до вірусу гепатиту С, вірусу гепатиту В, вірусу ВІЛ-1, вірусу ВІЛ-2, бактерії сифілісу, цільна кров, специфічність від 95%, чутливість від 95%, Тест-касета, код НК 024:2023 62052 ВІЛ1/ВІЛ2/ вірус гепатиту C/ вірус гепатиту B, нуклеїнова кислота IVD (діагностика in vitro), набір, аналіз нуклеїнових кислот, Швидкі (експрес) тести для діагностики коронавірусу COVID-19 методом ІХА (антиген), чутливістю від 90% до 99,9% та специфічністю від 90%, №25 (для 25 осіб), код НК 024:2023 50280 Коронавірус (SARS-CoV), антигени IVD (діагностика in vitro), набір, імунохроматографічний експрес-аналіз, Комбінований тест на 10 наркотиків: Швидкий тест на метамфетамін (mAMP/МЕТ), марихуану (ТНС), морфін (МОР), котинін (COT), метадон (MTD),барбітурати (BAR), амфетамін (AMP), бензодіазепін (BZO), фенциклідин (PCP), екстазі (MDMA) в сечі №1, код НК 024:2023 46994 Множинні наркотики IVD (діагностика in vitro), набір, імунохроматографічний аналіз, експрес-аналіз, Комбінований тест на 5 наркотиків, тест-касета,(MOP/COC/AMP/MET/THC) для визначення в сечі, №1, код НК 024:2023 46994 Множинні наркотики IVD (діагностика in vitro), набір, імунохроматографічний аналіз, експрес-аналіз, Швидкий тест для Виявлення антитіл до ротавiрусної iнфекцiї, матеріал дослідження : Фекалії, формат тесту: Тест-касета, специфічність від : 95 %, чутливість від : 95 %, код НК 024:2023 50245 Ротавірус, антигени IVD (діагностика in vitro), набір, імунохроматографічний експрес-аналіз,Тести швидкі для визначення інфекційних захворювань: Призначення: Виявлення антитіл до ВІЛ-1, ВІЛ-2, Метод аналізу: ІХА, Матеріал дослідження: Цільна кров, Специфічність: 95-100 %, Чутливість: 95-100 %, Формат тесту: Тест-касета, код НК 024:2023 48451 ВІЛ-1/ВІЛ-2, антитіла IVD (діагностика in vitro), набір, імуноферментний аналіз (ІФА), Швидкий тест для Виявлення антигенів вірусів грипу А+В, матеріал дослідження : Слиз, формат тесту: Тест-касета, специфічність від : 95 %, чутливість від : 95 %, код НК 024:2023 49119 Вірус грипу A/B, антиген IVD (діагностика in vitro ), набір, імунохроматографічний тест (ІХТ), експрес-аналіз;«Код ДК 021:2015 33124130-5 Діагностичне приладдя, Код ДК 021:2015 33120000-7 Системи реєстрації медичної інформації та дослідне обладнання».</t>
  </si>
  <si>
    <t>8010         57</t>
  </si>
  <si>
    <t>Швидки тести</t>
  </si>
  <si>
    <t>UA-2025-02-06-003018-a</t>
  </si>
  <si>
    <t>Лікарські засоби - Епінефрин 1.82 мг/мл, розчин для ін'єкцій, ампула (МНН - Epinephrine; код АТХ - C01CA24); Азитроміцин таблетки/капсули по 500 мг (МНН – Azithromycin, код АТХ- J01FA10); Азитроміцин, порошок для оральної суспензії, 200 мг/5 мл, 30 мл (1200 мг суспензії) (МНН – Azithromycin, код АТХ- J01FA10); Аміак, розчин для зовнішнього застосування, 10 %, по 40 мл(МНН – Ammonia, код АТХ- R07AB); Хлорпромазин, розчин для ін'єкцій, 25 мг/мл, по 2 мл (МНН – Chlorpromazine, код АТХ- N05AA01);Аміодарон, розчин для ін’єкцій, 50 мг/мл, по 3 мл (МНН – Amiodarone, код АТХ- C01BD01);Амлодипін таблетки по 10 мг (МНН – Amlodipine, АТХ-C08CA01); Амоксицилін і клавуланова кислота, порошок для ін'єкцій/інфузій 1,2 гр (МНН – Amoxicillin and beta-lactamase inhibitor, АТХ- J01CR02);Амоксицилін/клавуланова кислота порошок для оральної суспензії 400 мг/57 мг в 5 мл, 70 мл флакон (МНН – Amoxicillin and beta-lactamase inhibitor, АТХ- J01CR02);Амоксициліну таблетки/таблетки, що диспергуються по 500 мг (МНН – Amoxicillin, АТХ-J01CA04);Амоксицилін/клавуланова кислота таблетки, вкриті плівковою оболонкою, по 500 мг/125 мг №14 (МНН – Amoxicillin+Clavulanic acid, АТХ-J01CR02);Метамізол натрію, розчин для ін`єкцій, 500 мг/мл, 2 мл (МНН –Metamizole sodium, АТХ-N02BB02);Аміодарон, таблетки, по 200 мг (МНН – Amiodarone, АТХ-C01BD0);Клопідогрел, таблетки, вкриті оболонкою, по 75 мг (МНН – Clopidogrel, АТХ-B01AC04);Ацикловір таблетки по 400 мг (МНН – Aciclovir, АТХ-J05AB01);Ацикловір крем для зовнішнього застосування 5 %, по 5 г у тубі (МНН – Aciclovir, АТХ-D06BB03);Бензилбензоат емульсія нашкірна, 200 мг/г, по 50 г у флаконі (МНН – Benzyl benzoate, АТХ-P03AX01);Бісопролол таблетки по 10 мг (МНН – Bisoprolol, АТХ-C07AB07); Будесонід, суспензія для розпилення, 0,5 мг/мл, по 2 мл (МНН – Budesonide; код АТХ - R03BA02);Бупівакаїн, розчин для ін'єкцій, 5 мг/мл, по 5 мл (МНН – Bupivacaine; АТХ-N01BB01);Вугілля активоване таблетки/капсули по 250 мг (МНН – Medicinal charcoal; АТХ-A07BA01);Транексамова кислота розчин для ін'єкцій, 50 мг/мл по 10 мл (МНН –Tranexamic acid, АТХ-B02AA02);Гентаміцин,розчин для ін'єкцій, 40 мг/мл, по 2 мл (МНН – Gentamicin, АТХ-J01GB03);Гепарин натрію, розчин для ін'єкцій, 5000 МО/мл, по 5 мл (МНН – Heparin, АТХ-B01AB01);Гідрохлортіазид таблетки по 25 мг (МНН – Hydrochlorothiazide, АТХ-C03AA03);Меропенем, порошок для ін'єкцій/інфузій, по 1 г (МНН- Meropenem, код АТХ- J01DH02);Диклофенак розчин для ін`єкцій 25 мг/мл (МНН – Diclofenac; код АТХ - M01AB05);''код ДК 021:2015 33620000-2 Лікарські засоби для лікування захворювань крові, органів кровотворення та захворювань серцево-судинної системи, код ДК 021:2015 33600000-6 Фармацевтична продукція.'' 
Очікувана вартість
604 143,70
UAH</t>
  </si>
  <si>
    <t>53030        5</t>
  </si>
  <si>
    <t>UA-2025-02-07-010397-a</t>
  </si>
  <si>
    <t>https://prozorro.gov.ua/tender/UA-2025-02-04-010749-a</t>
  </si>
  <si>
    <t>05.02.2025</t>
  </si>
  <si>
    <t>https://prozorro.gov.ua/tender/UA-2025-02-05-003811-a</t>
  </si>
  <si>
    <t>дорожне господаство</t>
  </si>
  <si>
    <t>Поточний ремонт асфальтового покриття на автошляхах територіальної громади, внутрішньоквартальних проїздах та тротуарах, а саме ремонт покриття гарячим асфальтом (ДК 021:2015 45230000-8 Будівництво трубопроводів, ліній зв’язку та електропередач, шосе, доріг, аеродромів і залізних доріг, вирівнювання поверхонь)</t>
  </si>
  <si>
    <t>https://prozorro.gov.ua/tender/UA-2025-02-06-012856-a</t>
  </si>
  <si>
    <t>Коригування проєктної документації по об'єкту: «Капітальний ремонт (аварійно-відновлювальні роботи) житлового будинку по вул. Богдана Хмельницького, 4 в м. Краматорськ, пошкодженого в результаті воєнних дій». Коригування. ДК 021:2015: 71320000-7 Послуги з інженерного проєктування</t>
  </si>
  <si>
    <t>ФОП ВОЛКОВ ОЛЕГ ВІКТОРОВИЧ</t>
  </si>
  <si>
    <t>https://prozorro.gov.ua/tender/UA-2025-02-07-002432-a</t>
  </si>
  <si>
    <t>https://prozorro.gov.ua/tender/UA-2025-02-07-010217-a</t>
  </si>
  <si>
    <t>кв. м</t>
  </si>
  <si>
    <t>ДК 021-2015 – 09320000-8 — Пара, гаряча вода та пов’язана продукція (теплова енергія)</t>
  </si>
  <si>
    <t>https://prozorro.gov.ua/tender/UA-2025-02-10-004586-a</t>
  </si>
  <si>
    <t>КВП "Краматорський водоканал"</t>
  </si>
  <si>
    <t>https://prozorro.gov.ua/tender/UA-2025-02-06-016783-a</t>
  </si>
  <si>
    <t>ДК 021:2015: 33120000-7 - Системи реєстрації медичної інформації та дослідне обладнання (Швидкий тест на Виявлення антигенів стрептококів групи А в Слиз, Тест-касета, специфічність від 95 %, чутливість від 95 %, Швидкі (експрес) тести для діагностики антигенів коронавірусу, чутливістю від 90% до 99,9% та специфічністю від 90%, для 1 особи, Комбінований тест для визначення Тропоніну I, КК-МВ, Міоглобіну, Тести швидкі для визначення інфекційних захворювань, Швидкий тест для Виявлення бактерії сифілісу, матеріал дослідження : Плазма, формат тесту: Тест-касета, специфічність від : 95 %, чутливість від : 95 %)</t>
  </si>
  <si>
    <t>ТОВ "РАД ФАРМ"</t>
  </si>
  <si>
    <t>https://prozorro.gov.ua/tender/UA-2025-02-06-011343-a</t>
  </si>
  <si>
    <t>ДК 021:2015 – 38430000-8 «Детектори та аналізатори» (НК 024:2023 – 35918 Аналізатор сечі IVD (діагностика in vitro ) лабораторний автоматизований)</t>
  </si>
  <si>
    <t>https://prozorro.gov.ua/tender/UA-2025-02-06-012070-a</t>
  </si>
  <si>
    <t>Послуги з централізованого водопостачання (згідно з Національним класифікатором України//Єдиний закупівельний словник ДК 021:2015-65110000-7 "Розподіл води")</t>
  </si>
  <si>
    <t>https://prozorro.gov.ua/tender/UA-2025-02-07-013000-a</t>
  </si>
  <si>
    <t>Послуги з централізованого водовідведення згідно з Національним класифікатором України// Єдиний закупівельний словник ДК 021:2015-90430000-0 "Послуги з відведення стічних вод"</t>
  </si>
  <si>
    <t>https://prozorro.gov.ua/tender/UA-2025-02-07-013691-a</t>
  </si>
  <si>
    <t>ПрАТ "КРАМАТОРСЬКЕ АВТОТРАНСПОРТНЕ ПІДПРИЄМСТВО 11410"</t>
  </si>
  <si>
    <t>https://prozorro.gov.ua/tender/UA-2025-02-07-005841-a</t>
  </si>
  <si>
    <t>https://prozorro.gov.ua/tender/UA-2025-02-07-005349-a</t>
  </si>
  <si>
    <t>Бензин А-95 (09130000-9 Нафта і дистиляти)</t>
  </si>
  <si>
    <t>https://prozorro.gov.ua/tender/UA-2025-02-05-008023-a</t>
  </si>
  <si>
    <t>ДК 021:2015 - 65110000-7 - Розподіл води (Послуга з централізованного водопостачання)</t>
  </si>
  <si>
    <t>ДК 021:2015: 38510000-3 Мікроскопи (Мікроскоп тринокулярний з цифровою камерою (НК 024:2023 - 35484 «Мікроскоп світловий стандартний»)</t>
  </si>
  <si>
    <t>ДК 021:2015:09320000-8: Пара, гаряча вода та пов’язана продукція.</t>
  </si>
  <si>
    <t>https://prozorro.gov.ua/tender/UA-2025-01-20-012111-a</t>
  </si>
  <si>
    <t>1 968,375</t>
  </si>
  <si>
    <t>537.999</t>
  </si>
  <si>
    <t>СТРУКТУРНА ОДИНИЦЯ ПАТ "ДОНБАСЕНЕРГО" "СЛОВ'ЯНСЬКА ТЕПЛОВА ЕЛЕКТРИЧНА СТАНЦІЯ"</t>
  </si>
  <si>
    <t>ДК 021:2015:44170000-2: Плити, листи, стрічки та фольга, пов’язані з конструкційними матеріалами</t>
  </si>
  <si>
    <t>ФОП Цірульнік Вікторія Анатоліївна</t>
  </si>
  <si>
    <t>Плівка “напіврукав” 3 м</t>
  </si>
  <si>
    <t>https://prozorro.gov.ua/tender/UA-2025-02-07-007870-a</t>
  </si>
  <si>
    <t>ДК 021:2015:19270000-9: Неткані матеріали</t>
  </si>
  <si>
    <t>Полотно неткане геотекстиль</t>
  </si>
  <si>
    <t>https://prozorro.gov.ua/tender/UA-2025-02-07-006955-a</t>
  </si>
  <si>
    <t>Дизельне пальне</t>
  </si>
  <si>
    <t>https://prozorro.gov.ua/tender/UA-2025-02-07-003955-a</t>
  </si>
  <si>
    <t>Загородження колюче-ріжуче по типу «Єгоза» (1100мм, на 7 скоб) довжина розтяжки бухти – до 25 метрів</t>
  </si>
  <si>
    <t>https://prozorro.gov.ua/tender/UA-2025-02-05-017933-a</t>
  </si>
  <si>
    <t>ФОП Резнікова Олена Анатоліївна</t>
  </si>
  <si>
    <t>Сітка окопна (діаметр 5,0 ячейка 100*100, розмір 1,8*2,0)</t>
  </si>
  <si>
    <t>https://prozorro.gov.ua/tender/UA-2025-02-05-017311-a</t>
  </si>
  <si>
    <t>Малопомітна перешкода з дроту “МПП” 10*10*1,4</t>
  </si>
  <si>
    <t>https://prozorro.gov.ua/tender/UA-2025-02-05-002058-a</t>
  </si>
  <si>
    <t>пог. м</t>
  </si>
  <si>
    <t>ТОВ "ЛЮКС ФАРМ ГРУП"</t>
  </si>
  <si>
    <t>4900
40
200</t>
  </si>
  <si>
    <t>https://zakupivli.pro/gov/tenders/ua-2025-02-05-014189-a/lot-45dab72bd6cd4dd69f897711dc32ccdf</t>
  </si>
  <si>
    <t>ТОВ «МЕДЛАБМАРКЕТ»</t>
  </si>
  <si>
    <t>лампи бактерицидні, пробірки, контейнери</t>
  </si>
  <si>
    <t>https://zakupivli.pro/gov/tenders/ua-2025-01-30-010033-a</t>
  </si>
  <si>
    <t>https://zakupivli.pro/gov/tenders/ua-2025-02-10-016106-a</t>
  </si>
  <si>
    <t>ФОП РОДІН ОЛЕКСАНДР ПЕТРОВИЧ</t>
  </si>
  <si>
    <t>ДК 021:2015: 09210000-4 Мастильні засоби</t>
  </si>
  <si>
    <t>ДК 021:2015: 33190000-8 Медичне обладнання та вироби медичного призначення різні</t>
  </si>
  <si>
    <t>ДК 021:2015: 33696000-5 Реактиви та контрастні речовини</t>
  </si>
  <si>
    <t>олива,
гальмівна рідина,
мастило</t>
  </si>
  <si>
    <t>літри
літри
кг</t>
  </si>
  <si>
    <t>упаковка</t>
  </si>
  <si>
    <t xml:space="preserve">ТОВ "БАСКО"
</t>
  </si>
  <si>
    <t xml:space="preserve">	ВІДДІЛ КУЛЬТУРИ І ТУРИЗМУ ДОБРОПІЛЬСЬКОЇ МІСЬКОЇ РАДИ</t>
  </si>
  <si>
    <t>https://prozorro.gov.ua/tender/UA-2025-02-07-011691-a</t>
  </si>
  <si>
    <t>УПРАВЛІННЯ ФІЗИЧНОЇ КУЛЬТУРИ ТА СПОРТУ КРАМАТОРСЬКОЇ МІСЬКОЇ РАДИ</t>
  </si>
  <si>
    <t>Технічне обстеження житлового будинку, пошкодженого внаслідок збройної агресії та розташованого за адресою: Донецька область, м. Краматорськ, вул. Біленьківська, 127. ДК 021:2015:71630000-3 — Послуги з технічного огляду та випробувань</t>
  </si>
  <si>
    <t>https://prozorro.gov.ua/tender/UA-2025-01-29-015036-a</t>
  </si>
  <si>
    <t>Дизельне паливо зимове (Євро 5), талон, згідно коду CPV за ДК 021:2015 код 09130000-9 Нафта і дистиляти</t>
  </si>
  <si>
    <t>дизельне паливо</t>
  </si>
  <si>
    <t>UA-2025-02-12-008127-a</t>
  </si>
  <si>
    <t>UA-2025-01-08-000933-a-L1</t>
  </si>
  <si>
    <t>ДК 021:2015: 33190000-8 — Медичне обладнання та вироби медичного призначення різні (Мебель медична)</t>
  </si>
  <si>
    <t>Столик інструментальний медичний, Столик маніпуляційний медичний, Шафа медична, Стіл для малих хірургічних втручань, Стілець гвинтовий, Кушетка медична оглядова, Тумба приліжкова медична, Штатив, Ліктьовий дозатор антисептику та рідкого милу налівний, Стіл лабораторний</t>
  </si>
  <si>
    <t>https://zakupivli.pro/gov/tenders/ua-2025-01-31-014006-a/lot-9ada332b22aa4eb9bc113228a8ee411d</t>
  </si>
  <si>
    <t>АТ "Укрпошта"</t>
  </si>
  <si>
    <t>ТОВ "Київський годинниковий завод"</t>
  </si>
  <si>
    <t>1998,00
1998,00</t>
  </si>
  <si>
    <t>Послуги з постачання теплової енергії
09320000-8: Пара, гаряча вода та пов’язана продукція</t>
  </si>
  <si>
    <t>Послуги з постачання теплової енергії</t>
  </si>
  <si>
    <t>https://prozorro.gov.ua/tender/UA-2025-02-04-006717-a</t>
  </si>
  <si>
    <t>КП теплових мереж Черкаського району</t>
  </si>
  <si>
    <t>КУ "Територіальний центр соціального обслуговування (надання соціальних послуг) Слов`янської міської ради Донецької області"</t>
  </si>
  <si>
    <t>https://prozorro.gov.ua/tender/UA-2025-01-14-010958-a</t>
  </si>
  <si>
    <t>ДК 021:2015: 09320000-8 Пара, гаряча вода та пов’язана продукція</t>
  </si>
  <si>
    <t xml:space="preserve">ДК 021:2015:44530000-4: Кріпильні деталі
</t>
  </si>
  <si>
    <t>2311512110</t>
  </si>
  <si>
    <t>Скоба будівельна 300×70×10</t>
  </si>
  <si>
    <t>UA-2025-02-07-012088-a</t>
  </si>
  <si>
    <t xml:space="preserve">ДК 021:2015:44310000-6: Вироби з дроту
</t>
  </si>
  <si>
    <t>UA-2025-02-07-011856-a</t>
  </si>
  <si>
    <t>ДК 021:2015:72250000-2: Послуги, пов’язані із системами та підтримкою</t>
  </si>
  <si>
    <t>ТОВ " СІЕТ ХОЛДІНГ"</t>
  </si>
  <si>
    <t>39197392</t>
  </si>
  <si>
    <t>Технічна підтримка та супроводження програмної продукції-"Комплекс комп"ютерних програм"Медична інформаційна система "Каштан"(ДК 021:2015- 72250000-2 Послуги, пов’язані із системами та підтримкою)(Технічна підтримка та супроводження програмної</t>
  </si>
  <si>
    <t>UA-2025-01-28-019676-a</t>
  </si>
  <si>
    <t>ФОП БУДЯК СЕРГІЙ ВІКТОРОВИЧ</t>
  </si>
  <si>
    <t>ОЧЕРЕТИНСЬКА СЕЛИЩНА ВІЙСЬКОВА АДМІНІСТРАЦІЯ</t>
  </si>
  <si>
    <t xml:space="preserve">Малопомітна перешкода з дроту типу "МПП" 10х10х1,4 код за Єдиним закупівельним словником ДК 021:2015 44310000-6: Вироби з дроту.
</t>
  </si>
  <si>
    <t>07.02.2025</t>
  </si>
  <si>
    <t>Дріт стальний, діаметр дроту 0,4 мм - 0,9 мм; Кільця для фіксації гірлянди не менше 40 шт; Кілочки для фіксації гірлянди не менше 40 шт. Основні розміри загородження у розгорнутому стані:довжина – 10 м, ширина – 10 м, висота – 1,1-1,4 м; Вага комплекту має бути не більше 30 кг.</t>
  </si>
  <si>
    <t>https://prozorro.gov.ua/tender/UA-2025-02-07-006375-a</t>
  </si>
  <si>
    <t>ДК 021:2015- 65310000-9 «розподіл електричної енергії»</t>
  </si>
  <si>
    <t>розподіл електроенергії</t>
  </si>
  <si>
    <t>https://prozorro.gov.ua/tender/UA-2025-02-12-007270-a</t>
  </si>
  <si>
    <t>11.02.2025</t>
  </si>
  <si>
    <t xml:space="preserve">	UA-2025-02-11-006751-a</t>
  </si>
  <si>
    <t xml:space="preserve">	Житлово-комунальний відділ Покровської міської ради Донецької області</t>
  </si>
  <si>
    <t>Послуги з обслуговування автомобільним транспортом (послуги перевезення спеціалізованим напівпричепом платформою на базі вантажного автомобіля)   (021:2015:60181000-0
Прокат вантажних автомобілів із водієм)</t>
  </si>
  <si>
    <t xml:space="preserve">ТОВ "Будівельна фірма Будінвестальянс" </t>
  </si>
  <si>
    <t>https://prozorro.gov.ua/tender/UA-2025-02-10-010765-a</t>
  </si>
  <si>
    <t>Послуги з обслуговування автомобільним транспортом (надання послуг спецтехнікою та механізмами)   (021:2015:45520000-8
Прокат обладнання з оператором для виконання земляних робіт)</t>
  </si>
  <si>
    <t>https://prozorro.gov.ua/tender/UA-2025-02-10-011319-a</t>
  </si>
  <si>
    <t>ДК 021:2015: 33160000-9 Устаткування для операційних блоків (Світильник операційний однокупольний (НК 024:2023: 12282 — Операційний світильник))</t>
  </si>
  <si>
    <t>Світильник операційний однокупольний</t>
  </si>
  <si>
    <t>https://zakupivli.pro/gov/tenders/ua-2025-02-06-009756-a/lot-789b440631e24503a0539c65ddef1c64</t>
  </si>
  <si>
    <t xml:space="preserve">ДК 021:2015: 33160000-9 Устаткування для операційних блоків </t>
  </si>
  <si>
    <t>Монополярна ручка з двома кнопками, багаторазового використання; Електрохірургічна ручка; Пристрій для фіксації скобами що розсмоктуються 5 мм (mm); Електрод-лезо</t>
  </si>
  <si>
    <t>ДК 021:2015:33690000-3 - Лікарські засоби різні (Лабораторні реактиви)</t>
  </si>
  <si>
    <t>штуки, пакування, флакони, набір</t>
  </si>
  <si>
    <t>Лабораторні реактиви для гематологічного аналізатора, Лабораторні реактиви для клініко-діагностичної лабораторії</t>
  </si>
  <si>
    <t>https://zakupivli.pro/gov/tenders/ua-2025-02-10-010965-a </t>
  </si>
  <si>
    <t>UA-2025-02-06-007387-a</t>
  </si>
  <si>
    <t>Іллінівська сільська військова адміністрація</t>
  </si>
  <si>
    <t>дизельне пальне 09130000-9
Нафта і дистиляти</t>
  </si>
  <si>
    <t>дизельне пальне</t>
  </si>
  <si>
    <t>https://prozorro.gov.ua/tender/UA-2025-02-06-002749-a</t>
  </si>
  <si>
    <t>Послуги із здійснення перевезення (доставки) автомобільним транспортом (технічної води)</t>
  </si>
  <si>
    <t>https://prozorro.gov.ua/tender/UA-2025-02-06-003208-a</t>
  </si>
  <si>
    <t>ТОВ "Вейт-ЛТД"</t>
  </si>
  <si>
    <t>КП Іллінівської сільської ради Краматорського району Донецької області "Іллінівське"</t>
  </si>
  <si>
    <t>UA-2025-02-11-016213-a</t>
  </si>
  <si>
    <t>Продуктові набори для здійснення заходів з підтримки внутрішньо-переміщених або евакуйованих осіб 15800000-6 - Продукти харчування різні</t>
  </si>
  <si>
    <t>ТОВ "БІЛД ЛІДЕР"</t>
  </si>
  <si>
    <t xml:space="preserve">UA-2025-02-07-000045-a </t>
  </si>
  <si>
    <t>ДК 021:2015:09130000-9: Нафта і дистиляти. Бензин А-95 (Євро 5) для забезпечення сталої роботи гуртожитків для розміщення внутрішньо-переміщених та/або евакуйованих осіб</t>
  </si>
  <si>
    <t>Бензин А-95 (Євро 5), талон</t>
  </si>
  <si>
    <t xml:space="preserve">ТОВ "БУДІНВЕСТ ТОРГ КОМПАНІ"
</t>
  </si>
  <si>
    <t>33180000-5: Апаратура для підтримування фізіологічних функцій організму. (Витратні матеріали для проведення гемодіалізу)</t>
  </si>
  <si>
    <t>КОМУНАЛЬНЕ НЕКОМЕРЦІЙНЕ ПІДПРИЄМСТВО ІЛЛІНІВСЬКОЇ СІЛЬСЬКОЇ РАДИ КОСТЯНТИНІВСЬКОГО РАЙОНУ ДОНЕЦЬКОЇ ОБЛАСТІ "ЦЕНТР ПЕРВИННОЇ МЕДИКО-САНІТАРНОЇ ДОПОМОГИ"</t>
  </si>
  <si>
    <t>ТОВ "ДОНЕЦЬКІ ЕНЕРГЕТИЧНІ ПОСЛУГИ</t>
  </si>
  <si>
    <t>https://prozorro.gov.ua/tender/UA-2025-01-15-002421-a</t>
  </si>
  <si>
    <t>Відділ освіти Іллінівської сільської ради</t>
  </si>
  <si>
    <t>https://prozorro.gov.ua/tender/UA-2025-01-17-013478-a</t>
  </si>
  <si>
    <t>КОМУНАЛЬНЕ НЕКОМЕРЦІЙНЕ ПІДПРИЄМСТВО КОСТЯНТИНІВСЬКОЇ МІСЬКОЇ РАДИ "СТОМАТОЛОГІЧНА ПОЛІКЛІНІКА"</t>
  </si>
  <si>
    <t xml:space="preserve">ДК021-2015: 09310000-5 — Електрична енергія
</t>
  </si>
  <si>
    <t>ТОВ «Донецькі енергетичні послуги»</t>
  </si>
  <si>
    <t>UA-P-2025-01-16-011837-a</t>
  </si>
  <si>
    <t>Пара, гаряча вода та пов’язана продукція</t>
  </si>
  <si>
    <t>ВП ОКП "Донецьктеплокомуненерго"" Центр продажу послуг та клієнтського обслуговування"</t>
  </si>
  <si>
    <t>UA-2025-01-15-013141-a</t>
  </si>
  <si>
    <t>Комунальне некомерційне підприємство "Олександрівська лікарня планового лікування" | 38367418</t>
  </si>
  <si>
    <t>Пара, гаряча вода та пов'язана продукція (теплова енергія) на 2025 рік Код ДК 021:2015: 09320000-8 — Пара, гаряча вода та пов’язана продукція (теплова енергія)</t>
  </si>
  <si>
    <t>https://zakupivli.pro/gov/tenders/ua-2025-01-14-010987-a</t>
  </si>
  <si>
    <t>UA-2025-02-14-009087-a</t>
  </si>
  <si>
    <t>ПП "ТЕНДЕРМЕД"</t>
  </si>
  <si>
    <t>ТОВ "МЕДЛІДЕР 24"</t>
  </si>
  <si>
    <t>ТОВ  "АМЕТРІН ФК"</t>
  </si>
  <si>
    <t>Лікарські засоби -Дексаметазон,розчин для ін'єкцій 4мг/мл (МНН Dexamethasone, АТХ- H02AB02); Дигоксін, розчин для ін'єкцій, 0,25 мг/мл, по 1 мл , (МНН – Digoxin, АТХ-C01AA05); Доксициклін капсули/таблетки по 100 мг (МНН – Doxycycline; код АТХ - J01AA02); Дротаверин розчин для ін'єкцій 20 мг/мл, по 2 мл в ампулі (МНН – Drotaverine; код АТХ - A03AD02); Еналаприл таблетки по 10 мг (МНН – Enalapril; код АТХ - C09AA02); Еноксапарин натрію, розчин для ін'єкцій, 10000 анти-Ха МО/мл, по 0,4 мл, Еноксапарин натрію, розчин для ін'єкцій, 10000 анти-Ха МО/мл, по 0,6 мл, Еноксапарин натрію, розчин для ін'єкцій, 10000 анти-Ха МО/мл, по 0,8 мл (МНН – Enoxaparin; код АТХ - B01AB05); Теофілін розчин для для ін'єкцій 20 мг/мл по 5 мл (МНН – Theophylline; код АТХ - R03DA04); Ібупрофен, суспензія оральна, 100 мг/5 мл, по 100 мл (МНН -Ibuprofen; код АТХ-M01AE01); Ізосорбід, концентрат/розчин, 1 мг/мл, по 10 мл (МНН – Isosorbide dinitrate; код АТХ - C01DA08); Інсулін людини (Короткої тривалості дії), розчин для ін'єкцій, 100 Од/мл, флакон, по 10 мл МНН – Insulin (human); код АТХ - A10AB01); Кальцію глюконат розчин для ін'єкцій 100 мг/мл по 10 мл (МНН – Calcium gluconate; код АТХ - A12AA03); Карбамазепін таблетки по 200 мг (МНН – Carbamazepine; код АТХ - N03AF01); Карведидол таблетки по 12,5 мг (МНН – Carvedilol; код АТХ - C07AG02); Ацетилсаліцилова кислота таблетки 75 мг (МНН – Acetylsalicylic acid; код АТХ - B01AC06); Кларитроміцин таблетки, вкриті оболонкою, по 500 мг (МНН – Clarithromycin; код АТХ - J01FA09); Клотримазол, супозиторії (таблетки) вагінальні, по 500 мг (МНН – Clotrimazole; код АТХ - G01AF02); Хлорамфеніколу таблетки по 500 мг (МНН – Chloramphenicol; код АТХ - J01BA01); Лоперамід таблетки/капсули по 2 мг (МНН – Loperamide; код АТХ - A07DA03); Лоратадин, таблетки, по 10 мг, Лоратадин сироп по 1мг/мл 60 мл (МНН – Loratadine; код АТХ - R06AX13); Магнію сульфат, розчин для ін'єкцій, 250 мг/мл, по 10 мл (МНН – Magnesium sulfate; код АТХ - B05XA05); Мупіроцин, мазь, 2 %, по 15 г (МНН- Mupirocin, АТХ- D06AX09); Фенілефрину розчин для ін'єкцій, 10 мг/мл по 1 мл (МНН – Phenylephrine; код АТХ - C01CA06); Метоклопрамід, розчин для ін'єкцій, 5 мг/мл, по 2 мл (МНН – Metoclopramide; код АТХ - A03FA01); Метформін таблетки, вкриті оболонкою, по 1000 мг (МНН – Metformin; код АТХ - A10BA02); Налоксон розчин для ін'єкцій, 0,4 мг/мл по 1 мл (МНН – Naloxone; код АТХ -V03AB15); Натрію тіосульфат розчин для ін'єкцій 300мг/мл 5мл (МНН – Thiosulfate; код АТХ - V03AB06); Глюкози розчин для ін'єкцій 40 % по 20 мл (МНН – Glucose, АТХ-V06DC01); ''код ДК 021:2015 33640000-8 Лікарські засоби для лікування захворювань сечостатевої системи та гормони , код ДК 021:2015 33600000-6 Фармацевтична продукція.''</t>
  </si>
  <si>
    <t>UA-2025-02-17-003424-a</t>
  </si>
  <si>
    <t>19480600</t>
  </si>
  <si>
    <t xml:space="preserve">UA-2025-02-14-010021-a </t>
  </si>
  <si>
    <t>ДП ЗОВНІШНЬОЕКОНОМІЧНОЇ ДІЯЛЬНОСТІ "УКРІНТЕРЕНЕРГО"</t>
  </si>
  <si>
    <t>ТОВ  "СКАЙ СОФТ"</t>
  </si>
  <si>
    <t>32654545</t>
  </si>
  <si>
    <t>Дружківська міська військова адміністрація Краматорського району Донецької області</t>
  </si>
  <si>
    <t xml:space="preserve">Дизельне паливо (Євро 5), талон ДК 021:2015:09130000-9: Нафта і дистиляти
</t>
  </si>
  <si>
    <t>11500</t>
  </si>
  <si>
    <t>UA-2025-02-11-000636-a</t>
  </si>
  <si>
    <t>45,60
41,70</t>
  </si>
  <si>
    <t>КОМУНАЛЬНЕ ПІДПРИЄМСТВО "КОМУНСЕРВІС" КОСТЯНТИНІВСЬКОЇ МІСЬКОЇ РАДИ</t>
  </si>
  <si>
    <t>UA-2025-02-17-006014-a</t>
  </si>
  <si>
    <t>Дизельне паливо (Євро 5)
Бензин А-95 (Євро 5)</t>
  </si>
  <si>
    <t>4000
1000</t>
  </si>
  <si>
    <t>ТОВ "СЛАВДОРСТРОЙ"</t>
  </si>
  <si>
    <t>ТОВ  "БІЛДГРУП"</t>
  </si>
  <si>
    <t xml:space="preserve">ДК 021:2015:09130000-9: Нафта і дистиляти - Бензин марки А - 95
</t>
  </si>
  <si>
    <t>https://prozorro.gov.ua/tender/UA-2025-02-18-005921-a</t>
  </si>
  <si>
    <t>ТОВ  "Параллель-М ЛТД"</t>
  </si>
  <si>
    <t>ТОВ Медикас</t>
  </si>
  <si>
    <t>ТОВ "МЕДІПРАЙМ"</t>
  </si>
  <si>
    <t>ДК 021:2015:09310000-5 Електрична енергія</t>
  </si>
  <si>
    <t>ДПЗД "УКРІНТЕРЕНЕРГО"</t>
  </si>
  <si>
    <t>https://prozorro.gov.ua/tender/UA-2025-02-17-006863-a</t>
  </si>
  <si>
    <t>ДК 021:2015:65310000-9 Розподіл електричної енергії</t>
  </si>
  <si>
    <t>https://prozorro.gov.ua/tender/UA-2025-02-17-007994-a</t>
  </si>
  <si>
    <t>ДК 021:2015: 38430000-8 – Детектори та аналізатори (НК 024:2023 - 56747 Аналізатор бактеріологічний для ідентифікації та визначення антимікробної чутливості IVD (діагностика in vitro) автоматичний); НК 024:2023 - 56739 - Аналізатор культури крові IVD (діагностика in vitro) автоматичний)</t>
  </si>
  <si>
    <t>https://prozorro.gov.ua/tender/UA-2025-02-18-010956-a</t>
  </si>
  <si>
    <t>ДК 021:2015: 33190000-8 Медичне обладнання та вироби медичного призначення різні (НК 024:2023 - 38671 стерилізатори парові)</t>
  </si>
  <si>
    <t>UA-2025-02-19-000085-a</t>
  </si>
  <si>
    <t>ТОВ"ЮГСТАЛЬ"</t>
  </si>
  <si>
    <t>https://prozorro.gov.ua/tender/UA-2025-02-18-006799-a</t>
  </si>
  <si>
    <t>Газ нафтовий скраплений (09120000-6 Газове паливо)</t>
  </si>
  <si>
    <t>https://prozorro.gov.ua/tender/UA-2025-02-14-010762-a</t>
  </si>
  <si>
    <t>Малопомітна перешкода МПП (44310000-6 Вироби з дроту)</t>
  </si>
  <si>
    <t>https://prozorro.gov.ua/tender/UA-2025-02-17-006640-a</t>
  </si>
  <si>
    <t>газове паливо</t>
  </si>
  <si>
    <t>КП БОКГ Мирнограджської міької ради</t>
  </si>
  <si>
    <t>Бензин А-95 та дизель (ДК 09130000-9)</t>
  </si>
  <si>
    <t>ТОВ "Укрпетролцентр"</t>
  </si>
  <si>
    <t>54,00                                57,00</t>
  </si>
  <si>
    <t>https://prozorro.gov.ua/tender/UA-2025-02-17-007003-a</t>
  </si>
  <si>
    <t>дизильне паливо
бензин А-95</t>
  </si>
  <si>
    <t>13890
510</t>
  </si>
  <si>
    <t>05448998</t>
  </si>
  <si>
    <t>КП "АТП 052814" 
(договір на суму 166,15 тис.грн)</t>
  </si>
  <si>
    <t>ТОВ "СП ЮКОЙЛ"</t>
  </si>
  <si>
    <t>послуги з використання майданчика та компостної ями для компостування рослинних залишків (опалого листя, скошеної трави, тощо)</t>
  </si>
  <si>
    <t>https://zakupivli.pro/gov/tenders/ua-2025-02-17-003947-a/lot-ad99ca85daaf45329c1e8fde9e5ec243</t>
  </si>
  <si>
    <t>слухові апарати</t>
  </si>
  <si>
    <t>https://prozorro.gov.ua/tender/UA-2025-02-17-000602-a</t>
  </si>
  <si>
    <t>Слов'янська МВА</t>
  </si>
  <si>
    <t>продукція для відзначення, нагородження (відзнаки Слов'янської МВА)</t>
  </si>
  <si>
    <t>https://prozorro.gov.ua/tender/UA-2025-02-12-007360-a</t>
  </si>
  <si>
    <t>ДК 021:2015: 77120000-7 Послуги з компостування</t>
  </si>
  <si>
    <t>ДК 021:2015: 33180000-5 Апаратура для підтримування фізіологічних функцій організму</t>
  </si>
  <si>
    <t xml:space="preserve"> ДК 021:2015: 18530000-3 Подарунки та нагороди</t>
  </si>
  <si>
    <t>«Причіп Палич А7 6016»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(ДК 021:2015: 34220000-5 Причепи, напівпричепи та пересувні контейнери )</t>
  </si>
  <si>
    <t xml:space="preserve">Причіп </t>
  </si>
  <si>
    <t>UA-2025-02-14-009065-a</t>
  </si>
  <si>
    <t>Екскаватор-навантажувач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Код ДК 021:2015: 43260000-3 «Механічні лопати, екскаватори та ковшові навантажувачі, гірнича техніка»</t>
  </si>
  <si>
    <t>Екскаватор-навантажувач (JSB 4CХ)</t>
  </si>
  <si>
    <t>UA-2025-02-14-009975-a</t>
  </si>
  <si>
    <t>Автомобіль вантажний бортовий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період(Код ДК 021:2015 34142100-5 Вантажні автомобілі з підіймальними платформами)</t>
  </si>
  <si>
    <t>Автомобіль вантажний бортовий</t>
  </si>
  <si>
    <t>UA-2025-02-14-010382-a</t>
  </si>
  <si>
    <t>Малопомітна перешкода "МПП" 10*10*1,4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t>
  </si>
  <si>
    <t>Малопомітна перешкода "МПП"</t>
  </si>
  <si>
    <t>UA-2025-02-18-011932-a</t>
  </si>
  <si>
    <t xml:space="preserve">14.02.2025 </t>
  </si>
  <si>
    <t>ТОВ "НВП-ПАЛИЧ", договір №23 від 14.02.2025</t>
  </si>
  <si>
    <t>ТОВ "КОНСТРАКШН МАШИНЕРІ", договір №7 від 14.02.2025</t>
  </si>
  <si>
    <t>ТОВ "УКРАВТОКОМПЛЕКТ ТД", договір №1 від 14.02.2025</t>
  </si>
  <si>
    <t xml:space="preserve">18.02.2025 </t>
  </si>
  <si>
    <t>ДП "ПІДПРИЄМСТВО ДЕРЖАВНОЇ КРИМІНАЛЬНО-ВИКОНАВЧОЇ СЛУЖБИ УКРАЇНИ (№55)", договір №Г4/102-25від 18.02.2025</t>
  </si>
  <si>
    <t>ПП "ОККО сервіс"</t>
  </si>
  <si>
    <t xml:space="preserve">Комунальне некомерційне підприємство «Лиманська центральна районна лікарня» </t>
  </si>
  <si>
    <t>ТОВ "Донецькі Енергетичні Послуги"</t>
  </si>
  <si>
    <t>UA-2025-01-17-014713-a-L1</t>
  </si>
  <si>
    <t xml:space="preserve">КНП "ЦПМСД" Лиманської міської ради </t>
  </si>
  <si>
    <t>UA-2025-01-16-011661-a-L1</t>
  </si>
  <si>
    <t xml:space="preserve">Управління освіти, молоді та спорту Лиманської міської ради </t>
  </si>
  <si>
    <t>UA-2025-01-15-005191-a-L1</t>
  </si>
  <si>
    <t>UA-2025-01-15-004771-a-L1</t>
  </si>
  <si>
    <t>ТОВ "КРАМАТОРСЬКА ЕНЕРГЕТИЧНА КОМПАНІЯ"</t>
  </si>
  <si>
    <t>https://prozorro.gov.ua/tender/UA-2025-02-17-004587-a</t>
  </si>
  <si>
    <t>ФОП "ПРИДАТКО ОЛЕКСАНДР ВОЛОДИМИРОВИЧ"</t>
  </si>
  <si>
    <t>Дизельне паливо (Євро 5), талон</t>
  </si>
  <si>
    <t>https://prozorro.gov.ua/tender/UA-2025-02-18-013268-a</t>
  </si>
  <si>
    <t>Бензин А-95</t>
  </si>
  <si>
    <t>https://prozorro.gov.ua/tender/UA-2025-02-17-014007-a</t>
  </si>
  <si>
    <t>Дизельне паливо (Євро 5), налив</t>
  </si>
  <si>
    <t>https://prozorro.gov.ua/tender/UA-2025-02-18-012820-a</t>
  </si>
  <si>
    <t>https://prozorro.gov.ua/tender/UA-2025-02-13-010421-a</t>
  </si>
  <si>
    <t>ТОВ  "ПЕТРОЛ ПАРТНЕР"</t>
  </si>
  <si>
    <t>https://prozorro.gov.ua/tender/UA-2025-02-13-011659-a</t>
  </si>
  <si>
    <t>піраміди загороджувальні ПЗ-1</t>
  </si>
  <si>
    <t>ТОВ "АСКБ"</t>
  </si>
  <si>
    <t>https://prozorro.gov.ua/tender/UA-2025-02-13-011949-a</t>
  </si>
  <si>
    <t>https://prozorro.gov.ua/tender/UA-2025-02-13-012160-a</t>
  </si>
  <si>
    <t>спіральний бар'єр безпеки "Єгоза" 980мм,
малопомітна перешкода типу "МПП" 10х10х1,4м</t>
  </si>
  <si>
    <t>2800,00
9200,00</t>
  </si>
  <si>
    <t>ДК 021:2015:09130000-9: Нафта і дистиляти. Дизельне паливо</t>
  </si>
  <si>
    <t>ТОВ «ОМЕГА ПРОМ ГРУП»</t>
  </si>
  <si>
    <t>ДК 021:2015:44110000-4: Конструкційні матеріали. Піраміди загороджувальні ПЗ-1</t>
  </si>
  <si>
    <t>ДК 021:2015:44310000-6: Вироби з дроту. Спіральний бар'єр безпеки "Єгоза" 980мм, малопомітна перешкода типу "МПП" 10х10х1,4м</t>
  </si>
  <si>
    <t>1360
437</t>
  </si>
  <si>
    <t>ТОВ "ГАЛАКТИКА СХІДЛ"</t>
  </si>
  <si>
    <t>Олександрівська селищна рада | 04341520</t>
  </si>
  <si>
    <t xml:space="preserve">Запасні частини до бензопил та бензокос (ДК 021:2015: 16820000-9- Частини для лісогосподарської техніки) </t>
  </si>
  <si>
    <t>https://zakupivli.pro/gov/tenders/ua-2025-02-13-010821-a/lot-d77c72efa963403684c3e7dc26e8d69e</t>
  </si>
  <si>
    <t>КП "ВІДНОВА" Олександрівської селищної ради Донецької області  | 42494774</t>
  </si>
  <si>
    <t>09110000-3 Тверде паливо</t>
  </si>
  <si>
    <t>вугілля  марки Г(Г2) 0-200</t>
  </si>
  <si>
    <t xml:space="preserve">https://zakupivli.pro/gov/tenders/ua-2025-02-13-005986-a  </t>
  </si>
  <si>
    <t>тверде паливо</t>
  </si>
  <si>
    <t xml:space="preserve">ТОВ "УКРВУГЛЕПОСТАВКА"
</t>
  </si>
  <si>
    <t>ФОП "ЄРМІЛОВ ОЛЕКСАНДР ЄВГЕНІЙОВИЧ"</t>
  </si>
  <si>
    <t xml:space="preserve">Великоновосілківська селищна рада </t>
  </si>
  <si>
    <t>44530000-4: Кріпильні деталі</t>
  </si>
  <si>
    <t>ФОП ЦІРУЛЬНІК ВІКТОРІЯ АНАТОЛІЇВНА</t>
  </si>
  <si>
    <t>Скоби будівельні</t>
  </si>
  <si>
    <t>https://zakupivli.pro/gov/tenders/UA-2025-02-13-009842-a</t>
  </si>
  <si>
    <t>Перешкода малопомітна з дроту типу «МПП»</t>
  </si>
  <si>
    <t xml:space="preserve">https://zakupivli.pro/gov/tenders/UA-2025-02-18-012066-a </t>
  </si>
  <si>
    <t>Друкована продукція для облаштування приміщень для розміщення внутрішньо-переміщених та/або евакуйованих осіб у м. Дніпро</t>
  </si>
  <si>
    <t>Інформаційна та рекламна продукція для облаштування приміщень для розміщення внутрішньо-переміщених та/або евакуйованих осіб у м. Дніпро</t>
  </si>
  <si>
    <t>UA-2025-02-14-000002-a-L1</t>
  </si>
  <si>
    <t>Поточний ремонт приміщень гуртожитку № 1 Центральноукраїнського національного технічного університету для облаштування місць тимчасового перебування внутрішньо переміщених (евакуйованих) осіб за адресою: проспект Університетський, буд. 8, Фортечний район, м. Кропивницький Кіровоградської області</t>
  </si>
  <si>
    <t>UA-2025-02-17-010773-a-L1</t>
  </si>
  <si>
    <t>Бензин А -95 Євро (за талонами)</t>
  </si>
  <si>
    <t>Бар’єрний рубіж типу «Єгоза»</t>
  </si>
  <si>
    <t>Гродівська селищна військова адміністрація Покровського району Донецької області</t>
  </si>
  <si>
    <t>«Спіральний бар’єр безпеки «Єгоза» 1100 мм; Малопомiтна перешкода типу «МПП» 10х10х1,4 м»; ДК 021:2015: 044310000-6 Вироби з дроту</t>
  </si>
  <si>
    <t>1000
1000</t>
  </si>
  <si>
    <t>https://prozorro.gov.ua/tender/UA-2025-02-26-006408-a</t>
  </si>
  <si>
    <t xml:space="preserve">закупівлі відмінено
</t>
  </si>
  <si>
    <t>4600     1000</t>
  </si>
  <si>
    <t>https://prozorro.gov.ua/tender/UA-2025-02-24-012780-a</t>
  </si>
  <si>
    <t xml:space="preserve">ТОВ"СЛАВРЕСУРС ГРУП"  </t>
  </si>
  <si>
    <t>ТОВ "ТД "Східний експрес"</t>
  </si>
  <si>
    <t>37408149</t>
  </si>
  <si>
    <t>Бар`єрний рубіж типу "Єгоза" (бухта: діаметр 1100 мм, 7 з`єднань на колі, 100 витків на бобіні, розтяжка 25 м), код за ДК 021:2015: 44310000-6 Вироби з дроту</t>
  </si>
  <si>
    <t>ТОВ "СЕЛЕКТ-ОЙЛ"</t>
  </si>
  <si>
    <t>єгоза</t>
  </si>
  <si>
    <t>https://prozorro.gov.ua/tender/UA-2025-02-20-012846-a</t>
  </si>
  <si>
    <t>Скоби будівельні, код за ДК 021:2015 44530000-4 – Кріпильні деталі</t>
  </si>
  <si>
    <t>ФОП Заварзін А.В.</t>
  </si>
  <si>
    <t>скоби</t>
  </si>
  <si>
    <t>https://prozorro.gov.ua/tender/UA-2025-02-20-012622-a</t>
  </si>
  <si>
    <t>ТОВ "ЕМПОЛІ ТРАНС"</t>
  </si>
  <si>
    <t>https://prozorro.gov.ua/tender/UA-2025-02-20-009024-a</t>
  </si>
  <si>
    <t>Канат сталевий, код за ДК 021:2015: 44310000-6 Вироби з дроту</t>
  </si>
  <si>
    <t>ПрАТ "СТАЛЬКАНАТ"</t>
  </si>
  <si>
    <t>канат</t>
  </si>
  <si>
    <t>https://prozorro.gov.ua/tender/UA-2025-02-20-006437-a</t>
  </si>
  <si>
    <t>Дошка необрізна 40 мм, довжина 4 м, згідно коду ДК 021:2015: 03410000-7 – Деревина</t>
  </si>
  <si>
    <t>ФОП Оніщенко Л.О.</t>
  </si>
  <si>
    <t>дошка</t>
  </si>
  <si>
    <t>https://prozorro.gov.ua/tender/UA-2025-02-20-005525-a</t>
  </si>
  <si>
    <t>https://prozorro.gov.ua/tender/UA-2025-02-20-004601-a</t>
  </si>
  <si>
    <t>Дизельне паливо (Євро 5), талон, згідно коду CPV за ДК 021:2015 код 09130000-9 Нафта і дистиляти</t>
  </si>
  <si>
    <t>https://prozorro.gov.ua/tender/UA-2025-02-21-010922-a</t>
  </si>
  <si>
    <t xml:space="preserve">ТОВ "СЕЛЕКТ-ОЙЛ" </t>
  </si>
  <si>
    <t>ТОВ "РЕВЕЛІН ІНФОРМЕЙШН ГРУП"</t>
  </si>
  <si>
    <t>Бензин А-95 (Євро 5), талон  
Дизельне паливо (Євро 5), талон</t>
  </si>
  <si>
    <t>ТОВ "ОМЕГА ПРОМ ГРУП"</t>
  </si>
  <si>
    <t>4600,00
8400,00</t>
  </si>
  <si>
    <t xml:space="preserve">Спіральний бар’єр безпеки «Єгоза» 1100 мм,
Малопомiтна перешкода типу «МПП» 10х10х1,4 
</t>
  </si>
  <si>
    <t>Бензин А-95 (Євро 5); Дизельне паливо (Євро 5)</t>
  </si>
  <si>
    <t>Зарядні станції</t>
  </si>
  <si>
    <t xml:space="preserve">https://zakupivli.pro/gov/tenders/UA-2025-02-26-000234-a </t>
  </si>
  <si>
    <t>44310000-6 Вироби з дроту</t>
  </si>
  <si>
    <t>31430000-9 Електричні акумулятори</t>
  </si>
  <si>
    <t>поповнення матеріального резерву</t>
  </si>
  <si>
    <t>Послуга з закриття віконних прорізів листами ОSB в багатоквартирних житлових будинках Краматорської територіальної громади, пошкоджених внаслідок збройної агресії. ДК 021:2015: 45443000-4 - Фасадні роботи.</t>
  </si>
  <si>
    <t>https://prozorro.gov.ua/tender/UA-2025-02-21-009830-a</t>
  </si>
  <si>
    <t>ТОВ "МИКОМ ЛТД"</t>
  </si>
  <si>
    <t>Розробка проєктно-кошторисної документації по об'єкту: "Реконструкція внутрішніх підвальних приміщень для облаштування захисної споруди цивільного захисту (протирадіаційне укриття) в будівлі, розташованої за адресою: Донецька область, м. Краматорськ,"</t>
  </si>
  <si>
    <t>ТОВ «АЛЬЯНСПРОЕКТБУД»</t>
  </si>
  <si>
    <t>https://prozorro.gov.ua/tender/UA-2025-02-19-005332-a</t>
  </si>
  <si>
    <t>ДК 021:2015 - 33690000-3 - Лікарські засоби різні (реагенти для аналізаторів Mindray)</t>
  </si>
  <si>
    <t>https://prozorro.gov.ua/tender/UA-2025-02-24-002374-a</t>
  </si>
  <si>
    <t xml:space="preserve"> КВП "Краматорська тепломережа" Краматорської міської ради</t>
  </si>
  <si>
    <t>Придбання матеріалів для виконання робіт по заміні аварійних тепломереж труби та супутні вироби за кодом ДК 021:2015: – 44160000-9 – Магістралі, трубопроводи, труби, обсадні труби, тюбінги та супутні вироби</t>
  </si>
  <si>
    <t>https://prozorro.gov.ua/tender/UA-2025-02-19-003203-a</t>
  </si>
  <si>
    <t>Канат 20 мм EN 12385-4 6x7-FC (сердечник джут/поліпропілен) 1770 без покриття, А1, sZ, код ДК 021:2015:44310000-6 - Вироби з дроту</t>
  </si>
  <si>
    <t>https://prozorro.gov.ua/tender/UA-2025-02-21-004623-a</t>
  </si>
  <si>
    <t>Дошка необрізна (03410000-7 – Деревина)</t>
  </si>
  <si>
    <t>https://prozorro.gov.ua/tender/UA-2025-02-24-000949-a</t>
  </si>
  <si>
    <t>https:://prozorro.gov.ua/tender/UA-2025-02-24-005061-a</t>
  </si>
  <si>
    <t>ПП "УПРАВЛЯЮЧА КОМПАНІЯ "ЛАДІС"</t>
  </si>
  <si>
    <t>ТОВ  "РЕЗОНАНС ЕНЕРДЖІ"</t>
  </si>
  <si>
    <t>ТОВ  "ТЕРМІНАЛ"</t>
  </si>
  <si>
    <t>ФОП "ЧЕБОТАЄВ ЄВГЕНІЙ ОЛЕКСІЙОВИЧ"</t>
  </si>
  <si>
    <t>3573102158</t>
  </si>
  <si>
    <t>24316073</t>
  </si>
  <si>
    <t>51,34
51,34</t>
  </si>
  <si>
    <t xml:space="preserve">ДК 021:2015:44190000-8: Конструкційні матеріали різні
</t>
  </si>
  <si>
    <t>2696119202</t>
  </si>
  <si>
    <t>OSB-3 плита 9ˣ1250ˣ2500 мм Свісс Кроно</t>
  </si>
  <si>
    <t>UA-2025-02-25-007586-a</t>
  </si>
  <si>
    <t>43814367</t>
  </si>
  <si>
    <t>Спіральний бар’єр безпеки 1100/7-2,8 (101 вит)</t>
  </si>
  <si>
    <t>UA-2025-02-20-003120-a</t>
  </si>
  <si>
    <t>ФОП МАРИНЕНКО АНТОНІНА МИКОЛАЇВНА</t>
  </si>
  <si>
    <t>КНП "ЦЕНТР ПЕРВИННОЇ МЕДИКО-САНІТАРНОЇ ДОПОМОГИ" МИКОЛАЇВСЬКОЇ МІСЬКОЇ РАДИ 37643759</t>
  </si>
  <si>
    <t xml:space="preserve">ДК 021:2015: 09130000-9 Нафта і дистиляти (бензин А-95 Perfect або еквівалент за талонами) </t>
  </si>
  <si>
    <t>4 584           15 416</t>
  </si>
  <si>
    <t>Бензин А-95 Perfect</t>
  </si>
  <si>
    <t>UA-2025-01-23-002039-a</t>
  </si>
  <si>
    <t>ЛОТ 2 ФОП "ВДОВИЧЕНКО МАРІЯ МИХАЙЛІВНА"; 
ЛОТ 3 ПП "Групотест";
ЛОТ 4 ТОВ "ПРОВІДЕНС МЕДІКА";
ЛОТ 5 ТОВ "Реал Діагностик" 
(чотири лота закупівля не відбулась або скасована)</t>
  </si>
  <si>
    <t xml:space="preserve">ЛОТ 2 3215807884; 
ЛОТ 3 36816271;
ЛОТ 4 30305401;
ЛОТ 5 39231218 </t>
  </si>
  <si>
    <t>метри
метри
штуки</t>
  </si>
  <si>
    <t>123,35
2128,92
215,83</t>
  </si>
  <si>
    <t>ЛОТ 1 2629006065
ЛОТ 2 41139000</t>
  </si>
  <si>
    <t>ЛОТ 1 ФОП Дубровіна Н.В.
ЛОТ 2 ТОВ "ЛАБСВІТ"</t>
  </si>
  <si>
    <t>ТОВ "ВИРОБНИЧЕ ПІДПРИЄМСТВО "ГЕРОЛЬД"</t>
  </si>
  <si>
    <t>ФОП "ТРЕТЬЯК БОРИС ОЛЕКСІЙОВИЧ"</t>
  </si>
  <si>
    <t>https://zakupivli.pro/gov/tenders/ua-2025-02-12-010467-a/lot-18c71da9e672449bb379c6c679776899</t>
  </si>
  <si>
    <t>ДК 021:2015: 33696000-5 Реактиви та контрастні речовини</t>
  </si>
  <si>
    <t>«Послуги з ремонту і технічного обслуговування мототранспортних засобів і супутнього обладнання» ДК 021:2015:50110000-9 Послуги з ремонту і технічного обслуговування мототранспортних засобів і супутнього обладнання.</t>
  </si>
  <si>
    <t>Послуги з ремонту і технічного обслуговування мототранспортних засобів і супутнього обладнанн</t>
  </si>
  <si>
    <t>UA-2025-02-24-014018-a</t>
  </si>
  <si>
    <t>Спіральний бар’єр безпеки типу «Єгоза» для здійснення заходів правового режиму воєнного стану, виконання першочергових заходів підготовки території Сіверської міської територіальної громади до оборони в особливий період, ДК 021:2015: 44310000-6 Вироби з дроту</t>
  </si>
  <si>
    <t>ТОВ "МЕТАЛ ВОРК"</t>
  </si>
  <si>
    <t>UA-2025-02-25-004558-a</t>
  </si>
  <si>
    <t>ТОВ "МЕТАЛ ВОРК", договір №9 від 24.02.2025</t>
  </si>
  <si>
    <t>ФОП Портнягіна Ірина Вікторівна, договір №10 від 24.02.2025</t>
  </si>
  <si>
    <t>ТОВ "МЕДХОЛДІНГ"</t>
  </si>
  <si>
    <t>Єгоза (1100//7/2,8/100)</t>
  </si>
  <si>
    <t>https://prozorro.gov.ua/tender/UA-2025-02-20-003806-a</t>
  </si>
  <si>
    <t>Гідроборт на вантажний автомобіль ДК021:2015- 3422000005 "Причепи, напівпричепи та пересувні контейнери"</t>
  </si>
  <si>
    <t>ТЦ Грузоавтосервіс ТОВ</t>
  </si>
  <si>
    <t>гідроборт Dhollandia DHLM15 (1тн)</t>
  </si>
  <si>
    <t>UA-2025-02-25-007570-a</t>
  </si>
  <si>
    <t>Виробниче ремонтно-житлове підприємство міста Часів Яра</t>
  </si>
  <si>
    <t>20.02.20225</t>
  </si>
  <si>
    <t>ТОВ "ДІАВІТА"</t>
  </si>
  <si>
    <t>Послуги з переобладнання (бронювання) транспортного засобу ДК 021:2015: 50110000-9 — Послуги з ремонту і технічного обслуговування мототранспортних засобів і супутнього обладнання</t>
  </si>
  <si>
    <t>Послуги з переобладнання (бронювання) транспортного засобу</t>
  </si>
  <si>
    <t>https://prozorro.gov.ua/tender/UA-2025-02-26-003979-a</t>
  </si>
  <si>
    <t>ТОВ "АРМОР КАР"</t>
  </si>
  <si>
    <t>закупівлі не відбулись</t>
  </si>
  <si>
    <t xml:space="preserve">ТОВ "КИЙ АВТО ЦЕНТР"
</t>
  </si>
  <si>
    <t xml:space="preserve">ТОВ ДИАД-ЛОГІСТИК
</t>
  </si>
  <si>
    <t>UA-2025-02-25-010478-a</t>
  </si>
  <si>
    <t>Послуги з приєднання електроустановок об’єкта (будівництво, реконструкція, технічне переснащення та введення в експлуатацію електричних мереж зовнішнього електрозабезпечення об’єкта від точки забезпечення потужності до точки приєднання) відповідно до схеми зовнішнього електрозабезпечення і проєктної документації та здійснення підключення електроустановок об’єкта до електричних мереж системи розподілу</t>
  </si>
  <si>
    <t>UA-2025-02-22-000754-a</t>
  </si>
  <si>
    <t xml:space="preserve">ТОВ "УКРНАФТА-ПОСТАЧ"
</t>
  </si>
  <si>
    <t xml:space="preserve">ТОВ "ФІРМА САТУРІ"
</t>
  </si>
  <si>
    <t xml:space="preserve">Житлово - комунальне підприємство Маріупольської міської ради «Азовжитлокомплекс»
</t>
  </si>
  <si>
    <t xml:space="preserve">ФОП МАКОВЕЦЬКИЙ ВАДИМ МИКОЛАЙОВИЧ
</t>
  </si>
  <si>
    <t>метри</t>
  </si>
  <si>
    <t>станом на 06.03.2025</t>
  </si>
  <si>
    <t>Бензин А-95 Євро 5 (або еквівалент), дизельне паливо Євро 5 (або еквівалент), газ скраплений (ДК 021:2015:09130000-9: Нафта і дистиляти)</t>
  </si>
  <si>
    <t>UA-2025-03-03-011582-a</t>
  </si>
  <si>
    <t>Рулон для стерилізації, 20000 х 10 см, Медичний папір, Рулон для стерилізації, 20000 х 20 см, Медичний папір, Рулон для стерилізації, 20000 х 30 см, Медичний папір, НК 024:2023 13735 Паковання для стерилізування одноразового використання, код ДК 021:2015 33198200-6 Паперові стерилізаційні пакети чи обгортки; Система ПК (трансфузійна), регулятор швидкості потоку, металева з’єднувальна голка, конектор Luer Slip, ін'єкційна голка 18G, Система ПР (інфузійна), регулятор швидкості потоку, металева з’єднувальна голка, конектор Luer Slip, ін'єкційна голка 21G, код ДК 021:2015 33194100-7 Прилади та інструменти для вливання розчинів, НК 024:2023 35405 Набір для переливання крові, обмінний; Шапочка медична одноразова зі спанбонду, стерильна, розмір універсальний, на резинці, НК 024:2023 32297 Шапочка хірургічна одноразового використання нестерильна; Халат хірургічний, одноразовий, стерильний, розмір XL (54-56), НК 024:2023 35091 Халат операційний одноразового застосування; код ДК 021:2015 33199000-1 Одяг для медичного персоналу; Бахіли медичні, нестерильні, одноразові, низькі, Бахіли медичні, стерильні, одноразові, високі, НК 024:2023 61937 Бахіли хірургічні; Штатив - карусель для зберігання дозаторів на 6 чаш, НК 024:2023 15186 - Штатив на пробірки, код ДК 021:2015 33192300-5 Меблі медичного призначення, крім ліжок і столів; код ДК 021:2015 33190000-8 - Медичне обладнання та вироби медичного призначення різні.</t>
  </si>
  <si>
    <t>Одяг для медичного персоналу; медичне обладнання та вироби медичного призначення різні</t>
  </si>
  <si>
    <t>UA-2025-02-25-007706-a</t>
  </si>
  <si>
    <t>Лікарські засоби - Натрію хлорид, розчин для ін'єкцій, 9 мг/мл, по 10 мл, (МНН – Sodium chloride; код АТХ - B05XA03), Окситоцин,розчин для ін'єкцій 5 МО/мл, (МНН – Oxytocin; код АТХ - H01BB02), Омепразол 40 мг флакон, (МНН – Omeprazole; код АТХ - A02BC01), Омепразол капсули по 20 мг, (МНН – Omeprazole; код АТХ - A02BC01), Ондансетрон розчин для ін'єкцій 2 мг/мл по 2 мл, (МНН – Ondansetron; код АТХ - A04AA01), Парацетамол суспензія оральна/сироп 120 мг/5мл 100 мл, (МНН – Paracetamol; код АТХ - N02BE01), Повідон-йод, розчин для зовнішнього застосування, 10 %, по 1000 мл, (МНН – Povidone-iodine; код АТХ - D08AG02), Преднізолон, розчин для ін'єкцій, 30 мг/мл, по 1 мл, (МНН – Prednisolone; код АТХ - H02AB06), Неостигмін, розчин для ін'єкцій, 0,5 мг/мл, по 1 мл, (МНН – Neostigmine; код АТХ - N07AA01), Спирт етиловий 70% 100 мл., Спирт етиловий 96% 100 мл., (МНН – Ethanol; код АТХ - D08AX08), Флуконазол, таблетки/капсули, по 150 мг, (МНН – Fluconazole; код АТХ - J02AC01), Флуоксетин капсули/таблетки по 20 мг, (МНН – Fluoxetine; код АТХ - N03AG01), Фуросемід, розчин для ін'єкцій, 10мг/мл, по 2 мл, (МНН – Furosemide; код АТХ - C03CA01), Хлоргексидин, розчин для зовнішнього застосування 0,05 % по 200 мл, №1, (МНН – Chlorhexidine; код АТХ - D08AC02), Хлоропірамін, розчин для ін'єкцій, 20 мг/мл, по 1 мл , (МНН – Chloropyramine; код АТХ - R06AC03), Цефазолін,порошок для ін'єкцій по 1 г, (МНН – Cefazolin; код АТХ - J01DB04), Цефепім,порошок для ін'єкцій 1,0, (МНН – Cefepime; код АТХ - J01DE01),Цефтриаксон,порошок для ін'єкцій по 1 г, (МНН – Ceftriaxone; код АТХ - J01DD04),Цефтазидим,порошок для ін'єкцій 1,0 гр, (МНН – Ceftazidime; код АТХ - B05XA05), Ціанокобаламін (вітамін В12), розчин для ін'єкцій, 0,5 мг/мл, по 1 мл, (МНН – Cyanocobalamin; код АТХ - B03BA01),Цефуроксим,порошок для ін'єкцій 1500 мг, (МНН – Ципрофлоксацин таблетки, вкриті плівковою оболонкою, по 500 мг, (МНН – Ciprofloxacin; код АТХ - J01MA02), Допамін концентрат для приготування розчину для інфузій 40 мг/мл, по 5 мл в ампулі, (МНН – Dopamine ; код АТХ - C01CA04), Фенотеролу гідробромід та іпратропію бромід 0.5 мг/0.25 мг розчин для інгаляцій по 25 мл флакон, (МНН – Fenoterol and ipratropium bromide; код АТХ -R03AL01), Магнію сульфат, розчин для ін'єкцій, 250 мг/мл, по 5 мл, (МНН – Magnesium sulfate; код АТХ - B05XA05); ''код ДК 021:2015 33620000-2 Лікарські засоби для лікування захворювань крові, органів кровотворення та захворювань серцево-судинної системи, код ДК 021:2015 33600000-6 Фармацевтична продукція.''</t>
  </si>
  <si>
    <t>UA-2025-02-26-008139-a</t>
  </si>
  <si>
    <t>Бензин, 
дизельне паливо,           
газ скраплений</t>
  </si>
  <si>
    <t>15400    
800       
3000</t>
  </si>
  <si>
    <t>Святогірська міська військова адміністрація</t>
  </si>
  <si>
    <t>бензин А-95</t>
  </si>
  <si>
    <t>https://prozorro.gov.ua/tender/UA-2025-02-26-004070-a</t>
  </si>
  <si>
    <t xml:space="preserve">ДК 021:2015: 09130000-9 - Нафта і дистиляти (Дизельне паливо) </t>
  </si>
  <si>
    <t>ТОВ "УКРПЕТРОЛЦЕНТР"</t>
  </si>
  <si>
    <t>2200
3000</t>
  </si>
  <si>
    <t>57,00
55,98</t>
  </si>
  <si>
    <t>https://prozorro.gov.ua/tender/UA-2025-02-25-013872-a</t>
  </si>
  <si>
    <t>ТОВ "Донецькі енергетичні послуги"</t>
  </si>
  <si>
    <t>К 021:2015:44190000-8: Конструкційні матеріали різні</t>
  </si>
  <si>
    <t>OSB-3 плита 10ˣ1250ˣ2500 мм Свісс Кроно</t>
  </si>
  <si>
    <t>UA-2025-02-27-008511-a</t>
  </si>
  <si>
    <t>Автотранспортні послуги, пов'язані із забезпеченням перевезення військовозобов'язаних КМТГ до військових частин ЗСУ(ДК 021:2015: 60130000-8 — Послуги спеціалізованих автомобільних перевезень пасажирів)</t>
  </si>
  <si>
    <t>https://prozorro.gov.ua/tender/UA-2025-02-27-004615-a</t>
  </si>
  <si>
    <t xml:space="preserve">ТОВ "Техно Сервіс "МАГІСТРАЛЬ"
</t>
  </si>
  <si>
    <t>ДСТУ 7688:2015 "Паливо дизельне Євро"</t>
  </si>
  <si>
    <t>ФОП Плесканьов Сергій Іванович</t>
  </si>
  <si>
    <t>Сіверське МСКП  32714284</t>
  </si>
  <si>
    <t>«Магістралі, трубопроводи, труби, обсадні труби, тюбінги та супутні вироби» код ДК 021:2015 – 44160000-9 (труби та супутні вироби)</t>
  </si>
  <si>
    <t>https://prozorro.gov.ua/tender/UA-2025-02-28-007684-a</t>
  </si>
  <si>
    <t>https://prozorro.gov.ua/tender/UA-2025-03-03-002220-a</t>
  </si>
  <si>
    <t>Розробка проєтно-кошторисної документації по об'єкту:«Капітальний ремонт приміщень літ. А, АI, АII, АIII, АIV, згідно технічного паспорту, будівлі, що розташована за адресою: Закарпатська обл., м. Перечин, вул. Ужанська 9, для релокації Першого Краматорського ліцею Краматорської міської ради з метою розміщення і навчання внутрішньо переміщених (евакуйованих) осіб»</t>
  </si>
  <si>
    <t>https://prozorro.gov.ua/tender/UA-2025-02-27-003968-a</t>
  </si>
  <si>
    <t>ТОВ "Ескоінжиніринг"</t>
  </si>
  <si>
    <t>https://prozorro.gov.ua/tender/UA-2025-03-03-003379-a</t>
  </si>
  <si>
    <t>ДК 021:2015:33120000-7: Системи реєстрації медичної інформації та дослідне обладнання - Системи реєстрації медичної інформації та дослідне обладнання</t>
  </si>
  <si>
    <t>ТОВ «ВЕРУС - ТРЕЙД»</t>
  </si>
  <si>
    <t>https://prozorro.gov.ua/tender/UA-2025-02-27-007363-a</t>
  </si>
  <si>
    <t>ТОВ "Флекс Медіка"</t>
  </si>
  <si>
    <t>ФОП "ЄРМІЛОВА ОЛЬГА ВАСИЛІВНА"</t>
  </si>
  <si>
    <t>ТОВ "КОРПОРАЦІЯ «ЕНЕРГОРЕСУРС-ІНВЕСТ»</t>
  </si>
  <si>
    <t>Склокульки (34920000-2 - Дорожнє обладнання)</t>
  </si>
  <si>
    <t>https://prozorro.gov.ua/tender/UA-2025-02-26-005819-a</t>
  </si>
  <si>
    <t xml:space="preserve">Фарба для дорожньої розмітки (44810000-1 - Фарби) 
</t>
  </si>
  <si>
    <t>https://prozorro.gov.ua/tender/UA-2025-02-26-010425-a</t>
  </si>
  <si>
    <t xml:space="preserve"> КП "Міст"</t>
  </si>
  <si>
    <t>Підготовка об’єктів до опалювального сезону. Капітальний ремонт трубопроводів опалення за адресою: вул. Академічна, між ТК28 та ТК30 м. Краматорськ (45453000-7 Капітальний ремонт і реставрація)</t>
  </si>
  <si>
    <t>https://prozorro.gov.ua/tender/UA-2025-02-21-010660-a</t>
  </si>
  <si>
    <t>Підготовка об’єктів до опалювального сезону. Капітальний ремонт трубопроводів опалення за адресою: кв. 176, від ТК1 до ТК19 м. Краматорськ (45453000-7 Капітальний ремонт і реставрація)</t>
  </si>
  <si>
    <t>https://prozorro.gov.ua/tender/UA-2025-02-21-011001-a</t>
  </si>
  <si>
    <t>Нове будівництво теплотраси від теплотраси ЦГБ (ТК-2 по вул. Олекси Тихого) до ТК - 6 по вул. Конрада Гампера в м.Краматорськ. Підготовка об'єктів до опалювального сезону». Коригування. (ДК 021: 2015 45230000-8 Будівництво трубопроводів, ліній зв'язку та електропередач, шосе, доріг, аеродромів і залізничних доріг; вирівнювання поверхонь)</t>
  </si>
  <si>
    <t>https://prozorro.gov.ua/tender/UA-2025-02-25-014295-a</t>
  </si>
  <si>
    <t>ФОП Таратін Павло Валерійович</t>
  </si>
  <si>
    <t>Здійснення технічного нагляду під час будівництва об’єкту: «Підготовка до опалювального сезону. Нове будівництво модульної газової котельні за адресою: Донецька обл., м.Краматорськ, в районі вул. О. Тихого, 1А»</t>
  </si>
  <si>
    <t>Добропільська міська військова адміністрація Покровського району Донецької області</t>
  </si>
  <si>
    <t>Бензин А-92</t>
  </si>
  <si>
    <t>https://prozorro.gov.ua/tender/UA-2025-02-20-007675-a</t>
  </si>
  <si>
    <t>https://zakupivli.pro/gov/tenders/UA-2025-03-03-002301-a</t>
  </si>
  <si>
    <t>ТОВ "СЛАВРЕСУРС ГРУП"</t>
  </si>
  <si>
    <t>https://prozorro.gov.ua/tender/UA-2025-02-27-012537-a</t>
  </si>
  <si>
    <t>ФОП САДОВИЙ ЄВГЕН ЮРІЙОВИЧ</t>
  </si>
  <si>
    <t>https://prozorro.gov.ua/tender/UA-2025-03-03-001192-a</t>
  </si>
  <si>
    <t>Нафта і дистиляти  (021:2015:09130000-9: Нафта і дистиляти)</t>
  </si>
  <si>
    <t>"ДРАЙВ ПЕТРОЛ"</t>
  </si>
  <si>
    <t>7000
2000</t>
  </si>
  <si>
    <t>59,88
58,92</t>
  </si>
  <si>
    <t>https://prozorro.gov.ua/tender/UA-2025-03-03-000574-a</t>
  </si>
  <si>
    <t>КП "Покровська ритуальна служба"</t>
  </si>
  <si>
    <t>Послуги доставлення в морг та поховання 021-2015: 98370000-7 — Поховальні та супутні послуги</t>
  </si>
  <si>
    <t>Засоби РЕБ (ДК:35730000-0)</t>
  </si>
  <si>
    <t>ТОВ "3Б Технолоджі"</t>
  </si>
  <si>
    <t>Засоби РЕБ (антидроновий засіб 3BTech Rogue 8 + акумуляторна батарея 24В 120 а/г)</t>
  </si>
  <si>
    <t>https://prozorro.gov.ua/tender/UA-2025-03-03-004273-a</t>
  </si>
  <si>
    <t>Селидівська міська рада</t>
  </si>
  <si>
    <t>Бензин автомобільний  А-95-Євро-5-ЕО, дизельне паливо ДП-3-Євро 5-ВО (ДК 021:2015 - 09130000-9 Нафта і дистиляти)</t>
  </si>
  <si>
    <t>3000
1000</t>
  </si>
  <si>
    <t>Бензин автомобільний  А-95-Євро-5-ЕО
Дизельне паливо ДП-3-Євро 5</t>
  </si>
  <si>
    <t>https://prozorro.gov.ua/tender/UA-2025-03-04-014189-a</t>
  </si>
  <si>
    <t>60,50
59,50</t>
  </si>
  <si>
    <t>https://prozorro.gov.ua/tender/UA-2025-03-04-014759-a</t>
  </si>
  <si>
    <t>Бензин-А95</t>
  </si>
  <si>
    <t>https://prozorro.gov.ua/tender/UA-2025-02-28-002698-a</t>
  </si>
  <si>
    <t>ДК 021:2015:44530000-4: Кріпильні деталі</t>
  </si>
  <si>
    <t>ФОП Шкарупа Наталія Генадіївна</t>
  </si>
  <si>
    <t>Скоба будівельна</t>
  </si>
  <si>
    <t>https://prozorro.gov.ua/tender/UA-2025-02-19-002778-a</t>
  </si>
  <si>
    <t>КП "Лиманський "Зеленбуд""</t>
  </si>
  <si>
    <t>https://prozorro.gov.ua/tender/UA-2025-02-26-002906-a</t>
  </si>
  <si>
    <t>Управління соціального захисту населення Лиманської міської ради</t>
  </si>
  <si>
    <t>https://prozorro.gov.ua/tender/UA-2025-02-27-004601-a</t>
  </si>
  <si>
    <t>Бензин-А95;  
Дизелне паливо</t>
  </si>
  <si>
    <t>59,00
58,00</t>
  </si>
  <si>
    <t>6500
60300</t>
  </si>
  <si>
    <t>ПП "АДОРА"</t>
  </si>
  <si>
    <t>ФОП Мелещенко Олена Анатоліївна</t>
  </si>
  <si>
    <t xml:space="preserve">ТОВ "БАЛІВСЬКИЙ ЗАВОД ЗАЛІЗОБЕТОННИХ КОНСТРУКЦІЙ" </t>
  </si>
  <si>
    <t>од.</t>
  </si>
  <si>
    <t>Продукція виробничо-технічного призначення для заходів щодо охорони та оборони території, критично важливих об’єктів інфраструктури, комунікацій та захисту населення Слов’янської територіальної громади – модульні захисні споруди</t>
  </si>
  <si>
    <t>https://prozorro.gov.ua/tender/UA-2025-02-27-007533-a</t>
  </si>
  <si>
    <t>Продукція виробничо-технічного призначення для заходів щодо охорони та оборони території, критично важливих об’єктів інфраструктури, комунікацій та захисту населення Слов’янської територіальної громади – стінова панель СПБ-2 (з захисними дверима) для модульної захисної споруди</t>
  </si>
  <si>
    <t>https://prozorro.gov.ua/tender/UA-2025-02-27-008387-a</t>
  </si>
  <si>
    <t>Додаткові роботи по об’єкту: «Капітальний ремонт та облаштування об’єкту захисної споруди цивільного захисту (цивільної оборони) сховище № 19433 КНП СМР «Міська клінічна лікарня м.Слов’янська» по вул.Шевченка, 44, корпус 1, м. Слов’янськ» (коригування) (додаткові роботи)</t>
  </si>
  <si>
    <t>https://prozorro.gov.ua/tender/UA-2025-03-01-000346-a</t>
  </si>
  <si>
    <t>КНП СМР "Міська клінічна лікарня м.Слов’янська" 
01991197</t>
  </si>
  <si>
    <t xml:space="preserve"> «Біонол» 850г;  «Септональ», 5л; «Септональ», флакон 1л з дозатором;  «Дезофаст» 1л;  «Делатест» 110мл</t>
  </si>
  <si>
    <t>https://zakupivli.pro/gov/tenders/ua-2025-02-28-008202-a/lot-5f9a936dd2014e2399b6eaa54958e204</t>
  </si>
  <si>
    <t xml:space="preserve"> ДК 021:2015: 44210000-5 Конструкції та їх частини </t>
  </si>
  <si>
    <t>ДК 021:2015: 45453000-7 Капітальний ремонт і реставрація</t>
  </si>
  <si>
    <t xml:space="preserve">ДК 021:2015: 24455000-8 Дезінфекційні засоби </t>
  </si>
  <si>
    <t>ФОП "ТРЕТЬЯК ОЛЕНА ПЕТРІВНА"</t>
  </si>
  <si>
    <t>UA-2025-02-24-007231-a</t>
  </si>
  <si>
    <t>ФОП "БЕЗИМ'ЯННА ЛІЛІЯ ФЕДОРІВНА"</t>
  </si>
  <si>
    <t>ТОВ "АВ метал груп"</t>
  </si>
  <si>
    <t>Металопрокат/металопродукція (труба профільна, кутник, смуга)</t>
  </si>
  <si>
    <t>https://prozorro.gov.ua/tender/UA-2025-02-26-003192-a</t>
  </si>
  <si>
    <t>26.02.20225</t>
  </si>
  <si>
    <t>Код ДК 021:2015: 44330000-2 Будівельні прути, стрижні, дроти та профілі</t>
  </si>
  <si>
    <t>березень 2025</t>
  </si>
  <si>
    <t>Послуги з адміністрування (обслуговування) програмного забезпечення «IT-Enterprise», включаючи доопрацювання та розвиток функціональності модулів ІС «IT-Enterprise». Код CPV. ДК 021:2015-72260000-5 - Послуги, пов’язані з програмним забезпеченням</t>
  </si>
  <si>
    <t xml:space="preserve">ТОВ НАУКОВО-ВИРОБНИЧЕ ПІДПРИЄМСТВО "ІНФОРМАЦІЙНІ ТЕХНОЛОГІЇ"
</t>
  </si>
  <si>
    <t>https://prozorro.gov.ua/tender/UA-2025-02-28-009062-a</t>
  </si>
  <si>
    <t xml:space="preserve">ФОП Карабєдянц Віктор Ігорович
</t>
  </si>
  <si>
    <t xml:space="preserve">ТОВ "БТК“МІРА"
</t>
  </si>
  <si>
    <t xml:space="preserve">АТ "ДТЕК ДНІПРОВСЬКІ ЕЛЕКТРОМЕРЕЖІ"
</t>
  </si>
  <si>
    <t xml:space="preserve">ФОП Долбієв В.О.
</t>
  </si>
  <si>
    <t>Побутові електричні прилади для облаштування приміщень для розміщення внутрішньо-переміщених та/або евакуйованих осіб у м.Дніпро. ДК 021:2015:39710000-2: Електричні побутові прилади</t>
  </si>
  <si>
    <t>https://prozorro.gov.ua/tender/UA-2025-03-06-000014-a</t>
  </si>
  <si>
    <t xml:space="preserve">ФОП Лисенко Михайло Миколайович
</t>
  </si>
  <si>
    <t>кг
літри</t>
  </si>
  <si>
    <t>від07.03.2025№1/709/0/41-25/04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</si>
</sst>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_-* #,##0.00_р_._-;\-* #,##0.00_р_._-;_-* &quot;-&quot;??_р_._-;_-@_-"/>
    <numFmt numFmtId="166" formatCode="_-* #,##0.00\ _₽_-;\-* #,##0.00\ _₽_-;_-* &quot;-&quot;??\ _₽_-;_-@_-"/>
  </numFmts>
  <fonts count="22" x14ac:knownFonts="1">
    <font>
      <sz val="11"/>
      <color theme="1"/>
      <name val="Calibri"/>
      <family val="2"/>
      <scheme val="minor"/>
    </font>
    <font>
      <u/>
      <sz val="11"/>
      <color theme="10"/>
      <name val="Calibri"/>
      <family val="2"/>
    </font>
    <font>
      <sz val="11"/>
      <color theme="1"/>
      <name val="Calibri"/>
      <family val="2"/>
      <scheme val="minor"/>
    </font>
    <font>
      <sz val="11"/>
      <name val="Calibri"/>
      <family val="2"/>
      <charset val="204"/>
    </font>
    <font>
      <sz val="12"/>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b/>
      <i/>
      <sz val="12"/>
      <color theme="1"/>
      <name val="Times New Roman"/>
      <family val="1"/>
      <charset val="204"/>
    </font>
    <font>
      <sz val="11"/>
      <color rgb="FF000000"/>
      <name val="Calibri"/>
      <family val="2"/>
      <charset val="1"/>
    </font>
    <font>
      <sz val="12"/>
      <color indexed="8"/>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u/>
      <sz val="11"/>
      <color theme="10"/>
      <name val="Calibri"/>
      <family val="2"/>
      <scheme val="minor"/>
    </font>
    <font>
      <sz val="11"/>
      <color rgb="FF000000"/>
      <name val="Calibri"/>
      <family val="2"/>
      <scheme val="minor"/>
    </font>
    <font>
      <sz val="11"/>
      <color rgb="FF000000"/>
      <name val="Calibri"/>
      <family val="2"/>
      <charset val="204"/>
    </font>
    <font>
      <sz val="10"/>
      <name val="Arial Cyr"/>
      <charset val="204"/>
    </font>
    <font>
      <sz val="10"/>
      <color rgb="FF000000"/>
      <name val="Times New Roman"/>
      <family val="1"/>
      <charset val="204"/>
    </font>
    <font>
      <sz val="11"/>
      <color theme="1"/>
      <name val="Times New Roman"/>
      <family val="1"/>
      <charset val="204"/>
    </font>
    <font>
      <sz val="12"/>
      <color theme="1"/>
      <name val="Times New Roman"/>
      <family val="1"/>
    </font>
    <font>
      <sz val="11"/>
      <color rgb="FF000000"/>
      <name val="Times New Roman"/>
      <family val="1"/>
      <charset val="204"/>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12">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0" fontId="3" fillId="0" borderId="0"/>
    <xf numFmtId="0" fontId="9" fillId="0" borderId="0"/>
    <xf numFmtId="165" fontId="2" fillId="0" borderId="0" applyFont="0" applyFill="0" applyBorder="0" applyAlignment="0" applyProtection="0"/>
    <xf numFmtId="166" fontId="2" fillId="0" borderId="0" applyFont="0" applyFill="0" applyBorder="0" applyAlignment="0" applyProtection="0"/>
    <xf numFmtId="0" fontId="14" fillId="0" borderId="0" applyNumberFormat="0" applyFill="0" applyBorder="0" applyAlignment="0" applyProtection="0"/>
    <xf numFmtId="0" fontId="15" fillId="0" borderId="0"/>
    <xf numFmtId="0" fontId="16" fillId="0" borderId="0"/>
    <xf numFmtId="0" fontId="17" fillId="0" borderId="0"/>
  </cellStyleXfs>
  <cellXfs count="102">
    <xf numFmtId="0" fontId="0" fillId="0" borderId="0" xfId="0"/>
    <xf numFmtId="0" fontId="5" fillId="0" borderId="0" xfId="0" applyFont="1" applyAlignment="1">
      <alignment vertical="top" wrapText="1"/>
    </xf>
    <xf numFmtId="0" fontId="5" fillId="4" borderId="1" xfId="0" applyFont="1" applyFill="1" applyBorder="1" applyAlignment="1">
      <alignment horizontal="center" vertical="top" wrapText="1"/>
    </xf>
    <xf numFmtId="0" fontId="5" fillId="0" borderId="0" xfId="0" applyFont="1" applyAlignment="1">
      <alignment horizontal="center" vertical="top" wrapText="1"/>
    </xf>
    <xf numFmtId="164" fontId="5" fillId="0" borderId="0" xfId="0" applyNumberFormat="1" applyFont="1" applyAlignment="1">
      <alignment horizontal="center" vertical="top" wrapText="1"/>
    </xf>
    <xf numFmtId="0" fontId="5" fillId="0" borderId="0" xfId="0" applyFont="1" applyAlignment="1">
      <alignment horizontal="left" vertical="top" wrapText="1"/>
    </xf>
    <xf numFmtId="0" fontId="6" fillId="0" borderId="1" xfId="0" applyFont="1" applyBorder="1" applyAlignment="1">
      <alignment horizontal="center" vertical="top" wrapText="1"/>
    </xf>
    <xf numFmtId="3" fontId="6" fillId="0" borderId="1" xfId="0" applyNumberFormat="1" applyFont="1" applyBorder="1" applyAlignment="1">
      <alignment horizontal="center" vertical="top" wrapText="1"/>
    </xf>
    <xf numFmtId="0" fontId="8" fillId="4" borderId="1" xfId="0" applyFont="1" applyFill="1" applyBorder="1" applyAlignment="1">
      <alignment horizontal="left" vertical="top" wrapText="1"/>
    </xf>
    <xf numFmtId="0" fontId="5" fillId="5" borderId="1" xfId="0" applyFont="1" applyFill="1" applyBorder="1" applyAlignment="1">
      <alignment horizontal="center" vertical="top" wrapText="1"/>
    </xf>
    <xf numFmtId="0" fontId="6" fillId="5" borderId="1" xfId="0" applyFont="1" applyFill="1" applyBorder="1" applyAlignment="1">
      <alignment horizontal="left" vertical="top" wrapText="1"/>
    </xf>
    <xf numFmtId="0" fontId="6" fillId="5" borderId="1" xfId="0" applyFont="1" applyFill="1" applyBorder="1" applyAlignment="1">
      <alignment horizontal="center" vertical="top" wrapText="1"/>
    </xf>
    <xf numFmtId="164" fontId="8" fillId="5" borderId="1" xfId="0" applyNumberFormat="1" applyFont="1" applyFill="1" applyBorder="1" applyAlignment="1">
      <alignment horizontal="center" vertical="top" wrapText="1"/>
    </xf>
    <xf numFmtId="0" fontId="5" fillId="3" borderId="1" xfId="0" applyFont="1" applyFill="1" applyBorder="1" applyAlignment="1">
      <alignment horizontal="center" vertical="top" wrapText="1"/>
    </xf>
    <xf numFmtId="0" fontId="5" fillId="3" borderId="1" xfId="0" applyFont="1" applyFill="1" applyBorder="1" applyAlignment="1">
      <alignment horizontal="left" vertical="top" wrapText="1"/>
    </xf>
    <xf numFmtId="164" fontId="5" fillId="3" borderId="1" xfId="0" applyNumberFormat="1" applyFont="1" applyFill="1" applyBorder="1" applyAlignment="1">
      <alignment horizontal="center" vertical="top" wrapText="1"/>
    </xf>
    <xf numFmtId="0" fontId="5" fillId="3" borderId="0" xfId="0" applyFont="1" applyFill="1" applyAlignment="1">
      <alignment vertical="top" wrapText="1"/>
    </xf>
    <xf numFmtId="164" fontId="4" fillId="3" borderId="1" xfId="0" applyNumberFormat="1" applyFont="1" applyFill="1" applyBorder="1" applyAlignment="1">
      <alignment horizontal="center" vertical="top" wrapText="1"/>
    </xf>
    <xf numFmtId="164" fontId="6" fillId="0" borderId="1" xfId="0" applyNumberFormat="1" applyFont="1" applyBorder="1" applyAlignment="1">
      <alignment horizontal="center" vertical="top" wrapText="1"/>
    </xf>
    <xf numFmtId="164" fontId="5" fillId="0" borderId="0" xfId="0" applyNumberFormat="1" applyFont="1" applyAlignment="1">
      <alignment vertical="top" wrapText="1"/>
    </xf>
    <xf numFmtId="164" fontId="8" fillId="4" borderId="0" xfId="0" applyNumberFormat="1" applyFont="1" applyFill="1" applyAlignment="1">
      <alignment horizontal="center" vertical="top" wrapText="1"/>
    </xf>
    <xf numFmtId="0" fontId="8" fillId="5" borderId="1" xfId="0" applyFont="1" applyFill="1" applyBorder="1" applyAlignment="1">
      <alignment horizontal="left" vertical="top" wrapText="1"/>
    </xf>
    <xf numFmtId="0" fontId="8" fillId="5" borderId="1" xfId="0" applyFont="1" applyFill="1" applyBorder="1" applyAlignment="1">
      <alignment horizontal="center" vertical="top" wrapText="1"/>
    </xf>
    <xf numFmtId="3" fontId="6" fillId="4" borderId="1" xfId="0" applyNumberFormat="1" applyFont="1" applyFill="1" applyBorder="1" applyAlignment="1">
      <alignment horizontal="center" vertical="top" wrapText="1"/>
    </xf>
    <xf numFmtId="164" fontId="6" fillId="4" borderId="1" xfId="0" applyNumberFormat="1" applyFont="1" applyFill="1" applyBorder="1" applyAlignment="1">
      <alignment horizontal="center" vertical="top" wrapText="1"/>
    </xf>
    <xf numFmtId="164" fontId="7" fillId="0" borderId="0" xfId="0" applyNumberFormat="1" applyFont="1" applyAlignment="1">
      <alignment horizontal="right" wrapText="1"/>
    </xf>
    <xf numFmtId="3" fontId="8" fillId="5" borderId="1" xfId="0" applyNumberFormat="1" applyFont="1" applyFill="1" applyBorder="1" applyAlignment="1">
      <alignment horizontal="center" vertical="top" wrapText="1"/>
    </xf>
    <xf numFmtId="0" fontId="4" fillId="4" borderId="1" xfId="0" applyFont="1" applyFill="1" applyBorder="1" applyAlignment="1">
      <alignment horizontal="center" vertical="top" wrapText="1"/>
    </xf>
    <xf numFmtId="14" fontId="5" fillId="3" borderId="1" xfId="0" applyNumberFormat="1" applyFont="1" applyFill="1" applyBorder="1" applyAlignment="1">
      <alignment horizontal="center" vertical="top" wrapText="1"/>
    </xf>
    <xf numFmtId="0" fontId="4" fillId="0" borderId="0" xfId="0" applyFont="1" applyAlignment="1">
      <alignment horizontal="center" vertical="top" wrapText="1"/>
    </xf>
    <xf numFmtId="164" fontId="4" fillId="0" borderId="0" xfId="0" applyNumberFormat="1" applyFont="1" applyAlignment="1">
      <alignment horizontal="center" vertical="top" wrapText="1"/>
    </xf>
    <xf numFmtId="0" fontId="4" fillId="0" borderId="0" xfId="0" applyFont="1" applyAlignment="1">
      <alignment vertical="top" wrapText="1"/>
    </xf>
    <xf numFmtId="0" fontId="4" fillId="0" borderId="0" xfId="0" applyFont="1" applyAlignment="1">
      <alignment horizontal="left" vertical="top" wrapText="1"/>
    </xf>
    <xf numFmtId="0" fontId="13" fillId="0" borderId="1" xfId="0" applyFont="1" applyBorder="1" applyAlignment="1">
      <alignment horizontal="center" vertical="top" wrapText="1"/>
    </xf>
    <xf numFmtId="164" fontId="13" fillId="0" borderId="1" xfId="0" applyNumberFormat="1" applyFont="1" applyBorder="1" applyAlignment="1">
      <alignment horizontal="center" vertical="top" wrapText="1"/>
    </xf>
    <xf numFmtId="3" fontId="11" fillId="0" borderId="1" xfId="0" applyNumberFormat="1" applyFont="1" applyBorder="1" applyAlignment="1">
      <alignment horizontal="center" vertical="top" wrapText="1"/>
    </xf>
    <xf numFmtId="0" fontId="13" fillId="4" borderId="1" xfId="0" applyFont="1" applyFill="1" applyBorder="1" applyAlignment="1">
      <alignment horizontal="left" vertical="top" wrapText="1"/>
    </xf>
    <xf numFmtId="0" fontId="13" fillId="4" borderId="1" xfId="0" applyFont="1" applyFill="1" applyBorder="1" applyAlignment="1">
      <alignment horizontal="center" vertical="top" wrapText="1"/>
    </xf>
    <xf numFmtId="0" fontId="4" fillId="4" borderId="1" xfId="0" applyFont="1" applyFill="1" applyBorder="1" applyAlignment="1">
      <alignment horizontal="left" vertical="top" wrapText="1"/>
    </xf>
    <xf numFmtId="164" fontId="13" fillId="4" borderId="1" xfId="0" applyNumberFormat="1" applyFont="1" applyFill="1" applyBorder="1" applyAlignment="1">
      <alignment horizontal="center" vertical="top" wrapText="1"/>
    </xf>
    <xf numFmtId="4" fontId="4" fillId="4" borderId="1" xfId="0" applyNumberFormat="1" applyFont="1" applyFill="1" applyBorder="1" applyAlignment="1">
      <alignment horizontal="center" vertical="top" wrapText="1"/>
    </xf>
    <xf numFmtId="0" fontId="4" fillId="5" borderId="1" xfId="0" applyFont="1" applyFill="1" applyBorder="1" applyAlignment="1">
      <alignment horizontal="center" vertical="top" wrapText="1"/>
    </xf>
    <xf numFmtId="0" fontId="11" fillId="5" borderId="1" xfId="0" applyFont="1" applyFill="1" applyBorder="1" applyAlignment="1">
      <alignment horizontal="left" vertical="top" wrapText="1"/>
    </xf>
    <xf numFmtId="0" fontId="11" fillId="5" borderId="1" xfId="0" applyFont="1" applyFill="1" applyBorder="1" applyAlignment="1">
      <alignment horizontal="center" vertical="top" wrapText="1"/>
    </xf>
    <xf numFmtId="0" fontId="4" fillId="5" borderId="1" xfId="0" applyFont="1" applyFill="1" applyBorder="1" applyAlignment="1">
      <alignment horizontal="left" vertical="top" wrapText="1"/>
    </xf>
    <xf numFmtId="164" fontId="13" fillId="5" borderId="1" xfId="0" applyNumberFormat="1" applyFont="1" applyFill="1" applyBorder="1" applyAlignment="1">
      <alignment horizontal="center" vertical="top" wrapText="1"/>
    </xf>
    <xf numFmtId="4" fontId="4" fillId="5" borderId="1" xfId="0" applyNumberFormat="1" applyFont="1" applyFill="1" applyBorder="1" applyAlignment="1">
      <alignment horizontal="center" vertical="top" wrapText="1"/>
    </xf>
    <xf numFmtId="0" fontId="4" fillId="2" borderId="1" xfId="0" applyFont="1" applyFill="1" applyBorder="1" applyAlignment="1">
      <alignment horizontal="center" vertical="top" wrapText="1"/>
    </xf>
    <xf numFmtId="0" fontId="13" fillId="2" borderId="1" xfId="0" applyFont="1" applyFill="1" applyBorder="1" applyAlignment="1">
      <alignment horizontal="left" vertical="top" wrapText="1"/>
    </xf>
    <xf numFmtId="0" fontId="13" fillId="2" borderId="1" xfId="0" applyFont="1" applyFill="1" applyBorder="1" applyAlignment="1">
      <alignment horizontal="center" vertical="top" wrapText="1"/>
    </xf>
    <xf numFmtId="0" fontId="4" fillId="2" borderId="1" xfId="0" applyFont="1" applyFill="1" applyBorder="1" applyAlignment="1">
      <alignment horizontal="left" vertical="top" wrapText="1"/>
    </xf>
    <xf numFmtId="164" fontId="4" fillId="2" borderId="1" xfId="0" applyNumberFormat="1" applyFont="1" applyFill="1" applyBorder="1" applyAlignment="1">
      <alignment horizontal="center" vertical="top" wrapText="1"/>
    </xf>
    <xf numFmtId="0" fontId="4" fillId="3" borderId="1" xfId="0" applyFont="1" applyFill="1" applyBorder="1" applyAlignment="1">
      <alignment horizontal="center" vertical="top" wrapText="1"/>
    </xf>
    <xf numFmtId="0" fontId="4" fillId="3" borderId="1" xfId="0" applyFont="1" applyFill="1" applyBorder="1" applyAlignment="1">
      <alignment horizontal="left" vertical="top" wrapText="1"/>
    </xf>
    <xf numFmtId="14" fontId="4" fillId="3" borderId="1" xfId="0" applyNumberFormat="1" applyFont="1" applyFill="1" applyBorder="1" applyAlignment="1">
      <alignment horizontal="center" vertical="top" wrapText="1"/>
    </xf>
    <xf numFmtId="164" fontId="13" fillId="2" borderId="1" xfId="0" applyNumberFormat="1" applyFont="1" applyFill="1" applyBorder="1" applyAlignment="1">
      <alignment horizontal="center" vertical="top" wrapText="1"/>
    </xf>
    <xf numFmtId="49" fontId="4" fillId="3" borderId="1" xfId="0" applyNumberFormat="1" applyFont="1" applyFill="1" applyBorder="1" applyAlignment="1">
      <alignment horizontal="center" vertical="top" wrapText="1"/>
    </xf>
    <xf numFmtId="0" fontId="4" fillId="3" borderId="0" xfId="0" applyFont="1" applyFill="1" applyAlignment="1">
      <alignment vertical="top" wrapText="1"/>
    </xf>
    <xf numFmtId="164" fontId="4" fillId="5" borderId="1" xfId="0" applyNumberFormat="1" applyFont="1" applyFill="1" applyBorder="1" applyAlignment="1">
      <alignment horizontal="center" vertical="top" wrapText="1"/>
    </xf>
    <xf numFmtId="14" fontId="4" fillId="5" borderId="1" xfId="0" applyNumberFormat="1" applyFont="1" applyFill="1" applyBorder="1" applyAlignment="1">
      <alignment horizontal="center" vertical="top" wrapText="1"/>
    </xf>
    <xf numFmtId="0" fontId="4" fillId="3" borderId="1" xfId="0" applyFont="1" applyFill="1" applyBorder="1" applyAlignment="1">
      <alignment vertical="top" wrapText="1"/>
    </xf>
    <xf numFmtId="0" fontId="4" fillId="3" borderId="0" xfId="0" applyFont="1" applyFill="1" applyAlignment="1">
      <alignment horizontal="center" vertical="top" wrapText="1"/>
    </xf>
    <xf numFmtId="0" fontId="5" fillId="3" borderId="0" xfId="0" applyFont="1" applyFill="1" applyAlignment="1">
      <alignment horizontal="center" vertical="top" wrapText="1"/>
    </xf>
    <xf numFmtId="14" fontId="10" fillId="3" borderId="1" xfId="0" applyNumberFormat="1" applyFont="1" applyFill="1" applyBorder="1" applyAlignment="1">
      <alignment horizontal="center" vertical="top" wrapText="1"/>
    </xf>
    <xf numFmtId="4" fontId="5" fillId="3" borderId="1" xfId="0" applyNumberFormat="1" applyFont="1" applyFill="1" applyBorder="1" applyAlignment="1">
      <alignment horizontal="center" vertical="top" wrapText="1"/>
    </xf>
    <xf numFmtId="0" fontId="4" fillId="2" borderId="3" xfId="0" applyFont="1" applyFill="1" applyBorder="1" applyAlignment="1">
      <alignment horizontal="center" vertical="top" wrapText="1"/>
    </xf>
    <xf numFmtId="0" fontId="13" fillId="2" borderId="3" xfId="0" applyFont="1" applyFill="1" applyBorder="1" applyAlignment="1">
      <alignment horizontal="left" vertical="top" wrapText="1"/>
    </xf>
    <xf numFmtId="0" fontId="11" fillId="2" borderId="3" xfId="0" applyFont="1" applyFill="1" applyBorder="1" applyAlignment="1">
      <alignment horizontal="center" vertical="top" wrapText="1"/>
    </xf>
    <xf numFmtId="0" fontId="4" fillId="2" borderId="3" xfId="0" applyFont="1" applyFill="1" applyBorder="1" applyAlignment="1">
      <alignment horizontal="left" vertical="top" wrapText="1"/>
    </xf>
    <xf numFmtId="164" fontId="13" fillId="2" borderId="3" xfId="0" applyNumberFormat="1" applyFont="1" applyFill="1" applyBorder="1" applyAlignment="1">
      <alignment horizontal="center" vertical="top" wrapText="1"/>
    </xf>
    <xf numFmtId="0" fontId="11" fillId="0" borderId="1" xfId="0" applyFont="1" applyBorder="1" applyAlignment="1">
      <alignment horizontal="center" vertical="top" wrapText="1"/>
    </xf>
    <xf numFmtId="4" fontId="4" fillId="2" borderId="1" xfId="0" applyNumberFormat="1" applyFont="1" applyFill="1" applyBorder="1" applyAlignment="1">
      <alignment horizontal="center" vertical="top" wrapText="1"/>
    </xf>
    <xf numFmtId="4" fontId="13" fillId="2" borderId="1" xfId="0" applyNumberFormat="1" applyFont="1" applyFill="1" applyBorder="1" applyAlignment="1">
      <alignment horizontal="center" vertical="top" wrapText="1"/>
    </xf>
    <xf numFmtId="4" fontId="4" fillId="2" borderId="3" xfId="0" applyNumberFormat="1" applyFont="1" applyFill="1" applyBorder="1" applyAlignment="1">
      <alignment horizontal="center" vertical="top" wrapText="1"/>
    </xf>
    <xf numFmtId="4" fontId="4" fillId="5" borderId="1" xfId="0" applyNumberFormat="1" applyFont="1" applyFill="1" applyBorder="1" applyAlignment="1">
      <alignment horizontal="left" vertical="top" wrapText="1"/>
    </xf>
    <xf numFmtId="4" fontId="4" fillId="4" borderId="1" xfId="0" applyNumberFormat="1" applyFont="1" applyFill="1" applyBorder="1" applyAlignment="1">
      <alignment horizontal="left" vertical="top" wrapText="1"/>
    </xf>
    <xf numFmtId="0" fontId="5" fillId="3" borderId="3" xfId="0" applyFont="1" applyFill="1" applyBorder="1" applyAlignment="1">
      <alignment horizontal="left" vertical="top" wrapText="1"/>
    </xf>
    <xf numFmtId="2" fontId="5" fillId="3" borderId="1" xfId="0" applyNumberFormat="1" applyFont="1" applyFill="1" applyBorder="1" applyAlignment="1">
      <alignment horizontal="center" vertical="top" wrapText="1"/>
    </xf>
    <xf numFmtId="2" fontId="5" fillId="3" borderId="1" xfId="0" applyNumberFormat="1" applyFont="1" applyFill="1" applyBorder="1" applyAlignment="1">
      <alignment horizontal="left" vertical="top" wrapText="1"/>
    </xf>
    <xf numFmtId="4" fontId="5" fillId="3" borderId="1" xfId="0" applyNumberFormat="1" applyFont="1" applyFill="1" applyBorder="1" applyAlignment="1">
      <alignment horizontal="left" vertical="top" wrapText="1"/>
    </xf>
    <xf numFmtId="0" fontId="5" fillId="0" borderId="1" xfId="0" applyFont="1" applyBorder="1" applyAlignment="1">
      <alignment vertical="top" wrapText="1"/>
    </xf>
    <xf numFmtId="4" fontId="4" fillId="3" borderId="1" xfId="0" applyNumberFormat="1" applyFont="1" applyFill="1" applyBorder="1" applyAlignment="1">
      <alignment horizontal="center" vertical="top" wrapText="1"/>
    </xf>
    <xf numFmtId="0" fontId="20" fillId="3" borderId="1" xfId="0" applyFont="1" applyFill="1" applyBorder="1" applyAlignment="1">
      <alignment horizontal="center" vertical="center" wrapText="1"/>
    </xf>
    <xf numFmtId="0" fontId="5" fillId="3" borderId="1" xfId="0" applyFont="1" applyFill="1" applyBorder="1" applyAlignment="1">
      <alignment vertical="top" wrapText="1"/>
    </xf>
    <xf numFmtId="49" fontId="5" fillId="3" borderId="3" xfId="0" applyNumberFormat="1" applyFont="1" applyFill="1" applyBorder="1" applyAlignment="1">
      <alignment horizontal="center" vertical="top" wrapText="1"/>
    </xf>
    <xf numFmtId="0" fontId="5" fillId="3" borderId="3" xfId="0" applyFont="1" applyFill="1" applyBorder="1" applyAlignment="1">
      <alignment horizontal="center" vertical="top" wrapText="1"/>
    </xf>
    <xf numFmtId="49" fontId="5" fillId="3" borderId="1" xfId="0" applyNumberFormat="1" applyFont="1" applyFill="1" applyBorder="1" applyAlignment="1">
      <alignment horizontal="center" vertical="top" wrapText="1"/>
    </xf>
    <xf numFmtId="14" fontId="5" fillId="3" borderId="3" xfId="0" applyNumberFormat="1" applyFont="1" applyFill="1" applyBorder="1" applyAlignment="1">
      <alignment horizontal="center" vertical="top" wrapText="1"/>
    </xf>
    <xf numFmtId="0" fontId="4" fillId="3" borderId="0" xfId="0" applyFont="1" applyFill="1" applyAlignment="1">
      <alignment horizontal="left" vertical="top" wrapText="1"/>
    </xf>
    <xf numFmtId="3" fontId="5" fillId="3" borderId="1" xfId="0" applyNumberFormat="1" applyFont="1" applyFill="1" applyBorder="1" applyAlignment="1">
      <alignment horizontal="center" vertical="top" wrapText="1"/>
    </xf>
    <xf numFmtId="4" fontId="19" fillId="3" borderId="1" xfId="0" applyNumberFormat="1" applyFont="1" applyFill="1" applyBorder="1" applyAlignment="1">
      <alignment horizontal="center" vertical="top"/>
    </xf>
    <xf numFmtId="0" fontId="5" fillId="3" borderId="1" xfId="0" applyFont="1" applyFill="1" applyBorder="1" applyAlignment="1">
      <alignment horizontal="center" vertical="center" wrapText="1"/>
    </xf>
    <xf numFmtId="0" fontId="4" fillId="3" borderId="1" xfId="0" applyFont="1" applyFill="1" applyBorder="1" applyAlignment="1">
      <alignment vertical="center"/>
    </xf>
    <xf numFmtId="4" fontId="19" fillId="3" borderId="1" xfId="0" applyNumberFormat="1" applyFont="1" applyFill="1" applyBorder="1" applyAlignment="1">
      <alignment horizontal="center" vertical="top" wrapText="1"/>
    </xf>
    <xf numFmtId="0" fontId="4" fillId="0" borderId="1" xfId="0" applyFont="1" applyBorder="1" applyAlignment="1">
      <alignment horizontal="center" vertical="top" wrapText="1"/>
    </xf>
    <xf numFmtId="0" fontId="11" fillId="0" borderId="1" xfId="0" applyFont="1" applyBorder="1" applyAlignment="1">
      <alignment horizontal="center" vertical="top" wrapText="1"/>
    </xf>
    <xf numFmtId="164" fontId="11" fillId="0" borderId="1" xfId="0" applyNumberFormat="1" applyFont="1" applyBorder="1" applyAlignment="1">
      <alignment horizontal="center" vertical="top" wrapText="1"/>
    </xf>
    <xf numFmtId="0" fontId="5" fillId="0" borderId="1" xfId="0" applyFont="1" applyBorder="1" applyAlignment="1">
      <alignment horizontal="center" vertical="top" wrapText="1"/>
    </xf>
    <xf numFmtId="0" fontId="4" fillId="0" borderId="0" xfId="0" applyFont="1" applyAlignment="1">
      <alignment horizontal="left" vertical="top" wrapText="1"/>
    </xf>
    <xf numFmtId="0" fontId="11" fillId="0" borderId="0" xfId="0" applyFont="1" applyAlignment="1">
      <alignment horizontal="center" vertical="top" wrapText="1"/>
    </xf>
    <xf numFmtId="0" fontId="12" fillId="0" borderId="2" xfId="0" applyFont="1" applyBorder="1" applyAlignment="1">
      <alignment horizontal="right" vertical="top" wrapText="1"/>
    </xf>
    <xf numFmtId="0" fontId="6" fillId="0" borderId="0" xfId="0" applyFont="1" applyAlignment="1">
      <alignment horizontal="center" vertical="top" wrapText="1"/>
    </xf>
  </cellXfs>
  <cellStyles count="12">
    <cellStyle name="Normal" xfId="9" xr:uid="{00000000-0005-0000-0000-000000000000}"/>
    <cellStyle name="Гиперссылка 2" xfId="1" xr:uid="{00000000-0005-0000-0000-000001000000}"/>
    <cellStyle name="Гиперссылка 2 2" xfId="8" xr:uid="{00000000-0005-0000-0000-000002000000}"/>
    <cellStyle name="Звичайний" xfId="0" builtinId="0"/>
    <cellStyle name="Звичайний 2" xfId="3" xr:uid="{00000000-0005-0000-0000-000003000000}"/>
    <cellStyle name="Звичайний 3" xfId="4" xr:uid="{00000000-0005-0000-0000-000004000000}"/>
    <cellStyle name="Обычный 2" xfId="2" xr:uid="{00000000-0005-0000-0000-000006000000}"/>
    <cellStyle name="Обычный 2 2" xfId="11" xr:uid="{00000000-0005-0000-0000-000007000000}"/>
    <cellStyle name="Обычный 2 3" xfId="10" xr:uid="{00000000-0005-0000-0000-000008000000}"/>
    <cellStyle name="Обычный 2 4" xfId="5" xr:uid="{00000000-0005-0000-0000-000009000000}"/>
    <cellStyle name="Финансовый 2" xfId="6" xr:uid="{00000000-0005-0000-0000-00000A000000}"/>
    <cellStyle name="Финансовый 3" xfId="7"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prozorro.gov.ua/plan/UA-P-2025-01-29-012970-a" TargetMode="External"/><Relationship Id="rId21" Type="http://schemas.openxmlformats.org/officeDocument/2006/relationships/hyperlink" Target="https://prozorro.gov.ua/tender/UA-2025-01-14-008974-a" TargetMode="External"/><Relationship Id="rId42" Type="http://schemas.openxmlformats.org/officeDocument/2006/relationships/hyperlink" Target="https://prozorro.gov.ua/tender/UA-2025-01-15-003387-a" TargetMode="External"/><Relationship Id="rId63" Type="http://schemas.openxmlformats.org/officeDocument/2006/relationships/hyperlink" Target="https://prozorro.gov.ua/tender/UA-2025-01-08-004467-a" TargetMode="External"/><Relationship Id="rId84" Type="http://schemas.openxmlformats.org/officeDocument/2006/relationships/hyperlink" Target="https://prozorro.gov.ua/plan/UA-P-2025-01-17-000213-a" TargetMode="External"/><Relationship Id="rId138" Type="http://schemas.openxmlformats.org/officeDocument/2006/relationships/hyperlink" Target="https://zakupivli.pro/gov/tenders/ua-2025-02-03-015678-a" TargetMode="External"/><Relationship Id="rId159" Type="http://schemas.openxmlformats.org/officeDocument/2006/relationships/hyperlink" Target="https://prozorro.gov.ua/tender/UA-2025-02-05-002058-a" TargetMode="External"/><Relationship Id="rId170" Type="http://schemas.openxmlformats.org/officeDocument/2006/relationships/hyperlink" Target="https://zakupivli.pro/gov/tenders/ua-2025-01-31-014006-a/lot-9ada332b22aa4eb9bc113228a8ee411d" TargetMode="External"/><Relationship Id="rId191" Type="http://schemas.openxmlformats.org/officeDocument/2006/relationships/hyperlink" Target="https://prozorro.gov.ua/tender/UA-2025-02-18-013268-a" TargetMode="External"/><Relationship Id="rId205" Type="http://schemas.openxmlformats.org/officeDocument/2006/relationships/hyperlink" Target="https://prozorro.gov.ua/tender/UA-2025-02-21-009830-a" TargetMode="External"/><Relationship Id="rId226" Type="http://schemas.openxmlformats.org/officeDocument/2006/relationships/hyperlink" Target="https://prozorro.gov.ua/tender/UA-2025-03-03-000574-a" TargetMode="External"/><Relationship Id="rId107" Type="http://schemas.openxmlformats.org/officeDocument/2006/relationships/hyperlink" Target="https://prozorro.gov.ua/tender/UA-2025-01-27-005995-a" TargetMode="External"/><Relationship Id="rId11" Type="http://schemas.openxmlformats.org/officeDocument/2006/relationships/hyperlink" Target="https://www.dzo.com.ua/tenders/25674158" TargetMode="External"/><Relationship Id="rId32" Type="http://schemas.openxmlformats.org/officeDocument/2006/relationships/hyperlink" Target="https://www.dzo.com.ua/tenders/25731233" TargetMode="External"/><Relationship Id="rId53" Type="http://schemas.openxmlformats.org/officeDocument/2006/relationships/hyperlink" Target="https://prozorro.gov.ua/tender/UA-2025-01-21-009526-a" TargetMode="External"/><Relationship Id="rId74" Type="http://schemas.openxmlformats.org/officeDocument/2006/relationships/hyperlink" Target="https://prozorro.gov.ua/tender/UA-2025-01-21-008067-a" TargetMode="External"/><Relationship Id="rId128" Type="http://schemas.openxmlformats.org/officeDocument/2006/relationships/hyperlink" Target="https://prozorro.gov.ua/tender/UA-2025-02-03-006813-a" TargetMode="External"/><Relationship Id="rId149" Type="http://schemas.openxmlformats.org/officeDocument/2006/relationships/hyperlink" Target="https://prozorro.gov.ua/tender/UA-2025-02-07-010217-a" TargetMode="External"/><Relationship Id="rId5" Type="http://schemas.openxmlformats.org/officeDocument/2006/relationships/hyperlink" Target="https://prozorro.gov.ua/tender/UA-2025-01-03-006393-a" TargetMode="External"/><Relationship Id="rId95" Type="http://schemas.openxmlformats.org/officeDocument/2006/relationships/hyperlink" Target="https://prozorro.gov.ua/tender/UA-2025-01-28-015725-a" TargetMode="External"/><Relationship Id="rId160" Type="http://schemas.openxmlformats.org/officeDocument/2006/relationships/hyperlink" Target="mailto:mailtohttps://prozorro.gov.ua/tender/UA-2025-02-05-017311-a" TargetMode="External"/><Relationship Id="rId181" Type="http://schemas.openxmlformats.org/officeDocument/2006/relationships/hyperlink" Target="https://prozorro.gov.ua/tender/UA-2025-02-17-006863-a" TargetMode="External"/><Relationship Id="rId216" Type="http://schemas.openxmlformats.org/officeDocument/2006/relationships/hyperlink" Target="https://prozorro.gov.ua/tender/UA-2025-03-03-003379-a" TargetMode="External"/><Relationship Id="rId237" Type="http://schemas.openxmlformats.org/officeDocument/2006/relationships/hyperlink" Target="https://prozorro.gov.ua/tender/UA-2025-03-06-000014-a" TargetMode="External"/><Relationship Id="rId22" Type="http://schemas.openxmlformats.org/officeDocument/2006/relationships/hyperlink" Target="https://prozorro.gov.ua/tender/UA-2025-01-14-009667-a" TargetMode="External"/><Relationship Id="rId43" Type="http://schemas.openxmlformats.org/officeDocument/2006/relationships/hyperlink" Target="https://prozorro.gov.ua/tender/UA-2025-01-13-010393-a" TargetMode="External"/><Relationship Id="rId64" Type="http://schemas.openxmlformats.org/officeDocument/2006/relationships/hyperlink" Target="https://zakupivli.pro/gov/tenders/ua-2025-01-14-002225-a" TargetMode="External"/><Relationship Id="rId118" Type="http://schemas.openxmlformats.org/officeDocument/2006/relationships/hyperlink" Target="https://prozorro.gov.ua/plan/UA-P-2025-01-31-002042-a" TargetMode="External"/><Relationship Id="rId139" Type="http://schemas.openxmlformats.org/officeDocument/2006/relationships/hyperlink" Target="https://prozorro.gov.ua/tender/UA-2025-01-29-017471-a" TargetMode="External"/><Relationship Id="rId85" Type="http://schemas.openxmlformats.org/officeDocument/2006/relationships/hyperlink" Target="https://prozorro.gov.ua/plan/UA-P-2025-01-17-000231-a" TargetMode="External"/><Relationship Id="rId150" Type="http://schemas.openxmlformats.org/officeDocument/2006/relationships/hyperlink" Target="https://prozorro.gov.ua/tender/UA-2025-02-10-004586-a" TargetMode="External"/><Relationship Id="rId171" Type="http://schemas.openxmlformats.org/officeDocument/2006/relationships/hyperlink" Target="https://prozorro.gov.ua/tender/UA-2025-02-04-006717-a" TargetMode="External"/><Relationship Id="rId192" Type="http://schemas.openxmlformats.org/officeDocument/2006/relationships/hyperlink" Target="https://prozorro.gov.ua/tender/UA-2025-02-17-014007-a" TargetMode="External"/><Relationship Id="rId206" Type="http://schemas.openxmlformats.org/officeDocument/2006/relationships/hyperlink" Target="https://prozorro.gov.ua/tender/UA-2025-02-24-002374-a" TargetMode="External"/><Relationship Id="rId227" Type="http://schemas.openxmlformats.org/officeDocument/2006/relationships/hyperlink" Target="https://prozorro.gov.ua/tender/UA-2025-03-04-014189-a" TargetMode="External"/><Relationship Id="rId12" Type="http://schemas.openxmlformats.org/officeDocument/2006/relationships/hyperlink" Target="https://prozorro.gov.ua/plan/UA-P-2025-01-03-004400-a" TargetMode="External"/><Relationship Id="rId33" Type="http://schemas.openxmlformats.org/officeDocument/2006/relationships/hyperlink" Target="https://prozorro.gov.ua/tender/UA-2025-01-10-009081-a" TargetMode="External"/><Relationship Id="rId108" Type="http://schemas.openxmlformats.org/officeDocument/2006/relationships/hyperlink" Target="https://zakupivli.pro/gov/tenders/ua-2025-01-21-019970-a" TargetMode="External"/><Relationship Id="rId129" Type="http://schemas.openxmlformats.org/officeDocument/2006/relationships/hyperlink" Target="https://prozorro.gov.ua/tender/UA-2025-02-03-007067-a" TargetMode="External"/><Relationship Id="rId54" Type="http://schemas.openxmlformats.org/officeDocument/2006/relationships/hyperlink" Target="https://prozorro.gov.ua/tender/UA-2025-01-15-007546-a" TargetMode="External"/><Relationship Id="rId75" Type="http://schemas.openxmlformats.org/officeDocument/2006/relationships/hyperlink" Target="https://prozorro.gov.ua/tender/UA-2025-01-21-000405-a" TargetMode="External"/><Relationship Id="rId96" Type="http://schemas.openxmlformats.org/officeDocument/2006/relationships/hyperlink" Target="https://prozorro.gov.ua/tender/UA-2025-01-22-009643-a" TargetMode="External"/><Relationship Id="rId140" Type="http://schemas.openxmlformats.org/officeDocument/2006/relationships/hyperlink" Target="https://prozorro.gov.ua/tender/UA-2025-01-30-007894-a" TargetMode="External"/><Relationship Id="rId161" Type="http://schemas.openxmlformats.org/officeDocument/2006/relationships/hyperlink" Target="mailto:https://prozorro.gov.ua/tender/UA-2025-02-05-017933-a" TargetMode="External"/><Relationship Id="rId182" Type="http://schemas.openxmlformats.org/officeDocument/2006/relationships/hyperlink" Target="https://prozorro.gov.ua/tender/UA-2025-02-17-007994-a" TargetMode="External"/><Relationship Id="rId217" Type="http://schemas.openxmlformats.org/officeDocument/2006/relationships/hyperlink" Target="https://prozorro.gov.ua/tender/UA-2025-02-27-007363-a" TargetMode="External"/><Relationship Id="rId6" Type="http://schemas.openxmlformats.org/officeDocument/2006/relationships/hyperlink" Target="https://prozorro.gov.ua/tender/UA-2025-01-03-004600-a" TargetMode="External"/><Relationship Id="rId238" Type="http://schemas.openxmlformats.org/officeDocument/2006/relationships/printerSettings" Target="../printerSettings/printerSettings1.bin"/><Relationship Id="rId23" Type="http://schemas.openxmlformats.org/officeDocument/2006/relationships/hyperlink" Target="https://prozorro.gov.ua/tender/UA-2025-01-14-015436-a" TargetMode="External"/><Relationship Id="rId119" Type="http://schemas.openxmlformats.org/officeDocument/2006/relationships/hyperlink" Target="https://prozorro.gov.ua/tender/UA-2025-02-02-000491-a" TargetMode="External"/><Relationship Id="rId44" Type="http://schemas.openxmlformats.org/officeDocument/2006/relationships/hyperlink" Target="https://prozorro.gov.ua/tender/UA-2025-01-17-011878-a" TargetMode="External"/><Relationship Id="rId65" Type="http://schemas.openxmlformats.org/officeDocument/2006/relationships/hyperlink" Target="https://zakupivli.pro/gov/tenders/ua-2025-01-10-001370-a" TargetMode="External"/><Relationship Id="rId86" Type="http://schemas.openxmlformats.org/officeDocument/2006/relationships/hyperlink" Target="https://prozorro.gov.ua/tender/UA-2025-01-24-012546-a" TargetMode="External"/><Relationship Id="rId130" Type="http://schemas.openxmlformats.org/officeDocument/2006/relationships/hyperlink" Target="https://prozorro.gov.ua/tender/UA-2025-02-04-006500-a" TargetMode="External"/><Relationship Id="rId151" Type="http://schemas.openxmlformats.org/officeDocument/2006/relationships/hyperlink" Target="https://prozorro.gov.ua/tender/UA-2025-02-06-016783-a" TargetMode="External"/><Relationship Id="rId172" Type="http://schemas.openxmlformats.org/officeDocument/2006/relationships/hyperlink" Target="https://prozorro.gov.ua/tender/UA-2025-01-14-010958-a" TargetMode="External"/><Relationship Id="rId193" Type="http://schemas.openxmlformats.org/officeDocument/2006/relationships/hyperlink" Target="https://prozorro.gov.ua/tender/UA-2025-02-13-010421-a" TargetMode="External"/><Relationship Id="rId207" Type="http://schemas.openxmlformats.org/officeDocument/2006/relationships/hyperlink" Target="https://prozorro.gov.ua/tender/UA-2025-02-19-003203-a" TargetMode="External"/><Relationship Id="rId228" Type="http://schemas.openxmlformats.org/officeDocument/2006/relationships/hyperlink" Target="https://prozorro.gov.ua/tender/UA-2025-02-28-002698-a" TargetMode="External"/><Relationship Id="rId13" Type="http://schemas.openxmlformats.org/officeDocument/2006/relationships/hyperlink" Target="https://prozorro.gov.ua/plan/UA-P-2025-01-07-003936-a" TargetMode="External"/><Relationship Id="rId109" Type="http://schemas.openxmlformats.org/officeDocument/2006/relationships/hyperlink" Target="https://zakupivli.pro/gov/tenders/ua-2025-01-23-004632-a" TargetMode="External"/><Relationship Id="rId34" Type="http://schemas.openxmlformats.org/officeDocument/2006/relationships/hyperlink" Target="https://prozorro.gov.ua/plan/UA-P-2025-01-13-003242-a" TargetMode="External"/><Relationship Id="rId55" Type="http://schemas.openxmlformats.org/officeDocument/2006/relationships/hyperlink" Target="https://prozorro.gov.ua/tender/UA-2025-01-21-005023-a" TargetMode="External"/><Relationship Id="rId76" Type="http://schemas.openxmlformats.org/officeDocument/2006/relationships/hyperlink" Target="https://prozorro.gov.ua/tender/UA-2025-01-20-014488-a" TargetMode="External"/><Relationship Id="rId97" Type="http://schemas.openxmlformats.org/officeDocument/2006/relationships/hyperlink" Target="https://prozorro.gov.ua/tender/UA-2025-01-15-005271-a" TargetMode="External"/><Relationship Id="rId120" Type="http://schemas.openxmlformats.org/officeDocument/2006/relationships/hyperlink" Target="https://prozorro.gov.ua/tender/UA-2025-02-02-000562-a" TargetMode="External"/><Relationship Id="rId141" Type="http://schemas.openxmlformats.org/officeDocument/2006/relationships/hyperlink" Target="https://prozorro.gov.ua/tender/UA-2025-02-04-015876-a" TargetMode="External"/><Relationship Id="rId7" Type="http://schemas.openxmlformats.org/officeDocument/2006/relationships/hyperlink" Target="https://prozorro.gov.ua/tender/UA-2025-01-06-001462-a" TargetMode="External"/><Relationship Id="rId162" Type="http://schemas.openxmlformats.org/officeDocument/2006/relationships/hyperlink" Target="mailto:https://prozorro.gov.ua/tender/UA-2025-02-07-003955-a" TargetMode="External"/><Relationship Id="rId183" Type="http://schemas.openxmlformats.org/officeDocument/2006/relationships/hyperlink" Target="https://prozorro.gov.ua/tender/UA-2025-02-18-010956-a" TargetMode="External"/><Relationship Id="rId218" Type="http://schemas.openxmlformats.org/officeDocument/2006/relationships/hyperlink" Target="https://prozorro.gov.ua/tender/UA-2025-02-26-005819-a" TargetMode="External"/><Relationship Id="rId24" Type="http://schemas.openxmlformats.org/officeDocument/2006/relationships/hyperlink" Target="https://prozorro.gov.ua/tender/UA-2025-01-10-009403-a" TargetMode="External"/><Relationship Id="rId45" Type="http://schemas.openxmlformats.org/officeDocument/2006/relationships/hyperlink" Target="https://prozorro.gov.ua/tender/UA-2025-01-20-016013-a" TargetMode="External"/><Relationship Id="rId66" Type="http://schemas.openxmlformats.org/officeDocument/2006/relationships/hyperlink" Target="https://zakupivli.pro/gov/tenders/ua-2025-01-16-003389-a" TargetMode="External"/><Relationship Id="rId87" Type="http://schemas.openxmlformats.org/officeDocument/2006/relationships/hyperlink" Target="https://prozorro.gov.ua/tender/UA-2025-01-24-007723-a" TargetMode="External"/><Relationship Id="rId110" Type="http://schemas.openxmlformats.org/officeDocument/2006/relationships/hyperlink" Target="https://zakupivli.pro/gov/tenders/ua-2025-01-23-006116-a" TargetMode="External"/><Relationship Id="rId131" Type="http://schemas.openxmlformats.org/officeDocument/2006/relationships/hyperlink" Target="https://prozorro.gov.ua/tender/UA-2025-01-29-010318-a" TargetMode="External"/><Relationship Id="rId152" Type="http://schemas.openxmlformats.org/officeDocument/2006/relationships/hyperlink" Target="https://prozorro.gov.ua/tender/UA-2025-02-06-011343-a" TargetMode="External"/><Relationship Id="rId173" Type="http://schemas.openxmlformats.org/officeDocument/2006/relationships/hyperlink" Target="https://prozorro.gov.ua/tender/UA-2025-02-07-006375-a" TargetMode="External"/><Relationship Id="rId194" Type="http://schemas.openxmlformats.org/officeDocument/2006/relationships/hyperlink" Target="https://zakupivli.pro/gov/tenders/ua-2025-02-13-005986-a" TargetMode="External"/><Relationship Id="rId208" Type="http://schemas.openxmlformats.org/officeDocument/2006/relationships/hyperlink" Target="https://prozorro.gov.ua/tender/UA-2025-02-21-004623-a" TargetMode="External"/><Relationship Id="rId229" Type="http://schemas.openxmlformats.org/officeDocument/2006/relationships/hyperlink" Target="https://prozorro.gov.ua/tender/UA-2025-02-19-002778-a" TargetMode="External"/><Relationship Id="rId14" Type="http://schemas.openxmlformats.org/officeDocument/2006/relationships/hyperlink" Target="https://prozorro.gov.ua/tender/UA-2025-01-08-003637-a" TargetMode="External"/><Relationship Id="rId35" Type="http://schemas.openxmlformats.org/officeDocument/2006/relationships/hyperlink" Target="https://prozorro.gov.ua/tender/UA-2025-01-10-009772-a" TargetMode="External"/><Relationship Id="rId56" Type="http://schemas.openxmlformats.org/officeDocument/2006/relationships/hyperlink" Target="https://prozorro.gov.ua/tender/UA-2025-01-21-010291-a" TargetMode="External"/><Relationship Id="rId77" Type="http://schemas.openxmlformats.org/officeDocument/2006/relationships/hyperlink" Target="https://prozorro.gov.ua/tender/UA-2025-01-14-002496-a" TargetMode="External"/><Relationship Id="rId100" Type="http://schemas.openxmlformats.org/officeDocument/2006/relationships/hyperlink" Target="https://prozorro.gov.ua/tender/UA-2025-01-24-008222-a" TargetMode="External"/><Relationship Id="rId8" Type="http://schemas.openxmlformats.org/officeDocument/2006/relationships/hyperlink" Target="https://zakupivli.pro/gov/tenders/ua-2025-01-03-005884-a" TargetMode="External"/><Relationship Id="rId98" Type="http://schemas.openxmlformats.org/officeDocument/2006/relationships/hyperlink" Target="https://prozorro.gov.ua/tender/UA-2025-01-27-006614-a" TargetMode="External"/><Relationship Id="rId121" Type="http://schemas.openxmlformats.org/officeDocument/2006/relationships/hyperlink" Target="https://prozorro.gov.ua/tender/UA-2025-02-04-017623-a" TargetMode="External"/><Relationship Id="rId142" Type="http://schemas.openxmlformats.org/officeDocument/2006/relationships/hyperlink" Target="https://prozorro.gov.ua/tender/UA-2025-02-05-010552-a" TargetMode="External"/><Relationship Id="rId163" Type="http://schemas.openxmlformats.org/officeDocument/2006/relationships/hyperlink" Target="mailto:https://prozorro.gov.ua/tender/UA-2025-02-07-006955-a" TargetMode="External"/><Relationship Id="rId184" Type="http://schemas.openxmlformats.org/officeDocument/2006/relationships/hyperlink" Target="https://prozorro.gov.ua/tender/UA-2025-02-18-006799-a" TargetMode="External"/><Relationship Id="rId219" Type="http://schemas.openxmlformats.org/officeDocument/2006/relationships/hyperlink" Target="https://prozorro.gov.ua/tender/UA-2025-02-26-010425-a" TargetMode="External"/><Relationship Id="rId230" Type="http://schemas.openxmlformats.org/officeDocument/2006/relationships/hyperlink" Target="https://prozorro.gov.ua/tender/UA-2025-02-26-002906-a" TargetMode="External"/><Relationship Id="rId25" Type="http://schemas.openxmlformats.org/officeDocument/2006/relationships/hyperlink" Target="https://prozorro.gov.ua/tender/UA-2025-01-14-008811-a" TargetMode="External"/><Relationship Id="rId46" Type="http://schemas.openxmlformats.org/officeDocument/2006/relationships/hyperlink" Target="https://prozorro.gov.ua/tender/UA-2025-01-17-009004-a" TargetMode="External"/><Relationship Id="rId67" Type="http://schemas.openxmlformats.org/officeDocument/2006/relationships/hyperlink" Target="https://zakupivli.pro/gov/tenders/ua-2025-01-16-016045-a" TargetMode="External"/><Relationship Id="rId88" Type="http://schemas.openxmlformats.org/officeDocument/2006/relationships/hyperlink" Target="https://prozorro.gov.ua/tender/UA-2025-01-28-011119-a" TargetMode="External"/><Relationship Id="rId111" Type="http://schemas.openxmlformats.org/officeDocument/2006/relationships/hyperlink" Target="https://zakupivli.pro/gov/tenders/ua-2025-01-27-011836-a" TargetMode="External"/><Relationship Id="rId132" Type="http://schemas.openxmlformats.org/officeDocument/2006/relationships/hyperlink" Target="https://prozorro.gov.ua/tender/UA-2025-02-03-011210-a" TargetMode="External"/><Relationship Id="rId153" Type="http://schemas.openxmlformats.org/officeDocument/2006/relationships/hyperlink" Target="https://prozorro.gov.ua/tender/UA-2025-02-06-012070-a" TargetMode="External"/><Relationship Id="rId174" Type="http://schemas.openxmlformats.org/officeDocument/2006/relationships/hyperlink" Target="https://prozorro.gov.ua/tender/UA-2025-02-12-007270-a" TargetMode="External"/><Relationship Id="rId195" Type="http://schemas.openxmlformats.org/officeDocument/2006/relationships/hyperlink" Target="https://prozorro.gov.ua/tender/UA-2025-02-26-006408-a" TargetMode="External"/><Relationship Id="rId209" Type="http://schemas.openxmlformats.org/officeDocument/2006/relationships/hyperlink" Target="https://prozorro.gov.ua/tender/UA-2025-02-24-000949-a" TargetMode="External"/><Relationship Id="rId190" Type="http://schemas.openxmlformats.org/officeDocument/2006/relationships/hyperlink" Target="mailto:https://prozorro.gov.ua/tender/UA-2025-02-17-004587-a" TargetMode="External"/><Relationship Id="rId204" Type="http://schemas.openxmlformats.org/officeDocument/2006/relationships/hyperlink" Target="https://zakupivli.pro/gov/tenders/UA-2025-02-26-000234-a" TargetMode="External"/><Relationship Id="rId220" Type="http://schemas.openxmlformats.org/officeDocument/2006/relationships/hyperlink" Target="https://prozorro.gov.ua/tender/UA-2025-02-21-010660-a" TargetMode="External"/><Relationship Id="rId225" Type="http://schemas.openxmlformats.org/officeDocument/2006/relationships/hyperlink" Target="https://prozorro.gov.ua/tender/UA-2025-03-03-001192-a" TargetMode="External"/><Relationship Id="rId15" Type="http://schemas.openxmlformats.org/officeDocument/2006/relationships/hyperlink" Target="https://prozorro.gov.ua/tender/UA-2025-01-08-002039-a" TargetMode="External"/><Relationship Id="rId36" Type="http://schemas.openxmlformats.org/officeDocument/2006/relationships/hyperlink" Target="https://prozorro.gov.ua/tender/UA-2025-01-09-006783-a" TargetMode="External"/><Relationship Id="rId57" Type="http://schemas.openxmlformats.org/officeDocument/2006/relationships/hyperlink" Target="https://prozorro.gov.ua/tender/UA-2025-01-18-000221-a" TargetMode="External"/><Relationship Id="rId106" Type="http://schemas.openxmlformats.org/officeDocument/2006/relationships/hyperlink" Target="https://prozorro.gov.ua/tender/UA-2025-01-24-006750-a" TargetMode="External"/><Relationship Id="rId127" Type="http://schemas.openxmlformats.org/officeDocument/2006/relationships/hyperlink" Target="https://prozorro.gov.ua/tender/UA-2025-01-29-001667-a" TargetMode="External"/><Relationship Id="rId10" Type="http://schemas.openxmlformats.org/officeDocument/2006/relationships/hyperlink" Target="https://prozorro.gov.ua/tender/UA-2025-01-03-003414-a" TargetMode="External"/><Relationship Id="rId31" Type="http://schemas.openxmlformats.org/officeDocument/2006/relationships/hyperlink" Target="https://www.dzo.com.ua/tenders/25727944" TargetMode="External"/><Relationship Id="rId52" Type="http://schemas.openxmlformats.org/officeDocument/2006/relationships/hyperlink" Target="https://prozorro.gov.ua/tender/UA-2025-01-17-008529-a" TargetMode="External"/><Relationship Id="rId73" Type="http://schemas.openxmlformats.org/officeDocument/2006/relationships/hyperlink" Target="https://zakupivli.pro/gov/tenders/ua-2025-01-21-017587-a" TargetMode="External"/><Relationship Id="rId78" Type="http://schemas.openxmlformats.org/officeDocument/2006/relationships/hyperlink" Target="https://prozorro.gov.ua/tender/UA-2025-01-21-008000-a" TargetMode="External"/><Relationship Id="rId94" Type="http://schemas.openxmlformats.org/officeDocument/2006/relationships/hyperlink" Target="https://prozorro.gov.ua/tender/UA-2025-01-28-012433-a" TargetMode="External"/><Relationship Id="rId99" Type="http://schemas.openxmlformats.org/officeDocument/2006/relationships/hyperlink" Target="https://prozorro.gov.ua/tender/UA-2025-01-24-007365-a" TargetMode="External"/><Relationship Id="rId101" Type="http://schemas.openxmlformats.org/officeDocument/2006/relationships/hyperlink" Target="https://prozorro.gov.ua/tender/UA-2025-01-24-008935-a" TargetMode="External"/><Relationship Id="rId122" Type="http://schemas.openxmlformats.org/officeDocument/2006/relationships/hyperlink" Target="https://prozorro.gov.ua/tender/UA-2025-01-31-006791-a" TargetMode="External"/><Relationship Id="rId143" Type="http://schemas.openxmlformats.org/officeDocument/2006/relationships/hyperlink" Target="https://zakupivli.pro/gov/tenders/ua-2025-02-04-014589-a" TargetMode="External"/><Relationship Id="rId148" Type="http://schemas.openxmlformats.org/officeDocument/2006/relationships/hyperlink" Target="https://prozorro.gov.ua/tender/UA-2025-02-07-002432-a" TargetMode="External"/><Relationship Id="rId164" Type="http://schemas.openxmlformats.org/officeDocument/2006/relationships/hyperlink" Target="https://prozorro.gov.ua/tender/UA-2025-02-07-007870-a" TargetMode="External"/><Relationship Id="rId169" Type="http://schemas.openxmlformats.org/officeDocument/2006/relationships/hyperlink" Target="https://prozorro.gov.ua/tender/UA-2025-01-29-015036-a" TargetMode="External"/><Relationship Id="rId185" Type="http://schemas.openxmlformats.org/officeDocument/2006/relationships/hyperlink" Target="https://prozorro.gov.ua/tender/UA-2025-02-14-010762-a" TargetMode="External"/><Relationship Id="rId4" Type="http://schemas.openxmlformats.org/officeDocument/2006/relationships/hyperlink" Target="https://prozorro.gov.ua/tender/UA-2025-01-03-001618-a" TargetMode="External"/><Relationship Id="rId9" Type="http://schemas.openxmlformats.org/officeDocument/2006/relationships/hyperlink" Target="https://zakupivli.pro/gov/tenders/ua-2025-01-06-005726-a/lot-fb4664efe52c4bcf8f4a190216e92168" TargetMode="External"/><Relationship Id="rId180" Type="http://schemas.openxmlformats.org/officeDocument/2006/relationships/hyperlink" Target="https://prozorro.gov.ua/tender/UA-2025-02-18-005921-a" TargetMode="External"/><Relationship Id="rId210" Type="http://schemas.openxmlformats.org/officeDocument/2006/relationships/hyperlink" Target="https://zakupivli.pro/gov/tenders/ua-2025-02-12-010467-a/lot-18c71da9e672449bb379c6c679776899" TargetMode="External"/><Relationship Id="rId215" Type="http://schemas.openxmlformats.org/officeDocument/2006/relationships/hyperlink" Target="https://prozorro.gov.ua/tender/UA-2025-02-27-003968-a" TargetMode="External"/><Relationship Id="rId236" Type="http://schemas.openxmlformats.org/officeDocument/2006/relationships/hyperlink" Target="https://prozorro.gov.ua/tender/UA-2025-02-28-009062-a" TargetMode="External"/><Relationship Id="rId26" Type="http://schemas.openxmlformats.org/officeDocument/2006/relationships/hyperlink" Target="https://prozorro.gov.ua/tender/UA-2025-01-14-009884-a" TargetMode="External"/><Relationship Id="rId231" Type="http://schemas.openxmlformats.org/officeDocument/2006/relationships/hyperlink" Target="https://prozorro.gov.ua/tender/UA-2025-02-27-004601-a" TargetMode="External"/><Relationship Id="rId47" Type="http://schemas.openxmlformats.org/officeDocument/2006/relationships/hyperlink" Target="https://prozorro.gov.ua/tender/UA-2025-01-22-001484-a" TargetMode="External"/><Relationship Id="rId68" Type="http://schemas.openxmlformats.org/officeDocument/2006/relationships/hyperlink" Target="https://prozorro.gov.ua/tender/UA-2025-01-21-000241-a" TargetMode="External"/><Relationship Id="rId89" Type="http://schemas.openxmlformats.org/officeDocument/2006/relationships/hyperlink" Target="https://prozorro.gov.ua/tender/UA-2025-01-28-007358-a" TargetMode="External"/><Relationship Id="rId112" Type="http://schemas.openxmlformats.org/officeDocument/2006/relationships/hyperlink" Target="https://zakupivli.pro/gov/tenders/ua-2025-01-27-013870-a" TargetMode="External"/><Relationship Id="rId133" Type="http://schemas.openxmlformats.org/officeDocument/2006/relationships/hyperlink" Target="https://prozorro.gov.ua/tender/UA-2025-02-04-007957-a" TargetMode="External"/><Relationship Id="rId154" Type="http://schemas.openxmlformats.org/officeDocument/2006/relationships/hyperlink" Target="https://prozorro.gov.ua/tender/UA-2025-02-07-013000-a" TargetMode="External"/><Relationship Id="rId175" Type="http://schemas.openxmlformats.org/officeDocument/2006/relationships/hyperlink" Target="https://prozorro.gov.ua/tender/UA-2025-02-10-010765-a" TargetMode="External"/><Relationship Id="rId196" Type="http://schemas.openxmlformats.org/officeDocument/2006/relationships/hyperlink" Target="https://prozorro.gov.ua/tender/UA-2025-02-24-012780-a" TargetMode="External"/><Relationship Id="rId200" Type="http://schemas.openxmlformats.org/officeDocument/2006/relationships/hyperlink" Target="https://prozorro.gov.ua/tender/UA-2025-02-20-006437-a" TargetMode="External"/><Relationship Id="rId16" Type="http://schemas.openxmlformats.org/officeDocument/2006/relationships/hyperlink" Target="https://prozorro.gov.ua/uk/search/tender?text=UA-2025-01-02-002986-a" TargetMode="External"/><Relationship Id="rId221" Type="http://schemas.openxmlformats.org/officeDocument/2006/relationships/hyperlink" Target="https://prozorro.gov.ua/tender/UA-2025-02-21-011001-a" TargetMode="External"/><Relationship Id="rId37" Type="http://schemas.openxmlformats.org/officeDocument/2006/relationships/hyperlink" Target="https://prozorro.gov.ua/tender/UA-2025-01-14-008573-a" TargetMode="External"/><Relationship Id="rId58" Type="http://schemas.openxmlformats.org/officeDocument/2006/relationships/hyperlink" Target="https://prozorro.gov.ua/tender/UA-2025-01-21-007302-a" TargetMode="External"/><Relationship Id="rId79" Type="http://schemas.openxmlformats.org/officeDocument/2006/relationships/hyperlink" Target="https://prozorro.gov.ua/tender/UA-2025-01-21-020105-a" TargetMode="External"/><Relationship Id="rId102" Type="http://schemas.openxmlformats.org/officeDocument/2006/relationships/hyperlink" Target="https://prozorro.gov.ua/tender/UA-2025-01-24-010202-a" TargetMode="External"/><Relationship Id="rId123" Type="http://schemas.openxmlformats.org/officeDocument/2006/relationships/hyperlink" Target="https://prozorro.gov.ua/tender/UA-2025-01-29-015152-a" TargetMode="External"/><Relationship Id="rId144" Type="http://schemas.openxmlformats.org/officeDocument/2006/relationships/hyperlink" Target="https://prozorro.gov.ua/tender/UA-2025-02-07-004665-a" TargetMode="External"/><Relationship Id="rId90" Type="http://schemas.openxmlformats.org/officeDocument/2006/relationships/hyperlink" Target="https://prozorro.gov.ua/tender/UA-2025-01-22-010097-a" TargetMode="External"/><Relationship Id="rId165" Type="http://schemas.openxmlformats.org/officeDocument/2006/relationships/hyperlink" Target="https://zakupivli.pro/gov/tenders/ua-2025-02-05-014189-a/lot-45dab72bd6cd4dd69f897711dc32ccdf" TargetMode="External"/><Relationship Id="rId186" Type="http://schemas.openxmlformats.org/officeDocument/2006/relationships/hyperlink" Target="https://prozorro.gov.ua/tender/UA-2025-02-17-006640-a" TargetMode="External"/><Relationship Id="rId211" Type="http://schemas.openxmlformats.org/officeDocument/2006/relationships/hyperlink" Target="https://prozorro.gov.ua/tender/UA-2025-02-20-003806-a" TargetMode="External"/><Relationship Id="rId232" Type="http://schemas.openxmlformats.org/officeDocument/2006/relationships/hyperlink" Target="https://prozorro.gov.ua/tender/UA-2025-02-27-007533-a" TargetMode="External"/><Relationship Id="rId27" Type="http://schemas.openxmlformats.org/officeDocument/2006/relationships/hyperlink" Target="https://prozorro.gov.ua/tender/UA-2025-01-14-002490-a" TargetMode="External"/><Relationship Id="rId48" Type="http://schemas.openxmlformats.org/officeDocument/2006/relationships/hyperlink" Target="https://prozorro.gov.ua/tender/UA-2025-01-20-010507-a" TargetMode="External"/><Relationship Id="rId69" Type="http://schemas.openxmlformats.org/officeDocument/2006/relationships/hyperlink" Target="https://prozorro.gov.ua/tender/UA-2025-01-21-000186-a" TargetMode="External"/><Relationship Id="rId113" Type="http://schemas.openxmlformats.org/officeDocument/2006/relationships/hyperlink" Target="https://zakupivli.pro/gov/tenders/ua-2025-01-28-000924-a" TargetMode="External"/><Relationship Id="rId134" Type="http://schemas.openxmlformats.org/officeDocument/2006/relationships/hyperlink" Target="https://prozorro.gov.ua/tender/UA-2025-01-29-004432-a" TargetMode="External"/><Relationship Id="rId80" Type="http://schemas.openxmlformats.org/officeDocument/2006/relationships/hyperlink" Target="https://prozorro.gov.ua/tender/UA-2025-01-15-013147-a" TargetMode="External"/><Relationship Id="rId155" Type="http://schemas.openxmlformats.org/officeDocument/2006/relationships/hyperlink" Target="https://prozorro.gov.ua/tender/UA-2025-02-07-013691-a" TargetMode="External"/><Relationship Id="rId176" Type="http://schemas.openxmlformats.org/officeDocument/2006/relationships/hyperlink" Target="https://prozorro.gov.ua/tender/UA-2025-02-10-011319-a" TargetMode="External"/><Relationship Id="rId197" Type="http://schemas.openxmlformats.org/officeDocument/2006/relationships/hyperlink" Target="https://prozorro.gov.ua/tender/UA-2025-02-20-012846-a" TargetMode="External"/><Relationship Id="rId201" Type="http://schemas.openxmlformats.org/officeDocument/2006/relationships/hyperlink" Target="https://prozorro.gov.ua/tender/UA-2025-02-20-005525-a" TargetMode="External"/><Relationship Id="rId222" Type="http://schemas.openxmlformats.org/officeDocument/2006/relationships/hyperlink" Target="https://prozorro.gov.ua/tender/UA-2025-02-25-014295-a" TargetMode="External"/><Relationship Id="rId17" Type="http://schemas.openxmlformats.org/officeDocument/2006/relationships/hyperlink" Target="https://prozorro.gov.ua/tender/UA-2025-01-06-003326-a" TargetMode="External"/><Relationship Id="rId38" Type="http://schemas.openxmlformats.org/officeDocument/2006/relationships/hyperlink" Target="https://prozorro.gov.ua/tender/UA-2025-01-09-006553-a" TargetMode="External"/><Relationship Id="rId59" Type="http://schemas.openxmlformats.org/officeDocument/2006/relationships/hyperlink" Target="https://prozorro.gov.ua/tender/UA-2025-01-16-013855-a" TargetMode="External"/><Relationship Id="rId103" Type="http://schemas.openxmlformats.org/officeDocument/2006/relationships/hyperlink" Target="https://prozorro.gov.ua/tender/UA-2025-01-27-002240-a" TargetMode="External"/><Relationship Id="rId124" Type="http://schemas.openxmlformats.org/officeDocument/2006/relationships/hyperlink" Target="https://prozorro.gov.ua/tender/UA-2025-02-03-002067-a" TargetMode="External"/><Relationship Id="rId70" Type="http://schemas.openxmlformats.org/officeDocument/2006/relationships/hyperlink" Target="https://prozorro.gov.ua/tender/UA-2025-01-15-016219-a" TargetMode="External"/><Relationship Id="rId91" Type="http://schemas.openxmlformats.org/officeDocument/2006/relationships/hyperlink" Target="https://prozorro.gov.ua/tender/UA-2025-01-28-015786-a" TargetMode="External"/><Relationship Id="rId145" Type="http://schemas.openxmlformats.org/officeDocument/2006/relationships/hyperlink" Target="https://prozorro.gov.ua/tender/UA-2025-02-04-010749-a" TargetMode="External"/><Relationship Id="rId166" Type="http://schemas.openxmlformats.org/officeDocument/2006/relationships/hyperlink" Target="https://zakupivli.pro/gov/tenders/ua-2025-01-30-010033-a" TargetMode="External"/><Relationship Id="rId187" Type="http://schemas.openxmlformats.org/officeDocument/2006/relationships/hyperlink" Target="https://zakupivli.pro/gov/tenders/ua-2025-02-17-003947-a/lot-ad99ca85daaf45329c1e8fde9e5ec243" TargetMode="External"/><Relationship Id="rId1" Type="http://schemas.openxmlformats.org/officeDocument/2006/relationships/hyperlink" Target="https://prozorro.gov.ua/tender/UA-2025-01-02-000361-a" TargetMode="External"/><Relationship Id="rId212" Type="http://schemas.openxmlformats.org/officeDocument/2006/relationships/hyperlink" Target="https://prozorro.gov.ua/tender/UA-2025-02-26-004070-a" TargetMode="External"/><Relationship Id="rId233" Type="http://schemas.openxmlformats.org/officeDocument/2006/relationships/hyperlink" Target="https://prozorro.gov.ua/tender/UA-2025-02-27-008387-a" TargetMode="External"/><Relationship Id="rId28" Type="http://schemas.openxmlformats.org/officeDocument/2006/relationships/hyperlink" Target="https://prozorro.gov.ua/tender/UA-2025-01-10-004506-a" TargetMode="External"/><Relationship Id="rId49" Type="http://schemas.openxmlformats.org/officeDocument/2006/relationships/hyperlink" Target="https://prozorro.gov.ua/tender/UA-2025-01-20-014439-a" TargetMode="External"/><Relationship Id="rId114" Type="http://schemas.openxmlformats.org/officeDocument/2006/relationships/hyperlink" Target="https://prozorro.gov.ua/tender/UA-2025-01-24-006479-a" TargetMode="External"/><Relationship Id="rId60" Type="http://schemas.openxmlformats.org/officeDocument/2006/relationships/hyperlink" Target="https://prozorro.gov.ua/tender/UA-2025-01-17-012806-a" TargetMode="External"/><Relationship Id="rId81" Type="http://schemas.openxmlformats.org/officeDocument/2006/relationships/hyperlink" Target="https://prozorro.gov.ua/tender/UA-2025-01-17-005902-a" TargetMode="External"/><Relationship Id="rId135" Type="http://schemas.openxmlformats.org/officeDocument/2006/relationships/hyperlink" Target="https://zakupivli.pro/gov/tenders/ua-2025-01-29-017394-a/lot-3bfe18be6b574b59ae0dcb46d0f29f44" TargetMode="External"/><Relationship Id="rId156" Type="http://schemas.openxmlformats.org/officeDocument/2006/relationships/hyperlink" Target="https://prozorro.gov.ua/tender/UA-2025-02-07-005841-a" TargetMode="External"/><Relationship Id="rId177" Type="http://schemas.openxmlformats.org/officeDocument/2006/relationships/hyperlink" Target="https://zakupivli.pro/gov/tenders/ua-2025-02-10-010965-a&#160;" TargetMode="External"/><Relationship Id="rId198" Type="http://schemas.openxmlformats.org/officeDocument/2006/relationships/hyperlink" Target="https://prozorro.gov.ua/tender/UA-2025-02-20-012622-a" TargetMode="External"/><Relationship Id="rId202" Type="http://schemas.openxmlformats.org/officeDocument/2006/relationships/hyperlink" Target="https://prozorro.gov.ua/tender/UA-2025-02-20-004601-a" TargetMode="External"/><Relationship Id="rId223" Type="http://schemas.openxmlformats.org/officeDocument/2006/relationships/hyperlink" Target="https://prozorro.gov.ua/tender/UA-2025-02-20-007675-a" TargetMode="External"/><Relationship Id="rId18" Type="http://schemas.openxmlformats.org/officeDocument/2006/relationships/hyperlink" Target="https://zakupivli.pro/gov/tenders/ua-2025-01-03-000794-a" TargetMode="External"/><Relationship Id="rId39" Type="http://schemas.openxmlformats.org/officeDocument/2006/relationships/hyperlink" Target="https://prozorro.gov.ua/tender/UA-2025-01-10-001761-a" TargetMode="External"/><Relationship Id="rId50" Type="http://schemas.openxmlformats.org/officeDocument/2006/relationships/hyperlink" Target="https://prozorro.gov.ua/tender/UA-2025-01-20-016554-a" TargetMode="External"/><Relationship Id="rId104" Type="http://schemas.openxmlformats.org/officeDocument/2006/relationships/hyperlink" Target="https://prozorro.gov.ua/tender/UA-2025-01-23-004264-a" TargetMode="External"/><Relationship Id="rId125" Type="http://schemas.openxmlformats.org/officeDocument/2006/relationships/hyperlink" Target="https://prozorro.gov.ua/tender/UA-2025-01-31-002967-a" TargetMode="External"/><Relationship Id="rId146" Type="http://schemas.openxmlformats.org/officeDocument/2006/relationships/hyperlink" Target="https://prozorro.gov.ua/tender/UA-2025-02-05-003811-a" TargetMode="External"/><Relationship Id="rId167" Type="http://schemas.openxmlformats.org/officeDocument/2006/relationships/hyperlink" Target="https://zakupivli.pro/gov/tenders/ua-2025-02-10-016106-a" TargetMode="External"/><Relationship Id="rId188" Type="http://schemas.openxmlformats.org/officeDocument/2006/relationships/hyperlink" Target="https://prozorro.gov.ua/tender/UA-2025-02-17-000602-a" TargetMode="External"/><Relationship Id="rId71" Type="http://schemas.openxmlformats.org/officeDocument/2006/relationships/hyperlink" Target="https://prozorro.gov.ua/tender/UA-2025-01-13-004526-a" TargetMode="External"/><Relationship Id="rId92" Type="http://schemas.openxmlformats.org/officeDocument/2006/relationships/hyperlink" Target="https://prozorro.gov.ua/tender/UA-2025-01-27-010630-a" TargetMode="External"/><Relationship Id="rId213" Type="http://schemas.openxmlformats.org/officeDocument/2006/relationships/hyperlink" Target="https://prozorro.gov.ua/tender/UA-2025-02-28-007684-a" TargetMode="External"/><Relationship Id="rId234" Type="http://schemas.openxmlformats.org/officeDocument/2006/relationships/hyperlink" Target="https://prozorro.gov.ua/tender/UA-2025-03-01-000346-a" TargetMode="External"/><Relationship Id="rId2" Type="http://schemas.openxmlformats.org/officeDocument/2006/relationships/hyperlink" Target="https://prozorro.gov.ua/tender/UA-2025-01-03-002350-a" TargetMode="External"/><Relationship Id="rId29" Type="http://schemas.openxmlformats.org/officeDocument/2006/relationships/hyperlink" Target="https://prozorro.gov.ua/tender/UA-2025-01-10-010949-a" TargetMode="External"/><Relationship Id="rId40" Type="http://schemas.openxmlformats.org/officeDocument/2006/relationships/hyperlink" Target="https://prozorro.gov.ua/tender/UA-2025-01-09-004547-a" TargetMode="External"/><Relationship Id="rId115" Type="http://schemas.openxmlformats.org/officeDocument/2006/relationships/hyperlink" Target="https://zakupivli.pro/gov/tenders/ua-2025-01-17-000340-a" TargetMode="External"/><Relationship Id="rId136" Type="http://schemas.openxmlformats.org/officeDocument/2006/relationships/hyperlink" Target="https://zakupivli.pro/gov/tenders/ua-2025-01-29-011753-a" TargetMode="External"/><Relationship Id="rId157" Type="http://schemas.openxmlformats.org/officeDocument/2006/relationships/hyperlink" Target="https://prozorro.gov.ua/tender/UA-2025-02-05-008023-a" TargetMode="External"/><Relationship Id="rId178" Type="http://schemas.openxmlformats.org/officeDocument/2006/relationships/hyperlink" Target="https://prozorro.gov.ua/tender/UA-2025-02-06-007387-a" TargetMode="External"/><Relationship Id="rId61" Type="http://schemas.openxmlformats.org/officeDocument/2006/relationships/hyperlink" Target="https://prozorro.gov.ua/tender/UA-2025-01-20-012289-a" TargetMode="External"/><Relationship Id="rId82" Type="http://schemas.openxmlformats.org/officeDocument/2006/relationships/hyperlink" Target="https://prozorro.gov.ua/tender/UA-2025-01-16-010737-a" TargetMode="External"/><Relationship Id="rId199" Type="http://schemas.openxmlformats.org/officeDocument/2006/relationships/hyperlink" Target="https://prozorro.gov.ua/tender/UA-2025-02-20-009024-a" TargetMode="External"/><Relationship Id="rId203" Type="http://schemas.openxmlformats.org/officeDocument/2006/relationships/hyperlink" Target="https://prozorro.gov.ua/tender/UA-2025-02-21-010922-a" TargetMode="External"/><Relationship Id="rId19" Type="http://schemas.openxmlformats.org/officeDocument/2006/relationships/hyperlink" Target="https://prozorro.gov.ua/tender/UA-2025-01-07-001793-a" TargetMode="External"/><Relationship Id="rId224" Type="http://schemas.openxmlformats.org/officeDocument/2006/relationships/hyperlink" Target="https://zakupivli.pro/gov/tenders/UA-2025-03-03-002301-a" TargetMode="External"/><Relationship Id="rId30" Type="http://schemas.openxmlformats.org/officeDocument/2006/relationships/hyperlink" Target="https://zakupivli.pro/gov/tenders/ua-2025-01-08-009203-a/lot-0f189aa2a8994ba7829e8e1d4fe81b25" TargetMode="External"/><Relationship Id="rId105" Type="http://schemas.openxmlformats.org/officeDocument/2006/relationships/hyperlink" Target="https://prozorro.gov.ua/tender/UA-2025-01-23-019433-a" TargetMode="External"/><Relationship Id="rId126" Type="http://schemas.openxmlformats.org/officeDocument/2006/relationships/hyperlink" Target="https://prozorro.gov.ua/tender/UA-2025-02-03-007168-a" TargetMode="External"/><Relationship Id="rId147" Type="http://schemas.openxmlformats.org/officeDocument/2006/relationships/hyperlink" Target="https://prozorro.gov.ua/tender/UA-2025-02-06-012856-a" TargetMode="External"/><Relationship Id="rId168" Type="http://schemas.openxmlformats.org/officeDocument/2006/relationships/hyperlink" Target="https://prozorro.gov.ua/tender/UA-2025-02-07-011691-a" TargetMode="External"/><Relationship Id="rId51" Type="http://schemas.openxmlformats.org/officeDocument/2006/relationships/hyperlink" Target="https://prozorro.gov.ua/tender/UA-2025-01-16-009204-a" TargetMode="External"/><Relationship Id="rId72" Type="http://schemas.openxmlformats.org/officeDocument/2006/relationships/hyperlink" Target="https://prozorro.gov.ua/tender/UA-2025-01-22-001341-a" TargetMode="External"/><Relationship Id="rId93" Type="http://schemas.openxmlformats.org/officeDocument/2006/relationships/hyperlink" Target="https://prozorro.gov.ua/tender/UA-2025-01-22-018397-a" TargetMode="External"/><Relationship Id="rId189" Type="http://schemas.openxmlformats.org/officeDocument/2006/relationships/hyperlink" Target="https://prozorro.gov.ua/tender/UA-2025-02-12-007360-a" TargetMode="External"/><Relationship Id="rId3" Type="http://schemas.openxmlformats.org/officeDocument/2006/relationships/hyperlink" Target="https://prozorro.gov.ua/tender/UA-2025-01-07-004784-a" TargetMode="External"/><Relationship Id="rId214" Type="http://schemas.openxmlformats.org/officeDocument/2006/relationships/hyperlink" Target="https://prozorro.gov.ua/tender/UA-2025-03-03-002220-a" TargetMode="External"/><Relationship Id="rId235" Type="http://schemas.openxmlformats.org/officeDocument/2006/relationships/hyperlink" Target="https://zakupivli.pro/gov/tenders/ua-2025-02-28-008202-a/lot-5f9a936dd2014e2399b6eaa54958e204" TargetMode="External"/><Relationship Id="rId116" Type="http://schemas.openxmlformats.org/officeDocument/2006/relationships/hyperlink" Target="https://prozorro.gov.ua/tender/UA-2025-01-24-007203-a" TargetMode="External"/><Relationship Id="rId137" Type="http://schemas.openxmlformats.org/officeDocument/2006/relationships/hyperlink" Target="https://zakupivli.pro/gov/tenders/ua-2025-01-30-005961-a" TargetMode="External"/><Relationship Id="rId158" Type="http://schemas.openxmlformats.org/officeDocument/2006/relationships/hyperlink" Target="https://prozorro.gov.ua/tender/UA-2025-01-20-012111-a" TargetMode="External"/><Relationship Id="rId20" Type="http://schemas.openxmlformats.org/officeDocument/2006/relationships/hyperlink" Target="https://prozorro.gov.ua/tender/UA-2025-01-08-005830-a" TargetMode="External"/><Relationship Id="rId41" Type="http://schemas.openxmlformats.org/officeDocument/2006/relationships/hyperlink" Target="https://zakupivli.pro/gov/tenders/ua-2025-01-06-004508-a&#160;" TargetMode="External"/><Relationship Id="rId62" Type="http://schemas.openxmlformats.org/officeDocument/2006/relationships/hyperlink" Target="https://prozorro.gov.ua/tender/UA-2025-01-20-009651-a" TargetMode="External"/><Relationship Id="rId83" Type="http://schemas.openxmlformats.org/officeDocument/2006/relationships/hyperlink" Target="https://zakupivli.pro/gov/tenders/ua-2025-01-14-004605-a" TargetMode="External"/><Relationship Id="rId179" Type="http://schemas.openxmlformats.org/officeDocument/2006/relationships/hyperlink" Target="https://zakupivli.pro/gov/tenders/ua-2025-01-14-010987-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79"/>
  <sheetViews>
    <sheetView tabSelected="1" view="pageBreakPreview" topLeftCell="A2" zoomScale="60" zoomScaleNormal="60" workbookViewId="0">
      <selection activeCell="H3" sqref="H3:I3"/>
    </sheetView>
  </sheetViews>
  <sheetFormatPr defaultColWidth="8.88671875" defaultRowHeight="15.6" x14ac:dyDescent="0.3"/>
  <cols>
    <col min="1" max="1" width="5.33203125" style="29" customWidth="1"/>
    <col min="2" max="2" width="26.88671875" style="32" customWidth="1"/>
    <col min="3" max="3" width="20.6640625" style="29" customWidth="1"/>
    <col min="4" max="4" width="11" style="29" customWidth="1"/>
    <col min="5" max="5" width="40" style="32" customWidth="1"/>
    <col min="6" max="6" width="14" style="29" customWidth="1"/>
    <col min="7" max="7" width="15.88671875" style="30" customWidth="1"/>
    <col min="8" max="8" width="14" style="29" customWidth="1"/>
    <col min="9" max="9" width="26.44140625" style="29" customWidth="1"/>
    <col min="10" max="10" width="16.88671875" style="29" hidden="1" customWidth="1"/>
    <col min="11" max="11" width="13.33203125" style="29" hidden="1" customWidth="1"/>
    <col min="12" max="12" width="11.33203125" style="29" hidden="1" customWidth="1"/>
    <col min="13" max="13" width="15" style="29" hidden="1" customWidth="1"/>
    <col min="14" max="14" width="56.44140625" style="32" hidden="1" customWidth="1"/>
    <col min="15" max="15" width="54.5546875" style="32" hidden="1" customWidth="1"/>
    <col min="16" max="16384" width="8.88671875" style="31"/>
  </cols>
  <sheetData>
    <row r="1" spans="1:15" x14ac:dyDescent="0.3">
      <c r="H1" s="98" t="s">
        <v>68</v>
      </c>
      <c r="I1" s="98"/>
    </row>
    <row r="2" spans="1:15" ht="31.95" customHeight="1" x14ac:dyDescent="0.3">
      <c r="H2" s="98" t="s">
        <v>4</v>
      </c>
      <c r="I2" s="98"/>
    </row>
    <row r="3" spans="1:15" x14ac:dyDescent="0.3">
      <c r="H3" s="98" t="s">
        <v>1609</v>
      </c>
      <c r="I3" s="98"/>
    </row>
    <row r="4" spans="1:15" ht="39" customHeight="1" x14ac:dyDescent="0.3">
      <c r="A4" s="99" t="s">
        <v>74</v>
      </c>
      <c r="B4" s="99"/>
      <c r="C4" s="99"/>
      <c r="D4" s="99"/>
      <c r="E4" s="99"/>
      <c r="F4" s="99"/>
      <c r="G4" s="99"/>
      <c r="H4" s="99"/>
      <c r="I4" s="99"/>
    </row>
    <row r="5" spans="1:15" x14ac:dyDescent="0.3">
      <c r="H5" s="100" t="s">
        <v>1480</v>
      </c>
      <c r="I5" s="100"/>
    </row>
    <row r="6" spans="1:15" ht="34.950000000000003" customHeight="1" x14ac:dyDescent="0.3">
      <c r="A6" s="95" t="s">
        <v>0</v>
      </c>
      <c r="B6" s="95" t="s">
        <v>60</v>
      </c>
      <c r="C6" s="95" t="s">
        <v>61</v>
      </c>
      <c r="D6" s="95" t="s">
        <v>98</v>
      </c>
      <c r="E6" s="95" t="s">
        <v>1</v>
      </c>
      <c r="F6" s="95" t="s">
        <v>62</v>
      </c>
      <c r="G6" s="96" t="s">
        <v>53</v>
      </c>
      <c r="H6" s="95" t="s">
        <v>3</v>
      </c>
      <c r="I6" s="95" t="s">
        <v>99</v>
      </c>
      <c r="J6" s="97" t="s">
        <v>109</v>
      </c>
      <c r="K6" s="97" t="s">
        <v>110</v>
      </c>
      <c r="L6" s="97"/>
      <c r="M6" s="97"/>
      <c r="N6" s="97"/>
      <c r="O6" s="94" t="s">
        <v>111</v>
      </c>
    </row>
    <row r="7" spans="1:15" ht="16.2" customHeight="1" x14ac:dyDescent="0.3">
      <c r="A7" s="95"/>
      <c r="B7" s="95"/>
      <c r="C7" s="95"/>
      <c r="D7" s="95"/>
      <c r="E7" s="95"/>
      <c r="F7" s="95"/>
      <c r="G7" s="96"/>
      <c r="H7" s="95"/>
      <c r="I7" s="95"/>
      <c r="J7" s="97"/>
      <c r="K7" s="97" t="s">
        <v>112</v>
      </c>
      <c r="L7" s="97" t="s">
        <v>113</v>
      </c>
      <c r="M7" s="97" t="s">
        <v>114</v>
      </c>
      <c r="N7" s="97" t="s">
        <v>115</v>
      </c>
      <c r="O7" s="94"/>
    </row>
    <row r="8" spans="1:15" ht="35.4" customHeight="1" x14ac:dyDescent="0.3">
      <c r="A8" s="95"/>
      <c r="B8" s="95"/>
      <c r="C8" s="95"/>
      <c r="D8" s="95"/>
      <c r="E8" s="33" t="s">
        <v>2</v>
      </c>
      <c r="F8" s="95"/>
      <c r="G8" s="34" t="s">
        <v>5</v>
      </c>
      <c r="H8" s="95"/>
      <c r="I8" s="95"/>
      <c r="J8" s="97"/>
      <c r="K8" s="97"/>
      <c r="L8" s="97"/>
      <c r="M8" s="97"/>
      <c r="N8" s="97"/>
      <c r="O8" s="94"/>
    </row>
    <row r="9" spans="1:15" x14ac:dyDescent="0.3">
      <c r="A9" s="70">
        <v>1</v>
      </c>
      <c r="B9" s="70">
        <v>2</v>
      </c>
      <c r="C9" s="70">
        <v>3</v>
      </c>
      <c r="D9" s="70">
        <v>4</v>
      </c>
      <c r="E9" s="70">
        <v>5</v>
      </c>
      <c r="F9" s="70">
        <v>6</v>
      </c>
      <c r="G9" s="35">
        <v>7</v>
      </c>
      <c r="H9" s="70">
        <v>8</v>
      </c>
      <c r="I9" s="70">
        <v>9</v>
      </c>
      <c r="J9" s="70">
        <v>10</v>
      </c>
      <c r="K9" s="70">
        <v>11</v>
      </c>
      <c r="L9" s="70">
        <v>12</v>
      </c>
      <c r="M9" s="70">
        <v>13</v>
      </c>
      <c r="N9" s="70">
        <v>14</v>
      </c>
      <c r="O9" s="70">
        <v>15</v>
      </c>
    </row>
    <row r="10" spans="1:15" ht="19.95" customHeight="1" x14ac:dyDescent="0.3">
      <c r="A10" s="27"/>
      <c r="B10" s="36" t="s">
        <v>52</v>
      </c>
      <c r="C10" s="37"/>
      <c r="D10" s="37"/>
      <c r="E10" s="38"/>
      <c r="F10" s="27"/>
      <c r="G10" s="39">
        <f>SUM(G13:G479)</f>
        <v>1150915.1729999997</v>
      </c>
      <c r="H10" s="40"/>
      <c r="I10" s="40"/>
      <c r="J10" s="40"/>
      <c r="K10" s="40"/>
      <c r="L10" s="40"/>
      <c r="M10" s="40"/>
      <c r="N10" s="75"/>
      <c r="O10" s="75"/>
    </row>
    <row r="11" spans="1:15" ht="16.2" x14ac:dyDescent="0.3">
      <c r="A11" s="41"/>
      <c r="B11" s="42" t="s">
        <v>54</v>
      </c>
      <c r="C11" s="43"/>
      <c r="D11" s="43"/>
      <c r="E11" s="44"/>
      <c r="F11" s="41"/>
      <c r="G11" s="45"/>
      <c r="H11" s="46"/>
      <c r="I11" s="46"/>
      <c r="J11" s="46"/>
      <c r="K11" s="46"/>
      <c r="L11" s="46"/>
      <c r="M11" s="46"/>
      <c r="N11" s="74"/>
      <c r="O11" s="74"/>
    </row>
    <row r="12" spans="1:15" ht="16.2" x14ac:dyDescent="0.3">
      <c r="A12" s="47"/>
      <c r="B12" s="48" t="s">
        <v>11</v>
      </c>
      <c r="C12" s="49"/>
      <c r="D12" s="49"/>
      <c r="E12" s="50"/>
      <c r="F12" s="47"/>
      <c r="G12" s="51"/>
      <c r="H12" s="47"/>
      <c r="I12" s="47"/>
      <c r="J12" s="47"/>
      <c r="K12" s="47"/>
      <c r="L12" s="47"/>
      <c r="M12" s="47"/>
      <c r="N12" s="50"/>
      <c r="O12" s="50"/>
    </row>
    <row r="13" spans="1:15" s="16" customFormat="1" ht="93.6" customHeight="1" x14ac:dyDescent="0.3">
      <c r="A13" s="52">
        <v>1</v>
      </c>
      <c r="B13" s="53" t="s">
        <v>104</v>
      </c>
      <c r="C13" s="52" t="s">
        <v>66</v>
      </c>
      <c r="D13" s="52" t="s">
        <v>64</v>
      </c>
      <c r="E13" s="53" t="s">
        <v>106</v>
      </c>
      <c r="F13" s="54">
        <v>45660</v>
      </c>
      <c r="G13" s="17">
        <v>497.31700000000001</v>
      </c>
      <c r="H13" s="52" t="s">
        <v>6</v>
      </c>
      <c r="I13" s="13" t="s">
        <v>213</v>
      </c>
      <c r="J13" s="13">
        <v>44809688</v>
      </c>
      <c r="K13" s="13" t="s">
        <v>145</v>
      </c>
      <c r="L13" s="13">
        <v>46600</v>
      </c>
      <c r="M13" s="64">
        <v>10.67</v>
      </c>
      <c r="N13" s="14" t="s">
        <v>94</v>
      </c>
      <c r="O13" s="14" t="s">
        <v>212</v>
      </c>
    </row>
    <row r="14" spans="1:15" s="16" customFormat="1" ht="93.6" x14ac:dyDescent="0.3">
      <c r="A14" s="52">
        <v>2</v>
      </c>
      <c r="B14" s="53" t="s">
        <v>104</v>
      </c>
      <c r="C14" s="52" t="s">
        <v>83</v>
      </c>
      <c r="D14" s="52" t="s">
        <v>63</v>
      </c>
      <c r="E14" s="53" t="s">
        <v>341</v>
      </c>
      <c r="F14" s="54">
        <v>45663</v>
      </c>
      <c r="G14" s="17">
        <v>359.14</v>
      </c>
      <c r="H14" s="52" t="s">
        <v>346</v>
      </c>
      <c r="I14" s="13" t="s">
        <v>435</v>
      </c>
      <c r="J14" s="13">
        <v>41065510</v>
      </c>
      <c r="K14" s="52" t="s">
        <v>117</v>
      </c>
      <c r="L14" s="13">
        <v>9515</v>
      </c>
      <c r="M14" s="64"/>
      <c r="N14" s="14" t="s">
        <v>342</v>
      </c>
      <c r="O14" s="14" t="s">
        <v>343</v>
      </c>
    </row>
    <row r="15" spans="1:15" s="16" customFormat="1" ht="93.6" x14ac:dyDescent="0.3">
      <c r="A15" s="52">
        <v>3</v>
      </c>
      <c r="B15" s="53" t="s">
        <v>104</v>
      </c>
      <c r="C15" s="52" t="s">
        <v>781</v>
      </c>
      <c r="D15" s="52" t="s">
        <v>64</v>
      </c>
      <c r="E15" s="53" t="s">
        <v>344</v>
      </c>
      <c r="F15" s="54">
        <v>45665</v>
      </c>
      <c r="G15" s="17">
        <v>261.14999999999998</v>
      </c>
      <c r="H15" s="52" t="s">
        <v>51</v>
      </c>
      <c r="I15" s="13" t="s">
        <v>624</v>
      </c>
      <c r="J15" s="13">
        <v>39624900</v>
      </c>
      <c r="K15" s="13" t="s">
        <v>381</v>
      </c>
      <c r="L15" s="13" t="s">
        <v>382</v>
      </c>
      <c r="M15" s="64"/>
      <c r="N15" s="14" t="s">
        <v>345</v>
      </c>
      <c r="O15" s="14" t="s">
        <v>1137</v>
      </c>
    </row>
    <row r="16" spans="1:15" s="16" customFormat="1" ht="93.6" x14ac:dyDescent="0.3">
      <c r="A16" s="52">
        <v>4</v>
      </c>
      <c r="B16" s="53" t="s">
        <v>104</v>
      </c>
      <c r="C16" s="52" t="s">
        <v>83</v>
      </c>
      <c r="D16" s="52" t="s">
        <v>63</v>
      </c>
      <c r="E16" s="53" t="s">
        <v>625</v>
      </c>
      <c r="F16" s="54">
        <v>45671</v>
      </c>
      <c r="G16" s="17">
        <v>885.05</v>
      </c>
      <c r="H16" s="52" t="s">
        <v>51</v>
      </c>
      <c r="I16" s="13" t="s">
        <v>992</v>
      </c>
      <c r="J16" s="13">
        <v>44990084</v>
      </c>
      <c r="K16" s="52" t="s">
        <v>117</v>
      </c>
      <c r="L16" s="13">
        <v>17870</v>
      </c>
      <c r="M16" s="64"/>
      <c r="N16" s="14" t="s">
        <v>626</v>
      </c>
      <c r="O16" s="14" t="s">
        <v>627</v>
      </c>
    </row>
    <row r="17" spans="1:15" s="16" customFormat="1" ht="90.6" customHeight="1" x14ac:dyDescent="0.3">
      <c r="A17" s="52">
        <v>5</v>
      </c>
      <c r="B17" s="53" t="s">
        <v>104</v>
      </c>
      <c r="C17" s="52" t="s">
        <v>83</v>
      </c>
      <c r="D17" s="52" t="s">
        <v>63</v>
      </c>
      <c r="E17" s="53" t="s">
        <v>826</v>
      </c>
      <c r="F17" s="54">
        <v>45674</v>
      </c>
      <c r="G17" s="17">
        <v>1480</v>
      </c>
      <c r="H17" s="52" t="s">
        <v>346</v>
      </c>
      <c r="I17" s="13" t="s">
        <v>843</v>
      </c>
      <c r="J17" s="13">
        <v>45379379</v>
      </c>
      <c r="K17" s="13" t="s">
        <v>841</v>
      </c>
      <c r="L17" s="13" t="s">
        <v>842</v>
      </c>
      <c r="M17" s="13"/>
      <c r="N17" s="14" t="s">
        <v>827</v>
      </c>
      <c r="O17" s="14" t="s">
        <v>828</v>
      </c>
    </row>
    <row r="18" spans="1:15" s="16" customFormat="1" ht="96.6" customHeight="1" x14ac:dyDescent="0.3">
      <c r="A18" s="52">
        <v>6</v>
      </c>
      <c r="B18" s="53" t="s">
        <v>104</v>
      </c>
      <c r="C18" s="52" t="s">
        <v>83</v>
      </c>
      <c r="D18" s="52" t="s">
        <v>63</v>
      </c>
      <c r="E18" s="53" t="s">
        <v>1138</v>
      </c>
      <c r="F18" s="54">
        <v>45688</v>
      </c>
      <c r="G18" s="17">
        <v>325.60000000000002</v>
      </c>
      <c r="H18" s="52" t="s">
        <v>51</v>
      </c>
      <c r="I18" s="13" t="s">
        <v>1343</v>
      </c>
      <c r="J18" s="13">
        <v>3446801939</v>
      </c>
      <c r="K18" s="52" t="s">
        <v>117</v>
      </c>
      <c r="L18" s="13">
        <v>61</v>
      </c>
      <c r="M18" s="13"/>
      <c r="N18" s="14" t="s">
        <v>1139</v>
      </c>
      <c r="O18" s="14" t="s">
        <v>1140</v>
      </c>
    </row>
    <row r="19" spans="1:15" s="16" customFormat="1" ht="93" customHeight="1" x14ac:dyDescent="0.3">
      <c r="A19" s="52">
        <v>7</v>
      </c>
      <c r="B19" s="53" t="s">
        <v>104</v>
      </c>
      <c r="C19" s="52" t="s">
        <v>83</v>
      </c>
      <c r="D19" s="52" t="s">
        <v>63</v>
      </c>
      <c r="E19" s="53" t="s">
        <v>1179</v>
      </c>
      <c r="F19" s="54">
        <v>45694</v>
      </c>
      <c r="G19" s="17">
        <v>214.642</v>
      </c>
      <c r="H19" s="52" t="s">
        <v>51</v>
      </c>
      <c r="I19" s="13" t="s">
        <v>1455</v>
      </c>
      <c r="J19" s="13">
        <v>38406011</v>
      </c>
      <c r="K19" s="52" t="s">
        <v>117</v>
      </c>
      <c r="L19" s="13">
        <v>2</v>
      </c>
      <c r="M19" s="13"/>
      <c r="N19" s="14" t="s">
        <v>1180</v>
      </c>
      <c r="O19" s="14" t="s">
        <v>1181</v>
      </c>
    </row>
    <row r="20" spans="1:15" s="16" customFormat="1" ht="91.95" customHeight="1" x14ac:dyDescent="0.3">
      <c r="A20" s="52">
        <v>8</v>
      </c>
      <c r="B20" s="53" t="s">
        <v>104</v>
      </c>
      <c r="C20" s="52" t="s">
        <v>83</v>
      </c>
      <c r="D20" s="52" t="s">
        <v>63</v>
      </c>
      <c r="E20" s="53" t="s">
        <v>1182</v>
      </c>
      <c r="F20" s="54">
        <v>45712</v>
      </c>
      <c r="G20" s="17">
        <v>206.54</v>
      </c>
      <c r="H20" s="52" t="s">
        <v>51</v>
      </c>
      <c r="I20" s="13" t="s">
        <v>1591</v>
      </c>
      <c r="J20" s="13">
        <v>1813611143</v>
      </c>
      <c r="K20" s="52" t="s">
        <v>117</v>
      </c>
      <c r="L20" s="13">
        <v>66</v>
      </c>
      <c r="M20" s="13"/>
      <c r="N20" s="14" t="s">
        <v>1183</v>
      </c>
      <c r="O20" s="14" t="s">
        <v>1590</v>
      </c>
    </row>
    <row r="21" spans="1:15" s="16" customFormat="1" ht="93" customHeight="1" x14ac:dyDescent="0.3">
      <c r="A21" s="52">
        <v>9</v>
      </c>
      <c r="B21" s="53" t="s">
        <v>104</v>
      </c>
      <c r="C21" s="52" t="s">
        <v>83</v>
      </c>
      <c r="D21" s="52" t="s">
        <v>63</v>
      </c>
      <c r="E21" s="53" t="s">
        <v>1184</v>
      </c>
      <c r="F21" s="54">
        <v>45698</v>
      </c>
      <c r="G21" s="17">
        <v>454.53</v>
      </c>
      <c r="H21" s="52" t="s">
        <v>51</v>
      </c>
      <c r="I21" s="13" t="s">
        <v>1589</v>
      </c>
      <c r="J21" s="13">
        <v>2598218244</v>
      </c>
      <c r="K21" s="13" t="s">
        <v>1185</v>
      </c>
      <c r="L21" s="13">
        <v>336</v>
      </c>
      <c r="M21" s="13"/>
      <c r="N21" s="14" t="s">
        <v>1186</v>
      </c>
      <c r="O21" s="14" t="s">
        <v>1187</v>
      </c>
    </row>
    <row r="22" spans="1:15" ht="16.2" x14ac:dyDescent="0.3">
      <c r="A22" s="47"/>
      <c r="B22" s="48" t="s">
        <v>44</v>
      </c>
      <c r="C22" s="49"/>
      <c r="D22" s="49"/>
      <c r="E22" s="50"/>
      <c r="F22" s="47"/>
      <c r="G22" s="55"/>
      <c r="H22" s="47"/>
      <c r="I22" s="47"/>
      <c r="J22" s="47"/>
      <c r="K22" s="47"/>
      <c r="L22" s="47"/>
      <c r="M22" s="71"/>
      <c r="N22" s="50"/>
      <c r="O22" s="50"/>
    </row>
    <row r="23" spans="1:15" s="57" customFormat="1" ht="39.6" customHeight="1" x14ac:dyDescent="0.3">
      <c r="A23" s="52">
        <v>1</v>
      </c>
      <c r="B23" s="53" t="s">
        <v>628</v>
      </c>
      <c r="C23" s="52" t="s">
        <v>326</v>
      </c>
      <c r="D23" s="52" t="s">
        <v>63</v>
      </c>
      <c r="E23" s="53" t="s">
        <v>632</v>
      </c>
      <c r="F23" s="54">
        <v>45674</v>
      </c>
      <c r="G23" s="17">
        <v>2225</v>
      </c>
      <c r="H23" s="52" t="s">
        <v>6</v>
      </c>
      <c r="I23" s="13" t="s">
        <v>629</v>
      </c>
      <c r="J23" s="13" t="s">
        <v>630</v>
      </c>
      <c r="K23" s="52" t="s">
        <v>117</v>
      </c>
      <c r="L23" s="13">
        <v>500</v>
      </c>
      <c r="M23" s="64">
        <v>4449.96</v>
      </c>
      <c r="N23" s="14" t="s">
        <v>321</v>
      </c>
      <c r="O23" s="14" t="s">
        <v>631</v>
      </c>
    </row>
    <row r="24" spans="1:15" s="57" customFormat="1" ht="64.95" customHeight="1" x14ac:dyDescent="0.3">
      <c r="A24" s="52">
        <v>2</v>
      </c>
      <c r="B24" s="53" t="s">
        <v>628</v>
      </c>
      <c r="C24" s="52" t="s">
        <v>101</v>
      </c>
      <c r="D24" s="52" t="s">
        <v>64</v>
      </c>
      <c r="E24" s="53" t="s">
        <v>829</v>
      </c>
      <c r="F24" s="54">
        <v>45680</v>
      </c>
      <c r="G24" s="17">
        <v>800</v>
      </c>
      <c r="H24" s="52" t="s">
        <v>6</v>
      </c>
      <c r="I24" s="13" t="s">
        <v>830</v>
      </c>
      <c r="J24" s="13">
        <v>2730611198</v>
      </c>
      <c r="K24" s="13" t="s">
        <v>64</v>
      </c>
      <c r="L24" s="13">
        <v>56</v>
      </c>
      <c r="M24" s="64"/>
      <c r="N24" s="14" t="s">
        <v>831</v>
      </c>
      <c r="O24" s="14" t="s">
        <v>832</v>
      </c>
    </row>
    <row r="25" spans="1:15" s="57" customFormat="1" ht="37.950000000000003" customHeight="1" x14ac:dyDescent="0.3">
      <c r="A25" s="52">
        <v>3</v>
      </c>
      <c r="B25" s="53" t="s">
        <v>628</v>
      </c>
      <c r="C25" s="52" t="s">
        <v>326</v>
      </c>
      <c r="D25" s="52" t="s">
        <v>63</v>
      </c>
      <c r="E25" s="53" t="s">
        <v>632</v>
      </c>
      <c r="F25" s="54" t="s">
        <v>1463</v>
      </c>
      <c r="G25" s="17">
        <v>7679.9880000000003</v>
      </c>
      <c r="H25" s="52" t="s">
        <v>6</v>
      </c>
      <c r="I25" s="13" t="s">
        <v>1451</v>
      </c>
      <c r="J25" s="13">
        <v>44646265</v>
      </c>
      <c r="K25" s="13" t="s">
        <v>662</v>
      </c>
      <c r="L25" s="13">
        <v>1500</v>
      </c>
      <c r="M25" s="64">
        <v>5120</v>
      </c>
      <c r="N25" s="14" t="s">
        <v>1456</v>
      </c>
      <c r="O25" s="14" t="s">
        <v>1457</v>
      </c>
    </row>
    <row r="26" spans="1:15" s="57" customFormat="1" ht="37.950000000000003" customHeight="1" x14ac:dyDescent="0.3">
      <c r="A26" s="52">
        <v>4</v>
      </c>
      <c r="B26" s="53" t="s">
        <v>628</v>
      </c>
      <c r="C26" s="52" t="s">
        <v>326</v>
      </c>
      <c r="D26" s="52" t="s">
        <v>63</v>
      </c>
      <c r="E26" s="53" t="s">
        <v>1596</v>
      </c>
      <c r="F26" s="54" t="s">
        <v>1595</v>
      </c>
      <c r="G26" s="17">
        <v>242.77600000000001</v>
      </c>
      <c r="H26" s="52" t="s">
        <v>6</v>
      </c>
      <c r="I26" s="13" t="s">
        <v>1592</v>
      </c>
      <c r="J26" s="13">
        <v>36441934</v>
      </c>
      <c r="K26" s="52" t="s">
        <v>1479</v>
      </c>
      <c r="L26" s="13">
        <v>3654</v>
      </c>
      <c r="M26" s="64"/>
      <c r="N26" s="14" t="s">
        <v>1593</v>
      </c>
      <c r="O26" s="14" t="s">
        <v>1594</v>
      </c>
    </row>
    <row r="27" spans="1:15" ht="22.2" customHeight="1" x14ac:dyDescent="0.3">
      <c r="A27" s="47"/>
      <c r="B27" s="48" t="s">
        <v>7</v>
      </c>
      <c r="C27" s="49" t="s">
        <v>65</v>
      </c>
      <c r="D27" s="49"/>
      <c r="E27" s="50"/>
      <c r="F27" s="47"/>
      <c r="G27" s="51"/>
      <c r="H27" s="47"/>
      <c r="I27" s="47"/>
      <c r="J27" s="47"/>
      <c r="K27" s="47"/>
      <c r="L27" s="47"/>
      <c r="M27" s="71"/>
      <c r="N27" s="50"/>
      <c r="O27" s="50"/>
    </row>
    <row r="28" spans="1:15" ht="16.2" x14ac:dyDescent="0.3">
      <c r="A28" s="47"/>
      <c r="B28" s="48" t="s">
        <v>28</v>
      </c>
      <c r="C28" s="49"/>
      <c r="D28" s="49"/>
      <c r="E28" s="50"/>
      <c r="F28" s="47"/>
      <c r="G28" s="55"/>
      <c r="H28" s="47"/>
      <c r="I28" s="47"/>
      <c r="J28" s="47"/>
      <c r="K28" s="47"/>
      <c r="L28" s="47"/>
      <c r="M28" s="71"/>
      <c r="N28" s="50"/>
      <c r="O28" s="50"/>
    </row>
    <row r="29" spans="1:15" s="57" customFormat="1" ht="111.6" customHeight="1" x14ac:dyDescent="0.3">
      <c r="A29" s="52">
        <v>1</v>
      </c>
      <c r="B29" s="53" t="s">
        <v>386</v>
      </c>
      <c r="C29" s="52" t="s">
        <v>326</v>
      </c>
      <c r="D29" s="52" t="s">
        <v>63</v>
      </c>
      <c r="E29" s="53" t="s">
        <v>383</v>
      </c>
      <c r="F29" s="54" t="s">
        <v>388</v>
      </c>
      <c r="G29" s="17">
        <v>5120</v>
      </c>
      <c r="H29" s="84" t="s">
        <v>387</v>
      </c>
      <c r="I29" s="84" t="s">
        <v>389</v>
      </c>
      <c r="J29" s="85">
        <v>44646265</v>
      </c>
      <c r="K29" s="84" t="s">
        <v>323</v>
      </c>
      <c r="L29" s="85">
        <v>1000</v>
      </c>
      <c r="M29" s="64">
        <v>5120</v>
      </c>
      <c r="N29" s="14" t="s">
        <v>384</v>
      </c>
      <c r="O29" s="14" t="s">
        <v>385</v>
      </c>
    </row>
    <row r="30" spans="1:15" s="57" customFormat="1" ht="175.95" customHeight="1" x14ac:dyDescent="0.3">
      <c r="A30" s="52">
        <v>2</v>
      </c>
      <c r="B30" s="53" t="s">
        <v>386</v>
      </c>
      <c r="C30" s="52" t="s">
        <v>101</v>
      </c>
      <c r="D30" s="52" t="s">
        <v>78</v>
      </c>
      <c r="E30" s="53" t="s">
        <v>1031</v>
      </c>
      <c r="F30" s="54">
        <v>45688</v>
      </c>
      <c r="G30" s="17">
        <v>1800</v>
      </c>
      <c r="H30" s="13" t="s">
        <v>6</v>
      </c>
      <c r="I30" s="84" t="s">
        <v>1039</v>
      </c>
      <c r="J30" s="85">
        <v>45438529</v>
      </c>
      <c r="K30" s="84" t="s">
        <v>64</v>
      </c>
      <c r="L30" s="84">
        <v>8</v>
      </c>
      <c r="M30" s="64"/>
      <c r="N30" s="14" t="s">
        <v>1032</v>
      </c>
      <c r="O30" s="14" t="s">
        <v>1033</v>
      </c>
    </row>
    <row r="31" spans="1:15" s="57" customFormat="1" ht="36" customHeight="1" x14ac:dyDescent="0.3">
      <c r="A31" s="52">
        <v>3</v>
      </c>
      <c r="B31" s="53" t="s">
        <v>386</v>
      </c>
      <c r="C31" s="52" t="s">
        <v>67</v>
      </c>
      <c r="D31" s="52" t="s">
        <v>63</v>
      </c>
      <c r="E31" s="53" t="s">
        <v>991</v>
      </c>
      <c r="F31" s="54">
        <v>45692</v>
      </c>
      <c r="G31" s="17">
        <v>687.36</v>
      </c>
      <c r="H31" s="13" t="s">
        <v>6</v>
      </c>
      <c r="I31" s="13" t="s">
        <v>503</v>
      </c>
      <c r="J31" s="85">
        <v>43699122</v>
      </c>
      <c r="K31" s="84" t="s">
        <v>116</v>
      </c>
      <c r="L31" s="84">
        <v>12000</v>
      </c>
      <c r="M31" s="84"/>
      <c r="N31" s="14" t="s">
        <v>989</v>
      </c>
      <c r="O31" s="14" t="s">
        <v>990</v>
      </c>
    </row>
    <row r="32" spans="1:15" s="57" customFormat="1" ht="36" customHeight="1" x14ac:dyDescent="0.3">
      <c r="A32" s="52">
        <v>4</v>
      </c>
      <c r="B32" s="53" t="s">
        <v>386</v>
      </c>
      <c r="C32" s="52" t="s">
        <v>326</v>
      </c>
      <c r="D32" s="52" t="s">
        <v>63</v>
      </c>
      <c r="E32" s="53" t="s">
        <v>1034</v>
      </c>
      <c r="F32" s="54">
        <v>45698</v>
      </c>
      <c r="G32" s="17">
        <v>232</v>
      </c>
      <c r="H32" s="13" t="s">
        <v>6</v>
      </c>
      <c r="I32" s="84" t="s">
        <v>1040</v>
      </c>
      <c r="J32" s="85">
        <v>2358112738</v>
      </c>
      <c r="K32" s="84" t="s">
        <v>1035</v>
      </c>
      <c r="L32" s="84">
        <v>400</v>
      </c>
      <c r="M32" s="64">
        <v>580</v>
      </c>
      <c r="N32" s="14" t="s">
        <v>1036</v>
      </c>
      <c r="O32" s="14" t="s">
        <v>1037</v>
      </c>
    </row>
    <row r="33" spans="1:15" s="57" customFormat="1" ht="129" customHeight="1" x14ac:dyDescent="0.3">
      <c r="A33" s="52">
        <v>5</v>
      </c>
      <c r="B33" s="53" t="s">
        <v>386</v>
      </c>
      <c r="C33" s="52" t="s">
        <v>101</v>
      </c>
      <c r="D33" s="52" t="s">
        <v>63</v>
      </c>
      <c r="E33" s="53" t="s">
        <v>1283</v>
      </c>
      <c r="F33" s="54" t="s">
        <v>1295</v>
      </c>
      <c r="G33" s="17">
        <v>226.6</v>
      </c>
      <c r="H33" s="13" t="s">
        <v>6</v>
      </c>
      <c r="I33" s="84" t="s">
        <v>1296</v>
      </c>
      <c r="J33" s="85">
        <v>33829141</v>
      </c>
      <c r="K33" s="52" t="s">
        <v>117</v>
      </c>
      <c r="L33" s="85">
        <v>1</v>
      </c>
      <c r="M33" s="64">
        <v>226600</v>
      </c>
      <c r="N33" s="14" t="s">
        <v>1284</v>
      </c>
      <c r="O33" s="14" t="s">
        <v>1285</v>
      </c>
    </row>
    <row r="34" spans="1:15" s="57" customFormat="1" ht="154.19999999999999" customHeight="1" x14ac:dyDescent="0.3">
      <c r="A34" s="52">
        <v>6</v>
      </c>
      <c r="B34" s="53" t="s">
        <v>386</v>
      </c>
      <c r="C34" s="52" t="s">
        <v>101</v>
      </c>
      <c r="D34" s="52" t="s">
        <v>63</v>
      </c>
      <c r="E34" s="53" t="s">
        <v>1286</v>
      </c>
      <c r="F34" s="54" t="s">
        <v>1295</v>
      </c>
      <c r="G34" s="17">
        <v>5980</v>
      </c>
      <c r="H34" s="13" t="s">
        <v>6</v>
      </c>
      <c r="I34" s="84" t="s">
        <v>1297</v>
      </c>
      <c r="J34" s="85">
        <v>32828388</v>
      </c>
      <c r="K34" s="52" t="s">
        <v>117</v>
      </c>
      <c r="L34" s="85">
        <v>1</v>
      </c>
      <c r="M34" s="64">
        <v>5980000</v>
      </c>
      <c r="N34" s="14" t="s">
        <v>1287</v>
      </c>
      <c r="O34" s="14" t="s">
        <v>1288</v>
      </c>
    </row>
    <row r="35" spans="1:15" s="57" customFormat="1" ht="150" customHeight="1" x14ac:dyDescent="0.3">
      <c r="A35" s="52">
        <v>7</v>
      </c>
      <c r="B35" s="53" t="s">
        <v>386</v>
      </c>
      <c r="C35" s="52" t="s">
        <v>101</v>
      </c>
      <c r="D35" s="52" t="s">
        <v>63</v>
      </c>
      <c r="E35" s="53" t="s">
        <v>1289</v>
      </c>
      <c r="F35" s="54" t="s">
        <v>1295</v>
      </c>
      <c r="G35" s="17">
        <v>6696</v>
      </c>
      <c r="H35" s="13" t="s">
        <v>6</v>
      </c>
      <c r="I35" s="84" t="s">
        <v>1298</v>
      </c>
      <c r="J35" s="85">
        <v>44464762</v>
      </c>
      <c r="K35" s="52" t="s">
        <v>117</v>
      </c>
      <c r="L35" s="85">
        <v>1</v>
      </c>
      <c r="M35" s="64">
        <v>6696000</v>
      </c>
      <c r="N35" s="14" t="s">
        <v>1290</v>
      </c>
      <c r="O35" s="14" t="s">
        <v>1291</v>
      </c>
    </row>
    <row r="36" spans="1:15" s="57" customFormat="1" ht="118.2" customHeight="1" x14ac:dyDescent="0.3">
      <c r="A36" s="52">
        <v>8</v>
      </c>
      <c r="B36" s="53" t="s">
        <v>386</v>
      </c>
      <c r="C36" s="52" t="s">
        <v>326</v>
      </c>
      <c r="D36" s="52" t="s">
        <v>63</v>
      </c>
      <c r="E36" s="53" t="s">
        <v>1292</v>
      </c>
      <c r="F36" s="54" t="s">
        <v>1299</v>
      </c>
      <c r="G36" s="17">
        <v>5040</v>
      </c>
      <c r="H36" s="13" t="s">
        <v>6</v>
      </c>
      <c r="I36" s="84" t="s">
        <v>1300</v>
      </c>
      <c r="J36" s="85">
        <v>8680075</v>
      </c>
      <c r="K36" s="85" t="s">
        <v>662</v>
      </c>
      <c r="L36" s="85">
        <v>600</v>
      </c>
      <c r="M36" s="64">
        <v>8400</v>
      </c>
      <c r="N36" s="14" t="s">
        <v>1293</v>
      </c>
      <c r="O36" s="14" t="s">
        <v>1294</v>
      </c>
    </row>
    <row r="37" spans="1:15" s="57" customFormat="1" ht="117" customHeight="1" x14ac:dyDescent="0.3">
      <c r="A37" s="52">
        <v>9</v>
      </c>
      <c r="B37" s="53" t="s">
        <v>386</v>
      </c>
      <c r="C37" s="52" t="s">
        <v>101</v>
      </c>
      <c r="D37" s="52" t="s">
        <v>64</v>
      </c>
      <c r="E37" s="53" t="s">
        <v>1447</v>
      </c>
      <c r="F37" s="54">
        <v>45712</v>
      </c>
      <c r="G37" s="17">
        <v>3500</v>
      </c>
      <c r="H37" s="13" t="s">
        <v>6</v>
      </c>
      <c r="I37" s="84" t="s">
        <v>1454</v>
      </c>
      <c r="J37" s="84">
        <v>2847918769</v>
      </c>
      <c r="K37" s="84" t="s">
        <v>64</v>
      </c>
      <c r="L37" s="84">
        <v>683</v>
      </c>
      <c r="M37" s="84"/>
      <c r="N37" s="14" t="s">
        <v>1448</v>
      </c>
      <c r="O37" s="14" t="s">
        <v>1449</v>
      </c>
    </row>
    <row r="38" spans="1:15" s="57" customFormat="1" ht="132" customHeight="1" x14ac:dyDescent="0.3">
      <c r="A38" s="52">
        <v>10</v>
      </c>
      <c r="B38" s="53" t="s">
        <v>386</v>
      </c>
      <c r="C38" s="52" t="s">
        <v>326</v>
      </c>
      <c r="D38" s="52" t="s">
        <v>63</v>
      </c>
      <c r="E38" s="53" t="s">
        <v>1450</v>
      </c>
      <c r="F38" s="54">
        <v>45713</v>
      </c>
      <c r="G38" s="17">
        <v>12800</v>
      </c>
      <c r="H38" s="13" t="s">
        <v>6</v>
      </c>
      <c r="I38" s="84" t="s">
        <v>1453</v>
      </c>
      <c r="J38" s="84">
        <v>44646265</v>
      </c>
      <c r="K38" s="84" t="s">
        <v>323</v>
      </c>
      <c r="L38" s="84">
        <v>2500</v>
      </c>
      <c r="M38" s="64">
        <v>5120</v>
      </c>
      <c r="N38" s="14" t="s">
        <v>384</v>
      </c>
      <c r="O38" s="14" t="s">
        <v>1452</v>
      </c>
    </row>
    <row r="39" spans="1:15" s="57" customFormat="1" ht="31.95" customHeight="1" x14ac:dyDescent="0.3">
      <c r="A39" s="52">
        <v>11</v>
      </c>
      <c r="B39" s="53" t="s">
        <v>1507</v>
      </c>
      <c r="C39" s="52" t="s">
        <v>67</v>
      </c>
      <c r="D39" s="52" t="s">
        <v>63</v>
      </c>
      <c r="E39" s="53" t="s">
        <v>1505</v>
      </c>
      <c r="F39" s="54">
        <v>45721</v>
      </c>
      <c r="G39" s="17">
        <v>342</v>
      </c>
      <c r="H39" s="13" t="s">
        <v>6</v>
      </c>
      <c r="I39" s="84" t="s">
        <v>1506</v>
      </c>
      <c r="J39" s="84">
        <v>2525209618</v>
      </c>
      <c r="K39" s="84" t="s">
        <v>116</v>
      </c>
      <c r="L39" s="84">
        <v>6000</v>
      </c>
      <c r="M39" s="64">
        <v>57</v>
      </c>
      <c r="N39" s="14" t="s">
        <v>350</v>
      </c>
      <c r="O39" s="14"/>
    </row>
    <row r="40" spans="1:15" ht="21" customHeight="1" x14ac:dyDescent="0.3">
      <c r="A40" s="49"/>
      <c r="B40" s="48" t="s">
        <v>12</v>
      </c>
      <c r="C40" s="49"/>
      <c r="D40" s="49"/>
      <c r="E40" s="48"/>
      <c r="F40" s="49"/>
      <c r="G40" s="55"/>
      <c r="H40" s="49"/>
      <c r="I40" s="49"/>
      <c r="J40" s="49"/>
      <c r="K40" s="49"/>
      <c r="L40" s="49"/>
      <c r="M40" s="72"/>
      <c r="N40" s="48"/>
      <c r="O40" s="48"/>
    </row>
    <row r="41" spans="1:15" s="57" customFormat="1" ht="81" customHeight="1" x14ac:dyDescent="0.3">
      <c r="A41" s="52">
        <v>1</v>
      </c>
      <c r="B41" s="53" t="s">
        <v>823</v>
      </c>
      <c r="C41" s="52" t="s">
        <v>91</v>
      </c>
      <c r="D41" s="52" t="s">
        <v>64</v>
      </c>
      <c r="E41" s="53" t="s">
        <v>824</v>
      </c>
      <c r="F41" s="87">
        <v>45695</v>
      </c>
      <c r="G41" s="17">
        <v>499</v>
      </c>
      <c r="H41" s="13" t="s">
        <v>6</v>
      </c>
      <c r="I41" s="84" t="s">
        <v>1141</v>
      </c>
      <c r="J41" s="84">
        <v>21560045</v>
      </c>
      <c r="K41" s="52" t="s">
        <v>117</v>
      </c>
      <c r="L41" s="84">
        <v>6653</v>
      </c>
      <c r="M41" s="64">
        <v>75</v>
      </c>
      <c r="N41" s="14" t="s">
        <v>825</v>
      </c>
      <c r="O41" s="14" t="s">
        <v>1038</v>
      </c>
    </row>
    <row r="42" spans="1:15" s="57" customFormat="1" ht="49.95" customHeight="1" x14ac:dyDescent="0.3">
      <c r="A42" s="52">
        <v>2</v>
      </c>
      <c r="B42" s="53" t="s">
        <v>1043</v>
      </c>
      <c r="C42" s="52" t="s">
        <v>67</v>
      </c>
      <c r="D42" s="52" t="s">
        <v>63</v>
      </c>
      <c r="E42" s="53" t="s">
        <v>1041</v>
      </c>
      <c r="F42" s="87" t="s">
        <v>1042</v>
      </c>
      <c r="G42" s="17">
        <v>499.9</v>
      </c>
      <c r="H42" s="13" t="s">
        <v>6</v>
      </c>
      <c r="I42" s="84" t="s">
        <v>1301</v>
      </c>
      <c r="J42" s="84">
        <v>44838860</v>
      </c>
      <c r="K42" s="84" t="s">
        <v>116</v>
      </c>
      <c r="L42" s="85" t="s">
        <v>1045</v>
      </c>
      <c r="M42" s="64">
        <v>71.430000000000007</v>
      </c>
      <c r="N42" s="14" t="s">
        <v>1044</v>
      </c>
      <c r="O42" s="14" t="s">
        <v>1038</v>
      </c>
    </row>
    <row r="43" spans="1:15" ht="16.95" customHeight="1" x14ac:dyDescent="0.3">
      <c r="A43" s="47"/>
      <c r="B43" s="48" t="s">
        <v>30</v>
      </c>
      <c r="C43" s="49"/>
      <c r="D43" s="49"/>
      <c r="E43" s="50"/>
      <c r="F43" s="47"/>
      <c r="G43" s="55"/>
      <c r="H43" s="47"/>
      <c r="I43" s="47"/>
      <c r="J43" s="47"/>
      <c r="K43" s="47"/>
      <c r="L43" s="47"/>
      <c r="M43" s="71"/>
      <c r="N43" s="50"/>
      <c r="O43" s="50"/>
    </row>
    <row r="44" spans="1:15" s="16" customFormat="1" ht="82.95" customHeight="1" x14ac:dyDescent="0.3">
      <c r="A44" s="52">
        <v>1</v>
      </c>
      <c r="B44" s="53" t="s">
        <v>100</v>
      </c>
      <c r="C44" s="52" t="s">
        <v>91</v>
      </c>
      <c r="D44" s="52" t="s">
        <v>63</v>
      </c>
      <c r="E44" s="53" t="s">
        <v>214</v>
      </c>
      <c r="F44" s="54">
        <v>45664</v>
      </c>
      <c r="G44" s="17">
        <v>235.8</v>
      </c>
      <c r="H44" s="52" t="s">
        <v>6</v>
      </c>
      <c r="I44" s="52" t="s">
        <v>834</v>
      </c>
      <c r="J44" s="13">
        <v>30018771</v>
      </c>
      <c r="K44" s="52" t="s">
        <v>117</v>
      </c>
      <c r="L44" s="13" t="s">
        <v>218</v>
      </c>
      <c r="M44" s="64" t="s">
        <v>833</v>
      </c>
      <c r="N44" s="14" t="s">
        <v>217</v>
      </c>
      <c r="O44" s="53" t="s">
        <v>216</v>
      </c>
    </row>
    <row r="45" spans="1:15" s="16" customFormat="1" ht="52.2" customHeight="1" x14ac:dyDescent="0.3">
      <c r="A45" s="52">
        <v>2</v>
      </c>
      <c r="B45" s="53" t="s">
        <v>100</v>
      </c>
      <c r="C45" s="52" t="s">
        <v>91</v>
      </c>
      <c r="D45" s="52" t="s">
        <v>63</v>
      </c>
      <c r="E45" s="53" t="s">
        <v>215</v>
      </c>
      <c r="F45" s="56" t="s">
        <v>835</v>
      </c>
      <c r="G45" s="17">
        <v>239.76</v>
      </c>
      <c r="H45" s="52" t="s">
        <v>6</v>
      </c>
      <c r="I45" s="52" t="s">
        <v>1142</v>
      </c>
      <c r="J45" s="52">
        <v>25277725</v>
      </c>
      <c r="K45" s="52" t="s">
        <v>117</v>
      </c>
      <c r="L45" s="13" t="s">
        <v>220</v>
      </c>
      <c r="M45" s="64" t="s">
        <v>1143</v>
      </c>
      <c r="N45" s="14" t="s">
        <v>219</v>
      </c>
      <c r="O45" s="14" t="s">
        <v>836</v>
      </c>
    </row>
    <row r="46" spans="1:15" s="16" customFormat="1" ht="52.2" customHeight="1" x14ac:dyDescent="0.3">
      <c r="A46" s="52">
        <v>3</v>
      </c>
      <c r="B46" s="53" t="s">
        <v>100</v>
      </c>
      <c r="C46" s="52" t="s">
        <v>75</v>
      </c>
      <c r="D46" s="52" t="s">
        <v>64</v>
      </c>
      <c r="E46" s="53" t="s">
        <v>1144</v>
      </c>
      <c r="F46" s="54">
        <v>45692</v>
      </c>
      <c r="G46" s="17">
        <v>217.48699999999999</v>
      </c>
      <c r="H46" s="52" t="s">
        <v>6</v>
      </c>
      <c r="I46" s="52" t="s">
        <v>1147</v>
      </c>
      <c r="J46" s="52">
        <v>21375394</v>
      </c>
      <c r="K46" s="52" t="s">
        <v>119</v>
      </c>
      <c r="L46" s="52">
        <v>53.17</v>
      </c>
      <c r="M46" s="64">
        <v>4090.4160000000002</v>
      </c>
      <c r="N46" s="14" t="s">
        <v>1145</v>
      </c>
      <c r="O46" s="14" t="s">
        <v>1146</v>
      </c>
    </row>
    <row r="47" spans="1:15" s="16" customFormat="1" ht="114.6" customHeight="1" x14ac:dyDescent="0.3">
      <c r="A47" s="52">
        <v>4</v>
      </c>
      <c r="B47" s="53" t="s">
        <v>633</v>
      </c>
      <c r="C47" s="52" t="s">
        <v>91</v>
      </c>
      <c r="D47" s="52" t="s">
        <v>64</v>
      </c>
      <c r="E47" s="53" t="s">
        <v>640</v>
      </c>
      <c r="F47" s="56" t="s">
        <v>1597</v>
      </c>
      <c r="G47" s="17">
        <v>296.166</v>
      </c>
      <c r="H47" s="52" t="s">
        <v>6</v>
      </c>
      <c r="I47" s="52"/>
      <c r="J47" s="13"/>
      <c r="K47" s="13" t="s">
        <v>634</v>
      </c>
      <c r="L47" s="13">
        <v>50</v>
      </c>
      <c r="M47" s="64"/>
      <c r="N47" s="14" t="s">
        <v>641</v>
      </c>
      <c r="O47" s="14" t="s">
        <v>635</v>
      </c>
    </row>
    <row r="48" spans="1:15" s="16" customFormat="1" ht="126.6" customHeight="1" x14ac:dyDescent="0.3">
      <c r="A48" s="52">
        <v>5</v>
      </c>
      <c r="B48" s="53" t="s">
        <v>633</v>
      </c>
      <c r="C48" s="52" t="s">
        <v>67</v>
      </c>
      <c r="D48" s="52" t="s">
        <v>63</v>
      </c>
      <c r="E48" s="53" t="s">
        <v>636</v>
      </c>
      <c r="F48" s="56" t="s">
        <v>1597</v>
      </c>
      <c r="G48" s="17">
        <v>1100</v>
      </c>
      <c r="H48" s="52" t="s">
        <v>6</v>
      </c>
      <c r="I48" s="52"/>
      <c r="J48" s="13"/>
      <c r="K48" s="84" t="s">
        <v>116</v>
      </c>
      <c r="L48" s="13" t="s">
        <v>638</v>
      </c>
      <c r="M48" s="64"/>
      <c r="N48" s="14" t="s">
        <v>639</v>
      </c>
      <c r="O48" s="14" t="s">
        <v>637</v>
      </c>
    </row>
    <row r="49" spans="1:15" s="16" customFormat="1" ht="84.6" customHeight="1" x14ac:dyDescent="0.3">
      <c r="A49" s="52">
        <v>6</v>
      </c>
      <c r="B49" s="53" t="s">
        <v>837</v>
      </c>
      <c r="C49" s="52" t="s">
        <v>83</v>
      </c>
      <c r="D49" s="52" t="s">
        <v>63</v>
      </c>
      <c r="E49" s="53" t="s">
        <v>1204</v>
      </c>
      <c r="F49" s="54">
        <v>45681</v>
      </c>
      <c r="G49" s="17">
        <v>453.053</v>
      </c>
      <c r="H49" s="52" t="s">
        <v>51</v>
      </c>
      <c r="I49" s="52" t="s">
        <v>1464</v>
      </c>
      <c r="J49" s="13">
        <v>39246308</v>
      </c>
      <c r="K49" s="52" t="s">
        <v>117</v>
      </c>
      <c r="L49" s="13">
        <v>2041</v>
      </c>
      <c r="M49" s="64"/>
      <c r="N49" s="14" t="s">
        <v>838</v>
      </c>
      <c r="O49" s="14" t="s">
        <v>839</v>
      </c>
    </row>
    <row r="50" spans="1:15" ht="18" customHeight="1" x14ac:dyDescent="0.3">
      <c r="A50" s="47"/>
      <c r="B50" s="48" t="s">
        <v>55</v>
      </c>
      <c r="C50" s="49"/>
      <c r="D50" s="49"/>
      <c r="E50" s="50"/>
      <c r="F50" s="47"/>
      <c r="G50" s="55"/>
      <c r="H50" s="47"/>
      <c r="I50" s="47"/>
      <c r="J50" s="47"/>
      <c r="K50" s="47"/>
      <c r="L50" s="47"/>
      <c r="M50" s="71"/>
      <c r="N50" s="50"/>
      <c r="O50" s="50"/>
    </row>
    <row r="51" spans="1:15" s="57" customFormat="1" ht="52.95" customHeight="1" x14ac:dyDescent="0.3">
      <c r="A51" s="52">
        <v>1</v>
      </c>
      <c r="B51" s="53" t="s">
        <v>347</v>
      </c>
      <c r="C51" s="52" t="s">
        <v>67</v>
      </c>
      <c r="D51" s="52" t="s">
        <v>63</v>
      </c>
      <c r="E51" s="53" t="s">
        <v>348</v>
      </c>
      <c r="F51" s="54">
        <v>45672</v>
      </c>
      <c r="G51" s="17">
        <v>275</v>
      </c>
      <c r="H51" s="52" t="s">
        <v>6</v>
      </c>
      <c r="I51" s="13" t="s">
        <v>840</v>
      </c>
      <c r="J51" s="13">
        <v>44838860</v>
      </c>
      <c r="K51" s="84" t="s">
        <v>116</v>
      </c>
      <c r="L51" s="52">
        <v>5000</v>
      </c>
      <c r="M51" s="13">
        <v>53.7</v>
      </c>
      <c r="N51" s="14" t="s">
        <v>350</v>
      </c>
      <c r="O51" s="14" t="s">
        <v>349</v>
      </c>
    </row>
    <row r="52" spans="1:15" s="57" customFormat="1" ht="61.95" customHeight="1" x14ac:dyDescent="0.3">
      <c r="A52" s="52">
        <v>2</v>
      </c>
      <c r="B52" s="53" t="s">
        <v>347</v>
      </c>
      <c r="C52" s="52" t="s">
        <v>326</v>
      </c>
      <c r="D52" s="52" t="s">
        <v>63</v>
      </c>
      <c r="E52" s="53" t="s">
        <v>642</v>
      </c>
      <c r="F52" s="54">
        <v>45677</v>
      </c>
      <c r="G52" s="17">
        <v>5120</v>
      </c>
      <c r="H52" s="52" t="s">
        <v>6</v>
      </c>
      <c r="I52" s="13" t="s">
        <v>643</v>
      </c>
      <c r="J52" s="13">
        <v>44646265</v>
      </c>
      <c r="K52" s="13" t="s">
        <v>323</v>
      </c>
      <c r="L52" s="13">
        <v>1000</v>
      </c>
      <c r="M52" s="64">
        <v>5120</v>
      </c>
      <c r="N52" s="14" t="s">
        <v>644</v>
      </c>
      <c r="O52" s="14" t="s">
        <v>645</v>
      </c>
    </row>
    <row r="53" spans="1:15" s="57" customFormat="1" ht="61.2" customHeight="1" x14ac:dyDescent="0.3">
      <c r="A53" s="52">
        <v>3</v>
      </c>
      <c r="B53" s="53" t="s">
        <v>1462</v>
      </c>
      <c r="C53" s="52" t="s">
        <v>101</v>
      </c>
      <c r="D53" s="52" t="s">
        <v>63</v>
      </c>
      <c r="E53" s="53" t="s">
        <v>1458</v>
      </c>
      <c r="F53" s="54">
        <v>45713</v>
      </c>
      <c r="G53" s="17">
        <v>266.72000000000003</v>
      </c>
      <c r="H53" s="52" t="s">
        <v>6</v>
      </c>
      <c r="I53" s="13" t="s">
        <v>1459</v>
      </c>
      <c r="J53" s="13">
        <v>22626757</v>
      </c>
      <c r="K53" s="52" t="s">
        <v>117</v>
      </c>
      <c r="L53" s="13">
        <v>1</v>
      </c>
      <c r="M53" s="64">
        <v>266720</v>
      </c>
      <c r="N53" s="14" t="s">
        <v>1460</v>
      </c>
      <c r="O53" s="14" t="s">
        <v>1461</v>
      </c>
    </row>
    <row r="54" spans="1:15" ht="24" customHeight="1" x14ac:dyDescent="0.3">
      <c r="A54" s="41"/>
      <c r="B54" s="42" t="s">
        <v>56</v>
      </c>
      <c r="C54" s="43"/>
      <c r="D54" s="43"/>
      <c r="E54" s="44"/>
      <c r="F54" s="41"/>
      <c r="G54" s="58"/>
      <c r="H54" s="41"/>
      <c r="I54" s="41"/>
      <c r="J54" s="41"/>
      <c r="K54" s="41"/>
      <c r="L54" s="41"/>
      <c r="M54" s="46"/>
      <c r="N54" s="44"/>
      <c r="O54" s="44"/>
    </row>
    <row r="55" spans="1:15" ht="29.4" customHeight="1" x14ac:dyDescent="0.3">
      <c r="A55" s="47"/>
      <c r="B55" s="48" t="s">
        <v>14</v>
      </c>
      <c r="C55" s="49" t="s">
        <v>65</v>
      </c>
      <c r="D55" s="49"/>
      <c r="E55" s="50"/>
      <c r="F55" s="47"/>
      <c r="G55" s="51"/>
      <c r="H55" s="47"/>
      <c r="I55" s="47"/>
      <c r="J55" s="47"/>
      <c r="K55" s="47"/>
      <c r="L55" s="47"/>
      <c r="M55" s="71"/>
      <c r="N55" s="50"/>
      <c r="O55" s="50"/>
    </row>
    <row r="56" spans="1:15" ht="16.2" x14ac:dyDescent="0.3">
      <c r="A56" s="47"/>
      <c r="B56" s="48" t="s">
        <v>31</v>
      </c>
      <c r="C56" s="49"/>
      <c r="D56" s="49"/>
      <c r="E56" s="50"/>
      <c r="F56" s="47"/>
      <c r="G56" s="51"/>
      <c r="H56" s="47"/>
      <c r="I56" s="47"/>
      <c r="J56" s="47"/>
      <c r="K56" s="47"/>
      <c r="L56" s="47"/>
      <c r="M56" s="71"/>
      <c r="N56" s="50"/>
      <c r="O56" s="50"/>
    </row>
    <row r="57" spans="1:15" s="57" customFormat="1" ht="72" customHeight="1" x14ac:dyDescent="0.3">
      <c r="A57" s="52">
        <v>1</v>
      </c>
      <c r="B57" s="53" t="s">
        <v>576</v>
      </c>
      <c r="C57" s="52" t="s">
        <v>101</v>
      </c>
      <c r="D57" s="52" t="s">
        <v>63</v>
      </c>
      <c r="E57" s="53" t="s">
        <v>577</v>
      </c>
      <c r="F57" s="54" t="s">
        <v>573</v>
      </c>
      <c r="G57" s="17">
        <v>6200</v>
      </c>
      <c r="H57" s="52" t="s">
        <v>6</v>
      </c>
      <c r="I57" s="13" t="s">
        <v>1051</v>
      </c>
      <c r="J57" s="13">
        <v>30481196</v>
      </c>
      <c r="K57" s="52" t="s">
        <v>117</v>
      </c>
      <c r="L57" s="52">
        <v>1</v>
      </c>
      <c r="M57" s="52" t="s">
        <v>574</v>
      </c>
      <c r="N57" s="14" t="s">
        <v>578</v>
      </c>
      <c r="O57" s="14" t="s">
        <v>575</v>
      </c>
    </row>
    <row r="58" spans="1:15" s="57" customFormat="1" ht="51" customHeight="1" x14ac:dyDescent="0.3">
      <c r="A58" s="52">
        <v>2</v>
      </c>
      <c r="B58" s="53" t="s">
        <v>1344</v>
      </c>
      <c r="C58" s="52" t="s">
        <v>326</v>
      </c>
      <c r="D58" s="52" t="s">
        <v>63</v>
      </c>
      <c r="E58" s="53" t="s">
        <v>1345</v>
      </c>
      <c r="F58" s="54">
        <v>45701</v>
      </c>
      <c r="G58" s="17">
        <v>540</v>
      </c>
      <c r="H58" s="52" t="s">
        <v>6</v>
      </c>
      <c r="I58" s="13" t="s">
        <v>1346</v>
      </c>
      <c r="J58" s="13">
        <v>2105807428</v>
      </c>
      <c r="K58" s="52" t="s">
        <v>117</v>
      </c>
      <c r="L58" s="52">
        <v>20000</v>
      </c>
      <c r="M58" s="52">
        <v>27</v>
      </c>
      <c r="N58" s="14" t="s">
        <v>1347</v>
      </c>
      <c r="O58" s="14" t="s">
        <v>1348</v>
      </c>
    </row>
    <row r="59" spans="1:15" s="57" customFormat="1" ht="37.200000000000003" customHeight="1" x14ac:dyDescent="0.3">
      <c r="A59" s="52">
        <v>3</v>
      </c>
      <c r="B59" s="53" t="s">
        <v>1344</v>
      </c>
      <c r="C59" s="52" t="s">
        <v>326</v>
      </c>
      <c r="D59" s="52" t="s">
        <v>63</v>
      </c>
      <c r="E59" s="53" t="s">
        <v>1398</v>
      </c>
      <c r="F59" s="54">
        <v>45706</v>
      </c>
      <c r="G59" s="17">
        <v>8500</v>
      </c>
      <c r="H59" s="52" t="s">
        <v>6</v>
      </c>
      <c r="I59" s="13"/>
      <c r="J59" s="13"/>
      <c r="K59" s="52"/>
      <c r="L59" s="52">
        <v>1000</v>
      </c>
      <c r="M59" s="52"/>
      <c r="N59" s="14" t="s">
        <v>1349</v>
      </c>
      <c r="O59" s="14" t="s">
        <v>1350</v>
      </c>
    </row>
    <row r="60" spans="1:15" s="57" customFormat="1" ht="46.8" x14ac:dyDescent="0.3">
      <c r="A60" s="52">
        <v>4</v>
      </c>
      <c r="B60" s="53" t="s">
        <v>1344</v>
      </c>
      <c r="C60" s="52" t="s">
        <v>1400</v>
      </c>
      <c r="D60" s="52" t="s">
        <v>63</v>
      </c>
      <c r="E60" s="53" t="s">
        <v>1399</v>
      </c>
      <c r="F60" s="54">
        <v>45714</v>
      </c>
      <c r="G60" s="17">
        <v>300</v>
      </c>
      <c r="H60" s="52" t="s">
        <v>6</v>
      </c>
      <c r="I60" s="91"/>
      <c r="J60" s="92"/>
      <c r="K60" s="52" t="s">
        <v>117</v>
      </c>
      <c r="L60" s="52">
        <v>3</v>
      </c>
      <c r="M60" s="52"/>
      <c r="N60" s="14" t="s">
        <v>1396</v>
      </c>
      <c r="O60" s="14" t="s">
        <v>1397</v>
      </c>
    </row>
    <row r="61" spans="1:15" s="57" customFormat="1" ht="37.200000000000003" customHeight="1" x14ac:dyDescent="0.3">
      <c r="A61" s="52">
        <v>5</v>
      </c>
      <c r="B61" s="53" t="s">
        <v>1344</v>
      </c>
      <c r="C61" s="52" t="s">
        <v>67</v>
      </c>
      <c r="D61" s="52" t="s">
        <v>63</v>
      </c>
      <c r="E61" s="53" t="s">
        <v>353</v>
      </c>
      <c r="F61" s="54">
        <v>45719</v>
      </c>
      <c r="G61" s="17">
        <v>1660</v>
      </c>
      <c r="H61" s="52" t="s">
        <v>6</v>
      </c>
      <c r="I61" s="91"/>
      <c r="J61" s="92"/>
      <c r="K61" s="84" t="s">
        <v>116</v>
      </c>
      <c r="L61" s="52">
        <v>30000</v>
      </c>
      <c r="M61" s="52"/>
      <c r="N61" s="14" t="s">
        <v>1395</v>
      </c>
      <c r="O61" s="14" t="s">
        <v>1537</v>
      </c>
    </row>
    <row r="62" spans="1:15" ht="18" customHeight="1" x14ac:dyDescent="0.3">
      <c r="A62" s="47"/>
      <c r="B62" s="48" t="s">
        <v>15</v>
      </c>
      <c r="C62" s="49" t="s">
        <v>65</v>
      </c>
      <c r="D62" s="49"/>
      <c r="E62" s="50"/>
      <c r="F62" s="47"/>
      <c r="G62" s="51"/>
      <c r="H62" s="47"/>
      <c r="I62" s="47"/>
      <c r="J62" s="47"/>
      <c r="K62" s="47"/>
      <c r="L62" s="47"/>
      <c r="M62" s="71"/>
      <c r="N62" s="50"/>
      <c r="O62" s="50"/>
    </row>
    <row r="63" spans="1:15" ht="16.2" x14ac:dyDescent="0.3">
      <c r="A63" s="47"/>
      <c r="B63" s="48" t="s">
        <v>47</v>
      </c>
      <c r="C63" s="49"/>
      <c r="D63" s="49"/>
      <c r="E63" s="50"/>
      <c r="F63" s="47"/>
      <c r="G63" s="55"/>
      <c r="H63" s="47"/>
      <c r="I63" s="47"/>
      <c r="J63" s="47"/>
      <c r="K63" s="47"/>
      <c r="L63" s="47"/>
      <c r="M63" s="71"/>
      <c r="N63" s="50"/>
      <c r="O63" s="50"/>
    </row>
    <row r="64" spans="1:15" s="57" customFormat="1" ht="33.6" customHeight="1" x14ac:dyDescent="0.3">
      <c r="A64" s="52">
        <v>1</v>
      </c>
      <c r="B64" s="53" t="s">
        <v>1008</v>
      </c>
      <c r="C64" s="52" t="s">
        <v>326</v>
      </c>
      <c r="D64" s="52" t="s">
        <v>63</v>
      </c>
      <c r="E64" s="53" t="s">
        <v>1007</v>
      </c>
      <c r="F64" s="54" t="s">
        <v>1006</v>
      </c>
      <c r="G64" s="17">
        <v>997.28</v>
      </c>
      <c r="H64" s="52" t="s">
        <v>6</v>
      </c>
      <c r="I64" s="13" t="s">
        <v>1004</v>
      </c>
      <c r="J64" s="13">
        <v>45272477</v>
      </c>
      <c r="K64" s="13" t="s">
        <v>662</v>
      </c>
      <c r="L64" s="13">
        <v>184</v>
      </c>
      <c r="M64" s="13">
        <v>5420</v>
      </c>
      <c r="N64" s="14" t="s">
        <v>1009</v>
      </c>
      <c r="O64" s="14" t="s">
        <v>1005</v>
      </c>
    </row>
    <row r="65" spans="1:15" ht="16.2" x14ac:dyDescent="0.3">
      <c r="A65" s="47"/>
      <c r="B65" s="48" t="s">
        <v>34</v>
      </c>
      <c r="C65" s="49" t="s">
        <v>65</v>
      </c>
      <c r="D65" s="49"/>
      <c r="E65" s="50"/>
      <c r="F65" s="47"/>
      <c r="G65" s="51"/>
      <c r="H65" s="47"/>
      <c r="I65" s="47"/>
      <c r="J65" s="47"/>
      <c r="K65" s="47"/>
      <c r="L65" s="47"/>
      <c r="M65" s="71"/>
      <c r="N65" s="50"/>
      <c r="O65" s="50"/>
    </row>
    <row r="66" spans="1:15" ht="16.2" x14ac:dyDescent="0.3">
      <c r="A66" s="47"/>
      <c r="B66" s="48" t="s">
        <v>38</v>
      </c>
      <c r="C66" s="49" t="s">
        <v>65</v>
      </c>
      <c r="D66" s="49"/>
      <c r="E66" s="50"/>
      <c r="F66" s="47"/>
      <c r="G66" s="51"/>
      <c r="H66" s="47"/>
      <c r="I66" s="47"/>
      <c r="J66" s="47"/>
      <c r="K66" s="47"/>
      <c r="L66" s="47"/>
      <c r="M66" s="71"/>
      <c r="N66" s="50"/>
      <c r="O66" s="50"/>
    </row>
    <row r="67" spans="1:15" ht="16.2" x14ac:dyDescent="0.3">
      <c r="A67" s="47"/>
      <c r="B67" s="48" t="s">
        <v>69</v>
      </c>
      <c r="C67" s="49" t="s">
        <v>65</v>
      </c>
      <c r="D67" s="49"/>
      <c r="E67" s="50"/>
      <c r="F67" s="47"/>
      <c r="G67" s="51"/>
      <c r="H67" s="47"/>
      <c r="I67" s="47"/>
      <c r="J67" s="47"/>
      <c r="K67" s="47"/>
      <c r="L67" s="47"/>
      <c r="M67" s="71"/>
      <c r="N67" s="50"/>
      <c r="O67" s="50"/>
    </row>
    <row r="68" spans="1:15" ht="18" customHeight="1" x14ac:dyDescent="0.3">
      <c r="A68" s="47"/>
      <c r="B68" s="48" t="s">
        <v>49</v>
      </c>
      <c r="C68" s="49" t="s">
        <v>65</v>
      </c>
      <c r="D68" s="49"/>
      <c r="E68" s="50"/>
      <c r="F68" s="47"/>
      <c r="G68" s="51"/>
      <c r="H68" s="47"/>
      <c r="I68" s="47"/>
      <c r="J68" s="47"/>
      <c r="K68" s="47"/>
      <c r="L68" s="47"/>
      <c r="M68" s="71"/>
      <c r="N68" s="50"/>
      <c r="O68" s="50"/>
    </row>
    <row r="69" spans="1:15" ht="18.600000000000001" customHeight="1" x14ac:dyDescent="0.3">
      <c r="A69" s="41"/>
      <c r="B69" s="42" t="s">
        <v>57</v>
      </c>
      <c r="C69" s="43"/>
      <c r="D69" s="43"/>
      <c r="E69" s="44"/>
      <c r="F69" s="59"/>
      <c r="G69" s="58"/>
      <c r="H69" s="41"/>
      <c r="I69" s="41"/>
      <c r="J69" s="41"/>
      <c r="K69" s="41"/>
      <c r="L69" s="41"/>
      <c r="M69" s="46"/>
      <c r="N69" s="44"/>
      <c r="O69" s="44"/>
    </row>
    <row r="70" spans="1:15" ht="16.2" x14ac:dyDescent="0.3">
      <c r="A70" s="47"/>
      <c r="B70" s="48" t="s">
        <v>19</v>
      </c>
      <c r="C70" s="49"/>
      <c r="D70" s="49"/>
      <c r="E70" s="50"/>
      <c r="F70" s="47"/>
      <c r="G70" s="55"/>
      <c r="H70" s="47"/>
      <c r="I70" s="47"/>
      <c r="J70" s="47"/>
      <c r="K70" s="47"/>
      <c r="L70" s="47"/>
      <c r="M70" s="71"/>
      <c r="N70" s="50"/>
      <c r="O70" s="50"/>
    </row>
    <row r="71" spans="1:15" s="57" customFormat="1" ht="50.4" customHeight="1" x14ac:dyDescent="0.3">
      <c r="A71" s="52">
        <v>1</v>
      </c>
      <c r="B71" s="53" t="s">
        <v>84</v>
      </c>
      <c r="C71" s="13" t="s">
        <v>75</v>
      </c>
      <c r="D71" s="13" t="s">
        <v>63</v>
      </c>
      <c r="E71" s="53" t="s">
        <v>85</v>
      </c>
      <c r="F71" s="28">
        <v>45659</v>
      </c>
      <c r="G71" s="17">
        <v>12686.196</v>
      </c>
      <c r="H71" s="52" t="s">
        <v>6</v>
      </c>
      <c r="I71" s="52" t="s">
        <v>147</v>
      </c>
      <c r="J71" s="52">
        <v>131133</v>
      </c>
      <c r="K71" s="52" t="s">
        <v>119</v>
      </c>
      <c r="L71" s="77">
        <v>2244.0100000000002</v>
      </c>
      <c r="M71" s="80"/>
      <c r="N71" s="80"/>
      <c r="O71" s="14" t="s">
        <v>148</v>
      </c>
    </row>
    <row r="72" spans="1:15" s="57" customFormat="1" ht="46.8" x14ac:dyDescent="0.3">
      <c r="A72" s="52">
        <v>2</v>
      </c>
      <c r="B72" s="53" t="s">
        <v>84</v>
      </c>
      <c r="C72" s="13" t="s">
        <v>66</v>
      </c>
      <c r="D72" s="13" t="s">
        <v>64</v>
      </c>
      <c r="E72" s="53" t="s">
        <v>149</v>
      </c>
      <c r="F72" s="28">
        <v>45659</v>
      </c>
      <c r="G72" s="17">
        <v>1608.625</v>
      </c>
      <c r="H72" s="52" t="s">
        <v>6</v>
      </c>
      <c r="I72" s="52" t="s">
        <v>90</v>
      </c>
      <c r="J72" s="52" t="s">
        <v>130</v>
      </c>
      <c r="K72" s="13" t="s">
        <v>145</v>
      </c>
      <c r="L72" s="13">
        <v>476871.95</v>
      </c>
      <c r="M72" s="80"/>
      <c r="N72" s="80"/>
      <c r="O72" s="14" t="s">
        <v>150</v>
      </c>
    </row>
    <row r="73" spans="1:15" s="57" customFormat="1" ht="46.8" x14ac:dyDescent="0.3">
      <c r="A73" s="52">
        <v>3</v>
      </c>
      <c r="B73" s="53" t="s">
        <v>84</v>
      </c>
      <c r="C73" s="13" t="s">
        <v>75</v>
      </c>
      <c r="D73" s="13" t="s">
        <v>63</v>
      </c>
      <c r="E73" s="53" t="s">
        <v>85</v>
      </c>
      <c r="F73" s="28">
        <v>45665</v>
      </c>
      <c r="G73" s="17">
        <v>10538.358</v>
      </c>
      <c r="H73" s="52" t="s">
        <v>6</v>
      </c>
      <c r="I73" s="52" t="s">
        <v>438</v>
      </c>
      <c r="J73" s="52">
        <v>3337119</v>
      </c>
      <c r="K73" s="52" t="s">
        <v>119</v>
      </c>
      <c r="L73" s="52">
        <v>2407.337</v>
      </c>
      <c r="M73" s="52"/>
      <c r="N73" s="52"/>
      <c r="O73" s="53" t="s">
        <v>269</v>
      </c>
    </row>
    <row r="74" spans="1:15" s="57" customFormat="1" ht="46.8" x14ac:dyDescent="0.3">
      <c r="A74" s="52">
        <v>4</v>
      </c>
      <c r="B74" s="53" t="s">
        <v>84</v>
      </c>
      <c r="C74" s="13" t="s">
        <v>75</v>
      </c>
      <c r="D74" s="13" t="s">
        <v>63</v>
      </c>
      <c r="E74" s="53" t="s">
        <v>85</v>
      </c>
      <c r="F74" s="28">
        <v>45671</v>
      </c>
      <c r="G74" s="17">
        <v>18515.717000000001</v>
      </c>
      <c r="H74" s="52" t="s">
        <v>6</v>
      </c>
      <c r="I74" s="52" t="s">
        <v>270</v>
      </c>
      <c r="J74" s="52">
        <v>34657789</v>
      </c>
      <c r="K74" s="52" t="s">
        <v>119</v>
      </c>
      <c r="L74" s="52">
        <v>3154.9</v>
      </c>
      <c r="M74" s="52"/>
      <c r="N74" s="52"/>
      <c r="O74" s="53" t="s">
        <v>271</v>
      </c>
    </row>
    <row r="75" spans="1:15" s="57" customFormat="1" ht="46.8" x14ac:dyDescent="0.3">
      <c r="A75" s="52">
        <v>5</v>
      </c>
      <c r="B75" s="53" t="s">
        <v>84</v>
      </c>
      <c r="C75" s="13" t="s">
        <v>75</v>
      </c>
      <c r="D75" s="13" t="s">
        <v>63</v>
      </c>
      <c r="E75" s="53" t="s">
        <v>85</v>
      </c>
      <c r="F75" s="28">
        <v>45671</v>
      </c>
      <c r="G75" s="17">
        <v>4332.1610000000001</v>
      </c>
      <c r="H75" s="52" t="s">
        <v>6</v>
      </c>
      <c r="I75" s="52" t="s">
        <v>270</v>
      </c>
      <c r="J75" s="52">
        <v>34657789</v>
      </c>
      <c r="K75" s="52" t="s">
        <v>119</v>
      </c>
      <c r="L75" s="52">
        <v>649.29999999999995</v>
      </c>
      <c r="M75" s="52"/>
      <c r="N75" s="52"/>
      <c r="O75" s="53" t="s">
        <v>272</v>
      </c>
    </row>
    <row r="76" spans="1:15" s="57" customFormat="1" ht="32.4" customHeight="1" x14ac:dyDescent="0.3">
      <c r="A76" s="52">
        <v>6</v>
      </c>
      <c r="B76" s="53" t="s">
        <v>84</v>
      </c>
      <c r="C76" s="13" t="s">
        <v>67</v>
      </c>
      <c r="D76" s="13" t="s">
        <v>63</v>
      </c>
      <c r="E76" s="53" t="s">
        <v>414</v>
      </c>
      <c r="F76" s="28">
        <v>45674</v>
      </c>
      <c r="G76" s="17">
        <v>1108.546</v>
      </c>
      <c r="H76" s="52" t="s">
        <v>6</v>
      </c>
      <c r="I76" s="52" t="s">
        <v>453</v>
      </c>
      <c r="J76" s="52">
        <v>24316073</v>
      </c>
      <c r="K76" s="84" t="s">
        <v>116</v>
      </c>
      <c r="L76" s="52">
        <v>12985</v>
      </c>
      <c r="M76" s="52"/>
      <c r="N76" s="52"/>
      <c r="O76" s="14" t="s">
        <v>415</v>
      </c>
    </row>
    <row r="77" spans="1:15" s="57" customFormat="1" ht="46.8" x14ac:dyDescent="0.3">
      <c r="A77" s="52">
        <v>7</v>
      </c>
      <c r="B77" s="53" t="s">
        <v>84</v>
      </c>
      <c r="C77" s="13" t="s">
        <v>560</v>
      </c>
      <c r="D77" s="13" t="s">
        <v>64</v>
      </c>
      <c r="E77" s="53" t="s">
        <v>943</v>
      </c>
      <c r="F77" s="28">
        <v>45688</v>
      </c>
      <c r="G77" s="17">
        <v>297.12200000000001</v>
      </c>
      <c r="H77" s="52" t="s">
        <v>6</v>
      </c>
      <c r="I77" s="52" t="s">
        <v>944</v>
      </c>
      <c r="J77" s="52">
        <v>5524251</v>
      </c>
      <c r="K77" s="52" t="s">
        <v>123</v>
      </c>
      <c r="L77" s="52">
        <v>6557</v>
      </c>
      <c r="M77" s="52"/>
      <c r="N77" s="52"/>
      <c r="O77" s="53" t="s">
        <v>945</v>
      </c>
    </row>
    <row r="78" spans="1:15" s="57" customFormat="1" ht="67.95" customHeight="1" x14ac:dyDescent="0.3">
      <c r="A78" s="52">
        <v>8</v>
      </c>
      <c r="B78" s="53" t="s">
        <v>84</v>
      </c>
      <c r="C78" s="13" t="s">
        <v>457</v>
      </c>
      <c r="D78" s="13" t="s">
        <v>63</v>
      </c>
      <c r="E78" s="53" t="s">
        <v>1508</v>
      </c>
      <c r="F78" s="28">
        <v>45716</v>
      </c>
      <c r="G78" s="17">
        <v>440</v>
      </c>
      <c r="H78" s="52" t="s">
        <v>6</v>
      </c>
      <c r="I78" s="52"/>
      <c r="J78" s="52"/>
      <c r="K78" s="52"/>
      <c r="L78" s="52"/>
      <c r="M78" s="52"/>
      <c r="N78" s="52"/>
      <c r="O78" s="53" t="s">
        <v>1509</v>
      </c>
    </row>
    <row r="79" spans="1:15" s="57" customFormat="1" ht="46.8" x14ac:dyDescent="0.3">
      <c r="A79" s="52">
        <v>9</v>
      </c>
      <c r="B79" s="53" t="s">
        <v>84</v>
      </c>
      <c r="C79" s="13" t="s">
        <v>67</v>
      </c>
      <c r="D79" s="13" t="s">
        <v>63</v>
      </c>
      <c r="E79" s="53" t="s">
        <v>414</v>
      </c>
      <c r="F79" s="28">
        <v>45719</v>
      </c>
      <c r="G79" s="17">
        <v>660.42</v>
      </c>
      <c r="H79" s="52" t="s">
        <v>6</v>
      </c>
      <c r="I79" s="52"/>
      <c r="J79" s="52"/>
      <c r="K79" s="84" t="s">
        <v>116</v>
      </c>
      <c r="L79" s="52">
        <v>4740</v>
      </c>
      <c r="M79" s="52"/>
      <c r="N79" s="52"/>
      <c r="O79" s="53" t="s">
        <v>1510</v>
      </c>
    </row>
    <row r="80" spans="1:15" s="57" customFormat="1" ht="46.8" x14ac:dyDescent="0.3">
      <c r="A80" s="52">
        <v>10</v>
      </c>
      <c r="B80" s="53" t="s">
        <v>151</v>
      </c>
      <c r="C80" s="13" t="s">
        <v>75</v>
      </c>
      <c r="D80" s="13" t="s">
        <v>63</v>
      </c>
      <c r="E80" s="53" t="s">
        <v>131</v>
      </c>
      <c r="F80" s="28">
        <v>45660</v>
      </c>
      <c r="G80" s="17">
        <v>4171.0649999999996</v>
      </c>
      <c r="H80" s="52" t="s">
        <v>6</v>
      </c>
      <c r="I80" s="52" t="s">
        <v>147</v>
      </c>
      <c r="J80" s="52">
        <v>131133</v>
      </c>
      <c r="K80" s="52" t="s">
        <v>119</v>
      </c>
      <c r="L80" s="52">
        <v>737.8</v>
      </c>
      <c r="M80" s="52"/>
      <c r="N80" s="52"/>
      <c r="O80" s="14" t="s">
        <v>152</v>
      </c>
    </row>
    <row r="81" spans="1:15" s="57" customFormat="1" ht="67.2" customHeight="1" x14ac:dyDescent="0.3">
      <c r="A81" s="52">
        <v>11</v>
      </c>
      <c r="B81" s="53" t="s">
        <v>151</v>
      </c>
      <c r="C81" s="13" t="s">
        <v>75</v>
      </c>
      <c r="D81" s="13" t="s">
        <v>63</v>
      </c>
      <c r="E81" s="53" t="s">
        <v>273</v>
      </c>
      <c r="F81" s="28">
        <v>45671</v>
      </c>
      <c r="G81" s="17">
        <v>233.65199999999999</v>
      </c>
      <c r="H81" s="52" t="s">
        <v>6</v>
      </c>
      <c r="I81" s="52" t="s">
        <v>438</v>
      </c>
      <c r="J81" s="52">
        <v>3337119</v>
      </c>
      <c r="K81" s="52" t="s">
        <v>119</v>
      </c>
      <c r="L81" s="52">
        <v>53.256807000000002</v>
      </c>
      <c r="M81" s="52"/>
      <c r="N81" s="52"/>
      <c r="O81" s="14" t="s">
        <v>274</v>
      </c>
    </row>
    <row r="82" spans="1:15" s="57" customFormat="1" ht="62.4" x14ac:dyDescent="0.3">
      <c r="A82" s="52">
        <v>12</v>
      </c>
      <c r="B82" s="53" t="s">
        <v>151</v>
      </c>
      <c r="C82" s="13" t="s">
        <v>75</v>
      </c>
      <c r="D82" s="13" t="s">
        <v>63</v>
      </c>
      <c r="E82" s="53" t="s">
        <v>416</v>
      </c>
      <c r="F82" s="28">
        <v>45677</v>
      </c>
      <c r="G82" s="17">
        <v>4038.201</v>
      </c>
      <c r="H82" s="52" t="s">
        <v>6</v>
      </c>
      <c r="I82" s="52" t="s">
        <v>270</v>
      </c>
      <c r="J82" s="52">
        <v>34657789</v>
      </c>
      <c r="K82" s="52" t="s">
        <v>119</v>
      </c>
      <c r="L82" s="52">
        <v>687.75996699999996</v>
      </c>
      <c r="M82" s="52"/>
      <c r="N82" s="52"/>
      <c r="O82" s="14" t="s">
        <v>417</v>
      </c>
    </row>
    <row r="83" spans="1:15" s="57" customFormat="1" ht="109.2" x14ac:dyDescent="0.3">
      <c r="A83" s="52">
        <v>13</v>
      </c>
      <c r="B83" s="53" t="s">
        <v>151</v>
      </c>
      <c r="C83" s="13" t="s">
        <v>228</v>
      </c>
      <c r="D83" s="13" t="s">
        <v>64</v>
      </c>
      <c r="E83" s="53" t="s">
        <v>1132</v>
      </c>
      <c r="F83" s="28">
        <v>45686</v>
      </c>
      <c r="G83" s="17">
        <v>200</v>
      </c>
      <c r="H83" s="52" t="s">
        <v>6</v>
      </c>
      <c r="I83" s="52" t="s">
        <v>1068</v>
      </c>
      <c r="J83" s="52">
        <v>2514513416</v>
      </c>
      <c r="K83" s="52"/>
      <c r="L83" s="52"/>
      <c r="M83" s="52"/>
      <c r="N83" s="52"/>
      <c r="O83" s="14" t="s">
        <v>1133</v>
      </c>
    </row>
    <row r="84" spans="1:15" s="57" customFormat="1" ht="78" x14ac:dyDescent="0.3">
      <c r="A84" s="52">
        <v>14</v>
      </c>
      <c r="B84" s="53" t="s">
        <v>97</v>
      </c>
      <c r="C84" s="13" t="s">
        <v>66</v>
      </c>
      <c r="D84" s="13" t="s">
        <v>63</v>
      </c>
      <c r="E84" s="53" t="s">
        <v>153</v>
      </c>
      <c r="F84" s="28">
        <v>45692</v>
      </c>
      <c r="G84" s="17">
        <v>300</v>
      </c>
      <c r="H84" s="52" t="s">
        <v>6</v>
      </c>
      <c r="I84" s="52" t="s">
        <v>286</v>
      </c>
      <c r="J84" s="52">
        <v>44823241</v>
      </c>
      <c r="K84" s="52" t="s">
        <v>145</v>
      </c>
      <c r="L84" s="52">
        <v>33000</v>
      </c>
      <c r="M84" s="52"/>
      <c r="N84" s="52"/>
      <c r="O84" s="14" t="s">
        <v>1061</v>
      </c>
    </row>
    <row r="85" spans="1:15" s="57" customFormat="1" ht="165" customHeight="1" x14ac:dyDescent="0.3">
      <c r="A85" s="52">
        <v>15</v>
      </c>
      <c r="B85" s="53" t="s">
        <v>97</v>
      </c>
      <c r="C85" s="13" t="s">
        <v>1064</v>
      </c>
      <c r="D85" s="13" t="s">
        <v>64</v>
      </c>
      <c r="E85" s="53" t="s">
        <v>1065</v>
      </c>
      <c r="F85" s="28">
        <v>45694</v>
      </c>
      <c r="G85" s="17">
        <v>18980</v>
      </c>
      <c r="H85" s="52" t="s">
        <v>6</v>
      </c>
      <c r="I85" s="52" t="s">
        <v>1240</v>
      </c>
      <c r="J85" s="52">
        <v>40090765</v>
      </c>
      <c r="K85" s="52" t="s">
        <v>1071</v>
      </c>
      <c r="L85" s="52">
        <v>13730</v>
      </c>
      <c r="M85" s="52"/>
      <c r="N85" s="52"/>
      <c r="O85" s="53" t="s">
        <v>1066</v>
      </c>
    </row>
    <row r="86" spans="1:15" s="57" customFormat="1" ht="144.6" customHeight="1" x14ac:dyDescent="0.3">
      <c r="A86" s="52">
        <v>16</v>
      </c>
      <c r="B86" s="53" t="s">
        <v>97</v>
      </c>
      <c r="C86" s="13" t="s">
        <v>228</v>
      </c>
      <c r="D86" s="13" t="s">
        <v>275</v>
      </c>
      <c r="E86" s="53" t="s">
        <v>1067</v>
      </c>
      <c r="F86" s="28">
        <v>45695</v>
      </c>
      <c r="G86" s="17">
        <v>300</v>
      </c>
      <c r="H86" s="52" t="s">
        <v>6</v>
      </c>
      <c r="I86" s="52" t="s">
        <v>1068</v>
      </c>
      <c r="J86" s="52">
        <v>2514513416</v>
      </c>
      <c r="K86" s="52"/>
      <c r="L86" s="52"/>
      <c r="M86" s="52"/>
      <c r="N86" s="52"/>
      <c r="O86" s="53" t="s">
        <v>1069</v>
      </c>
    </row>
    <row r="87" spans="1:15" s="57" customFormat="1" ht="171.6" x14ac:dyDescent="0.3">
      <c r="A87" s="52">
        <v>17</v>
      </c>
      <c r="B87" s="53" t="s">
        <v>97</v>
      </c>
      <c r="C87" s="13" t="s">
        <v>1064</v>
      </c>
      <c r="D87" s="13" t="s">
        <v>64</v>
      </c>
      <c r="E87" s="53" t="s">
        <v>1065</v>
      </c>
      <c r="F87" s="28">
        <v>45695</v>
      </c>
      <c r="G87" s="17">
        <v>24220</v>
      </c>
      <c r="H87" s="52" t="s">
        <v>6</v>
      </c>
      <c r="I87" s="52" t="s">
        <v>1240</v>
      </c>
      <c r="J87" s="52">
        <v>40090765</v>
      </c>
      <c r="K87" s="52" t="s">
        <v>1071</v>
      </c>
      <c r="L87" s="52">
        <v>22778</v>
      </c>
      <c r="M87" s="52"/>
      <c r="N87" s="52"/>
      <c r="O87" s="53" t="s">
        <v>1070</v>
      </c>
    </row>
    <row r="88" spans="1:15" s="57" customFormat="1" ht="171.6" x14ac:dyDescent="0.3">
      <c r="A88" s="52">
        <v>18</v>
      </c>
      <c r="B88" s="53" t="s">
        <v>97</v>
      </c>
      <c r="C88" s="13" t="s">
        <v>1064</v>
      </c>
      <c r="D88" s="13" t="s">
        <v>64</v>
      </c>
      <c r="E88" s="53" t="s">
        <v>1065</v>
      </c>
      <c r="F88" s="28">
        <v>45698</v>
      </c>
      <c r="G88" s="17">
        <v>16000</v>
      </c>
      <c r="H88" s="52" t="s">
        <v>6</v>
      </c>
      <c r="I88" s="52" t="s">
        <v>1241</v>
      </c>
      <c r="J88" s="52">
        <v>39484698</v>
      </c>
      <c r="K88" s="52" t="s">
        <v>1071</v>
      </c>
      <c r="L88" s="52">
        <v>15000</v>
      </c>
      <c r="M88" s="52"/>
      <c r="N88" s="52"/>
      <c r="O88" s="53"/>
    </row>
    <row r="89" spans="1:15" s="57" customFormat="1" ht="109.2" x14ac:dyDescent="0.3">
      <c r="A89" s="52">
        <v>19</v>
      </c>
      <c r="B89" s="53" t="s">
        <v>97</v>
      </c>
      <c r="C89" s="13" t="s">
        <v>228</v>
      </c>
      <c r="D89" s="13" t="s">
        <v>64</v>
      </c>
      <c r="E89" s="53" t="s">
        <v>1401</v>
      </c>
      <c r="F89" s="28">
        <v>45709</v>
      </c>
      <c r="G89" s="17">
        <v>315.63799999999998</v>
      </c>
      <c r="H89" s="52" t="s">
        <v>6</v>
      </c>
      <c r="I89" s="52" t="s">
        <v>1417</v>
      </c>
      <c r="J89" s="52">
        <v>43699625</v>
      </c>
      <c r="K89" s="52" t="s">
        <v>64</v>
      </c>
      <c r="L89" s="52">
        <v>1</v>
      </c>
      <c r="M89" s="52"/>
      <c r="N89" s="52"/>
      <c r="O89" s="53" t="s">
        <v>1402</v>
      </c>
    </row>
    <row r="90" spans="1:15" s="57" customFormat="1" ht="93.6" x14ac:dyDescent="0.3">
      <c r="A90" s="52">
        <v>20</v>
      </c>
      <c r="B90" s="53" t="s">
        <v>720</v>
      </c>
      <c r="C90" s="13" t="s">
        <v>296</v>
      </c>
      <c r="D90" s="13" t="s">
        <v>275</v>
      </c>
      <c r="E90" s="53" t="s">
        <v>276</v>
      </c>
      <c r="F90" s="56" t="s">
        <v>1062</v>
      </c>
      <c r="G90" s="17">
        <v>67458.051999999996</v>
      </c>
      <c r="H90" s="52" t="s">
        <v>6</v>
      </c>
      <c r="I90" s="52" t="s">
        <v>1403</v>
      </c>
      <c r="J90" s="52">
        <v>36112630</v>
      </c>
      <c r="K90" s="52"/>
      <c r="L90" s="52"/>
      <c r="M90" s="52"/>
      <c r="N90" s="52"/>
      <c r="O90" s="53" t="s">
        <v>1063</v>
      </c>
    </row>
    <row r="91" spans="1:15" s="57" customFormat="1" ht="98.4" customHeight="1" x14ac:dyDescent="0.3">
      <c r="A91" s="52">
        <v>21</v>
      </c>
      <c r="B91" s="53" t="s">
        <v>720</v>
      </c>
      <c r="C91" s="13" t="s">
        <v>457</v>
      </c>
      <c r="D91" s="13" t="s">
        <v>64</v>
      </c>
      <c r="E91" s="53" t="s">
        <v>418</v>
      </c>
      <c r="F91" s="28">
        <v>45674</v>
      </c>
      <c r="G91" s="17">
        <v>329.178</v>
      </c>
      <c r="H91" s="52" t="s">
        <v>6</v>
      </c>
      <c r="I91" s="52" t="s">
        <v>456</v>
      </c>
      <c r="J91" s="52">
        <v>30073882</v>
      </c>
      <c r="K91" s="52"/>
      <c r="L91" s="52"/>
      <c r="M91" s="52"/>
      <c r="N91" s="52"/>
      <c r="O91" s="53" t="s">
        <v>419</v>
      </c>
    </row>
    <row r="92" spans="1:15" s="57" customFormat="1" ht="81" customHeight="1" x14ac:dyDescent="0.3">
      <c r="A92" s="52">
        <v>22</v>
      </c>
      <c r="B92" s="53" t="s">
        <v>720</v>
      </c>
      <c r="C92" s="13" t="s">
        <v>296</v>
      </c>
      <c r="D92" s="13" t="s">
        <v>275</v>
      </c>
      <c r="E92" s="53" t="s">
        <v>697</v>
      </c>
      <c r="F92" s="28">
        <v>45679</v>
      </c>
      <c r="G92" s="17">
        <v>1444.9469999999999</v>
      </c>
      <c r="H92" s="52" t="s">
        <v>6</v>
      </c>
      <c r="I92" s="52" t="s">
        <v>698</v>
      </c>
      <c r="J92" s="52">
        <v>43178611</v>
      </c>
      <c r="K92" s="52" t="s">
        <v>275</v>
      </c>
      <c r="L92" s="52">
        <v>1</v>
      </c>
      <c r="M92" s="52"/>
      <c r="N92" s="52"/>
      <c r="O92" s="53" t="s">
        <v>699</v>
      </c>
    </row>
    <row r="93" spans="1:15" s="57" customFormat="1" ht="81" customHeight="1" x14ac:dyDescent="0.3">
      <c r="A93" s="52">
        <v>23</v>
      </c>
      <c r="B93" s="53" t="s">
        <v>720</v>
      </c>
      <c r="C93" s="13" t="s">
        <v>67</v>
      </c>
      <c r="D93" s="13" t="s">
        <v>63</v>
      </c>
      <c r="E93" s="53" t="s">
        <v>1242</v>
      </c>
      <c r="F93" s="28">
        <v>45706</v>
      </c>
      <c r="G93" s="17">
        <v>221.2</v>
      </c>
      <c r="H93" s="52" t="s">
        <v>6</v>
      </c>
      <c r="I93" s="52" t="s">
        <v>1244</v>
      </c>
      <c r="J93" s="52">
        <v>24316073</v>
      </c>
      <c r="K93" s="84" t="s">
        <v>116</v>
      </c>
      <c r="L93" s="52">
        <v>3950</v>
      </c>
      <c r="M93" s="52"/>
      <c r="N93" s="52"/>
      <c r="O93" s="53" t="s">
        <v>1243</v>
      </c>
    </row>
    <row r="94" spans="1:15" s="57" customFormat="1" ht="81" customHeight="1" x14ac:dyDescent="0.3">
      <c r="A94" s="52">
        <v>24</v>
      </c>
      <c r="B94" s="53" t="s">
        <v>720</v>
      </c>
      <c r="C94" s="13" t="s">
        <v>326</v>
      </c>
      <c r="D94" s="13" t="s">
        <v>275</v>
      </c>
      <c r="E94" s="53" t="s">
        <v>1404</v>
      </c>
      <c r="F94" s="28">
        <v>45712</v>
      </c>
      <c r="G94" s="17">
        <v>225</v>
      </c>
      <c r="H94" s="52" t="s">
        <v>6</v>
      </c>
      <c r="I94" s="52" t="s">
        <v>1405</v>
      </c>
      <c r="J94" s="52">
        <v>40511745</v>
      </c>
      <c r="K94" s="52" t="s">
        <v>275</v>
      </c>
      <c r="L94" s="52">
        <v>1</v>
      </c>
      <c r="M94" s="52"/>
      <c r="N94" s="52"/>
      <c r="O94" s="53" t="s">
        <v>1416</v>
      </c>
    </row>
    <row r="95" spans="1:15" s="57" customFormat="1" ht="178.2" customHeight="1" x14ac:dyDescent="0.3">
      <c r="A95" s="52">
        <v>25</v>
      </c>
      <c r="B95" s="53" t="s">
        <v>720</v>
      </c>
      <c r="C95" s="13" t="s">
        <v>572</v>
      </c>
      <c r="D95" s="13" t="s">
        <v>275</v>
      </c>
      <c r="E95" s="53" t="s">
        <v>1511</v>
      </c>
      <c r="F95" s="28">
        <v>45715</v>
      </c>
      <c r="G95" s="17">
        <v>1238.3910000000001</v>
      </c>
      <c r="H95" s="52" t="s">
        <v>6</v>
      </c>
      <c r="I95" s="52" t="s">
        <v>1532</v>
      </c>
      <c r="J95" s="52">
        <v>2921514170</v>
      </c>
      <c r="K95" s="52" t="s">
        <v>275</v>
      </c>
      <c r="L95" s="52">
        <v>1</v>
      </c>
      <c r="M95" s="52"/>
      <c r="N95" s="52"/>
      <c r="O95" s="53" t="s">
        <v>1512</v>
      </c>
    </row>
    <row r="96" spans="1:15" s="57" customFormat="1" ht="109.2" x14ac:dyDescent="0.3">
      <c r="A96" s="52">
        <v>26</v>
      </c>
      <c r="B96" s="53" t="s">
        <v>720</v>
      </c>
      <c r="C96" s="13" t="s">
        <v>296</v>
      </c>
      <c r="D96" s="13" t="s">
        <v>275</v>
      </c>
      <c r="E96" s="53" t="s">
        <v>1533</v>
      </c>
      <c r="F96" s="28">
        <v>45719</v>
      </c>
      <c r="G96" s="17">
        <v>200.63</v>
      </c>
      <c r="H96" s="52" t="s">
        <v>6</v>
      </c>
      <c r="I96" s="52" t="s">
        <v>1513</v>
      </c>
      <c r="J96" s="52">
        <v>41588819</v>
      </c>
      <c r="K96" s="52" t="s">
        <v>275</v>
      </c>
      <c r="L96" s="52">
        <v>1</v>
      </c>
      <c r="M96" s="52"/>
      <c r="N96" s="52"/>
      <c r="O96" s="53" t="s">
        <v>1514</v>
      </c>
    </row>
    <row r="97" spans="1:15" s="57" customFormat="1" ht="62.4" x14ac:dyDescent="0.3">
      <c r="A97" s="52">
        <v>27</v>
      </c>
      <c r="B97" s="53" t="s">
        <v>277</v>
      </c>
      <c r="C97" s="13" t="s">
        <v>75</v>
      </c>
      <c r="D97" s="13" t="s">
        <v>64</v>
      </c>
      <c r="E97" s="53" t="s">
        <v>278</v>
      </c>
      <c r="F97" s="28" t="s">
        <v>279</v>
      </c>
      <c r="G97" s="17">
        <v>583.55600000000004</v>
      </c>
      <c r="H97" s="52" t="s">
        <v>6</v>
      </c>
      <c r="I97" s="52" t="s">
        <v>438</v>
      </c>
      <c r="J97" s="52">
        <v>3337119</v>
      </c>
      <c r="K97" s="52" t="s">
        <v>119</v>
      </c>
      <c r="L97" s="52">
        <v>133.30500000000001</v>
      </c>
      <c r="M97" s="52"/>
      <c r="N97" s="52"/>
      <c r="O97" s="53" t="s">
        <v>280</v>
      </c>
    </row>
    <row r="98" spans="1:15" s="57" customFormat="1" ht="62.4" x14ac:dyDescent="0.3">
      <c r="A98" s="52">
        <v>28</v>
      </c>
      <c r="B98" s="53" t="s">
        <v>277</v>
      </c>
      <c r="C98" s="13" t="s">
        <v>66</v>
      </c>
      <c r="D98" s="13" t="s">
        <v>63</v>
      </c>
      <c r="E98" s="53" t="s">
        <v>281</v>
      </c>
      <c r="F98" s="28">
        <v>45671</v>
      </c>
      <c r="G98" s="17">
        <v>327.9</v>
      </c>
      <c r="H98" s="52" t="s">
        <v>6</v>
      </c>
      <c r="I98" s="52" t="s">
        <v>282</v>
      </c>
      <c r="J98" s="52">
        <v>42086719</v>
      </c>
      <c r="K98" s="52" t="s">
        <v>145</v>
      </c>
      <c r="L98" s="52">
        <v>28009.55</v>
      </c>
      <c r="M98" s="52"/>
      <c r="N98" s="52"/>
      <c r="O98" s="14" t="s">
        <v>283</v>
      </c>
    </row>
    <row r="99" spans="1:15" s="57" customFormat="1" ht="62.4" x14ac:dyDescent="0.3">
      <c r="A99" s="52">
        <v>29</v>
      </c>
      <c r="B99" s="53" t="s">
        <v>277</v>
      </c>
      <c r="C99" s="13" t="s">
        <v>75</v>
      </c>
      <c r="D99" s="13" t="s">
        <v>64</v>
      </c>
      <c r="E99" s="53" t="s">
        <v>420</v>
      </c>
      <c r="F99" s="28">
        <v>45679</v>
      </c>
      <c r="G99" s="17">
        <v>237.80099999999999</v>
      </c>
      <c r="H99" s="52" t="s">
        <v>6</v>
      </c>
      <c r="I99" s="52" t="s">
        <v>421</v>
      </c>
      <c r="J99" s="52">
        <v>3338030</v>
      </c>
      <c r="K99" s="52" t="s">
        <v>119</v>
      </c>
      <c r="L99" s="52">
        <v>51.892000000000003</v>
      </c>
      <c r="M99" s="52"/>
      <c r="N99" s="52"/>
      <c r="O99" s="14" t="s">
        <v>422</v>
      </c>
    </row>
    <row r="100" spans="1:15" s="57" customFormat="1" ht="84.6" customHeight="1" x14ac:dyDescent="0.3">
      <c r="A100" s="52">
        <v>30</v>
      </c>
      <c r="B100" s="53" t="s">
        <v>719</v>
      </c>
      <c r="C100" s="13" t="s">
        <v>75</v>
      </c>
      <c r="D100" s="13" t="s">
        <v>63</v>
      </c>
      <c r="E100" s="53" t="s">
        <v>700</v>
      </c>
      <c r="F100" s="28">
        <v>45672</v>
      </c>
      <c r="G100" s="17">
        <v>228.886</v>
      </c>
      <c r="H100" s="52" t="s">
        <v>6</v>
      </c>
      <c r="I100" s="52" t="s">
        <v>270</v>
      </c>
      <c r="J100" s="52">
        <v>34657789</v>
      </c>
      <c r="K100" s="52" t="s">
        <v>119</v>
      </c>
      <c r="L100" s="52">
        <v>38.999000000000002</v>
      </c>
      <c r="M100" s="53"/>
      <c r="N100" s="53"/>
      <c r="O100" s="53" t="s">
        <v>701</v>
      </c>
    </row>
    <row r="101" spans="1:15" s="57" customFormat="1" ht="83.4" customHeight="1" x14ac:dyDescent="0.3">
      <c r="A101" s="52">
        <v>31</v>
      </c>
      <c r="B101" s="53" t="s">
        <v>967</v>
      </c>
      <c r="C101" s="13" t="s">
        <v>75</v>
      </c>
      <c r="D101" s="13" t="s">
        <v>63</v>
      </c>
      <c r="E101" s="53" t="s">
        <v>946</v>
      </c>
      <c r="F101" s="28">
        <v>45691</v>
      </c>
      <c r="G101" s="17">
        <v>289.75</v>
      </c>
      <c r="H101" s="52" t="s">
        <v>6</v>
      </c>
      <c r="I101" s="52" t="s">
        <v>270</v>
      </c>
      <c r="J101" s="52">
        <v>34657789</v>
      </c>
      <c r="K101" s="52" t="s">
        <v>119</v>
      </c>
      <c r="L101" s="52">
        <v>49.371000000000002</v>
      </c>
      <c r="M101" s="52"/>
      <c r="N101" s="52"/>
      <c r="O101" s="53" t="s">
        <v>947</v>
      </c>
    </row>
    <row r="102" spans="1:15" s="57" customFormat="1" ht="52.2" customHeight="1" x14ac:dyDescent="0.3">
      <c r="A102" s="52">
        <v>32</v>
      </c>
      <c r="B102" s="53" t="s">
        <v>968</v>
      </c>
      <c r="C102" s="13" t="s">
        <v>67</v>
      </c>
      <c r="D102" s="13" t="s">
        <v>63</v>
      </c>
      <c r="E102" s="53" t="s">
        <v>948</v>
      </c>
      <c r="F102" s="28">
        <v>45686</v>
      </c>
      <c r="G102" s="17">
        <v>860</v>
      </c>
      <c r="H102" s="52" t="s">
        <v>6</v>
      </c>
      <c r="I102" s="52" t="s">
        <v>1244</v>
      </c>
      <c r="J102" s="52">
        <v>24316073</v>
      </c>
      <c r="K102" s="52"/>
      <c r="L102" s="52"/>
      <c r="M102" s="52"/>
      <c r="N102" s="52"/>
      <c r="O102" s="53" t="s">
        <v>949</v>
      </c>
    </row>
    <row r="103" spans="1:15" s="57" customFormat="1" ht="93.6" x14ac:dyDescent="0.3">
      <c r="A103" s="52">
        <v>33</v>
      </c>
      <c r="B103" s="53" t="s">
        <v>423</v>
      </c>
      <c r="C103" s="13" t="s">
        <v>75</v>
      </c>
      <c r="D103" s="13" t="s">
        <v>63</v>
      </c>
      <c r="E103" s="53" t="s">
        <v>424</v>
      </c>
      <c r="F103" s="28">
        <v>45677</v>
      </c>
      <c r="G103" s="17">
        <v>847.76</v>
      </c>
      <c r="H103" s="52" t="s">
        <v>6</v>
      </c>
      <c r="I103" s="52" t="s">
        <v>270</v>
      </c>
      <c r="J103" s="52">
        <v>34657789</v>
      </c>
      <c r="K103" s="52" t="s">
        <v>119</v>
      </c>
      <c r="L103" s="52">
        <v>144.44999999999999</v>
      </c>
      <c r="M103" s="52"/>
      <c r="N103" s="52"/>
      <c r="O103" s="14" t="s">
        <v>425</v>
      </c>
    </row>
    <row r="104" spans="1:15" s="57" customFormat="1" ht="78" x14ac:dyDescent="0.3">
      <c r="A104" s="52">
        <v>34</v>
      </c>
      <c r="B104" s="53" t="s">
        <v>426</v>
      </c>
      <c r="C104" s="13" t="s">
        <v>66</v>
      </c>
      <c r="D104" s="13" t="s">
        <v>63</v>
      </c>
      <c r="E104" s="53" t="s">
        <v>427</v>
      </c>
      <c r="F104" s="28">
        <v>45677</v>
      </c>
      <c r="G104" s="17">
        <v>316.24400000000003</v>
      </c>
      <c r="H104" s="52" t="s">
        <v>6</v>
      </c>
      <c r="I104" s="52" t="s">
        <v>282</v>
      </c>
      <c r="J104" s="52">
        <v>42086719</v>
      </c>
      <c r="K104" s="52" t="s">
        <v>145</v>
      </c>
      <c r="L104" s="52">
        <v>27013.89</v>
      </c>
      <c r="M104" s="52"/>
      <c r="N104" s="52"/>
      <c r="O104" s="14" t="s">
        <v>428</v>
      </c>
    </row>
    <row r="105" spans="1:15" s="57" customFormat="1" ht="294" customHeight="1" x14ac:dyDescent="0.3">
      <c r="A105" s="52">
        <v>35</v>
      </c>
      <c r="B105" s="53" t="s">
        <v>426</v>
      </c>
      <c r="C105" s="13" t="s">
        <v>96</v>
      </c>
      <c r="D105" s="52" t="s">
        <v>64</v>
      </c>
      <c r="E105" s="53" t="s">
        <v>429</v>
      </c>
      <c r="F105" s="28">
        <v>45677</v>
      </c>
      <c r="G105" s="17">
        <v>432</v>
      </c>
      <c r="H105" s="52" t="s">
        <v>6</v>
      </c>
      <c r="I105" s="52" t="s">
        <v>430</v>
      </c>
      <c r="J105" s="52">
        <v>38455425</v>
      </c>
      <c r="K105" s="52" t="s">
        <v>64</v>
      </c>
      <c r="L105" s="52">
        <v>12</v>
      </c>
      <c r="M105" s="52"/>
      <c r="N105" s="52"/>
      <c r="O105" s="14" t="s">
        <v>431</v>
      </c>
    </row>
    <row r="106" spans="1:15" s="57" customFormat="1" ht="79.2" customHeight="1" x14ac:dyDescent="0.3">
      <c r="A106" s="52">
        <v>36</v>
      </c>
      <c r="B106" s="53" t="s">
        <v>1131</v>
      </c>
      <c r="C106" s="13" t="s">
        <v>75</v>
      </c>
      <c r="D106" s="13" t="s">
        <v>63</v>
      </c>
      <c r="E106" s="53" t="s">
        <v>284</v>
      </c>
      <c r="F106" s="28">
        <v>45671</v>
      </c>
      <c r="G106" s="17">
        <v>806.05200000000002</v>
      </c>
      <c r="H106" s="52" t="s">
        <v>6</v>
      </c>
      <c r="I106" s="52" t="s">
        <v>270</v>
      </c>
      <c r="J106" s="52">
        <v>34657789</v>
      </c>
      <c r="K106" s="52" t="s">
        <v>119</v>
      </c>
      <c r="L106" s="52">
        <v>120.699935</v>
      </c>
      <c r="M106" s="52"/>
      <c r="N106" s="52"/>
      <c r="O106" s="14" t="s">
        <v>285</v>
      </c>
    </row>
    <row r="107" spans="1:15" s="57" customFormat="1" ht="78" x14ac:dyDescent="0.3">
      <c r="A107" s="52">
        <v>37</v>
      </c>
      <c r="B107" s="53" t="s">
        <v>1131</v>
      </c>
      <c r="C107" s="13" t="s">
        <v>75</v>
      </c>
      <c r="D107" s="13" t="s">
        <v>63</v>
      </c>
      <c r="E107" s="53" t="s">
        <v>950</v>
      </c>
      <c r="F107" s="28">
        <v>45691</v>
      </c>
      <c r="G107" s="17">
        <v>213.815</v>
      </c>
      <c r="H107" s="52" t="s">
        <v>6</v>
      </c>
      <c r="I107" s="52" t="s">
        <v>438</v>
      </c>
      <c r="J107" s="52">
        <v>3337119</v>
      </c>
      <c r="K107" s="52" t="s">
        <v>119</v>
      </c>
      <c r="L107" s="52">
        <v>48.725000000000001</v>
      </c>
      <c r="M107" s="52"/>
      <c r="N107" s="53"/>
      <c r="O107" s="53" t="s">
        <v>951</v>
      </c>
    </row>
    <row r="108" spans="1:15" s="57" customFormat="1" ht="78" x14ac:dyDescent="0.3">
      <c r="A108" s="52">
        <v>38</v>
      </c>
      <c r="B108" s="53" t="s">
        <v>1131</v>
      </c>
      <c r="C108" s="13" t="s">
        <v>75</v>
      </c>
      <c r="D108" s="13" t="s">
        <v>63</v>
      </c>
      <c r="E108" s="53" t="s">
        <v>952</v>
      </c>
      <c r="F108" s="28">
        <v>45691</v>
      </c>
      <c r="G108" s="17">
        <v>250.38</v>
      </c>
      <c r="H108" s="52" t="s">
        <v>6</v>
      </c>
      <c r="I108" s="52" t="s">
        <v>147</v>
      </c>
      <c r="J108" s="52">
        <v>131133</v>
      </c>
      <c r="K108" s="52" t="s">
        <v>119</v>
      </c>
      <c r="L108" s="52">
        <v>44.286999999999999</v>
      </c>
      <c r="M108" s="52"/>
      <c r="N108" s="53"/>
      <c r="O108" s="53" t="s">
        <v>953</v>
      </c>
    </row>
    <row r="109" spans="1:15" s="57" customFormat="1" ht="35.4" customHeight="1" x14ac:dyDescent="0.3">
      <c r="A109" s="52">
        <v>39</v>
      </c>
      <c r="B109" s="53" t="s">
        <v>702</v>
      </c>
      <c r="C109" s="13" t="s">
        <v>67</v>
      </c>
      <c r="D109" s="13" t="s">
        <v>63</v>
      </c>
      <c r="E109" s="53" t="s">
        <v>703</v>
      </c>
      <c r="F109" s="28">
        <v>45684</v>
      </c>
      <c r="G109" s="17">
        <v>847</v>
      </c>
      <c r="H109" s="52" t="s">
        <v>6</v>
      </c>
      <c r="I109" s="52" t="s">
        <v>453</v>
      </c>
      <c r="J109" s="52">
        <v>24316073</v>
      </c>
      <c r="K109" s="84" t="s">
        <v>116</v>
      </c>
      <c r="L109" s="52">
        <v>15400</v>
      </c>
      <c r="M109" s="52"/>
      <c r="N109" s="53"/>
      <c r="O109" s="53" t="s">
        <v>704</v>
      </c>
    </row>
    <row r="110" spans="1:15" s="57" customFormat="1" ht="63.6" customHeight="1" x14ac:dyDescent="0.3">
      <c r="A110" s="52">
        <v>40</v>
      </c>
      <c r="B110" s="53" t="s">
        <v>702</v>
      </c>
      <c r="C110" s="13" t="s">
        <v>75</v>
      </c>
      <c r="D110" s="13" t="s">
        <v>63</v>
      </c>
      <c r="E110" s="53" t="s">
        <v>954</v>
      </c>
      <c r="F110" s="28">
        <v>45692</v>
      </c>
      <c r="G110" s="17">
        <v>1121.5999999999999</v>
      </c>
      <c r="H110" s="52" t="s">
        <v>6</v>
      </c>
      <c r="I110" s="52" t="s">
        <v>270</v>
      </c>
      <c r="J110" s="52">
        <v>34657789</v>
      </c>
      <c r="K110" s="52" t="s">
        <v>119</v>
      </c>
      <c r="L110" s="52">
        <v>191.047</v>
      </c>
      <c r="M110" s="52"/>
      <c r="N110" s="53"/>
      <c r="O110" s="53" t="s">
        <v>955</v>
      </c>
    </row>
    <row r="111" spans="1:15" s="57" customFormat="1" ht="46.2" customHeight="1" x14ac:dyDescent="0.3">
      <c r="A111" s="52">
        <v>41</v>
      </c>
      <c r="B111" s="53" t="s">
        <v>702</v>
      </c>
      <c r="C111" s="13" t="s">
        <v>75</v>
      </c>
      <c r="D111" s="13" t="s">
        <v>63</v>
      </c>
      <c r="E111" s="53" t="s">
        <v>1072</v>
      </c>
      <c r="F111" s="28">
        <v>45698</v>
      </c>
      <c r="G111" s="17">
        <v>240.392</v>
      </c>
      <c r="H111" s="52" t="s">
        <v>6</v>
      </c>
      <c r="I111" s="52" t="s">
        <v>438</v>
      </c>
      <c r="J111" s="52">
        <v>3337119</v>
      </c>
      <c r="K111" s="52" t="s">
        <v>119</v>
      </c>
      <c r="L111" s="52">
        <v>54.914000000000001</v>
      </c>
      <c r="M111" s="52"/>
      <c r="N111" s="52"/>
      <c r="O111" s="53" t="s">
        <v>1073</v>
      </c>
    </row>
    <row r="112" spans="1:15" s="57" customFormat="1" ht="93.6" x14ac:dyDescent="0.3">
      <c r="A112" s="52">
        <v>42</v>
      </c>
      <c r="B112" s="53" t="s">
        <v>154</v>
      </c>
      <c r="C112" s="13" t="s">
        <v>101</v>
      </c>
      <c r="D112" s="13" t="s">
        <v>64</v>
      </c>
      <c r="E112" s="53" t="s">
        <v>155</v>
      </c>
      <c r="F112" s="28">
        <v>45664</v>
      </c>
      <c r="G112" s="17">
        <v>200</v>
      </c>
      <c r="H112" s="13" t="s">
        <v>51</v>
      </c>
      <c r="I112" s="52" t="s">
        <v>432</v>
      </c>
      <c r="J112" s="52">
        <v>3414404854</v>
      </c>
      <c r="K112" s="52" t="s">
        <v>64</v>
      </c>
      <c r="L112" s="52"/>
      <c r="M112" s="52"/>
      <c r="N112" s="52"/>
      <c r="O112" s="14" t="s">
        <v>156</v>
      </c>
    </row>
    <row r="113" spans="1:15" s="57" customFormat="1" ht="46.8" x14ac:dyDescent="0.3">
      <c r="A113" s="52">
        <v>43</v>
      </c>
      <c r="B113" s="53" t="s">
        <v>154</v>
      </c>
      <c r="C113" s="13" t="s">
        <v>67</v>
      </c>
      <c r="D113" s="13" t="s">
        <v>63</v>
      </c>
      <c r="E113" s="53" t="s">
        <v>287</v>
      </c>
      <c r="F113" s="28">
        <v>45671</v>
      </c>
      <c r="G113" s="17">
        <v>900</v>
      </c>
      <c r="H113" s="13" t="s">
        <v>51</v>
      </c>
      <c r="I113" s="52" t="s">
        <v>433</v>
      </c>
      <c r="J113" s="52">
        <v>13540086</v>
      </c>
      <c r="K113" s="84" t="s">
        <v>116</v>
      </c>
      <c r="L113" s="52">
        <v>15000</v>
      </c>
      <c r="M113" s="52"/>
      <c r="N113" s="52"/>
      <c r="O113" s="14" t="s">
        <v>288</v>
      </c>
    </row>
    <row r="114" spans="1:15" s="57" customFormat="1" ht="234" customHeight="1" x14ac:dyDescent="0.3">
      <c r="A114" s="52">
        <v>44</v>
      </c>
      <c r="B114" s="53" t="s">
        <v>154</v>
      </c>
      <c r="C114" s="13" t="s">
        <v>83</v>
      </c>
      <c r="D114" s="13" t="s">
        <v>63</v>
      </c>
      <c r="E114" s="53" t="s">
        <v>434</v>
      </c>
      <c r="F114" s="28">
        <v>45673</v>
      </c>
      <c r="G114" s="17">
        <v>434.13</v>
      </c>
      <c r="H114" s="13" t="s">
        <v>51</v>
      </c>
      <c r="I114" s="52" t="s">
        <v>435</v>
      </c>
      <c r="J114" s="52">
        <v>41065510</v>
      </c>
      <c r="K114" s="52" t="s">
        <v>455</v>
      </c>
      <c r="L114" s="52">
        <v>1522</v>
      </c>
      <c r="M114" s="52"/>
      <c r="N114" s="52"/>
      <c r="O114" s="14" t="s">
        <v>436</v>
      </c>
    </row>
    <row r="115" spans="1:15" s="57" customFormat="1" ht="46.8" x14ac:dyDescent="0.3">
      <c r="A115" s="52">
        <v>45</v>
      </c>
      <c r="B115" s="53" t="s">
        <v>154</v>
      </c>
      <c r="C115" s="13" t="s">
        <v>75</v>
      </c>
      <c r="D115" s="13" t="s">
        <v>63</v>
      </c>
      <c r="E115" s="53" t="s">
        <v>437</v>
      </c>
      <c r="F115" s="28">
        <v>45674</v>
      </c>
      <c r="G115" s="17">
        <v>1391</v>
      </c>
      <c r="H115" s="13" t="s">
        <v>454</v>
      </c>
      <c r="I115" s="52" t="s">
        <v>438</v>
      </c>
      <c r="J115" s="52">
        <v>3337119</v>
      </c>
      <c r="K115" s="52" t="s">
        <v>119</v>
      </c>
      <c r="L115" s="52">
        <v>317.75400000000002</v>
      </c>
      <c r="M115" s="52"/>
      <c r="N115" s="52"/>
      <c r="O115" s="14" t="s">
        <v>439</v>
      </c>
    </row>
    <row r="116" spans="1:15" s="57" customFormat="1" ht="46.8" x14ac:dyDescent="0.3">
      <c r="A116" s="52">
        <v>46</v>
      </c>
      <c r="B116" s="53" t="s">
        <v>154</v>
      </c>
      <c r="C116" s="13" t="s">
        <v>75</v>
      </c>
      <c r="D116" s="13" t="s">
        <v>63</v>
      </c>
      <c r="E116" s="53" t="s">
        <v>437</v>
      </c>
      <c r="F116" s="28">
        <v>45678</v>
      </c>
      <c r="G116" s="17">
        <v>3448.95</v>
      </c>
      <c r="H116" s="13" t="s">
        <v>454</v>
      </c>
      <c r="I116" s="52" t="s">
        <v>956</v>
      </c>
      <c r="J116" s="52">
        <v>34657789</v>
      </c>
      <c r="K116" s="52" t="s">
        <v>119</v>
      </c>
      <c r="L116" s="52">
        <v>587.66800000000001</v>
      </c>
      <c r="M116" s="52"/>
      <c r="N116" s="52"/>
      <c r="O116" s="14" t="s">
        <v>440</v>
      </c>
    </row>
    <row r="117" spans="1:15" s="57" customFormat="1" ht="46.8" x14ac:dyDescent="0.3">
      <c r="A117" s="52">
        <v>47</v>
      </c>
      <c r="B117" s="53" t="s">
        <v>154</v>
      </c>
      <c r="C117" s="13" t="s">
        <v>560</v>
      </c>
      <c r="D117" s="13" t="s">
        <v>64</v>
      </c>
      <c r="E117" s="53" t="s">
        <v>1090</v>
      </c>
      <c r="F117" s="28">
        <v>45694</v>
      </c>
      <c r="G117" s="17">
        <v>233.49299999999999</v>
      </c>
      <c r="H117" s="13" t="s">
        <v>103</v>
      </c>
      <c r="I117" s="52" t="s">
        <v>1074</v>
      </c>
      <c r="J117" s="52">
        <v>5524251</v>
      </c>
      <c r="K117" s="52"/>
      <c r="L117" s="52"/>
      <c r="M117" s="52"/>
      <c r="N117" s="52"/>
      <c r="O117" s="14" t="s">
        <v>1075</v>
      </c>
    </row>
    <row r="118" spans="1:15" s="57" customFormat="1" ht="263.39999999999998" customHeight="1" x14ac:dyDescent="0.3">
      <c r="A118" s="52">
        <v>48</v>
      </c>
      <c r="B118" s="53" t="s">
        <v>154</v>
      </c>
      <c r="C118" s="13" t="s">
        <v>83</v>
      </c>
      <c r="D118" s="13" t="s">
        <v>63</v>
      </c>
      <c r="E118" s="53" t="s">
        <v>1076</v>
      </c>
      <c r="F118" s="28">
        <v>45707</v>
      </c>
      <c r="G118" s="17">
        <v>431.85199999999998</v>
      </c>
      <c r="H118" s="13" t="s">
        <v>51</v>
      </c>
      <c r="I118" s="52" t="s">
        <v>435</v>
      </c>
      <c r="J118" s="52">
        <v>41065510</v>
      </c>
      <c r="K118" s="52" t="s">
        <v>117</v>
      </c>
      <c r="L118" s="52">
        <v>2200</v>
      </c>
      <c r="M118" s="52"/>
      <c r="N118" s="52"/>
      <c r="O118" s="53" t="s">
        <v>1406</v>
      </c>
    </row>
    <row r="119" spans="1:15" s="57" customFormat="1" ht="46.8" x14ac:dyDescent="0.3">
      <c r="A119" s="52">
        <v>49</v>
      </c>
      <c r="B119" s="53" t="s">
        <v>154</v>
      </c>
      <c r="C119" s="13" t="s">
        <v>83</v>
      </c>
      <c r="D119" s="13" t="s">
        <v>63</v>
      </c>
      <c r="E119" s="53" t="s">
        <v>1407</v>
      </c>
      <c r="F119" s="28">
        <v>45712</v>
      </c>
      <c r="G119" s="17">
        <v>1580.5</v>
      </c>
      <c r="H119" s="13" t="s">
        <v>51</v>
      </c>
      <c r="I119" s="52"/>
      <c r="J119" s="52"/>
      <c r="K119" s="52"/>
      <c r="L119" s="52"/>
      <c r="M119" s="52"/>
      <c r="N119" s="52"/>
      <c r="O119" s="53" t="s">
        <v>1408</v>
      </c>
    </row>
    <row r="120" spans="1:15" s="57" customFormat="1" ht="78" x14ac:dyDescent="0.3">
      <c r="A120" s="52">
        <v>50</v>
      </c>
      <c r="B120" s="53" t="s">
        <v>154</v>
      </c>
      <c r="C120" s="13" t="s">
        <v>83</v>
      </c>
      <c r="D120" s="13" t="s">
        <v>63</v>
      </c>
      <c r="E120" s="53" t="s">
        <v>1515</v>
      </c>
      <c r="F120" s="28">
        <v>45715</v>
      </c>
      <c r="G120" s="17">
        <v>366</v>
      </c>
      <c r="H120" s="13" t="s">
        <v>51</v>
      </c>
      <c r="I120" s="52" t="s">
        <v>1516</v>
      </c>
      <c r="J120" s="52">
        <v>45051927</v>
      </c>
      <c r="K120" s="52"/>
      <c r="L120" s="52"/>
      <c r="M120" s="52"/>
      <c r="N120" s="52"/>
      <c r="O120" s="53" t="s">
        <v>1517</v>
      </c>
    </row>
    <row r="121" spans="1:15" s="57" customFormat="1" ht="46.8" x14ac:dyDescent="0.3">
      <c r="A121" s="52">
        <v>51</v>
      </c>
      <c r="B121" s="53" t="s">
        <v>165</v>
      </c>
      <c r="C121" s="13" t="s">
        <v>66</v>
      </c>
      <c r="D121" s="13" t="s">
        <v>64</v>
      </c>
      <c r="E121" s="53" t="s">
        <v>157</v>
      </c>
      <c r="F121" s="28">
        <v>45660</v>
      </c>
      <c r="G121" s="17">
        <v>30000</v>
      </c>
      <c r="H121" s="13" t="s">
        <v>103</v>
      </c>
      <c r="I121" s="52" t="s">
        <v>289</v>
      </c>
      <c r="J121" s="52">
        <v>45179093</v>
      </c>
      <c r="K121" s="52" t="s">
        <v>145</v>
      </c>
      <c r="L121" s="52">
        <v>3000000</v>
      </c>
      <c r="M121" s="52"/>
      <c r="N121" s="52"/>
      <c r="O121" s="14" t="s">
        <v>158</v>
      </c>
    </row>
    <row r="122" spans="1:15" s="57" customFormat="1" ht="62.4" x14ac:dyDescent="0.3">
      <c r="A122" s="52">
        <v>52</v>
      </c>
      <c r="B122" s="53" t="s">
        <v>165</v>
      </c>
      <c r="C122" s="13" t="s">
        <v>66</v>
      </c>
      <c r="D122" s="13" t="s">
        <v>64</v>
      </c>
      <c r="E122" s="53" t="s">
        <v>441</v>
      </c>
      <c r="F122" s="28">
        <v>45672</v>
      </c>
      <c r="G122" s="17">
        <v>200</v>
      </c>
      <c r="H122" s="52" t="s">
        <v>6</v>
      </c>
      <c r="I122" s="52" t="s">
        <v>90</v>
      </c>
      <c r="J122" s="52" t="s">
        <v>130</v>
      </c>
      <c r="K122" s="52"/>
      <c r="L122" s="52"/>
      <c r="M122" s="52"/>
      <c r="N122" s="52"/>
      <c r="O122" s="14" t="s">
        <v>442</v>
      </c>
    </row>
    <row r="123" spans="1:15" s="57" customFormat="1" ht="46.8" x14ac:dyDescent="0.3">
      <c r="A123" s="52">
        <v>53</v>
      </c>
      <c r="B123" s="53" t="s">
        <v>165</v>
      </c>
      <c r="C123" s="13" t="s">
        <v>75</v>
      </c>
      <c r="D123" s="13" t="s">
        <v>63</v>
      </c>
      <c r="E123" s="53" t="s">
        <v>705</v>
      </c>
      <c r="F123" s="28">
        <v>45681</v>
      </c>
      <c r="G123" s="17">
        <v>8803.3140000000003</v>
      </c>
      <c r="H123" s="52" t="s">
        <v>6</v>
      </c>
      <c r="I123" s="52" t="s">
        <v>270</v>
      </c>
      <c r="J123" s="52">
        <v>34657789</v>
      </c>
      <c r="K123" s="52" t="s">
        <v>119</v>
      </c>
      <c r="L123" s="52">
        <v>1500</v>
      </c>
      <c r="M123" s="52"/>
      <c r="N123" s="52"/>
      <c r="O123" s="14" t="s">
        <v>706</v>
      </c>
    </row>
    <row r="124" spans="1:15" s="57" customFormat="1" ht="46.8" x14ac:dyDescent="0.3">
      <c r="A124" s="52">
        <v>54</v>
      </c>
      <c r="B124" s="53" t="s">
        <v>165</v>
      </c>
      <c r="C124" s="13" t="s">
        <v>75</v>
      </c>
      <c r="D124" s="13" t="s">
        <v>63</v>
      </c>
      <c r="E124" s="53" t="s">
        <v>707</v>
      </c>
      <c r="F124" s="28">
        <v>45681</v>
      </c>
      <c r="G124" s="17">
        <v>234.755</v>
      </c>
      <c r="H124" s="52" t="s">
        <v>6</v>
      </c>
      <c r="I124" s="52" t="s">
        <v>270</v>
      </c>
      <c r="J124" s="52">
        <v>34657789</v>
      </c>
      <c r="K124" s="52" t="s">
        <v>119</v>
      </c>
      <c r="L124" s="52">
        <v>40</v>
      </c>
      <c r="M124" s="52"/>
      <c r="N124" s="52"/>
      <c r="O124" s="14" t="s">
        <v>708</v>
      </c>
    </row>
    <row r="125" spans="1:15" s="57" customFormat="1" ht="46.8" x14ac:dyDescent="0.3">
      <c r="A125" s="52">
        <v>55</v>
      </c>
      <c r="B125" s="53" t="s">
        <v>165</v>
      </c>
      <c r="C125" s="13" t="s">
        <v>75</v>
      </c>
      <c r="D125" s="13" t="s">
        <v>63</v>
      </c>
      <c r="E125" s="53" t="s">
        <v>709</v>
      </c>
      <c r="F125" s="28">
        <v>45681</v>
      </c>
      <c r="G125" s="17">
        <v>528.56700000000001</v>
      </c>
      <c r="H125" s="52" t="s">
        <v>6</v>
      </c>
      <c r="I125" s="52" t="s">
        <v>270</v>
      </c>
      <c r="J125" s="52">
        <v>34657789</v>
      </c>
      <c r="K125" s="52" t="s">
        <v>119</v>
      </c>
      <c r="L125" s="52">
        <v>90</v>
      </c>
      <c r="M125" s="52"/>
      <c r="N125" s="52"/>
      <c r="O125" s="14" t="s">
        <v>710</v>
      </c>
    </row>
    <row r="126" spans="1:15" s="57" customFormat="1" ht="62.4" x14ac:dyDescent="0.3">
      <c r="A126" s="52">
        <v>56</v>
      </c>
      <c r="B126" s="53" t="s">
        <v>165</v>
      </c>
      <c r="C126" s="13" t="s">
        <v>75</v>
      </c>
      <c r="D126" s="13" t="s">
        <v>63</v>
      </c>
      <c r="E126" s="53" t="s">
        <v>711</v>
      </c>
      <c r="F126" s="28">
        <v>45681</v>
      </c>
      <c r="G126" s="17">
        <v>416.38600000000002</v>
      </c>
      <c r="H126" s="52" t="s">
        <v>6</v>
      </c>
      <c r="I126" s="52" t="s">
        <v>438</v>
      </c>
      <c r="J126" s="52">
        <v>3337119</v>
      </c>
      <c r="K126" s="52" t="s">
        <v>119</v>
      </c>
      <c r="L126" s="52">
        <v>95</v>
      </c>
      <c r="M126" s="52"/>
      <c r="N126" s="52"/>
      <c r="O126" s="14" t="s">
        <v>712</v>
      </c>
    </row>
    <row r="127" spans="1:15" s="57" customFormat="1" ht="93.6" x14ac:dyDescent="0.3">
      <c r="A127" s="52">
        <v>57</v>
      </c>
      <c r="B127" s="53" t="s">
        <v>165</v>
      </c>
      <c r="C127" s="52" t="s">
        <v>781</v>
      </c>
      <c r="D127" s="13" t="s">
        <v>64</v>
      </c>
      <c r="E127" s="53" t="s">
        <v>713</v>
      </c>
      <c r="F127" s="28">
        <v>45684</v>
      </c>
      <c r="G127" s="17">
        <v>420.35500000000002</v>
      </c>
      <c r="H127" s="52" t="s">
        <v>6</v>
      </c>
      <c r="I127" s="52" t="s">
        <v>444</v>
      </c>
      <c r="J127" s="52">
        <v>5448946</v>
      </c>
      <c r="K127" s="52" t="s">
        <v>123</v>
      </c>
      <c r="L127" s="52">
        <v>2900</v>
      </c>
      <c r="M127" s="52"/>
      <c r="N127" s="52"/>
      <c r="O127" s="14" t="s">
        <v>714</v>
      </c>
    </row>
    <row r="128" spans="1:15" s="57" customFormat="1" ht="78" x14ac:dyDescent="0.3">
      <c r="A128" s="52">
        <v>58</v>
      </c>
      <c r="B128" s="53" t="s">
        <v>957</v>
      </c>
      <c r="C128" s="13" t="s">
        <v>83</v>
      </c>
      <c r="D128" s="13" t="s">
        <v>63</v>
      </c>
      <c r="E128" s="53" t="s">
        <v>958</v>
      </c>
      <c r="F128" s="28">
        <v>45686</v>
      </c>
      <c r="G128" s="17">
        <v>3042</v>
      </c>
      <c r="H128" s="52" t="s">
        <v>6</v>
      </c>
      <c r="I128" s="52" t="s">
        <v>1077</v>
      </c>
      <c r="J128" s="52">
        <v>41331842</v>
      </c>
      <c r="K128" s="52" t="s">
        <v>662</v>
      </c>
      <c r="L128" s="52">
        <v>1</v>
      </c>
      <c r="M128" s="52"/>
      <c r="N128" s="52"/>
      <c r="O128" s="14" t="s">
        <v>959</v>
      </c>
    </row>
    <row r="129" spans="1:15" s="57" customFormat="1" ht="60.6" customHeight="1" x14ac:dyDescent="0.3">
      <c r="A129" s="52">
        <v>59</v>
      </c>
      <c r="B129" s="53" t="s">
        <v>957</v>
      </c>
      <c r="C129" s="13" t="s">
        <v>83</v>
      </c>
      <c r="D129" s="13" t="s">
        <v>63</v>
      </c>
      <c r="E129" s="53" t="s">
        <v>1091</v>
      </c>
      <c r="F129" s="28">
        <v>45694</v>
      </c>
      <c r="G129" s="17">
        <v>439.65</v>
      </c>
      <c r="H129" s="52" t="s">
        <v>6</v>
      </c>
      <c r="I129" s="52" t="s">
        <v>1245</v>
      </c>
      <c r="J129" s="52">
        <v>38569445</v>
      </c>
      <c r="K129" s="52"/>
      <c r="L129" s="52"/>
      <c r="M129" s="52"/>
      <c r="N129" s="52"/>
      <c r="O129" s="14" t="s">
        <v>1078</v>
      </c>
    </row>
    <row r="130" spans="1:15" s="57" customFormat="1" ht="62.4" x14ac:dyDescent="0.3">
      <c r="A130" s="52">
        <v>60</v>
      </c>
      <c r="B130" s="53" t="s">
        <v>957</v>
      </c>
      <c r="C130" s="13" t="s">
        <v>83</v>
      </c>
      <c r="D130" s="13" t="s">
        <v>63</v>
      </c>
      <c r="E130" s="53" t="s">
        <v>1079</v>
      </c>
      <c r="F130" s="28">
        <v>45694</v>
      </c>
      <c r="G130" s="17">
        <v>3030</v>
      </c>
      <c r="H130" s="52" t="s">
        <v>6</v>
      </c>
      <c r="I130" s="52" t="s">
        <v>1246</v>
      </c>
      <c r="J130" s="52">
        <v>41530346</v>
      </c>
      <c r="K130" s="52"/>
      <c r="L130" s="52"/>
      <c r="M130" s="52"/>
      <c r="N130" s="52"/>
      <c r="O130" s="14" t="s">
        <v>1080</v>
      </c>
    </row>
    <row r="131" spans="1:15" s="57" customFormat="1" ht="79.2" customHeight="1" x14ac:dyDescent="0.3">
      <c r="A131" s="52">
        <v>61</v>
      </c>
      <c r="B131" s="53" t="s">
        <v>957</v>
      </c>
      <c r="C131" s="13" t="s">
        <v>560</v>
      </c>
      <c r="D131" s="13" t="s">
        <v>64</v>
      </c>
      <c r="E131" s="53" t="s">
        <v>1081</v>
      </c>
      <c r="F131" s="28">
        <v>45695</v>
      </c>
      <c r="G131" s="17">
        <v>2894.0839999999998</v>
      </c>
      <c r="H131" s="52" t="s">
        <v>103</v>
      </c>
      <c r="I131" s="52" t="s">
        <v>944</v>
      </c>
      <c r="J131" s="52">
        <v>5524251</v>
      </c>
      <c r="K131" s="52" t="s">
        <v>123</v>
      </c>
      <c r="L131" s="52">
        <v>65900</v>
      </c>
      <c r="M131" s="52"/>
      <c r="N131" s="52"/>
      <c r="O131" s="14" t="s">
        <v>1082</v>
      </c>
    </row>
    <row r="132" spans="1:15" s="57" customFormat="1" ht="93.6" x14ac:dyDescent="0.3">
      <c r="A132" s="52">
        <v>62</v>
      </c>
      <c r="B132" s="53" t="s">
        <v>957</v>
      </c>
      <c r="C132" s="13" t="s">
        <v>559</v>
      </c>
      <c r="D132" s="13" t="s">
        <v>64</v>
      </c>
      <c r="E132" s="53" t="s">
        <v>1083</v>
      </c>
      <c r="F132" s="28">
        <v>45695</v>
      </c>
      <c r="G132" s="17">
        <v>2157.4580000000001</v>
      </c>
      <c r="H132" s="52" t="s">
        <v>103</v>
      </c>
      <c r="I132" s="52" t="s">
        <v>944</v>
      </c>
      <c r="J132" s="52">
        <v>5524251</v>
      </c>
      <c r="K132" s="52" t="s">
        <v>123</v>
      </c>
      <c r="L132" s="52"/>
      <c r="M132" s="52"/>
      <c r="N132" s="52"/>
      <c r="O132" s="14" t="s">
        <v>1084</v>
      </c>
    </row>
    <row r="133" spans="1:15" s="57" customFormat="1" ht="46.8" x14ac:dyDescent="0.3">
      <c r="A133" s="52">
        <v>63</v>
      </c>
      <c r="B133" s="53" t="s">
        <v>957</v>
      </c>
      <c r="C133" s="13" t="s">
        <v>66</v>
      </c>
      <c r="D133" s="13" t="s">
        <v>63</v>
      </c>
      <c r="E133" s="53" t="s">
        <v>1247</v>
      </c>
      <c r="F133" s="28">
        <v>45705</v>
      </c>
      <c r="G133" s="17">
        <v>1449.1479999999999</v>
      </c>
      <c r="H133" s="52" t="s">
        <v>103</v>
      </c>
      <c r="I133" s="52" t="s">
        <v>1248</v>
      </c>
      <c r="J133" s="52">
        <v>19480600</v>
      </c>
      <c r="K133" s="52" t="s">
        <v>145</v>
      </c>
      <c r="L133" s="52">
        <v>146212</v>
      </c>
      <c r="M133" s="52"/>
      <c r="N133" s="52"/>
      <c r="O133" s="14" t="s">
        <v>1249</v>
      </c>
    </row>
    <row r="134" spans="1:15" s="57" customFormat="1" ht="46.8" x14ac:dyDescent="0.3">
      <c r="A134" s="52">
        <v>64</v>
      </c>
      <c r="B134" s="53" t="s">
        <v>957</v>
      </c>
      <c r="C134" s="13" t="s">
        <v>66</v>
      </c>
      <c r="D134" s="13" t="s">
        <v>64</v>
      </c>
      <c r="E134" s="53" t="s">
        <v>1250</v>
      </c>
      <c r="F134" s="28">
        <v>45705</v>
      </c>
      <c r="G134" s="17">
        <v>459.48200000000003</v>
      </c>
      <c r="H134" s="52" t="s">
        <v>6</v>
      </c>
      <c r="I134" s="52" t="s">
        <v>90</v>
      </c>
      <c r="J134" s="52">
        <v>131268</v>
      </c>
      <c r="K134" s="52" t="s">
        <v>145</v>
      </c>
      <c r="L134" s="52">
        <v>136212</v>
      </c>
      <c r="M134" s="52"/>
      <c r="N134" s="52"/>
      <c r="O134" s="14" t="s">
        <v>1251</v>
      </c>
    </row>
    <row r="135" spans="1:15" s="57" customFormat="1" ht="126.6" customHeight="1" x14ac:dyDescent="0.3">
      <c r="A135" s="52">
        <v>65</v>
      </c>
      <c r="B135" s="53" t="s">
        <v>957</v>
      </c>
      <c r="C135" s="13" t="s">
        <v>83</v>
      </c>
      <c r="D135" s="13" t="s">
        <v>63</v>
      </c>
      <c r="E135" s="53" t="s">
        <v>1252</v>
      </c>
      <c r="F135" s="28">
        <v>45706</v>
      </c>
      <c r="G135" s="17">
        <v>5160.4549999999999</v>
      </c>
      <c r="H135" s="52" t="s">
        <v>6</v>
      </c>
      <c r="I135" s="52" t="s">
        <v>1518</v>
      </c>
      <c r="J135" s="52">
        <v>45832648</v>
      </c>
      <c r="K135" s="52" t="s">
        <v>117</v>
      </c>
      <c r="L135" s="52">
        <v>2</v>
      </c>
      <c r="M135" s="52"/>
      <c r="N135" s="52"/>
      <c r="O135" s="14" t="s">
        <v>1253</v>
      </c>
    </row>
    <row r="136" spans="1:15" s="57" customFormat="1" ht="62.4" x14ac:dyDescent="0.3">
      <c r="A136" s="52">
        <v>66</v>
      </c>
      <c r="B136" s="53" t="s">
        <v>957</v>
      </c>
      <c r="C136" s="13" t="s">
        <v>83</v>
      </c>
      <c r="D136" s="13" t="s">
        <v>63</v>
      </c>
      <c r="E136" s="53" t="s">
        <v>1254</v>
      </c>
      <c r="F136" s="28">
        <v>45707</v>
      </c>
      <c r="G136" s="17">
        <v>900</v>
      </c>
      <c r="H136" s="52" t="s">
        <v>6</v>
      </c>
      <c r="I136" s="52" t="s">
        <v>1519</v>
      </c>
      <c r="J136" s="52">
        <v>3542202265</v>
      </c>
      <c r="K136" s="52" t="s">
        <v>117</v>
      </c>
      <c r="L136" s="52">
        <v>2</v>
      </c>
      <c r="M136" s="52"/>
      <c r="N136" s="52"/>
      <c r="O136" s="14" t="s">
        <v>1255</v>
      </c>
    </row>
    <row r="137" spans="1:15" s="57" customFormat="1" ht="64.2" customHeight="1" x14ac:dyDescent="0.3">
      <c r="A137" s="52">
        <v>67</v>
      </c>
      <c r="B137" s="53" t="s">
        <v>163</v>
      </c>
      <c r="C137" s="13" t="s">
        <v>95</v>
      </c>
      <c r="D137" s="13" t="s">
        <v>63</v>
      </c>
      <c r="E137" s="53" t="s">
        <v>159</v>
      </c>
      <c r="F137" s="28">
        <v>45660</v>
      </c>
      <c r="G137" s="17">
        <v>6700</v>
      </c>
      <c r="H137" s="52" t="s">
        <v>6</v>
      </c>
      <c r="I137" s="52" t="s">
        <v>443</v>
      </c>
      <c r="J137" s="52">
        <v>37383046</v>
      </c>
      <c r="K137" s="52" t="s">
        <v>117</v>
      </c>
      <c r="L137" s="52">
        <v>1</v>
      </c>
      <c r="M137" s="52"/>
      <c r="N137" s="52"/>
      <c r="O137" s="14" t="s">
        <v>160</v>
      </c>
    </row>
    <row r="138" spans="1:15" s="57" customFormat="1" ht="64.2" customHeight="1" x14ac:dyDescent="0.3">
      <c r="A138" s="52">
        <v>68</v>
      </c>
      <c r="B138" s="53" t="s">
        <v>1409</v>
      </c>
      <c r="C138" s="13" t="s">
        <v>296</v>
      </c>
      <c r="D138" s="13" t="s">
        <v>63</v>
      </c>
      <c r="E138" s="14" t="s">
        <v>1410</v>
      </c>
      <c r="F138" s="28">
        <v>45707</v>
      </c>
      <c r="G138" s="17">
        <v>4500</v>
      </c>
      <c r="H138" s="52" t="s">
        <v>6</v>
      </c>
      <c r="I138" s="52" t="s">
        <v>1520</v>
      </c>
      <c r="J138" s="52">
        <v>45294270</v>
      </c>
      <c r="K138" s="52"/>
      <c r="L138" s="52"/>
      <c r="M138" s="52"/>
      <c r="N138" s="52"/>
      <c r="O138" s="53" t="s">
        <v>1411</v>
      </c>
    </row>
    <row r="139" spans="1:15" s="57" customFormat="1" ht="32.4" customHeight="1" x14ac:dyDescent="0.3">
      <c r="A139" s="52">
        <v>69</v>
      </c>
      <c r="B139" s="53" t="s">
        <v>444</v>
      </c>
      <c r="C139" s="13" t="s">
        <v>326</v>
      </c>
      <c r="D139" s="13" t="s">
        <v>63</v>
      </c>
      <c r="E139" s="53" t="s">
        <v>445</v>
      </c>
      <c r="F139" s="28">
        <v>45678</v>
      </c>
      <c r="G139" s="17">
        <v>9000</v>
      </c>
      <c r="H139" s="52" t="s">
        <v>6</v>
      </c>
      <c r="I139" s="52"/>
      <c r="J139" s="52"/>
      <c r="K139" s="52" t="s">
        <v>323</v>
      </c>
      <c r="L139" s="52">
        <v>1500</v>
      </c>
      <c r="M139" s="52"/>
      <c r="N139" s="52"/>
      <c r="O139" s="14" t="s">
        <v>446</v>
      </c>
    </row>
    <row r="140" spans="1:15" s="57" customFormat="1" ht="46.8" x14ac:dyDescent="0.3">
      <c r="A140" s="52">
        <v>70</v>
      </c>
      <c r="B140" s="53" t="s">
        <v>444</v>
      </c>
      <c r="C140" s="13" t="s">
        <v>326</v>
      </c>
      <c r="D140" s="13" t="s">
        <v>63</v>
      </c>
      <c r="E140" s="53" t="s">
        <v>447</v>
      </c>
      <c r="F140" s="28">
        <v>45678</v>
      </c>
      <c r="G140" s="17">
        <v>3815</v>
      </c>
      <c r="H140" s="52" t="s">
        <v>6</v>
      </c>
      <c r="I140" s="52" t="s">
        <v>960</v>
      </c>
      <c r="J140" s="52">
        <v>3136816665</v>
      </c>
      <c r="K140" s="52" t="s">
        <v>123</v>
      </c>
      <c r="L140" s="52">
        <v>700</v>
      </c>
      <c r="M140" s="52"/>
      <c r="N140" s="52"/>
      <c r="O140" s="14" t="s">
        <v>448</v>
      </c>
    </row>
    <row r="141" spans="1:15" s="57" customFormat="1" ht="34.200000000000003" customHeight="1" x14ac:dyDescent="0.3">
      <c r="A141" s="52">
        <v>71</v>
      </c>
      <c r="B141" s="53" t="s">
        <v>444</v>
      </c>
      <c r="C141" s="13" t="s">
        <v>326</v>
      </c>
      <c r="D141" s="13" t="s">
        <v>63</v>
      </c>
      <c r="E141" s="53" t="s">
        <v>961</v>
      </c>
      <c r="F141" s="28">
        <v>45691</v>
      </c>
      <c r="G141" s="17">
        <v>8999.4069999999992</v>
      </c>
      <c r="H141" s="52" t="s">
        <v>6</v>
      </c>
      <c r="I141" s="52" t="s">
        <v>1256</v>
      </c>
      <c r="J141" s="52">
        <v>37941143</v>
      </c>
      <c r="K141" s="52" t="s">
        <v>323</v>
      </c>
      <c r="L141" s="52">
        <v>1698</v>
      </c>
      <c r="M141" s="52"/>
      <c r="N141" s="52"/>
      <c r="O141" s="14" t="s">
        <v>962</v>
      </c>
    </row>
    <row r="142" spans="1:15" s="57" customFormat="1" ht="34.200000000000003" customHeight="1" x14ac:dyDescent="0.3">
      <c r="A142" s="52">
        <v>72</v>
      </c>
      <c r="B142" s="53" t="s">
        <v>444</v>
      </c>
      <c r="C142" s="13" t="s">
        <v>326</v>
      </c>
      <c r="D142" s="13" t="s">
        <v>63</v>
      </c>
      <c r="E142" s="53" t="s">
        <v>961</v>
      </c>
      <c r="F142" s="28">
        <v>45706</v>
      </c>
      <c r="G142" s="17">
        <v>10600</v>
      </c>
      <c r="H142" s="52" t="s">
        <v>6</v>
      </c>
      <c r="I142" s="52" t="s">
        <v>1256</v>
      </c>
      <c r="J142" s="52">
        <v>37941143</v>
      </c>
      <c r="K142" s="52" t="s">
        <v>323</v>
      </c>
      <c r="L142" s="52">
        <v>2000</v>
      </c>
      <c r="M142" s="52"/>
      <c r="N142" s="52"/>
      <c r="O142" s="14" t="s">
        <v>1257</v>
      </c>
    </row>
    <row r="143" spans="1:15" s="57" customFormat="1" ht="34.200000000000003" customHeight="1" x14ac:dyDescent="0.3">
      <c r="A143" s="52">
        <v>73</v>
      </c>
      <c r="B143" s="53" t="s">
        <v>444</v>
      </c>
      <c r="C143" s="13" t="s">
        <v>326</v>
      </c>
      <c r="D143" s="13" t="s">
        <v>63</v>
      </c>
      <c r="E143" s="53" t="s">
        <v>1412</v>
      </c>
      <c r="F143" s="28">
        <v>45709</v>
      </c>
      <c r="G143" s="17">
        <v>3852</v>
      </c>
      <c r="H143" s="52" t="s">
        <v>6</v>
      </c>
      <c r="I143" s="52" t="s">
        <v>368</v>
      </c>
      <c r="J143" s="52">
        <v>44437592</v>
      </c>
      <c r="K143" s="13" t="s">
        <v>1113</v>
      </c>
      <c r="L143" s="52">
        <v>30000</v>
      </c>
      <c r="M143" s="52"/>
      <c r="N143" s="52"/>
      <c r="O143" s="53" t="s">
        <v>1413</v>
      </c>
    </row>
    <row r="144" spans="1:15" s="57" customFormat="1" ht="62.4" customHeight="1" x14ac:dyDescent="0.3">
      <c r="A144" s="52">
        <v>74</v>
      </c>
      <c r="B144" s="53" t="s">
        <v>164</v>
      </c>
      <c r="C144" s="13" t="s">
        <v>101</v>
      </c>
      <c r="D144" s="13" t="s">
        <v>63</v>
      </c>
      <c r="E144" s="53" t="s">
        <v>161</v>
      </c>
      <c r="F144" s="28">
        <v>45660</v>
      </c>
      <c r="G144" s="17">
        <v>6700</v>
      </c>
      <c r="H144" s="52" t="s">
        <v>6</v>
      </c>
      <c r="I144" s="52" t="s">
        <v>290</v>
      </c>
      <c r="J144" s="52">
        <v>37383046</v>
      </c>
      <c r="K144" s="52" t="s">
        <v>117</v>
      </c>
      <c r="L144" s="52">
        <v>1</v>
      </c>
      <c r="M144" s="52"/>
      <c r="N144" s="52"/>
      <c r="O144" s="14" t="s">
        <v>162</v>
      </c>
    </row>
    <row r="145" spans="1:15" s="57" customFormat="1" ht="49.95" customHeight="1" x14ac:dyDescent="0.3">
      <c r="A145" s="52">
        <v>75</v>
      </c>
      <c r="B145" s="53" t="s">
        <v>164</v>
      </c>
      <c r="C145" s="13" t="s">
        <v>101</v>
      </c>
      <c r="D145" s="13" t="s">
        <v>64</v>
      </c>
      <c r="E145" s="53" t="s">
        <v>125</v>
      </c>
      <c r="F145" s="28">
        <v>45695</v>
      </c>
      <c r="G145" s="17">
        <v>403.2</v>
      </c>
      <c r="H145" s="52" t="s">
        <v>6</v>
      </c>
      <c r="I145" s="52" t="s">
        <v>1085</v>
      </c>
      <c r="J145" s="52">
        <v>3113905</v>
      </c>
      <c r="K145" s="52" t="s">
        <v>166</v>
      </c>
      <c r="L145" s="52">
        <v>576</v>
      </c>
      <c r="M145" s="52"/>
      <c r="N145" s="52"/>
      <c r="O145" s="14" t="s">
        <v>1086</v>
      </c>
    </row>
    <row r="146" spans="1:15" s="57" customFormat="1" ht="63.6" customHeight="1" x14ac:dyDescent="0.3">
      <c r="A146" s="52">
        <v>76</v>
      </c>
      <c r="B146" s="53" t="s">
        <v>164</v>
      </c>
      <c r="C146" s="13" t="s">
        <v>101</v>
      </c>
      <c r="D146" s="13" t="s">
        <v>64</v>
      </c>
      <c r="E146" s="53" t="s">
        <v>107</v>
      </c>
      <c r="F146" s="28">
        <v>45695</v>
      </c>
      <c r="G146" s="17">
        <v>240</v>
      </c>
      <c r="H146" s="52" t="s">
        <v>6</v>
      </c>
      <c r="I146" s="52" t="s">
        <v>1085</v>
      </c>
      <c r="J146" s="52">
        <v>3113905</v>
      </c>
      <c r="K146" s="52" t="s">
        <v>166</v>
      </c>
      <c r="L146" s="52">
        <v>240</v>
      </c>
      <c r="M146" s="52"/>
      <c r="N146" s="52"/>
      <c r="O146" s="14" t="s">
        <v>1087</v>
      </c>
    </row>
    <row r="147" spans="1:15" s="57" customFormat="1" ht="45" customHeight="1" x14ac:dyDescent="0.3">
      <c r="A147" s="52">
        <v>77</v>
      </c>
      <c r="B147" s="53" t="s">
        <v>164</v>
      </c>
      <c r="C147" s="13" t="s">
        <v>67</v>
      </c>
      <c r="D147" s="13" t="s">
        <v>63</v>
      </c>
      <c r="E147" s="53" t="s">
        <v>291</v>
      </c>
      <c r="F147" s="28">
        <v>45667</v>
      </c>
      <c r="G147" s="17">
        <v>4480</v>
      </c>
      <c r="H147" s="52" t="s">
        <v>6</v>
      </c>
      <c r="I147" s="52" t="s">
        <v>453</v>
      </c>
      <c r="J147" s="52">
        <v>24316073</v>
      </c>
      <c r="K147" s="52"/>
      <c r="L147" s="52"/>
      <c r="M147" s="52"/>
      <c r="N147" s="52"/>
      <c r="O147" s="14" t="s">
        <v>292</v>
      </c>
    </row>
    <row r="148" spans="1:15" s="57" customFormat="1" ht="51" customHeight="1" x14ac:dyDescent="0.3">
      <c r="A148" s="52">
        <v>78</v>
      </c>
      <c r="B148" s="53" t="s">
        <v>164</v>
      </c>
      <c r="C148" s="13" t="s">
        <v>326</v>
      </c>
      <c r="D148" s="13" t="s">
        <v>63</v>
      </c>
      <c r="E148" s="53" t="s">
        <v>449</v>
      </c>
      <c r="F148" s="28">
        <v>45675</v>
      </c>
      <c r="G148" s="17">
        <v>1199</v>
      </c>
      <c r="H148" s="52" t="s">
        <v>6</v>
      </c>
      <c r="I148" s="52" t="s">
        <v>715</v>
      </c>
      <c r="J148" s="52">
        <v>40964506</v>
      </c>
      <c r="K148" s="52" t="s">
        <v>123</v>
      </c>
      <c r="L148" s="52">
        <v>220</v>
      </c>
      <c r="M148" s="52"/>
      <c r="N148" s="52"/>
      <c r="O148" s="14" t="s">
        <v>450</v>
      </c>
    </row>
    <row r="149" spans="1:15" s="57" customFormat="1" ht="76.2" customHeight="1" x14ac:dyDescent="0.3">
      <c r="A149" s="52">
        <v>79</v>
      </c>
      <c r="B149" s="53" t="s">
        <v>164</v>
      </c>
      <c r="C149" s="13" t="s">
        <v>326</v>
      </c>
      <c r="D149" s="13" t="s">
        <v>63</v>
      </c>
      <c r="E149" s="53" t="s">
        <v>451</v>
      </c>
      <c r="F149" s="28">
        <v>45678</v>
      </c>
      <c r="G149" s="17">
        <v>254.05</v>
      </c>
      <c r="H149" s="52" t="s">
        <v>6</v>
      </c>
      <c r="I149" s="52" t="s">
        <v>963</v>
      </c>
      <c r="J149" s="52">
        <v>3222705153</v>
      </c>
      <c r="K149" s="52" t="s">
        <v>117</v>
      </c>
      <c r="L149" s="52">
        <v>1</v>
      </c>
      <c r="M149" s="52"/>
      <c r="N149" s="52"/>
      <c r="O149" s="14" t="s">
        <v>452</v>
      </c>
    </row>
    <row r="150" spans="1:15" s="57" customFormat="1" ht="47.4" customHeight="1" x14ac:dyDescent="0.3">
      <c r="A150" s="52">
        <v>80</v>
      </c>
      <c r="B150" s="53" t="s">
        <v>164</v>
      </c>
      <c r="C150" s="13" t="s">
        <v>101</v>
      </c>
      <c r="D150" s="13" t="s">
        <v>64</v>
      </c>
      <c r="E150" s="53" t="s">
        <v>716</v>
      </c>
      <c r="F150" s="28">
        <v>45692</v>
      </c>
      <c r="G150" s="17">
        <v>603.36</v>
      </c>
      <c r="H150" s="52" t="s">
        <v>6</v>
      </c>
      <c r="I150" s="52" t="s">
        <v>147</v>
      </c>
      <c r="J150" s="52">
        <v>131133</v>
      </c>
      <c r="K150" s="52" t="s">
        <v>64</v>
      </c>
      <c r="L150" s="52"/>
      <c r="M150" s="52"/>
      <c r="N150" s="52"/>
      <c r="O150" s="14" t="s">
        <v>964</v>
      </c>
    </row>
    <row r="151" spans="1:15" s="57" customFormat="1" ht="78" x14ac:dyDescent="0.3">
      <c r="A151" s="52">
        <v>81</v>
      </c>
      <c r="B151" s="53" t="s">
        <v>164</v>
      </c>
      <c r="C151" s="13" t="s">
        <v>101</v>
      </c>
      <c r="D151" s="13" t="s">
        <v>64</v>
      </c>
      <c r="E151" s="53" t="s">
        <v>717</v>
      </c>
      <c r="F151" s="28">
        <v>45680</v>
      </c>
      <c r="G151" s="17">
        <v>790.85</v>
      </c>
      <c r="H151" s="52" t="s">
        <v>6</v>
      </c>
      <c r="I151" s="52"/>
      <c r="J151" s="52"/>
      <c r="K151" s="52" t="s">
        <v>64</v>
      </c>
      <c r="L151" s="52"/>
      <c r="M151" s="52"/>
      <c r="N151" s="52"/>
      <c r="O151" s="14" t="s">
        <v>718</v>
      </c>
    </row>
    <row r="152" spans="1:15" s="57" customFormat="1" ht="65.400000000000006" customHeight="1" x14ac:dyDescent="0.3">
      <c r="A152" s="52">
        <v>82</v>
      </c>
      <c r="B152" s="53" t="s">
        <v>164</v>
      </c>
      <c r="C152" s="13" t="s">
        <v>326</v>
      </c>
      <c r="D152" s="13" t="s">
        <v>63</v>
      </c>
      <c r="E152" s="53" t="s">
        <v>965</v>
      </c>
      <c r="F152" s="28">
        <v>45686</v>
      </c>
      <c r="G152" s="17">
        <v>4443.6000000000004</v>
      </c>
      <c r="H152" s="52" t="s">
        <v>6</v>
      </c>
      <c r="I152" s="52" t="s">
        <v>920</v>
      </c>
      <c r="J152" s="52" t="s">
        <v>765</v>
      </c>
      <c r="K152" s="52"/>
      <c r="L152" s="52"/>
      <c r="M152" s="52"/>
      <c r="N152" s="52"/>
      <c r="O152" s="14" t="s">
        <v>966</v>
      </c>
    </row>
    <row r="153" spans="1:15" s="57" customFormat="1" ht="48.6" customHeight="1" x14ac:dyDescent="0.3">
      <c r="A153" s="52">
        <v>83</v>
      </c>
      <c r="B153" s="53" t="s">
        <v>164</v>
      </c>
      <c r="C153" s="13" t="s">
        <v>67</v>
      </c>
      <c r="D153" s="13" t="s">
        <v>63</v>
      </c>
      <c r="E153" s="53" t="s">
        <v>1088</v>
      </c>
      <c r="F153" s="28">
        <v>45693</v>
      </c>
      <c r="G153" s="17">
        <v>1785</v>
      </c>
      <c r="H153" s="52" t="s">
        <v>6</v>
      </c>
      <c r="I153" s="52" t="s">
        <v>584</v>
      </c>
      <c r="J153" s="52">
        <v>31366203</v>
      </c>
      <c r="K153" s="84" t="s">
        <v>116</v>
      </c>
      <c r="L153" s="52">
        <v>30000</v>
      </c>
      <c r="M153" s="52"/>
      <c r="N153" s="52"/>
      <c r="O153" s="14" t="s">
        <v>1089</v>
      </c>
    </row>
    <row r="154" spans="1:15" s="57" customFormat="1" ht="48.6" customHeight="1" x14ac:dyDescent="0.3">
      <c r="A154" s="52">
        <v>84</v>
      </c>
      <c r="B154" s="53" t="s">
        <v>164</v>
      </c>
      <c r="C154" s="13" t="s">
        <v>1262</v>
      </c>
      <c r="D154" s="13" t="s">
        <v>63</v>
      </c>
      <c r="E154" s="53" t="s">
        <v>1258</v>
      </c>
      <c r="F154" s="28">
        <v>45702</v>
      </c>
      <c r="G154" s="17">
        <v>308</v>
      </c>
      <c r="H154" s="52" t="s">
        <v>6</v>
      </c>
      <c r="I154" s="52" t="s">
        <v>584</v>
      </c>
      <c r="J154" s="52">
        <v>31366203</v>
      </c>
      <c r="K154" s="84" t="s">
        <v>116</v>
      </c>
      <c r="L154" s="52">
        <v>8000</v>
      </c>
      <c r="M154" s="52"/>
      <c r="N154" s="52"/>
      <c r="O154" s="53" t="s">
        <v>1259</v>
      </c>
    </row>
    <row r="155" spans="1:15" s="57" customFormat="1" ht="48.6" customHeight="1" x14ac:dyDescent="0.3">
      <c r="A155" s="52">
        <v>85</v>
      </c>
      <c r="B155" s="53" t="s">
        <v>164</v>
      </c>
      <c r="C155" s="13" t="s">
        <v>326</v>
      </c>
      <c r="D155" s="13" t="s">
        <v>63</v>
      </c>
      <c r="E155" s="53" t="s">
        <v>1260</v>
      </c>
      <c r="F155" s="28">
        <v>45705</v>
      </c>
      <c r="G155" s="17">
        <v>9240</v>
      </c>
      <c r="H155" s="52" t="s">
        <v>6</v>
      </c>
      <c r="I155" s="52" t="s">
        <v>322</v>
      </c>
      <c r="J155" s="52">
        <v>43445183</v>
      </c>
      <c r="K155" s="52" t="s">
        <v>662</v>
      </c>
      <c r="L155" s="52">
        <v>1500</v>
      </c>
      <c r="M155" s="52"/>
      <c r="N155" s="52"/>
      <c r="O155" s="53" t="s">
        <v>1261</v>
      </c>
    </row>
    <row r="156" spans="1:15" s="57" customFormat="1" ht="62.4" x14ac:dyDescent="0.3">
      <c r="A156" s="52">
        <v>86</v>
      </c>
      <c r="B156" s="53" t="s">
        <v>164</v>
      </c>
      <c r="C156" s="13" t="s">
        <v>326</v>
      </c>
      <c r="D156" s="13" t="s">
        <v>63</v>
      </c>
      <c r="E156" s="53" t="s">
        <v>1414</v>
      </c>
      <c r="F156" s="28">
        <v>45712</v>
      </c>
      <c r="G156" s="17">
        <v>412</v>
      </c>
      <c r="H156" s="52" t="s">
        <v>6</v>
      </c>
      <c r="I156" s="52"/>
      <c r="J156" s="52"/>
      <c r="K156" s="52" t="s">
        <v>123</v>
      </c>
      <c r="L156" s="52">
        <v>80</v>
      </c>
      <c r="M156" s="52"/>
      <c r="N156" s="52"/>
      <c r="O156" s="53" t="s">
        <v>1415</v>
      </c>
    </row>
    <row r="157" spans="1:15" s="57" customFormat="1" ht="70.2" customHeight="1" x14ac:dyDescent="0.3">
      <c r="A157" s="52">
        <v>87</v>
      </c>
      <c r="B157" s="53" t="s">
        <v>164</v>
      </c>
      <c r="C157" s="13" t="s">
        <v>326</v>
      </c>
      <c r="D157" s="13" t="s">
        <v>63</v>
      </c>
      <c r="E157" s="53" t="s">
        <v>1521</v>
      </c>
      <c r="F157" s="28">
        <v>45714</v>
      </c>
      <c r="G157" s="17">
        <v>306</v>
      </c>
      <c r="H157" s="52" t="s">
        <v>6</v>
      </c>
      <c r="I157" s="52"/>
      <c r="J157" s="52"/>
      <c r="K157" s="52" t="s">
        <v>527</v>
      </c>
      <c r="L157" s="52">
        <v>5000</v>
      </c>
      <c r="M157" s="52"/>
      <c r="N157" s="52"/>
      <c r="O157" s="53" t="s">
        <v>1522</v>
      </c>
    </row>
    <row r="158" spans="1:15" s="57" customFormat="1" ht="62.4" x14ac:dyDescent="0.3">
      <c r="A158" s="52">
        <v>88</v>
      </c>
      <c r="B158" s="53" t="s">
        <v>164</v>
      </c>
      <c r="C158" s="13" t="s">
        <v>1064</v>
      </c>
      <c r="D158" s="13" t="s">
        <v>63</v>
      </c>
      <c r="E158" s="53" t="s">
        <v>1523</v>
      </c>
      <c r="F158" s="28">
        <v>45714</v>
      </c>
      <c r="G158" s="17">
        <v>1763.28</v>
      </c>
      <c r="H158" s="52" t="s">
        <v>6</v>
      </c>
      <c r="I158" s="52"/>
      <c r="J158" s="52"/>
      <c r="K158" s="52" t="s">
        <v>527</v>
      </c>
      <c r="L158" s="52">
        <v>16320</v>
      </c>
      <c r="M158" s="52"/>
      <c r="N158" s="52"/>
      <c r="O158" s="53" t="s">
        <v>1524</v>
      </c>
    </row>
    <row r="159" spans="1:15" s="57" customFormat="1" ht="42.6" customHeight="1" x14ac:dyDescent="0.3">
      <c r="A159" s="52">
        <v>89</v>
      </c>
      <c r="B159" s="53" t="s">
        <v>293</v>
      </c>
      <c r="C159" s="13" t="s">
        <v>67</v>
      </c>
      <c r="D159" s="13" t="s">
        <v>63</v>
      </c>
      <c r="E159" s="53" t="s">
        <v>294</v>
      </c>
      <c r="F159" s="28">
        <v>45667</v>
      </c>
      <c r="G159" s="17">
        <v>400</v>
      </c>
      <c r="H159" s="52" t="s">
        <v>6</v>
      </c>
      <c r="I159" s="52"/>
      <c r="J159" s="52"/>
      <c r="K159" s="84" t="s">
        <v>116</v>
      </c>
      <c r="L159" s="52">
        <v>7255</v>
      </c>
      <c r="M159" s="52"/>
      <c r="N159" s="52"/>
      <c r="O159" s="53" t="s">
        <v>295</v>
      </c>
    </row>
    <row r="160" spans="1:15" s="57" customFormat="1" ht="108.6" customHeight="1" x14ac:dyDescent="0.3">
      <c r="A160" s="52">
        <v>90</v>
      </c>
      <c r="B160" s="53" t="s">
        <v>1525</v>
      </c>
      <c r="C160" s="13" t="s">
        <v>296</v>
      </c>
      <c r="D160" s="13" t="s">
        <v>275</v>
      </c>
      <c r="E160" s="53" t="s">
        <v>1526</v>
      </c>
      <c r="F160" s="28">
        <v>45709</v>
      </c>
      <c r="G160" s="17">
        <v>298.33699999999999</v>
      </c>
      <c r="H160" s="52" t="s">
        <v>6</v>
      </c>
      <c r="I160" s="52"/>
      <c r="J160" s="52"/>
      <c r="K160" s="52" t="s">
        <v>275</v>
      </c>
      <c r="L160" s="52">
        <v>1</v>
      </c>
      <c r="M160" s="52"/>
      <c r="N160" s="52"/>
      <c r="O160" s="53" t="s">
        <v>1527</v>
      </c>
    </row>
    <row r="161" spans="1:15" s="57" customFormat="1" ht="107.4" customHeight="1" x14ac:dyDescent="0.3">
      <c r="A161" s="52">
        <v>91</v>
      </c>
      <c r="B161" s="53" t="s">
        <v>1525</v>
      </c>
      <c r="C161" s="13" t="s">
        <v>296</v>
      </c>
      <c r="D161" s="13" t="s">
        <v>275</v>
      </c>
      <c r="E161" s="53" t="s">
        <v>1528</v>
      </c>
      <c r="F161" s="28">
        <v>45709</v>
      </c>
      <c r="G161" s="17">
        <v>377.47</v>
      </c>
      <c r="H161" s="52" t="s">
        <v>6</v>
      </c>
      <c r="I161" s="52"/>
      <c r="J161" s="52"/>
      <c r="K161" s="52" t="s">
        <v>275</v>
      </c>
      <c r="L161" s="52">
        <v>1</v>
      </c>
      <c r="M161" s="52"/>
      <c r="N161" s="52"/>
      <c r="O161" s="53" t="s">
        <v>1529</v>
      </c>
    </row>
    <row r="162" spans="1:15" s="57" customFormat="1" ht="169.95" customHeight="1" x14ac:dyDescent="0.3">
      <c r="A162" s="52">
        <v>92</v>
      </c>
      <c r="B162" s="53" t="s">
        <v>1525</v>
      </c>
      <c r="C162" s="13" t="s">
        <v>296</v>
      </c>
      <c r="D162" s="13" t="s">
        <v>275</v>
      </c>
      <c r="E162" s="53" t="s">
        <v>1530</v>
      </c>
      <c r="F162" s="28">
        <v>45713</v>
      </c>
      <c r="G162" s="17">
        <v>341.85500000000002</v>
      </c>
      <c r="H162" s="52" t="s">
        <v>6</v>
      </c>
      <c r="I162" s="52"/>
      <c r="J162" s="52"/>
      <c r="K162" s="52" t="s">
        <v>275</v>
      </c>
      <c r="L162" s="52">
        <v>1</v>
      </c>
      <c r="M162" s="52"/>
      <c r="N162" s="52"/>
      <c r="O162" s="53" t="s">
        <v>1531</v>
      </c>
    </row>
    <row r="163" spans="1:15" ht="16.2" customHeight="1" x14ac:dyDescent="0.3">
      <c r="A163" s="47"/>
      <c r="B163" s="48" t="s">
        <v>43</v>
      </c>
      <c r="C163" s="49"/>
      <c r="D163" s="49"/>
      <c r="E163" s="50"/>
      <c r="F163" s="47"/>
      <c r="G163" s="55"/>
      <c r="H163" s="47"/>
      <c r="I163" s="47"/>
      <c r="J163" s="47"/>
      <c r="K163" s="47"/>
      <c r="L163" s="47"/>
      <c r="M163" s="71"/>
      <c r="N163" s="50"/>
      <c r="O163" s="50"/>
    </row>
    <row r="164" spans="1:15" s="57" customFormat="1" ht="113.4" customHeight="1" x14ac:dyDescent="0.3">
      <c r="A164" s="52">
        <v>1</v>
      </c>
      <c r="B164" s="53" t="s">
        <v>646</v>
      </c>
      <c r="C164" s="13" t="s">
        <v>560</v>
      </c>
      <c r="D164" s="13" t="s">
        <v>64</v>
      </c>
      <c r="E164" s="53" t="s">
        <v>647</v>
      </c>
      <c r="F164" s="28">
        <v>45677</v>
      </c>
      <c r="G164" s="17">
        <v>270</v>
      </c>
      <c r="H164" s="52" t="s">
        <v>6</v>
      </c>
      <c r="I164" s="52" t="s">
        <v>1050</v>
      </c>
      <c r="J164" s="52">
        <v>34150234</v>
      </c>
      <c r="K164" s="52" t="s">
        <v>64</v>
      </c>
      <c r="L164" s="82"/>
      <c r="M164" s="82"/>
      <c r="N164" s="82"/>
      <c r="O164" s="78" t="s">
        <v>648</v>
      </c>
    </row>
    <row r="165" spans="1:15" s="57" customFormat="1" ht="122.4" customHeight="1" x14ac:dyDescent="0.3">
      <c r="A165" s="52">
        <v>2</v>
      </c>
      <c r="B165" s="53" t="s">
        <v>646</v>
      </c>
      <c r="C165" s="13" t="s">
        <v>651</v>
      </c>
      <c r="D165" s="13" t="s">
        <v>64</v>
      </c>
      <c r="E165" s="53" t="s">
        <v>649</v>
      </c>
      <c r="F165" s="28">
        <v>45678</v>
      </c>
      <c r="G165" s="17">
        <v>300</v>
      </c>
      <c r="H165" s="52" t="s">
        <v>6</v>
      </c>
      <c r="I165" s="52" t="s">
        <v>1050</v>
      </c>
      <c r="J165" s="52">
        <v>34150234</v>
      </c>
      <c r="K165" s="52" t="s">
        <v>64</v>
      </c>
      <c r="L165" s="82"/>
      <c r="M165" s="82"/>
      <c r="N165" s="82"/>
      <c r="O165" s="78" t="s">
        <v>650</v>
      </c>
    </row>
    <row r="166" spans="1:15" ht="15" customHeight="1" x14ac:dyDescent="0.3">
      <c r="A166" s="47"/>
      <c r="B166" s="48" t="s">
        <v>17</v>
      </c>
      <c r="C166" s="49"/>
      <c r="D166" s="49"/>
      <c r="E166" s="50"/>
      <c r="F166" s="47"/>
      <c r="G166" s="55"/>
      <c r="H166" s="47"/>
      <c r="I166" s="47"/>
      <c r="J166" s="47"/>
      <c r="K166" s="47"/>
      <c r="L166" s="47"/>
      <c r="M166" s="71"/>
      <c r="N166" s="50"/>
      <c r="O166" s="50"/>
    </row>
    <row r="167" spans="1:15" s="57" customFormat="1" ht="62.4" customHeight="1" x14ac:dyDescent="0.3">
      <c r="A167" s="52">
        <v>1</v>
      </c>
      <c r="B167" s="53" t="s">
        <v>137</v>
      </c>
      <c r="C167" s="52" t="s">
        <v>66</v>
      </c>
      <c r="D167" s="52" t="s">
        <v>63</v>
      </c>
      <c r="E167" s="53" t="s">
        <v>138</v>
      </c>
      <c r="F167" s="54">
        <v>45659</v>
      </c>
      <c r="G167" s="17">
        <v>481.25</v>
      </c>
      <c r="H167" s="52" t="s">
        <v>6</v>
      </c>
      <c r="I167" s="52" t="s">
        <v>390</v>
      </c>
      <c r="J167" s="52" t="s">
        <v>391</v>
      </c>
      <c r="K167" s="13" t="s">
        <v>145</v>
      </c>
      <c r="L167" s="52">
        <v>43750</v>
      </c>
      <c r="M167" s="64">
        <v>11</v>
      </c>
      <c r="N167" s="78" t="s">
        <v>139</v>
      </c>
      <c r="O167" s="78" t="s">
        <v>140</v>
      </c>
    </row>
    <row r="168" spans="1:15" s="57" customFormat="1" ht="51.6" customHeight="1" x14ac:dyDescent="0.3">
      <c r="A168" s="52">
        <v>2</v>
      </c>
      <c r="B168" s="53" t="s">
        <v>141</v>
      </c>
      <c r="C168" s="52" t="s">
        <v>66</v>
      </c>
      <c r="D168" s="52" t="s">
        <v>64</v>
      </c>
      <c r="E168" s="53" t="s">
        <v>129</v>
      </c>
      <c r="F168" s="54">
        <v>45660</v>
      </c>
      <c r="G168" s="17">
        <v>2244.75</v>
      </c>
      <c r="H168" s="52" t="s">
        <v>6</v>
      </c>
      <c r="I168" s="52" t="s">
        <v>87</v>
      </c>
      <c r="J168" s="52" t="s">
        <v>142</v>
      </c>
      <c r="K168" s="13" t="s">
        <v>145</v>
      </c>
      <c r="L168" s="52">
        <v>556177</v>
      </c>
      <c r="M168" s="64">
        <v>4.0359999999999996</v>
      </c>
      <c r="N168" s="78" t="s">
        <v>143</v>
      </c>
      <c r="O168" s="78" t="s">
        <v>144</v>
      </c>
    </row>
    <row r="169" spans="1:15" s="57" customFormat="1" ht="63" customHeight="1" x14ac:dyDescent="0.3">
      <c r="A169" s="52">
        <v>3</v>
      </c>
      <c r="B169" s="53" t="s">
        <v>92</v>
      </c>
      <c r="C169" s="52" t="s">
        <v>66</v>
      </c>
      <c r="D169" s="52" t="s">
        <v>63</v>
      </c>
      <c r="E169" s="53" t="s">
        <v>135</v>
      </c>
      <c r="F169" s="54">
        <v>45664</v>
      </c>
      <c r="G169" s="17">
        <v>280</v>
      </c>
      <c r="H169" s="52" t="s">
        <v>6</v>
      </c>
      <c r="I169" s="52" t="s">
        <v>392</v>
      </c>
      <c r="J169" s="52">
        <v>44823241</v>
      </c>
      <c r="K169" s="13" t="s">
        <v>145</v>
      </c>
      <c r="L169" s="52">
        <v>27300</v>
      </c>
      <c r="M169" s="64">
        <v>12</v>
      </c>
      <c r="N169" s="78" t="s">
        <v>133</v>
      </c>
      <c r="O169" s="78" t="s">
        <v>146</v>
      </c>
    </row>
    <row r="170" spans="1:15" s="57" customFormat="1" ht="65.400000000000006" customHeight="1" x14ac:dyDescent="0.3">
      <c r="A170" s="52">
        <v>4</v>
      </c>
      <c r="B170" s="53" t="s">
        <v>92</v>
      </c>
      <c r="C170" s="52" t="s">
        <v>75</v>
      </c>
      <c r="D170" s="52" t="s">
        <v>63</v>
      </c>
      <c r="E170" s="53" t="s">
        <v>236</v>
      </c>
      <c r="F170" s="54">
        <v>45670</v>
      </c>
      <c r="G170" s="17">
        <v>435</v>
      </c>
      <c r="H170" s="52" t="s">
        <v>6</v>
      </c>
      <c r="I170" s="52" t="s">
        <v>267</v>
      </c>
      <c r="J170" s="52">
        <v>43806026</v>
      </c>
      <c r="K170" s="52" t="s">
        <v>119</v>
      </c>
      <c r="L170" s="52" t="s">
        <v>749</v>
      </c>
      <c r="M170" s="64">
        <v>4377.6000000000004</v>
      </c>
      <c r="N170" s="78" t="s">
        <v>237</v>
      </c>
      <c r="O170" s="78" t="s">
        <v>238</v>
      </c>
    </row>
    <row r="171" spans="1:15" s="57" customFormat="1" ht="62.4" x14ac:dyDescent="0.3">
      <c r="A171" s="52">
        <v>5</v>
      </c>
      <c r="B171" s="53" t="s">
        <v>239</v>
      </c>
      <c r="C171" s="52" t="s">
        <v>66</v>
      </c>
      <c r="D171" s="52" t="s">
        <v>63</v>
      </c>
      <c r="E171" s="53" t="s">
        <v>135</v>
      </c>
      <c r="F171" s="54">
        <v>45694</v>
      </c>
      <c r="G171" s="17">
        <v>440.2</v>
      </c>
      <c r="H171" s="52" t="s">
        <v>6</v>
      </c>
      <c r="I171" s="52" t="s">
        <v>340</v>
      </c>
      <c r="J171" s="52">
        <v>32654545</v>
      </c>
      <c r="K171" s="13" t="s">
        <v>145</v>
      </c>
      <c r="L171" s="52">
        <v>41500</v>
      </c>
      <c r="M171" s="64">
        <v>11.77</v>
      </c>
      <c r="N171" s="78" t="s">
        <v>133</v>
      </c>
      <c r="O171" s="78" t="s">
        <v>393</v>
      </c>
    </row>
    <row r="172" spans="1:15" s="57" customFormat="1" ht="77.400000000000006" customHeight="1" x14ac:dyDescent="0.3">
      <c r="A172" s="52">
        <v>6</v>
      </c>
      <c r="B172" s="53" t="s">
        <v>240</v>
      </c>
      <c r="C172" s="52" t="s">
        <v>66</v>
      </c>
      <c r="D172" s="52" t="s">
        <v>63</v>
      </c>
      <c r="E172" s="53" t="s">
        <v>135</v>
      </c>
      <c r="F172" s="54">
        <v>45702</v>
      </c>
      <c r="G172" s="17">
        <v>218.59</v>
      </c>
      <c r="H172" s="52" t="s">
        <v>6</v>
      </c>
      <c r="I172" s="52" t="s">
        <v>1418</v>
      </c>
      <c r="J172" s="52">
        <v>45225029</v>
      </c>
      <c r="K172" s="13" t="s">
        <v>145</v>
      </c>
      <c r="L172" s="52">
        <v>21200</v>
      </c>
      <c r="M172" s="64"/>
      <c r="N172" s="78" t="s">
        <v>133</v>
      </c>
      <c r="O172" s="78" t="s">
        <v>1220</v>
      </c>
    </row>
    <row r="173" spans="1:15" s="57" customFormat="1" ht="77.400000000000006" customHeight="1" x14ac:dyDescent="0.3">
      <c r="A173" s="52">
        <v>7</v>
      </c>
      <c r="B173" s="53" t="s">
        <v>240</v>
      </c>
      <c r="C173" s="52" t="s">
        <v>75</v>
      </c>
      <c r="D173" s="52" t="s">
        <v>63</v>
      </c>
      <c r="E173" s="53" t="s">
        <v>236</v>
      </c>
      <c r="F173" s="54">
        <v>45680</v>
      </c>
      <c r="G173" s="17">
        <v>863.89</v>
      </c>
      <c r="H173" s="52" t="s">
        <v>6</v>
      </c>
      <c r="I173" s="52" t="s">
        <v>438</v>
      </c>
      <c r="J173" s="52">
        <v>3337119</v>
      </c>
      <c r="K173" s="52" t="s">
        <v>119</v>
      </c>
      <c r="L173" s="52" t="s">
        <v>748</v>
      </c>
      <c r="M173" s="64">
        <v>4377.6000000000004</v>
      </c>
      <c r="N173" s="78" t="s">
        <v>237</v>
      </c>
      <c r="O173" s="78" t="s">
        <v>721</v>
      </c>
    </row>
    <row r="174" spans="1:15" s="57" customFormat="1" ht="46.8" x14ac:dyDescent="0.3">
      <c r="A174" s="52">
        <v>8</v>
      </c>
      <c r="B174" s="53" t="s">
        <v>241</v>
      </c>
      <c r="C174" s="52" t="s">
        <v>66</v>
      </c>
      <c r="D174" s="52" t="s">
        <v>63</v>
      </c>
      <c r="E174" s="53" t="s">
        <v>242</v>
      </c>
      <c r="F174" s="54">
        <v>45670</v>
      </c>
      <c r="G174" s="17">
        <v>231.185</v>
      </c>
      <c r="H174" s="52" t="s">
        <v>6</v>
      </c>
      <c r="I174" s="52" t="s">
        <v>282</v>
      </c>
      <c r="J174" s="52">
        <v>42086719</v>
      </c>
      <c r="K174" s="13" t="s">
        <v>145</v>
      </c>
      <c r="L174" s="52">
        <v>19748</v>
      </c>
      <c r="M174" s="64">
        <v>11.706720000000001</v>
      </c>
      <c r="N174" s="78" t="s">
        <v>94</v>
      </c>
      <c r="O174" s="78" t="s">
        <v>243</v>
      </c>
    </row>
    <row r="175" spans="1:15" s="57" customFormat="1" ht="78" x14ac:dyDescent="0.3">
      <c r="A175" s="52">
        <v>9</v>
      </c>
      <c r="B175" s="53" t="s">
        <v>241</v>
      </c>
      <c r="C175" s="52" t="s">
        <v>67</v>
      </c>
      <c r="D175" s="52" t="s">
        <v>63</v>
      </c>
      <c r="E175" s="53" t="s">
        <v>394</v>
      </c>
      <c r="F175" s="54">
        <v>45686</v>
      </c>
      <c r="G175" s="17">
        <v>991.9</v>
      </c>
      <c r="H175" s="52" t="s">
        <v>6</v>
      </c>
      <c r="I175" s="52" t="s">
        <v>889</v>
      </c>
      <c r="J175" s="52">
        <v>30853131</v>
      </c>
      <c r="K175" s="84" t="s">
        <v>116</v>
      </c>
      <c r="L175" s="52" t="s">
        <v>395</v>
      </c>
      <c r="M175" s="64" t="s">
        <v>890</v>
      </c>
      <c r="N175" s="78" t="s">
        <v>750</v>
      </c>
      <c r="O175" s="78" t="s">
        <v>891</v>
      </c>
    </row>
    <row r="176" spans="1:15" s="57" customFormat="1" ht="63.6" customHeight="1" x14ac:dyDescent="0.3">
      <c r="A176" s="52">
        <v>10</v>
      </c>
      <c r="B176" s="53" t="s">
        <v>244</v>
      </c>
      <c r="C176" s="52" t="s">
        <v>66</v>
      </c>
      <c r="D176" s="52" t="s">
        <v>63</v>
      </c>
      <c r="E176" s="53" t="s">
        <v>245</v>
      </c>
      <c r="F176" s="54">
        <v>45664</v>
      </c>
      <c r="G176" s="17">
        <v>2104.37</v>
      </c>
      <c r="H176" s="52" t="s">
        <v>6</v>
      </c>
      <c r="I176" s="52" t="s">
        <v>396</v>
      </c>
      <c r="J176" s="52">
        <v>45179093</v>
      </c>
      <c r="K176" s="52" t="s">
        <v>145</v>
      </c>
      <c r="L176" s="52">
        <v>225400</v>
      </c>
      <c r="M176" s="52">
        <v>9.34</v>
      </c>
      <c r="N176" s="78" t="s">
        <v>133</v>
      </c>
      <c r="O176" s="78" t="s">
        <v>246</v>
      </c>
    </row>
    <row r="177" spans="1:15" s="57" customFormat="1" ht="63.6" customHeight="1" x14ac:dyDescent="0.3">
      <c r="A177" s="52">
        <v>11</v>
      </c>
      <c r="B177" s="53" t="s">
        <v>244</v>
      </c>
      <c r="C177" s="52" t="s">
        <v>67</v>
      </c>
      <c r="D177" s="52" t="s">
        <v>63</v>
      </c>
      <c r="E177" s="53" t="s">
        <v>1481</v>
      </c>
      <c r="F177" s="54">
        <v>45719</v>
      </c>
      <c r="G177" s="17">
        <v>1055.04</v>
      </c>
      <c r="H177" s="52" t="s">
        <v>6</v>
      </c>
      <c r="I177" s="52"/>
      <c r="J177" s="52"/>
      <c r="K177" s="84" t="s">
        <v>116</v>
      </c>
      <c r="L177" s="52" t="s">
        <v>1489</v>
      </c>
      <c r="M177" s="52"/>
      <c r="N177" s="78" t="s">
        <v>1488</v>
      </c>
      <c r="O177" s="78" t="s">
        <v>1482</v>
      </c>
    </row>
    <row r="178" spans="1:15" s="57" customFormat="1" ht="49.95" customHeight="1" x14ac:dyDescent="0.3">
      <c r="A178" s="52">
        <v>12</v>
      </c>
      <c r="B178" s="53" t="s">
        <v>247</v>
      </c>
      <c r="C178" s="52" t="s">
        <v>75</v>
      </c>
      <c r="D178" s="52" t="s">
        <v>63</v>
      </c>
      <c r="E178" s="53" t="s">
        <v>236</v>
      </c>
      <c r="F178" s="54">
        <v>45670</v>
      </c>
      <c r="G178" s="17">
        <v>500</v>
      </c>
      <c r="H178" s="52" t="s">
        <v>6</v>
      </c>
      <c r="I178" s="52" t="s">
        <v>438</v>
      </c>
      <c r="J178" s="52">
        <v>3337119</v>
      </c>
      <c r="K178" s="52" t="s">
        <v>119</v>
      </c>
      <c r="L178" s="52" t="s">
        <v>899</v>
      </c>
      <c r="M178" s="64">
        <v>4377.6000000000004</v>
      </c>
      <c r="N178" s="78" t="s">
        <v>237</v>
      </c>
      <c r="O178" s="78" t="s">
        <v>248</v>
      </c>
    </row>
    <row r="179" spans="1:15" s="57" customFormat="1" ht="48" customHeight="1" x14ac:dyDescent="0.3">
      <c r="A179" s="52">
        <v>13</v>
      </c>
      <c r="B179" s="53" t="s">
        <v>249</v>
      </c>
      <c r="C179" s="52" t="s">
        <v>66</v>
      </c>
      <c r="D179" s="52" t="s">
        <v>63</v>
      </c>
      <c r="E179" s="53" t="s">
        <v>135</v>
      </c>
      <c r="F179" s="54">
        <v>45692</v>
      </c>
      <c r="G179" s="17">
        <v>550</v>
      </c>
      <c r="H179" s="52" t="s">
        <v>6</v>
      </c>
      <c r="I179" s="52" t="s">
        <v>282</v>
      </c>
      <c r="J179" s="52">
        <v>42086719</v>
      </c>
      <c r="K179" s="13" t="s">
        <v>145</v>
      </c>
      <c r="L179" s="52">
        <v>46981.56</v>
      </c>
      <c r="M179" s="64">
        <v>26238</v>
      </c>
      <c r="N179" s="78" t="s">
        <v>133</v>
      </c>
      <c r="O179" s="78" t="s">
        <v>892</v>
      </c>
    </row>
    <row r="180" spans="1:15" s="57" customFormat="1" ht="46.2" customHeight="1" x14ac:dyDescent="0.3">
      <c r="A180" s="52">
        <v>14</v>
      </c>
      <c r="B180" s="53" t="s">
        <v>249</v>
      </c>
      <c r="C180" s="52" t="s">
        <v>66</v>
      </c>
      <c r="D180" s="52" t="s">
        <v>63</v>
      </c>
      <c r="E180" s="53" t="s">
        <v>135</v>
      </c>
      <c r="F180" s="54">
        <v>45691</v>
      </c>
      <c r="G180" s="17">
        <v>796.6</v>
      </c>
      <c r="H180" s="52" t="s">
        <v>6</v>
      </c>
      <c r="I180" s="52" t="s">
        <v>282</v>
      </c>
      <c r="J180" s="52">
        <v>42086719</v>
      </c>
      <c r="K180" s="13" t="s">
        <v>145</v>
      </c>
      <c r="L180" s="52">
        <v>72400</v>
      </c>
      <c r="M180" s="64">
        <v>11</v>
      </c>
      <c r="N180" s="78" t="s">
        <v>133</v>
      </c>
      <c r="O180" s="78" t="s">
        <v>893</v>
      </c>
    </row>
    <row r="181" spans="1:15" s="57" customFormat="1" ht="62.4" x14ac:dyDescent="0.3">
      <c r="A181" s="52">
        <v>15</v>
      </c>
      <c r="B181" s="53" t="s">
        <v>249</v>
      </c>
      <c r="C181" s="52" t="s">
        <v>75</v>
      </c>
      <c r="D181" s="52" t="s">
        <v>63</v>
      </c>
      <c r="E181" s="53" t="s">
        <v>250</v>
      </c>
      <c r="F181" s="54">
        <v>45671</v>
      </c>
      <c r="G181" s="17">
        <v>317</v>
      </c>
      <c r="H181" s="52" t="s">
        <v>6</v>
      </c>
      <c r="I181" s="52" t="s">
        <v>438</v>
      </c>
      <c r="J181" s="52">
        <v>3337119</v>
      </c>
      <c r="K181" s="52" t="s">
        <v>119</v>
      </c>
      <c r="L181" s="52" t="s">
        <v>898</v>
      </c>
      <c r="M181" s="64">
        <v>4377.6000000000004</v>
      </c>
      <c r="N181" s="78" t="s">
        <v>237</v>
      </c>
      <c r="O181" s="78" t="s">
        <v>251</v>
      </c>
    </row>
    <row r="182" spans="1:15" s="57" customFormat="1" ht="49.2" customHeight="1" x14ac:dyDescent="0.3">
      <c r="A182" s="52">
        <v>16</v>
      </c>
      <c r="B182" s="53" t="s">
        <v>252</v>
      </c>
      <c r="C182" s="52" t="s">
        <v>66</v>
      </c>
      <c r="D182" s="52" t="s">
        <v>63</v>
      </c>
      <c r="E182" s="53" t="s">
        <v>135</v>
      </c>
      <c r="F182" s="54">
        <v>45686</v>
      </c>
      <c r="G182" s="17">
        <v>209</v>
      </c>
      <c r="H182" s="52" t="s">
        <v>6</v>
      </c>
      <c r="I182" s="52" t="s">
        <v>282</v>
      </c>
      <c r="J182" s="52">
        <v>42086719</v>
      </c>
      <c r="K182" s="13" t="s">
        <v>145</v>
      </c>
      <c r="L182" s="52">
        <v>19000</v>
      </c>
      <c r="M182" s="64">
        <v>11</v>
      </c>
      <c r="N182" s="78" t="s">
        <v>133</v>
      </c>
      <c r="O182" s="78" t="s">
        <v>894</v>
      </c>
    </row>
    <row r="183" spans="1:15" s="57" customFormat="1" ht="62.4" x14ac:dyDescent="0.3">
      <c r="A183" s="52">
        <v>17</v>
      </c>
      <c r="B183" s="53" t="s">
        <v>252</v>
      </c>
      <c r="C183" s="52" t="s">
        <v>75</v>
      </c>
      <c r="D183" s="52" t="s">
        <v>63</v>
      </c>
      <c r="E183" s="53" t="s">
        <v>250</v>
      </c>
      <c r="F183" s="54">
        <v>45671</v>
      </c>
      <c r="G183" s="17">
        <v>306</v>
      </c>
      <c r="H183" s="52" t="s">
        <v>6</v>
      </c>
      <c r="I183" s="52" t="s">
        <v>438</v>
      </c>
      <c r="J183" s="52">
        <v>3337119</v>
      </c>
      <c r="K183" s="52" t="s">
        <v>119</v>
      </c>
      <c r="L183" s="52" t="s">
        <v>897</v>
      </c>
      <c r="M183" s="64">
        <v>4382.72</v>
      </c>
      <c r="N183" s="78" t="s">
        <v>237</v>
      </c>
      <c r="O183" s="78" t="s">
        <v>253</v>
      </c>
    </row>
    <row r="184" spans="1:15" s="57" customFormat="1" ht="62.4" x14ac:dyDescent="0.3">
      <c r="A184" s="52">
        <v>18</v>
      </c>
      <c r="B184" s="53" t="s">
        <v>252</v>
      </c>
      <c r="C184" s="52" t="s">
        <v>75</v>
      </c>
      <c r="D184" s="52" t="s">
        <v>63</v>
      </c>
      <c r="E184" s="53" t="s">
        <v>250</v>
      </c>
      <c r="F184" s="54">
        <v>45671</v>
      </c>
      <c r="G184" s="17">
        <v>286</v>
      </c>
      <c r="H184" s="52" t="s">
        <v>6</v>
      </c>
      <c r="I184" s="52" t="s">
        <v>438</v>
      </c>
      <c r="J184" s="52">
        <v>3337119</v>
      </c>
      <c r="K184" s="52" t="s">
        <v>119</v>
      </c>
      <c r="L184" s="52" t="s">
        <v>896</v>
      </c>
      <c r="M184" s="64">
        <v>4385.49</v>
      </c>
      <c r="N184" s="78" t="s">
        <v>237</v>
      </c>
      <c r="O184" s="78" t="s">
        <v>254</v>
      </c>
    </row>
    <row r="185" spans="1:15" s="57" customFormat="1" ht="66.599999999999994" customHeight="1" x14ac:dyDescent="0.3">
      <c r="A185" s="52">
        <v>19</v>
      </c>
      <c r="B185" s="53" t="s">
        <v>255</v>
      </c>
      <c r="C185" s="52" t="s">
        <v>268</v>
      </c>
      <c r="D185" s="52" t="s">
        <v>64</v>
      </c>
      <c r="E185" s="53" t="s">
        <v>256</v>
      </c>
      <c r="F185" s="56" t="s">
        <v>722</v>
      </c>
      <c r="G185" s="17">
        <v>257.51600000000002</v>
      </c>
      <c r="H185" s="52" t="s">
        <v>6</v>
      </c>
      <c r="I185" s="52" t="s">
        <v>723</v>
      </c>
      <c r="J185" s="52">
        <v>2135804</v>
      </c>
      <c r="K185" s="52" t="s">
        <v>64</v>
      </c>
      <c r="L185" s="52">
        <v>1</v>
      </c>
      <c r="M185" s="52"/>
      <c r="N185" s="78" t="s">
        <v>257</v>
      </c>
      <c r="O185" s="78" t="s">
        <v>258</v>
      </c>
    </row>
    <row r="186" spans="1:15" s="57" customFormat="1" ht="47.4" customHeight="1" x14ac:dyDescent="0.3">
      <c r="A186" s="52">
        <v>20</v>
      </c>
      <c r="B186" s="53" t="s">
        <v>259</v>
      </c>
      <c r="C186" s="52" t="s">
        <v>75</v>
      </c>
      <c r="D186" s="52" t="s">
        <v>63</v>
      </c>
      <c r="E186" s="53" t="s">
        <v>260</v>
      </c>
      <c r="F186" s="54">
        <v>45672</v>
      </c>
      <c r="G186" s="17">
        <v>604.73</v>
      </c>
      <c r="H186" s="52" t="s">
        <v>6</v>
      </c>
      <c r="I186" s="52" t="s">
        <v>438</v>
      </c>
      <c r="J186" s="52">
        <v>3337119</v>
      </c>
      <c r="K186" s="52" t="s">
        <v>119</v>
      </c>
      <c r="L186" s="52" t="s">
        <v>895</v>
      </c>
      <c r="M186" s="64">
        <v>4377.6000000000004</v>
      </c>
      <c r="N186" s="78" t="s">
        <v>75</v>
      </c>
      <c r="O186" s="78" t="s">
        <v>397</v>
      </c>
    </row>
    <row r="187" spans="1:15" s="57" customFormat="1" ht="199.2" customHeight="1" x14ac:dyDescent="0.3">
      <c r="A187" s="52">
        <v>21</v>
      </c>
      <c r="B187" s="53" t="s">
        <v>261</v>
      </c>
      <c r="C187" s="52" t="s">
        <v>91</v>
      </c>
      <c r="D187" s="52" t="s">
        <v>63</v>
      </c>
      <c r="E187" s="53" t="s">
        <v>262</v>
      </c>
      <c r="F187" s="54">
        <v>45672</v>
      </c>
      <c r="G187" s="17">
        <v>336.84300000000002</v>
      </c>
      <c r="H187" s="52" t="s">
        <v>6</v>
      </c>
      <c r="I187" s="52" t="s">
        <v>463</v>
      </c>
      <c r="J187" s="52">
        <v>21560766</v>
      </c>
      <c r="K187" s="52" t="s">
        <v>64</v>
      </c>
      <c r="L187" s="52">
        <v>192</v>
      </c>
      <c r="M187" s="64">
        <v>1754.39</v>
      </c>
      <c r="N187" s="78" t="s">
        <v>263</v>
      </c>
      <c r="O187" s="78" t="s">
        <v>398</v>
      </c>
    </row>
    <row r="188" spans="1:15" s="57" customFormat="1" ht="81" customHeight="1" x14ac:dyDescent="0.3">
      <c r="A188" s="52">
        <v>22</v>
      </c>
      <c r="B188" s="53" t="s">
        <v>261</v>
      </c>
      <c r="C188" s="52" t="s">
        <v>67</v>
      </c>
      <c r="D188" s="52" t="s">
        <v>63</v>
      </c>
      <c r="E188" s="53" t="s">
        <v>724</v>
      </c>
      <c r="F188" s="54">
        <v>45679</v>
      </c>
      <c r="G188" s="17">
        <v>519</v>
      </c>
      <c r="H188" s="52" t="s">
        <v>51</v>
      </c>
      <c r="I188" s="52" t="s">
        <v>453</v>
      </c>
      <c r="J188" s="52">
        <v>24316073</v>
      </c>
      <c r="K188" s="84" t="s">
        <v>116</v>
      </c>
      <c r="L188" s="52" t="s">
        <v>725</v>
      </c>
      <c r="M188" s="64" t="s">
        <v>901</v>
      </c>
      <c r="N188" s="78" t="s">
        <v>750</v>
      </c>
      <c r="O188" s="78" t="s">
        <v>726</v>
      </c>
    </row>
    <row r="189" spans="1:15" s="57" customFormat="1" ht="409.6" x14ac:dyDescent="0.3">
      <c r="A189" s="52">
        <v>23</v>
      </c>
      <c r="B189" s="53" t="s">
        <v>261</v>
      </c>
      <c r="C189" s="52" t="s">
        <v>83</v>
      </c>
      <c r="D189" s="52" t="s">
        <v>63</v>
      </c>
      <c r="E189" s="53" t="s">
        <v>727</v>
      </c>
      <c r="F189" s="54">
        <v>45679</v>
      </c>
      <c r="G189" s="17">
        <v>1577.59</v>
      </c>
      <c r="H189" s="52" t="s">
        <v>51</v>
      </c>
      <c r="I189" s="52" t="s">
        <v>900</v>
      </c>
      <c r="J189" s="52">
        <v>21633086</v>
      </c>
      <c r="K189" s="52" t="s">
        <v>117</v>
      </c>
      <c r="L189" s="52">
        <v>48100</v>
      </c>
      <c r="M189" s="64" t="s">
        <v>902</v>
      </c>
      <c r="N189" s="78" t="s">
        <v>728</v>
      </c>
      <c r="O189" s="78" t="s">
        <v>729</v>
      </c>
    </row>
    <row r="190" spans="1:15" s="57" customFormat="1" ht="78" x14ac:dyDescent="0.3">
      <c r="A190" s="52">
        <v>24</v>
      </c>
      <c r="B190" s="53" t="s">
        <v>261</v>
      </c>
      <c r="C190" s="52" t="s">
        <v>75</v>
      </c>
      <c r="D190" s="52" t="s">
        <v>64</v>
      </c>
      <c r="E190" s="53" t="s">
        <v>730</v>
      </c>
      <c r="F190" s="54">
        <v>45681</v>
      </c>
      <c r="G190" s="17">
        <v>438.47500000000002</v>
      </c>
      <c r="H190" s="52" t="s">
        <v>1010</v>
      </c>
      <c r="I190" s="52" t="s">
        <v>438</v>
      </c>
      <c r="J190" s="52">
        <v>3337119</v>
      </c>
      <c r="K190" s="52" t="s">
        <v>751</v>
      </c>
      <c r="L190" s="52" t="s">
        <v>758</v>
      </c>
      <c r="M190" s="64" t="s">
        <v>731</v>
      </c>
      <c r="N190" s="78" t="s">
        <v>75</v>
      </c>
      <c r="O190" s="78" t="s">
        <v>732</v>
      </c>
    </row>
    <row r="191" spans="1:15" s="57" customFormat="1" ht="62.4" x14ac:dyDescent="0.3">
      <c r="A191" s="52">
        <v>25</v>
      </c>
      <c r="B191" s="53" t="s">
        <v>261</v>
      </c>
      <c r="C191" s="52" t="s">
        <v>75</v>
      </c>
      <c r="D191" s="52" t="s">
        <v>63</v>
      </c>
      <c r="E191" s="53" t="s">
        <v>733</v>
      </c>
      <c r="F191" s="54">
        <v>45684</v>
      </c>
      <c r="G191" s="17">
        <v>9690.1550000000007</v>
      </c>
      <c r="H191" s="52" t="s">
        <v>1010</v>
      </c>
      <c r="I191" s="52" t="s">
        <v>438</v>
      </c>
      <c r="J191" s="52">
        <v>3337119</v>
      </c>
      <c r="K191" s="52" t="s">
        <v>119</v>
      </c>
      <c r="L191" s="52" t="s">
        <v>757</v>
      </c>
      <c r="M191" s="64">
        <v>4377.6000000000004</v>
      </c>
      <c r="N191" s="78" t="s">
        <v>75</v>
      </c>
      <c r="O191" s="78" t="s">
        <v>734</v>
      </c>
    </row>
    <row r="192" spans="1:15" s="57" customFormat="1" ht="409.6" x14ac:dyDescent="0.3">
      <c r="A192" s="52">
        <v>26</v>
      </c>
      <c r="B192" s="53" t="s">
        <v>261</v>
      </c>
      <c r="C192" s="52" t="s">
        <v>83</v>
      </c>
      <c r="D192" s="52" t="s">
        <v>63</v>
      </c>
      <c r="E192" s="53" t="s">
        <v>903</v>
      </c>
      <c r="F192" s="54">
        <v>45687</v>
      </c>
      <c r="G192" s="17">
        <v>299.005</v>
      </c>
      <c r="H192" s="52" t="s">
        <v>51</v>
      </c>
      <c r="I192" s="52" t="s">
        <v>1221</v>
      </c>
      <c r="J192" s="52">
        <v>44353997</v>
      </c>
      <c r="K192" s="52" t="s">
        <v>904</v>
      </c>
      <c r="L192" s="64" t="s">
        <v>932</v>
      </c>
      <c r="M192" s="60"/>
      <c r="N192" s="78" t="s">
        <v>905</v>
      </c>
      <c r="O192" s="78" t="s">
        <v>906</v>
      </c>
    </row>
    <row r="193" spans="1:15" s="57" customFormat="1" ht="189" customHeight="1" x14ac:dyDescent="0.3">
      <c r="A193" s="52">
        <v>27</v>
      </c>
      <c r="B193" s="53" t="s">
        <v>261</v>
      </c>
      <c r="C193" s="52" t="s">
        <v>83</v>
      </c>
      <c r="D193" s="52" t="s">
        <v>63</v>
      </c>
      <c r="E193" s="53" t="s">
        <v>907</v>
      </c>
      <c r="F193" s="54">
        <v>45687</v>
      </c>
      <c r="G193" s="17">
        <v>239.16</v>
      </c>
      <c r="H193" s="52" t="s">
        <v>51</v>
      </c>
      <c r="I193" s="52" t="s">
        <v>1052</v>
      </c>
      <c r="J193" s="52">
        <v>2694013974</v>
      </c>
      <c r="K193" s="52" t="s">
        <v>1608</v>
      </c>
      <c r="L193" s="64" t="s">
        <v>933</v>
      </c>
      <c r="M193" s="60"/>
      <c r="N193" s="78" t="s">
        <v>908</v>
      </c>
      <c r="O193" s="78" t="s">
        <v>909</v>
      </c>
    </row>
    <row r="194" spans="1:15" s="57" customFormat="1" ht="409.6" x14ac:dyDescent="0.3">
      <c r="A194" s="52">
        <v>28</v>
      </c>
      <c r="B194" s="53" t="s">
        <v>261</v>
      </c>
      <c r="C194" s="52" t="s">
        <v>83</v>
      </c>
      <c r="D194" s="52" t="s">
        <v>63</v>
      </c>
      <c r="E194" s="53" t="s">
        <v>910</v>
      </c>
      <c r="F194" s="54">
        <v>45688</v>
      </c>
      <c r="G194" s="17">
        <v>215.7</v>
      </c>
      <c r="H194" s="52" t="s">
        <v>51</v>
      </c>
      <c r="I194" s="52" t="s">
        <v>1053</v>
      </c>
      <c r="J194" s="52">
        <v>38703215</v>
      </c>
      <c r="K194" s="52" t="s">
        <v>904</v>
      </c>
      <c r="L194" s="64">
        <v>59000</v>
      </c>
      <c r="M194" s="60"/>
      <c r="N194" s="78" t="s">
        <v>911</v>
      </c>
      <c r="O194" s="78" t="s">
        <v>912</v>
      </c>
    </row>
    <row r="195" spans="1:15" s="57" customFormat="1" ht="409.6" x14ac:dyDescent="0.3">
      <c r="A195" s="52">
        <v>29</v>
      </c>
      <c r="B195" s="53" t="s">
        <v>261</v>
      </c>
      <c r="C195" s="52" t="s">
        <v>83</v>
      </c>
      <c r="D195" s="52" t="s">
        <v>63</v>
      </c>
      <c r="E195" s="53" t="s">
        <v>1054</v>
      </c>
      <c r="F195" s="54">
        <v>45694</v>
      </c>
      <c r="G195" s="17">
        <v>296.15899999999999</v>
      </c>
      <c r="H195" s="52" t="s">
        <v>51</v>
      </c>
      <c r="I195" s="52" t="s">
        <v>1222</v>
      </c>
      <c r="J195" s="52">
        <v>38703215</v>
      </c>
      <c r="K195" s="52" t="s">
        <v>904</v>
      </c>
      <c r="L195" s="52" t="s">
        <v>1055</v>
      </c>
      <c r="M195" s="52"/>
      <c r="N195" s="52" t="s">
        <v>1056</v>
      </c>
      <c r="O195" s="78" t="s">
        <v>1057</v>
      </c>
    </row>
    <row r="196" spans="1:15" s="57" customFormat="1" ht="409.6" x14ac:dyDescent="0.3">
      <c r="A196" s="52">
        <v>30</v>
      </c>
      <c r="B196" s="53" t="s">
        <v>261</v>
      </c>
      <c r="C196" s="52" t="s">
        <v>83</v>
      </c>
      <c r="D196" s="52" t="s">
        <v>63</v>
      </c>
      <c r="E196" s="53" t="s">
        <v>1058</v>
      </c>
      <c r="F196" s="54">
        <v>45695</v>
      </c>
      <c r="G196" s="17">
        <v>448.41500000000002</v>
      </c>
      <c r="H196" s="52" t="s">
        <v>51</v>
      </c>
      <c r="I196" s="52" t="s">
        <v>1223</v>
      </c>
      <c r="J196" s="52">
        <v>38218086</v>
      </c>
      <c r="K196" s="52" t="s">
        <v>904</v>
      </c>
      <c r="L196" s="52" t="s">
        <v>1059</v>
      </c>
      <c r="M196" s="52"/>
      <c r="N196" s="78" t="s">
        <v>728</v>
      </c>
      <c r="O196" s="78" t="s">
        <v>1060</v>
      </c>
    </row>
    <row r="197" spans="1:15" s="57" customFormat="1" ht="409.6" x14ac:dyDescent="0.3">
      <c r="A197" s="52">
        <v>31</v>
      </c>
      <c r="B197" s="53" t="s">
        <v>261</v>
      </c>
      <c r="C197" s="52" t="s">
        <v>83</v>
      </c>
      <c r="D197" s="52" t="s">
        <v>63</v>
      </c>
      <c r="E197" s="53" t="s">
        <v>1224</v>
      </c>
      <c r="F197" s="54">
        <v>45705</v>
      </c>
      <c r="G197" s="17">
        <v>536.61</v>
      </c>
      <c r="H197" s="52" t="s">
        <v>51</v>
      </c>
      <c r="I197" s="52" t="s">
        <v>803</v>
      </c>
      <c r="J197" s="52">
        <v>43808856</v>
      </c>
      <c r="K197" s="52" t="s">
        <v>117</v>
      </c>
      <c r="L197" s="52">
        <v>39177</v>
      </c>
      <c r="M197" s="52"/>
      <c r="N197" s="78" t="s">
        <v>728</v>
      </c>
      <c r="O197" s="78" t="s">
        <v>1225</v>
      </c>
    </row>
    <row r="198" spans="1:15" s="57" customFormat="1" ht="409.6" x14ac:dyDescent="0.3">
      <c r="A198" s="52">
        <v>32</v>
      </c>
      <c r="B198" s="53" t="s">
        <v>261</v>
      </c>
      <c r="C198" s="52" t="s">
        <v>83</v>
      </c>
      <c r="D198" s="52" t="s">
        <v>63</v>
      </c>
      <c r="E198" s="53" t="s">
        <v>1483</v>
      </c>
      <c r="F198" s="54">
        <v>45713</v>
      </c>
      <c r="G198" s="17">
        <v>412.6</v>
      </c>
      <c r="H198" s="52" t="s">
        <v>51</v>
      </c>
      <c r="I198" s="52"/>
      <c r="J198" s="52"/>
      <c r="K198" s="52" t="s">
        <v>117</v>
      </c>
      <c r="L198" s="52">
        <v>49021</v>
      </c>
      <c r="M198" s="52"/>
      <c r="N198" s="78" t="s">
        <v>1484</v>
      </c>
      <c r="O198" s="78" t="s">
        <v>1485</v>
      </c>
    </row>
    <row r="199" spans="1:15" s="57" customFormat="1" ht="409.6" x14ac:dyDescent="0.3">
      <c r="A199" s="52">
        <v>33</v>
      </c>
      <c r="B199" s="53" t="s">
        <v>261</v>
      </c>
      <c r="C199" s="52" t="s">
        <v>83</v>
      </c>
      <c r="D199" s="52" t="s">
        <v>63</v>
      </c>
      <c r="E199" s="53" t="s">
        <v>1486</v>
      </c>
      <c r="F199" s="54">
        <v>45714</v>
      </c>
      <c r="G199" s="17">
        <v>780.596</v>
      </c>
      <c r="H199" s="52" t="s">
        <v>51</v>
      </c>
      <c r="I199" s="52"/>
      <c r="J199" s="52"/>
      <c r="K199" s="52" t="s">
        <v>117</v>
      </c>
      <c r="L199" s="52">
        <v>58195</v>
      </c>
      <c r="M199" s="52"/>
      <c r="N199" s="78" t="s">
        <v>728</v>
      </c>
      <c r="O199" s="78" t="s">
        <v>1487</v>
      </c>
    </row>
    <row r="200" spans="1:15" s="57" customFormat="1" ht="65.400000000000006" customHeight="1" x14ac:dyDescent="0.3">
      <c r="A200" s="52">
        <v>34</v>
      </c>
      <c r="B200" s="53" t="s">
        <v>264</v>
      </c>
      <c r="C200" s="52" t="s">
        <v>66</v>
      </c>
      <c r="D200" s="52" t="s">
        <v>63</v>
      </c>
      <c r="E200" s="53" t="s">
        <v>265</v>
      </c>
      <c r="F200" s="54">
        <v>45671</v>
      </c>
      <c r="G200" s="17">
        <v>995.07100000000003</v>
      </c>
      <c r="H200" s="52" t="s">
        <v>6</v>
      </c>
      <c r="I200" s="52" t="s">
        <v>282</v>
      </c>
      <c r="J200" s="52">
        <v>42086719</v>
      </c>
      <c r="K200" s="52" t="s">
        <v>413</v>
      </c>
      <c r="L200" s="52">
        <v>85000</v>
      </c>
      <c r="M200" s="64">
        <v>11.706</v>
      </c>
      <c r="N200" s="78" t="s">
        <v>266</v>
      </c>
      <c r="O200" s="78" t="s">
        <v>399</v>
      </c>
    </row>
    <row r="201" spans="1:15" s="57" customFormat="1" ht="34.200000000000003" customHeight="1" x14ac:dyDescent="0.3">
      <c r="A201" s="52">
        <v>35</v>
      </c>
      <c r="B201" s="53" t="s">
        <v>400</v>
      </c>
      <c r="C201" s="52" t="s">
        <v>66</v>
      </c>
      <c r="D201" s="52" t="s">
        <v>63</v>
      </c>
      <c r="E201" s="53" t="s">
        <v>135</v>
      </c>
      <c r="F201" s="54">
        <v>45671</v>
      </c>
      <c r="G201" s="17">
        <v>4258.88</v>
      </c>
      <c r="H201" s="52" t="s">
        <v>6</v>
      </c>
      <c r="I201" s="52" t="s">
        <v>396</v>
      </c>
      <c r="J201" s="52" t="s">
        <v>735</v>
      </c>
      <c r="K201" s="13" t="s">
        <v>145</v>
      </c>
      <c r="L201" s="52">
        <v>455000</v>
      </c>
      <c r="M201" s="64">
        <v>9.36</v>
      </c>
      <c r="N201" s="78" t="s">
        <v>133</v>
      </c>
      <c r="O201" s="78" t="s">
        <v>401</v>
      </c>
    </row>
    <row r="202" spans="1:15" s="57" customFormat="1" ht="78" x14ac:dyDescent="0.3">
      <c r="A202" s="52">
        <v>36</v>
      </c>
      <c r="B202" s="53" t="s">
        <v>400</v>
      </c>
      <c r="C202" s="52" t="s">
        <v>66</v>
      </c>
      <c r="D202" s="52" t="s">
        <v>64</v>
      </c>
      <c r="E202" s="53" t="s">
        <v>736</v>
      </c>
      <c r="F202" s="54">
        <v>45679</v>
      </c>
      <c r="G202" s="17">
        <v>285</v>
      </c>
      <c r="H202" s="52" t="s">
        <v>6</v>
      </c>
      <c r="I202" s="52" t="s">
        <v>90</v>
      </c>
      <c r="J202" s="52" t="s">
        <v>130</v>
      </c>
      <c r="K202" s="13" t="s">
        <v>145</v>
      </c>
      <c r="L202" s="52" t="s">
        <v>737</v>
      </c>
      <c r="M202" s="64" t="s">
        <v>752</v>
      </c>
      <c r="N202" s="78" t="s">
        <v>738</v>
      </c>
      <c r="O202" s="78" t="s">
        <v>739</v>
      </c>
    </row>
    <row r="203" spans="1:15" s="57" customFormat="1" ht="78" x14ac:dyDescent="0.3">
      <c r="A203" s="52">
        <v>37</v>
      </c>
      <c r="B203" s="53" t="s">
        <v>400</v>
      </c>
      <c r="C203" s="52" t="s">
        <v>66</v>
      </c>
      <c r="D203" s="52" t="s">
        <v>64</v>
      </c>
      <c r="E203" s="53" t="s">
        <v>736</v>
      </c>
      <c r="F203" s="54">
        <v>45679</v>
      </c>
      <c r="G203" s="17">
        <v>655</v>
      </c>
      <c r="H203" s="52" t="s">
        <v>6</v>
      </c>
      <c r="I203" s="52" t="s">
        <v>90</v>
      </c>
      <c r="J203" s="52" t="s">
        <v>130</v>
      </c>
      <c r="K203" s="13" t="s">
        <v>145</v>
      </c>
      <c r="L203" s="52" t="s">
        <v>740</v>
      </c>
      <c r="M203" s="64" t="s">
        <v>752</v>
      </c>
      <c r="N203" s="78" t="s">
        <v>738</v>
      </c>
      <c r="O203" s="78" t="s">
        <v>741</v>
      </c>
    </row>
    <row r="204" spans="1:15" s="57" customFormat="1" ht="44.4" customHeight="1" x14ac:dyDescent="0.3">
      <c r="A204" s="52">
        <v>38</v>
      </c>
      <c r="B204" s="53" t="s">
        <v>400</v>
      </c>
      <c r="C204" s="52" t="s">
        <v>75</v>
      </c>
      <c r="D204" s="52" t="s">
        <v>63</v>
      </c>
      <c r="E204" s="53" t="s">
        <v>237</v>
      </c>
      <c r="F204" s="54">
        <v>45679</v>
      </c>
      <c r="G204" s="17">
        <v>397.38900000000001</v>
      </c>
      <c r="H204" s="52" t="s">
        <v>6</v>
      </c>
      <c r="I204" s="52" t="s">
        <v>438</v>
      </c>
      <c r="J204" s="52" t="s">
        <v>477</v>
      </c>
      <c r="K204" s="52" t="s">
        <v>119</v>
      </c>
      <c r="L204" s="52" t="s">
        <v>756</v>
      </c>
      <c r="M204" s="64">
        <v>4377.6000000000004</v>
      </c>
      <c r="N204" s="78" t="s">
        <v>75</v>
      </c>
      <c r="O204" s="78" t="s">
        <v>742</v>
      </c>
    </row>
    <row r="205" spans="1:15" s="57" customFormat="1" ht="62.4" x14ac:dyDescent="0.3">
      <c r="A205" s="52">
        <v>39</v>
      </c>
      <c r="B205" s="53" t="s">
        <v>400</v>
      </c>
      <c r="C205" s="52" t="s">
        <v>66</v>
      </c>
      <c r="D205" s="52" t="s">
        <v>63</v>
      </c>
      <c r="E205" s="53" t="s">
        <v>265</v>
      </c>
      <c r="F205" s="54">
        <v>45702</v>
      </c>
      <c r="G205" s="17">
        <v>303.76400000000001</v>
      </c>
      <c r="H205" s="52" t="s">
        <v>6</v>
      </c>
      <c r="I205" s="52" t="s">
        <v>1228</v>
      </c>
      <c r="J205" s="52" t="s">
        <v>1226</v>
      </c>
      <c r="K205" s="13" t="s">
        <v>145</v>
      </c>
      <c r="L205" s="52">
        <v>30518</v>
      </c>
      <c r="M205" s="64">
        <v>9.9535999999999998</v>
      </c>
      <c r="N205" s="78" t="s">
        <v>94</v>
      </c>
      <c r="O205" s="78" t="s">
        <v>1227</v>
      </c>
    </row>
    <row r="206" spans="1:15" s="57" customFormat="1" ht="93.6" x14ac:dyDescent="0.3">
      <c r="A206" s="52">
        <v>40</v>
      </c>
      <c r="B206" s="53" t="s">
        <v>402</v>
      </c>
      <c r="C206" s="52" t="s">
        <v>75</v>
      </c>
      <c r="D206" s="52" t="s">
        <v>63</v>
      </c>
      <c r="E206" s="53" t="s">
        <v>250</v>
      </c>
      <c r="F206" s="54">
        <v>45677</v>
      </c>
      <c r="G206" s="17">
        <v>410.34800000000001</v>
      </c>
      <c r="H206" s="52" t="s">
        <v>6</v>
      </c>
      <c r="I206" s="52" t="s">
        <v>438</v>
      </c>
      <c r="J206" s="52">
        <v>3337119</v>
      </c>
      <c r="K206" s="52" t="s">
        <v>119</v>
      </c>
      <c r="L206" s="52" t="s">
        <v>755</v>
      </c>
      <c r="M206" s="64">
        <v>4377.6000000000004</v>
      </c>
      <c r="N206" s="78" t="s">
        <v>75</v>
      </c>
      <c r="O206" s="78" t="s">
        <v>403</v>
      </c>
    </row>
    <row r="207" spans="1:15" s="57" customFormat="1" ht="78" x14ac:dyDescent="0.3">
      <c r="A207" s="52">
        <v>41</v>
      </c>
      <c r="B207" s="53" t="s">
        <v>404</v>
      </c>
      <c r="C207" s="52" t="s">
        <v>66</v>
      </c>
      <c r="D207" s="52" t="s">
        <v>63</v>
      </c>
      <c r="E207" s="53" t="s">
        <v>135</v>
      </c>
      <c r="F207" s="54">
        <v>45694</v>
      </c>
      <c r="G207" s="17">
        <v>487.625</v>
      </c>
      <c r="H207" s="52" t="s">
        <v>6</v>
      </c>
      <c r="I207" s="52" t="s">
        <v>1229</v>
      </c>
      <c r="J207" s="52" t="s">
        <v>1230</v>
      </c>
      <c r="K207" s="13" t="s">
        <v>145</v>
      </c>
      <c r="L207" s="52">
        <v>46000</v>
      </c>
      <c r="M207" s="64">
        <v>11.75</v>
      </c>
      <c r="N207" s="78" t="s">
        <v>133</v>
      </c>
      <c r="O207" s="78" t="s">
        <v>405</v>
      </c>
    </row>
    <row r="208" spans="1:15" s="57" customFormat="1" ht="37.200000000000003" customHeight="1" x14ac:dyDescent="0.3">
      <c r="A208" s="52">
        <v>42</v>
      </c>
      <c r="B208" s="53" t="s">
        <v>406</v>
      </c>
      <c r="C208" s="52" t="s">
        <v>66</v>
      </c>
      <c r="D208" s="52" t="s">
        <v>63</v>
      </c>
      <c r="E208" s="53" t="s">
        <v>407</v>
      </c>
      <c r="F208" s="54">
        <v>45674</v>
      </c>
      <c r="G208" s="17">
        <v>597.04200000000003</v>
      </c>
      <c r="H208" s="52" t="s">
        <v>6</v>
      </c>
      <c r="I208" s="52" t="s">
        <v>282</v>
      </c>
      <c r="J208" s="52" t="s">
        <v>408</v>
      </c>
      <c r="K208" s="13" t="s">
        <v>145</v>
      </c>
      <c r="L208" s="52">
        <v>51000</v>
      </c>
      <c r="M208" s="64">
        <v>11.706</v>
      </c>
      <c r="N208" s="78" t="s">
        <v>120</v>
      </c>
      <c r="O208" s="78" t="s">
        <v>409</v>
      </c>
    </row>
    <row r="209" spans="1:15" s="57" customFormat="1" ht="51" customHeight="1" x14ac:dyDescent="0.3">
      <c r="A209" s="52">
        <v>43</v>
      </c>
      <c r="B209" s="53" t="s">
        <v>410</v>
      </c>
      <c r="C209" s="52" t="s">
        <v>66</v>
      </c>
      <c r="D209" s="52" t="s">
        <v>63</v>
      </c>
      <c r="E209" s="53" t="s">
        <v>411</v>
      </c>
      <c r="F209" s="54">
        <v>45674</v>
      </c>
      <c r="G209" s="17">
        <v>200</v>
      </c>
      <c r="H209" s="52" t="s">
        <v>6</v>
      </c>
      <c r="I209" s="52" t="s">
        <v>282</v>
      </c>
      <c r="J209" s="52" t="s">
        <v>408</v>
      </c>
      <c r="K209" s="13" t="s">
        <v>145</v>
      </c>
      <c r="L209" s="52">
        <v>17084</v>
      </c>
      <c r="M209" s="64">
        <v>11.706</v>
      </c>
      <c r="N209" s="78" t="s">
        <v>120</v>
      </c>
      <c r="O209" s="78" t="s">
        <v>412</v>
      </c>
    </row>
    <row r="210" spans="1:15" s="57" customFormat="1" ht="62.4" x14ac:dyDescent="0.3">
      <c r="A210" s="52">
        <v>44</v>
      </c>
      <c r="B210" s="53" t="s">
        <v>743</v>
      </c>
      <c r="C210" s="52" t="s">
        <v>75</v>
      </c>
      <c r="D210" s="52" t="s">
        <v>63</v>
      </c>
      <c r="E210" s="53" t="s">
        <v>250</v>
      </c>
      <c r="F210" s="54">
        <v>45684</v>
      </c>
      <c r="G210" s="17">
        <v>1679.3040000000001</v>
      </c>
      <c r="H210" s="52" t="s">
        <v>6</v>
      </c>
      <c r="I210" s="52" t="s">
        <v>438</v>
      </c>
      <c r="J210" s="52">
        <v>3337119</v>
      </c>
      <c r="K210" s="52" t="s">
        <v>119</v>
      </c>
      <c r="L210" s="52" t="s">
        <v>753</v>
      </c>
      <c r="M210" s="64">
        <v>4377.6000000000004</v>
      </c>
      <c r="N210" s="78" t="s">
        <v>75</v>
      </c>
      <c r="O210" s="78" t="s">
        <v>744</v>
      </c>
    </row>
    <row r="211" spans="1:15" s="57" customFormat="1" ht="33" customHeight="1" x14ac:dyDescent="0.3">
      <c r="A211" s="52">
        <v>45</v>
      </c>
      <c r="B211" s="53" t="s">
        <v>743</v>
      </c>
      <c r="C211" s="52" t="s">
        <v>75</v>
      </c>
      <c r="D211" s="52" t="s">
        <v>64</v>
      </c>
      <c r="E211" s="53" t="s">
        <v>745</v>
      </c>
      <c r="F211" s="54">
        <v>45684</v>
      </c>
      <c r="G211" s="17">
        <v>324.92</v>
      </c>
      <c r="H211" s="52" t="s">
        <v>6</v>
      </c>
      <c r="I211" s="52" t="s">
        <v>438</v>
      </c>
      <c r="J211" s="52">
        <v>3337119</v>
      </c>
      <c r="K211" s="52" t="s">
        <v>119</v>
      </c>
      <c r="L211" s="52" t="s">
        <v>754</v>
      </c>
      <c r="M211" s="64">
        <v>4382.42</v>
      </c>
      <c r="N211" s="78" t="s">
        <v>746</v>
      </c>
      <c r="O211" s="78" t="s">
        <v>747</v>
      </c>
    </row>
    <row r="212" spans="1:15" s="57" customFormat="1" ht="85.2" customHeight="1" x14ac:dyDescent="0.3">
      <c r="A212" s="52">
        <v>46</v>
      </c>
      <c r="B212" s="53" t="s">
        <v>913</v>
      </c>
      <c r="C212" s="52" t="s">
        <v>326</v>
      </c>
      <c r="D212" s="52" t="s">
        <v>63</v>
      </c>
      <c r="E212" s="53" t="s">
        <v>914</v>
      </c>
      <c r="F212" s="54">
        <v>45685</v>
      </c>
      <c r="G212" s="17">
        <v>2250</v>
      </c>
      <c r="H212" s="52" t="s">
        <v>6</v>
      </c>
      <c r="I212" s="52" t="s">
        <v>915</v>
      </c>
      <c r="J212" s="52">
        <v>23079576</v>
      </c>
      <c r="K212" s="52" t="s">
        <v>117</v>
      </c>
      <c r="L212" s="52" t="s">
        <v>916</v>
      </c>
      <c r="M212" s="64">
        <v>1500</v>
      </c>
      <c r="N212" s="78" t="s">
        <v>917</v>
      </c>
      <c r="O212" s="78" t="s">
        <v>918</v>
      </c>
    </row>
    <row r="213" spans="1:15" s="57" customFormat="1" ht="81" customHeight="1" x14ac:dyDescent="0.3">
      <c r="A213" s="52">
        <v>47</v>
      </c>
      <c r="B213" s="53" t="s">
        <v>913</v>
      </c>
      <c r="C213" s="52" t="s">
        <v>326</v>
      </c>
      <c r="D213" s="52" t="s">
        <v>63</v>
      </c>
      <c r="E213" s="53" t="s">
        <v>919</v>
      </c>
      <c r="F213" s="54">
        <v>45685</v>
      </c>
      <c r="G213" s="17">
        <v>8004</v>
      </c>
      <c r="H213" s="52" t="s">
        <v>6</v>
      </c>
      <c r="I213" s="52" t="s">
        <v>920</v>
      </c>
      <c r="J213" s="52" t="s">
        <v>765</v>
      </c>
      <c r="K213" s="52" t="s">
        <v>117</v>
      </c>
      <c r="L213" s="52" t="s">
        <v>921</v>
      </c>
      <c r="M213" s="64">
        <v>4002</v>
      </c>
      <c r="N213" s="78" t="s">
        <v>922</v>
      </c>
      <c r="O213" s="78" t="s">
        <v>923</v>
      </c>
    </row>
    <row r="214" spans="1:15" s="57" customFormat="1" ht="65.400000000000006" customHeight="1" x14ac:dyDescent="0.3">
      <c r="A214" s="52">
        <v>48</v>
      </c>
      <c r="B214" s="53" t="s">
        <v>913</v>
      </c>
      <c r="C214" s="52" t="s">
        <v>326</v>
      </c>
      <c r="D214" s="52" t="s">
        <v>63</v>
      </c>
      <c r="E214" s="53" t="s">
        <v>924</v>
      </c>
      <c r="F214" s="54">
        <v>45685</v>
      </c>
      <c r="G214" s="17">
        <v>4200</v>
      </c>
      <c r="H214" s="52" t="s">
        <v>6</v>
      </c>
      <c r="I214" s="52" t="s">
        <v>920</v>
      </c>
      <c r="J214" s="52" t="s">
        <v>765</v>
      </c>
      <c r="K214" s="52" t="s">
        <v>662</v>
      </c>
      <c r="L214" s="52" t="s">
        <v>925</v>
      </c>
      <c r="M214" s="64">
        <v>4200</v>
      </c>
      <c r="N214" s="78" t="s">
        <v>926</v>
      </c>
      <c r="O214" s="78" t="s">
        <v>927</v>
      </c>
    </row>
    <row r="215" spans="1:15" s="57" customFormat="1" ht="63" customHeight="1" x14ac:dyDescent="0.3">
      <c r="A215" s="52">
        <v>49</v>
      </c>
      <c r="B215" s="53" t="s">
        <v>913</v>
      </c>
      <c r="C215" s="52" t="s">
        <v>326</v>
      </c>
      <c r="D215" s="52" t="s">
        <v>63</v>
      </c>
      <c r="E215" s="53" t="s">
        <v>928</v>
      </c>
      <c r="F215" s="54">
        <v>45686</v>
      </c>
      <c r="G215" s="17">
        <v>436.2</v>
      </c>
      <c r="H215" s="52" t="s">
        <v>6</v>
      </c>
      <c r="I215" s="52" t="s">
        <v>368</v>
      </c>
      <c r="J215" s="52">
        <v>44437592</v>
      </c>
      <c r="K215" s="52" t="s">
        <v>1479</v>
      </c>
      <c r="L215" s="52" t="s">
        <v>929</v>
      </c>
      <c r="M215" s="64">
        <v>43.62</v>
      </c>
      <c r="N215" s="78" t="s">
        <v>930</v>
      </c>
      <c r="O215" s="78" t="s">
        <v>931</v>
      </c>
    </row>
    <row r="216" spans="1:15" s="57" customFormat="1" ht="63" customHeight="1" x14ac:dyDescent="0.3">
      <c r="A216" s="52">
        <v>50</v>
      </c>
      <c r="B216" s="53" t="s">
        <v>1231</v>
      </c>
      <c r="C216" s="52" t="s">
        <v>67</v>
      </c>
      <c r="D216" s="52" t="s">
        <v>63</v>
      </c>
      <c r="E216" s="53" t="s">
        <v>1232</v>
      </c>
      <c r="F216" s="54">
        <v>45699</v>
      </c>
      <c r="G216" s="17">
        <v>595.47</v>
      </c>
      <c r="H216" s="52" t="s">
        <v>6</v>
      </c>
      <c r="I216" s="52" t="s">
        <v>1419</v>
      </c>
      <c r="J216" s="52">
        <v>31366203</v>
      </c>
      <c r="K216" s="84" t="s">
        <v>116</v>
      </c>
      <c r="L216" s="52" t="s">
        <v>1233</v>
      </c>
      <c r="M216" s="52">
        <v>5178</v>
      </c>
      <c r="N216" s="78" t="s">
        <v>350</v>
      </c>
      <c r="O216" s="78" t="s">
        <v>1234</v>
      </c>
    </row>
    <row r="217" spans="1:15" ht="16.2" x14ac:dyDescent="0.3">
      <c r="A217" s="47"/>
      <c r="B217" s="48" t="s">
        <v>45</v>
      </c>
      <c r="C217" s="49"/>
      <c r="D217" s="49"/>
      <c r="E217" s="50"/>
      <c r="F217" s="47"/>
      <c r="G217" s="55"/>
      <c r="H217" s="47"/>
      <c r="I217" s="47"/>
      <c r="J217" s="47"/>
      <c r="K217" s="47"/>
      <c r="L217" s="47"/>
      <c r="M217" s="71"/>
      <c r="N217" s="50"/>
      <c r="O217" s="50"/>
    </row>
    <row r="218" spans="1:15" s="57" customFormat="1" ht="34.950000000000003" customHeight="1" x14ac:dyDescent="0.3">
      <c r="A218" s="52">
        <v>1</v>
      </c>
      <c r="B218" s="53" t="s">
        <v>105</v>
      </c>
      <c r="C218" s="52" t="s">
        <v>66</v>
      </c>
      <c r="D218" s="52" t="s">
        <v>63</v>
      </c>
      <c r="E218" s="53" t="s">
        <v>222</v>
      </c>
      <c r="F218" s="54">
        <v>45664</v>
      </c>
      <c r="G218" s="17">
        <v>2080.5</v>
      </c>
      <c r="H218" s="52" t="s">
        <v>6</v>
      </c>
      <c r="I218" s="52" t="s">
        <v>282</v>
      </c>
      <c r="J218" s="52">
        <v>42086719</v>
      </c>
      <c r="K218" s="13" t="s">
        <v>145</v>
      </c>
      <c r="L218" s="52">
        <v>187096</v>
      </c>
      <c r="M218" s="64">
        <v>11.12</v>
      </c>
      <c r="N218" s="78" t="s">
        <v>120</v>
      </c>
      <c r="O218" s="78" t="s">
        <v>223</v>
      </c>
    </row>
    <row r="219" spans="1:15" s="57" customFormat="1" ht="51.6" customHeight="1" x14ac:dyDescent="0.3">
      <c r="A219" s="52">
        <v>2</v>
      </c>
      <c r="B219" s="53" t="s">
        <v>105</v>
      </c>
      <c r="C219" s="52" t="s">
        <v>326</v>
      </c>
      <c r="D219" s="52" t="s">
        <v>63</v>
      </c>
      <c r="E219" s="53" t="s">
        <v>365</v>
      </c>
      <c r="F219" s="54">
        <v>45672</v>
      </c>
      <c r="G219" s="17">
        <v>1733.4</v>
      </c>
      <c r="H219" s="52" t="s">
        <v>6</v>
      </c>
      <c r="I219" s="52" t="s">
        <v>368</v>
      </c>
      <c r="J219" s="52">
        <v>44437592</v>
      </c>
      <c r="K219" s="52" t="s">
        <v>1479</v>
      </c>
      <c r="L219" s="52">
        <v>13500</v>
      </c>
      <c r="M219" s="64">
        <v>128.4</v>
      </c>
      <c r="N219" s="78" t="s">
        <v>366</v>
      </c>
      <c r="O219" s="78" t="s">
        <v>367</v>
      </c>
    </row>
    <row r="220" spans="1:15" s="57" customFormat="1" ht="171.6" x14ac:dyDescent="0.3">
      <c r="A220" s="52">
        <v>3</v>
      </c>
      <c r="B220" s="53" t="s">
        <v>1205</v>
      </c>
      <c r="C220" s="52" t="s">
        <v>66</v>
      </c>
      <c r="D220" s="52" t="s">
        <v>63</v>
      </c>
      <c r="E220" s="53" t="s">
        <v>222</v>
      </c>
      <c r="F220" s="54">
        <v>45672</v>
      </c>
      <c r="G220" s="17">
        <v>300</v>
      </c>
      <c r="H220" s="52" t="s">
        <v>6</v>
      </c>
      <c r="I220" s="52" t="s">
        <v>1206</v>
      </c>
      <c r="J220" s="52">
        <v>42086719</v>
      </c>
      <c r="K220" s="13" t="s">
        <v>145</v>
      </c>
      <c r="L220" s="52">
        <v>26983</v>
      </c>
      <c r="M220" s="64">
        <v>11.12</v>
      </c>
      <c r="N220" s="78" t="s">
        <v>120</v>
      </c>
      <c r="O220" s="78" t="s">
        <v>1207</v>
      </c>
    </row>
    <row r="221" spans="1:15" s="57" customFormat="1" ht="51.6" customHeight="1" x14ac:dyDescent="0.3">
      <c r="A221" s="52">
        <v>4</v>
      </c>
      <c r="B221" s="53" t="s">
        <v>1208</v>
      </c>
      <c r="C221" s="52" t="s">
        <v>66</v>
      </c>
      <c r="D221" s="52" t="s">
        <v>63</v>
      </c>
      <c r="E221" s="53" t="s">
        <v>222</v>
      </c>
      <c r="F221" s="54">
        <v>45674</v>
      </c>
      <c r="G221" s="17">
        <v>1399.6</v>
      </c>
      <c r="H221" s="52" t="s">
        <v>6</v>
      </c>
      <c r="I221" s="52" t="s">
        <v>1206</v>
      </c>
      <c r="J221" s="52">
        <v>42086719</v>
      </c>
      <c r="K221" s="13" t="s">
        <v>145</v>
      </c>
      <c r="L221" s="52">
        <v>120671</v>
      </c>
      <c r="M221" s="64">
        <v>11.12</v>
      </c>
      <c r="N221" s="78" t="s">
        <v>120</v>
      </c>
      <c r="O221" s="78" t="s">
        <v>1209</v>
      </c>
    </row>
    <row r="222" spans="1:15" s="57" customFormat="1" ht="127.95" customHeight="1" x14ac:dyDescent="0.3">
      <c r="A222" s="52">
        <v>5</v>
      </c>
      <c r="B222" s="53" t="s">
        <v>852</v>
      </c>
      <c r="C222" s="52" t="s">
        <v>101</v>
      </c>
      <c r="D222" s="52" t="s">
        <v>64</v>
      </c>
      <c r="E222" s="53" t="s">
        <v>847</v>
      </c>
      <c r="F222" s="54">
        <v>45685</v>
      </c>
      <c r="G222" s="17">
        <v>1914.94</v>
      </c>
      <c r="H222" s="52" t="s">
        <v>6</v>
      </c>
      <c r="I222" s="52" t="s">
        <v>848</v>
      </c>
      <c r="J222" s="52">
        <v>40097158</v>
      </c>
      <c r="K222" s="52" t="s">
        <v>64</v>
      </c>
      <c r="L222" s="52">
        <v>1</v>
      </c>
      <c r="M222" s="64"/>
      <c r="N222" s="78" t="s">
        <v>847</v>
      </c>
      <c r="O222" s="78" t="s">
        <v>849</v>
      </c>
    </row>
    <row r="223" spans="1:15" s="57" customFormat="1" ht="157.19999999999999" customHeight="1" x14ac:dyDescent="0.3">
      <c r="A223" s="52">
        <v>6</v>
      </c>
      <c r="B223" s="53" t="s">
        <v>852</v>
      </c>
      <c r="C223" s="52" t="s">
        <v>101</v>
      </c>
      <c r="D223" s="52" t="s">
        <v>64</v>
      </c>
      <c r="E223" s="53" t="s">
        <v>850</v>
      </c>
      <c r="F223" s="54">
        <v>45681</v>
      </c>
      <c r="G223" s="17">
        <v>375</v>
      </c>
      <c r="H223" s="52" t="s">
        <v>6</v>
      </c>
      <c r="I223" s="52" t="s">
        <v>848</v>
      </c>
      <c r="J223" s="52">
        <v>40097158</v>
      </c>
      <c r="K223" s="52" t="s">
        <v>64</v>
      </c>
      <c r="L223" s="52">
        <v>1</v>
      </c>
      <c r="M223" s="64"/>
      <c r="N223" s="78" t="s">
        <v>850</v>
      </c>
      <c r="O223" s="78" t="s">
        <v>851</v>
      </c>
    </row>
    <row r="224" spans="1:15" s="57" customFormat="1" ht="32.4" customHeight="1" x14ac:dyDescent="0.3">
      <c r="A224" s="52">
        <v>7</v>
      </c>
      <c r="B224" s="53" t="s">
        <v>1189</v>
      </c>
      <c r="C224" s="52" t="s">
        <v>67</v>
      </c>
      <c r="D224" s="52" t="s">
        <v>63</v>
      </c>
      <c r="E224" s="53" t="s">
        <v>1190</v>
      </c>
      <c r="F224" s="54">
        <v>45694</v>
      </c>
      <c r="G224" s="17">
        <v>1399.9</v>
      </c>
      <c r="H224" s="52" t="s">
        <v>6</v>
      </c>
      <c r="I224" s="52" t="s">
        <v>1195</v>
      </c>
      <c r="J224" s="52">
        <v>23118980</v>
      </c>
      <c r="K224" s="84" t="s">
        <v>116</v>
      </c>
      <c r="L224" s="52">
        <v>26415</v>
      </c>
      <c r="M224" s="81">
        <v>53</v>
      </c>
      <c r="N224" s="78" t="s">
        <v>1191</v>
      </c>
      <c r="O224" s="78" t="s">
        <v>1192</v>
      </c>
    </row>
    <row r="225" spans="1:15" s="57" customFormat="1" ht="65.400000000000006" customHeight="1" x14ac:dyDescent="0.3">
      <c r="A225" s="52">
        <v>8</v>
      </c>
      <c r="B225" s="53" t="s">
        <v>1189</v>
      </c>
      <c r="C225" s="52" t="s">
        <v>101</v>
      </c>
      <c r="D225" s="52" t="s">
        <v>64</v>
      </c>
      <c r="E225" s="53" t="s">
        <v>1193</v>
      </c>
      <c r="F225" s="54">
        <v>45694</v>
      </c>
      <c r="G225" s="17">
        <v>500</v>
      </c>
      <c r="H225" s="52" t="s">
        <v>6</v>
      </c>
      <c r="I225" s="52" t="s">
        <v>1196</v>
      </c>
      <c r="J225" s="52">
        <v>43436205</v>
      </c>
      <c r="K225" s="52" t="s">
        <v>64</v>
      </c>
      <c r="L225" s="52">
        <v>1</v>
      </c>
      <c r="M225" s="52"/>
      <c r="N225" s="78" t="s">
        <v>318</v>
      </c>
      <c r="O225" s="78" t="s">
        <v>1194</v>
      </c>
    </row>
    <row r="226" spans="1:15" s="57" customFormat="1" ht="79.95" customHeight="1" x14ac:dyDescent="0.3">
      <c r="A226" s="52">
        <v>9</v>
      </c>
      <c r="B226" s="53" t="s">
        <v>852</v>
      </c>
      <c r="C226" s="52" t="s">
        <v>326</v>
      </c>
      <c r="D226" s="52" t="s">
        <v>63</v>
      </c>
      <c r="E226" s="53" t="s">
        <v>1331</v>
      </c>
      <c r="F226" s="54">
        <v>45701</v>
      </c>
      <c r="G226" s="17">
        <v>7828.4</v>
      </c>
      <c r="H226" s="52" t="s">
        <v>6</v>
      </c>
      <c r="I226" s="52" t="s">
        <v>1329</v>
      </c>
      <c r="J226" s="52">
        <v>36816973</v>
      </c>
      <c r="K226" s="52" t="s">
        <v>117</v>
      </c>
      <c r="L226" s="52" t="s">
        <v>1332</v>
      </c>
      <c r="M226" s="52" t="s">
        <v>1327</v>
      </c>
      <c r="N226" s="78" t="s">
        <v>1326</v>
      </c>
      <c r="O226" s="78" t="s">
        <v>1321</v>
      </c>
    </row>
    <row r="227" spans="1:15" s="57" customFormat="1" ht="87" customHeight="1" x14ac:dyDescent="0.3">
      <c r="A227" s="52">
        <v>10</v>
      </c>
      <c r="B227" s="53" t="s">
        <v>852</v>
      </c>
      <c r="C227" s="52" t="s">
        <v>326</v>
      </c>
      <c r="D227" s="52" t="s">
        <v>63</v>
      </c>
      <c r="E227" s="53" t="s">
        <v>1330</v>
      </c>
      <c r="F227" s="54">
        <v>45701</v>
      </c>
      <c r="G227" s="17">
        <v>2970</v>
      </c>
      <c r="H227" s="52" t="s">
        <v>6</v>
      </c>
      <c r="I227" s="52" t="s">
        <v>1323</v>
      </c>
      <c r="J227" s="52">
        <v>40144878</v>
      </c>
      <c r="K227" s="52" t="s">
        <v>117</v>
      </c>
      <c r="L227" s="52">
        <v>2000</v>
      </c>
      <c r="M227" s="81">
        <v>1485</v>
      </c>
      <c r="N227" s="78" t="s">
        <v>1322</v>
      </c>
      <c r="O227" s="78" t="s">
        <v>1324</v>
      </c>
    </row>
    <row r="228" spans="1:15" s="57" customFormat="1" ht="81" customHeight="1" x14ac:dyDescent="0.3">
      <c r="A228" s="52">
        <v>11</v>
      </c>
      <c r="B228" s="53" t="s">
        <v>852</v>
      </c>
      <c r="C228" s="52" t="s">
        <v>67</v>
      </c>
      <c r="D228" s="52" t="s">
        <v>63</v>
      </c>
      <c r="E228" s="53" t="s">
        <v>1328</v>
      </c>
      <c r="F228" s="54">
        <v>45701</v>
      </c>
      <c r="G228" s="17">
        <v>715.5</v>
      </c>
      <c r="H228" s="52" t="s">
        <v>6</v>
      </c>
      <c r="I228" s="52" t="s">
        <v>1195</v>
      </c>
      <c r="J228" s="52">
        <v>23118980</v>
      </c>
      <c r="K228" s="84" t="s">
        <v>116</v>
      </c>
      <c r="L228" s="52">
        <v>13500</v>
      </c>
      <c r="M228" s="81">
        <v>53</v>
      </c>
      <c r="N228" s="78" t="s">
        <v>1135</v>
      </c>
      <c r="O228" s="78" t="s">
        <v>1325</v>
      </c>
    </row>
    <row r="229" spans="1:15" s="57" customFormat="1" ht="81" customHeight="1" x14ac:dyDescent="0.3">
      <c r="A229" s="52">
        <v>12</v>
      </c>
      <c r="B229" s="53" t="s">
        <v>1189</v>
      </c>
      <c r="C229" s="52" t="s">
        <v>101</v>
      </c>
      <c r="D229" s="52" t="s">
        <v>64</v>
      </c>
      <c r="E229" s="53" t="s">
        <v>1465</v>
      </c>
      <c r="F229" s="54">
        <v>45714</v>
      </c>
      <c r="G229" s="17">
        <v>1700</v>
      </c>
      <c r="H229" s="52" t="s">
        <v>6</v>
      </c>
      <c r="I229" s="52" t="s">
        <v>1468</v>
      </c>
      <c r="J229" s="52">
        <v>45438529</v>
      </c>
      <c r="K229" s="52" t="s">
        <v>64</v>
      </c>
      <c r="L229" s="52">
        <v>1</v>
      </c>
      <c r="M229" s="81">
        <v>1700000</v>
      </c>
      <c r="N229" s="78" t="s">
        <v>1466</v>
      </c>
      <c r="O229" s="78" t="s">
        <v>1467</v>
      </c>
    </row>
    <row r="230" spans="1:15" ht="21" customHeight="1" x14ac:dyDescent="0.3">
      <c r="A230" s="47"/>
      <c r="B230" s="48" t="s">
        <v>18</v>
      </c>
      <c r="C230" s="49"/>
      <c r="D230" s="49"/>
      <c r="E230" s="50"/>
      <c r="F230" s="47"/>
      <c r="G230" s="55"/>
      <c r="H230" s="47"/>
      <c r="I230" s="47"/>
      <c r="J230" s="47"/>
      <c r="K230" s="47"/>
      <c r="L230" s="47"/>
      <c r="M230" s="71"/>
      <c r="N230" s="50"/>
      <c r="O230" s="50"/>
    </row>
    <row r="231" spans="1:15" s="57" customFormat="1" ht="30.6" customHeight="1" x14ac:dyDescent="0.3">
      <c r="A231" s="52">
        <v>1</v>
      </c>
      <c r="B231" s="53" t="s">
        <v>458</v>
      </c>
      <c r="C231" s="52" t="s">
        <v>66</v>
      </c>
      <c r="D231" s="52" t="s">
        <v>63</v>
      </c>
      <c r="E231" s="53" t="s">
        <v>106</v>
      </c>
      <c r="F231" s="54">
        <v>45672</v>
      </c>
      <c r="G231" s="17">
        <v>1452</v>
      </c>
      <c r="H231" s="52" t="s">
        <v>6</v>
      </c>
      <c r="I231" s="52" t="s">
        <v>282</v>
      </c>
      <c r="J231" s="52">
        <v>42086719</v>
      </c>
      <c r="K231" s="13" t="s">
        <v>145</v>
      </c>
      <c r="L231" s="52">
        <v>125209</v>
      </c>
      <c r="M231" s="81">
        <v>11.6</v>
      </c>
      <c r="N231" s="78" t="s">
        <v>94</v>
      </c>
      <c r="O231" s="78" t="s">
        <v>459</v>
      </c>
    </row>
    <row r="232" spans="1:15" s="57" customFormat="1" ht="31.2" x14ac:dyDescent="0.3">
      <c r="A232" s="52">
        <v>2</v>
      </c>
      <c r="B232" s="53" t="s">
        <v>460</v>
      </c>
      <c r="C232" s="52" t="s">
        <v>486</v>
      </c>
      <c r="D232" s="52" t="s">
        <v>64</v>
      </c>
      <c r="E232" s="53" t="s">
        <v>462</v>
      </c>
      <c r="F232" s="54">
        <v>45672</v>
      </c>
      <c r="G232" s="17">
        <v>236.54</v>
      </c>
      <c r="H232" s="52" t="s">
        <v>6</v>
      </c>
      <c r="I232" s="52" t="s">
        <v>463</v>
      </c>
      <c r="J232" s="52">
        <v>21560766</v>
      </c>
      <c r="K232" s="52" t="s">
        <v>64</v>
      </c>
      <c r="L232" s="52">
        <v>1</v>
      </c>
      <c r="M232" s="81">
        <v>236.54</v>
      </c>
      <c r="N232" s="78" t="s">
        <v>461</v>
      </c>
      <c r="O232" s="78" t="s">
        <v>464</v>
      </c>
    </row>
    <row r="233" spans="1:15" s="57" customFormat="1" ht="35.4" customHeight="1" x14ac:dyDescent="0.3">
      <c r="A233" s="52">
        <v>3</v>
      </c>
      <c r="B233" s="53" t="s">
        <v>460</v>
      </c>
      <c r="C233" s="52" t="s">
        <v>66</v>
      </c>
      <c r="D233" s="52" t="s">
        <v>63</v>
      </c>
      <c r="E233" s="53" t="s">
        <v>106</v>
      </c>
      <c r="F233" s="54">
        <v>45670</v>
      </c>
      <c r="G233" s="17">
        <v>1916.9680000000001</v>
      </c>
      <c r="H233" s="52" t="s">
        <v>6</v>
      </c>
      <c r="I233" s="52" t="s">
        <v>282</v>
      </c>
      <c r="J233" s="52">
        <v>42086719</v>
      </c>
      <c r="K233" s="13" t="s">
        <v>145</v>
      </c>
      <c r="L233" s="52">
        <v>172357</v>
      </c>
      <c r="M233" s="81">
        <v>11.12</v>
      </c>
      <c r="N233" s="78" t="s">
        <v>94</v>
      </c>
      <c r="O233" s="78" t="s">
        <v>465</v>
      </c>
    </row>
    <row r="234" spans="1:15" s="57" customFormat="1" ht="46.8" x14ac:dyDescent="0.3">
      <c r="A234" s="52">
        <v>4</v>
      </c>
      <c r="B234" s="53" t="s">
        <v>466</v>
      </c>
      <c r="C234" s="52" t="s">
        <v>66</v>
      </c>
      <c r="D234" s="52" t="s">
        <v>64</v>
      </c>
      <c r="E234" s="53" t="s">
        <v>468</v>
      </c>
      <c r="F234" s="54">
        <v>45670</v>
      </c>
      <c r="G234" s="17">
        <v>1085.1600000000001</v>
      </c>
      <c r="H234" s="52" t="s">
        <v>6</v>
      </c>
      <c r="I234" s="52" t="s">
        <v>90</v>
      </c>
      <c r="J234" s="52" t="s">
        <v>130</v>
      </c>
      <c r="K234" s="13" t="s">
        <v>145</v>
      </c>
      <c r="L234" s="52">
        <v>500000</v>
      </c>
      <c r="M234" s="81">
        <v>2.17</v>
      </c>
      <c r="N234" s="78" t="s">
        <v>467</v>
      </c>
      <c r="O234" s="78" t="s">
        <v>469</v>
      </c>
    </row>
    <row r="235" spans="1:15" s="57" customFormat="1" ht="46.8" x14ac:dyDescent="0.3">
      <c r="A235" s="52">
        <v>5</v>
      </c>
      <c r="B235" s="53" t="s">
        <v>466</v>
      </c>
      <c r="C235" s="52" t="s">
        <v>67</v>
      </c>
      <c r="D235" s="52" t="s">
        <v>63</v>
      </c>
      <c r="E235" s="53" t="s">
        <v>470</v>
      </c>
      <c r="F235" s="54">
        <v>45673</v>
      </c>
      <c r="G235" s="17">
        <v>367.5</v>
      </c>
      <c r="H235" s="52" t="s">
        <v>6</v>
      </c>
      <c r="I235" s="52" t="s">
        <v>759</v>
      </c>
      <c r="J235" s="52">
        <v>45067285</v>
      </c>
      <c r="K235" s="84" t="s">
        <v>116</v>
      </c>
      <c r="L235" s="52" t="s">
        <v>471</v>
      </c>
      <c r="M235" s="81" t="s">
        <v>760</v>
      </c>
      <c r="N235" s="78" t="s">
        <v>487</v>
      </c>
      <c r="O235" s="78" t="s">
        <v>472</v>
      </c>
    </row>
    <row r="236" spans="1:15" s="57" customFormat="1" ht="32.4" customHeight="1" x14ac:dyDescent="0.3">
      <c r="A236" s="52">
        <v>6</v>
      </c>
      <c r="B236" s="53" t="s">
        <v>473</v>
      </c>
      <c r="C236" s="52" t="s">
        <v>66</v>
      </c>
      <c r="D236" s="52" t="s">
        <v>63</v>
      </c>
      <c r="E236" s="53" t="s">
        <v>106</v>
      </c>
      <c r="F236" s="54">
        <v>45671</v>
      </c>
      <c r="G236" s="17">
        <v>328</v>
      </c>
      <c r="H236" s="52" t="s">
        <v>6</v>
      </c>
      <c r="I236" s="52" t="s">
        <v>282</v>
      </c>
      <c r="J236" s="52">
        <v>42086719</v>
      </c>
      <c r="K236" s="13" t="s">
        <v>145</v>
      </c>
      <c r="L236" s="52">
        <v>29662</v>
      </c>
      <c r="M236" s="81">
        <v>11.06</v>
      </c>
      <c r="N236" s="78" t="s">
        <v>94</v>
      </c>
      <c r="O236" s="78" t="s">
        <v>474</v>
      </c>
    </row>
    <row r="237" spans="1:15" s="57" customFormat="1" ht="46.8" x14ac:dyDescent="0.3">
      <c r="A237" s="52">
        <v>7</v>
      </c>
      <c r="B237" s="53" t="s">
        <v>473</v>
      </c>
      <c r="C237" s="52" t="s">
        <v>75</v>
      </c>
      <c r="D237" s="52" t="s">
        <v>63</v>
      </c>
      <c r="E237" s="53" t="s">
        <v>476</v>
      </c>
      <c r="F237" s="54">
        <v>45671</v>
      </c>
      <c r="G237" s="17">
        <v>250.9</v>
      </c>
      <c r="H237" s="52" t="s">
        <v>6</v>
      </c>
      <c r="I237" s="52" t="s">
        <v>438</v>
      </c>
      <c r="J237" s="52" t="s">
        <v>477</v>
      </c>
      <c r="K237" s="52" t="s">
        <v>119</v>
      </c>
      <c r="L237" s="52">
        <v>51.31</v>
      </c>
      <c r="M237" s="81">
        <v>4889.3999999999996</v>
      </c>
      <c r="N237" s="78" t="s">
        <v>475</v>
      </c>
      <c r="O237" s="78" t="s">
        <v>478</v>
      </c>
    </row>
    <row r="238" spans="1:15" s="57" customFormat="1" ht="42" customHeight="1" x14ac:dyDescent="0.3">
      <c r="A238" s="52">
        <v>8</v>
      </c>
      <c r="B238" s="53" t="s">
        <v>473</v>
      </c>
      <c r="C238" s="52" t="s">
        <v>75</v>
      </c>
      <c r="D238" s="52" t="s">
        <v>63</v>
      </c>
      <c r="E238" s="53" t="s">
        <v>476</v>
      </c>
      <c r="F238" s="54">
        <v>45671</v>
      </c>
      <c r="G238" s="17">
        <v>250.9</v>
      </c>
      <c r="H238" s="52" t="s">
        <v>6</v>
      </c>
      <c r="I238" s="52" t="s">
        <v>438</v>
      </c>
      <c r="J238" s="52" t="s">
        <v>477</v>
      </c>
      <c r="K238" s="52" t="s">
        <v>119</v>
      </c>
      <c r="L238" s="52">
        <v>57.31</v>
      </c>
      <c r="M238" s="81">
        <v>4377.6000000000004</v>
      </c>
      <c r="N238" s="78" t="s">
        <v>475</v>
      </c>
      <c r="O238" s="78" t="s">
        <v>479</v>
      </c>
    </row>
    <row r="239" spans="1:15" s="57" customFormat="1" ht="93.6" x14ac:dyDescent="0.3">
      <c r="A239" s="52">
        <v>9</v>
      </c>
      <c r="B239" s="53" t="s">
        <v>480</v>
      </c>
      <c r="C239" s="52" t="s">
        <v>75</v>
      </c>
      <c r="D239" s="52" t="s">
        <v>63</v>
      </c>
      <c r="E239" s="53" t="s">
        <v>476</v>
      </c>
      <c r="F239" s="54">
        <v>45667</v>
      </c>
      <c r="G239" s="17">
        <v>322.39999999999998</v>
      </c>
      <c r="H239" s="52" t="s">
        <v>6</v>
      </c>
      <c r="I239" s="52" t="s">
        <v>438</v>
      </c>
      <c r="J239" s="52" t="s">
        <v>477</v>
      </c>
      <c r="K239" s="52" t="s">
        <v>119</v>
      </c>
      <c r="L239" s="52">
        <v>73.650000000000006</v>
      </c>
      <c r="M239" s="81">
        <v>4377.6000000000004</v>
      </c>
      <c r="N239" s="78" t="s">
        <v>237</v>
      </c>
      <c r="O239" s="78" t="s">
        <v>481</v>
      </c>
    </row>
    <row r="240" spans="1:15" s="57" customFormat="1" ht="36" customHeight="1" x14ac:dyDescent="0.3">
      <c r="A240" s="52">
        <v>10</v>
      </c>
      <c r="B240" s="53" t="s">
        <v>460</v>
      </c>
      <c r="C240" s="52" t="s">
        <v>75</v>
      </c>
      <c r="D240" s="52" t="s">
        <v>63</v>
      </c>
      <c r="E240" s="53" t="s">
        <v>476</v>
      </c>
      <c r="F240" s="54">
        <v>45677</v>
      </c>
      <c r="G240" s="17">
        <v>2119.2750000000001</v>
      </c>
      <c r="H240" s="52" t="s">
        <v>6</v>
      </c>
      <c r="I240" s="52" t="s">
        <v>438</v>
      </c>
      <c r="J240" s="52" t="s">
        <v>477</v>
      </c>
      <c r="K240" s="52" t="s">
        <v>119</v>
      </c>
      <c r="L240" s="52">
        <v>484.12</v>
      </c>
      <c r="M240" s="81">
        <v>4377.6000000000004</v>
      </c>
      <c r="N240" s="78" t="s">
        <v>237</v>
      </c>
      <c r="O240" s="78" t="s">
        <v>482</v>
      </c>
    </row>
    <row r="241" spans="1:15" s="57" customFormat="1" ht="46.8" x14ac:dyDescent="0.3">
      <c r="A241" s="52">
        <v>11</v>
      </c>
      <c r="B241" s="53" t="s">
        <v>466</v>
      </c>
      <c r="C241" s="52" t="s">
        <v>75</v>
      </c>
      <c r="D241" s="52" t="s">
        <v>63</v>
      </c>
      <c r="E241" s="53" t="s">
        <v>476</v>
      </c>
      <c r="F241" s="54">
        <v>45678</v>
      </c>
      <c r="G241" s="17">
        <v>2162.5340000000001</v>
      </c>
      <c r="H241" s="52" t="s">
        <v>6</v>
      </c>
      <c r="I241" s="52" t="s">
        <v>438</v>
      </c>
      <c r="J241" s="52" t="s">
        <v>477</v>
      </c>
      <c r="K241" s="52" t="s">
        <v>119</v>
      </c>
      <c r="L241" s="52">
        <v>494</v>
      </c>
      <c r="M241" s="81">
        <v>4377.6000000000004</v>
      </c>
      <c r="N241" s="78" t="s">
        <v>237</v>
      </c>
      <c r="O241" s="78" t="s">
        <v>483</v>
      </c>
    </row>
    <row r="242" spans="1:15" s="57" customFormat="1" ht="31.2" x14ac:dyDescent="0.3">
      <c r="A242" s="52">
        <v>12</v>
      </c>
      <c r="B242" s="53" t="s">
        <v>473</v>
      </c>
      <c r="C242" s="52" t="s">
        <v>67</v>
      </c>
      <c r="D242" s="52" t="s">
        <v>63</v>
      </c>
      <c r="E242" s="53" t="s">
        <v>470</v>
      </c>
      <c r="F242" s="54">
        <v>45677</v>
      </c>
      <c r="G242" s="17">
        <v>846.36</v>
      </c>
      <c r="H242" s="52" t="s">
        <v>6</v>
      </c>
      <c r="I242" s="52" t="s">
        <v>761</v>
      </c>
      <c r="J242" s="52" t="s">
        <v>762</v>
      </c>
      <c r="K242" s="84" t="s">
        <v>116</v>
      </c>
      <c r="L242" s="52" t="s">
        <v>484</v>
      </c>
      <c r="M242" s="81" t="s">
        <v>934</v>
      </c>
      <c r="N242" s="78" t="s">
        <v>488</v>
      </c>
      <c r="O242" s="78" t="s">
        <v>485</v>
      </c>
    </row>
    <row r="243" spans="1:15" s="57" customFormat="1" ht="78" x14ac:dyDescent="0.3">
      <c r="A243" s="52">
        <v>13</v>
      </c>
      <c r="B243" s="53" t="s">
        <v>763</v>
      </c>
      <c r="C243" s="52" t="s">
        <v>326</v>
      </c>
      <c r="D243" s="52" t="s">
        <v>63</v>
      </c>
      <c r="E243" s="53" t="s">
        <v>779</v>
      </c>
      <c r="F243" s="54">
        <v>45679</v>
      </c>
      <c r="G243" s="17">
        <v>16800</v>
      </c>
      <c r="H243" s="52" t="s">
        <v>6</v>
      </c>
      <c r="I243" s="52" t="s">
        <v>920</v>
      </c>
      <c r="J243" s="52" t="s">
        <v>765</v>
      </c>
      <c r="K243" s="52" t="s">
        <v>662</v>
      </c>
      <c r="L243" s="52">
        <v>2000</v>
      </c>
      <c r="M243" s="81">
        <v>8400</v>
      </c>
      <c r="N243" s="78" t="s">
        <v>764</v>
      </c>
      <c r="O243" s="78" t="s">
        <v>766</v>
      </c>
    </row>
    <row r="244" spans="1:15" s="57" customFormat="1" ht="46.8" x14ac:dyDescent="0.3">
      <c r="A244" s="52">
        <v>14</v>
      </c>
      <c r="B244" s="53" t="s">
        <v>763</v>
      </c>
      <c r="C244" s="52" t="s">
        <v>326</v>
      </c>
      <c r="D244" s="52" t="s">
        <v>63</v>
      </c>
      <c r="E244" s="53" t="s">
        <v>780</v>
      </c>
      <c r="F244" s="54">
        <v>45679</v>
      </c>
      <c r="G244" s="17">
        <v>14400</v>
      </c>
      <c r="H244" s="52" t="s">
        <v>6</v>
      </c>
      <c r="I244" s="52" t="s">
        <v>782</v>
      </c>
      <c r="J244" s="52">
        <v>43814367</v>
      </c>
      <c r="K244" s="52" t="s">
        <v>117</v>
      </c>
      <c r="L244" s="52">
        <v>3000</v>
      </c>
      <c r="M244" s="81">
        <v>4800</v>
      </c>
      <c r="N244" s="78" t="s">
        <v>767</v>
      </c>
      <c r="O244" s="78" t="s">
        <v>768</v>
      </c>
    </row>
    <row r="245" spans="1:15" s="57" customFormat="1" ht="82.95" customHeight="1" x14ac:dyDescent="0.3">
      <c r="A245" s="52">
        <v>15</v>
      </c>
      <c r="B245" s="53" t="s">
        <v>466</v>
      </c>
      <c r="C245" s="52" t="s">
        <v>781</v>
      </c>
      <c r="D245" s="52" t="s">
        <v>64</v>
      </c>
      <c r="E245" s="53" t="s">
        <v>770</v>
      </c>
      <c r="F245" s="54">
        <v>45685</v>
      </c>
      <c r="G245" s="17">
        <v>342</v>
      </c>
      <c r="H245" s="52" t="s">
        <v>6</v>
      </c>
      <c r="I245" s="52" t="s">
        <v>771</v>
      </c>
      <c r="J245" s="52" t="s">
        <v>772</v>
      </c>
      <c r="K245" s="52" t="s">
        <v>123</v>
      </c>
      <c r="L245" s="52">
        <v>1952.0550000000001</v>
      </c>
      <c r="M245" s="81">
        <v>175.2</v>
      </c>
      <c r="N245" s="78" t="s">
        <v>769</v>
      </c>
      <c r="O245" s="78" t="s">
        <v>773</v>
      </c>
    </row>
    <row r="246" spans="1:15" s="57" customFormat="1" ht="83.4" customHeight="1" x14ac:dyDescent="0.3">
      <c r="A246" s="52">
        <v>16</v>
      </c>
      <c r="B246" s="53" t="s">
        <v>774</v>
      </c>
      <c r="C246" s="52" t="s">
        <v>91</v>
      </c>
      <c r="D246" s="52" t="s">
        <v>64</v>
      </c>
      <c r="E246" s="53" t="s">
        <v>776</v>
      </c>
      <c r="F246" s="54">
        <v>45678</v>
      </c>
      <c r="G246" s="17">
        <v>417.6</v>
      </c>
      <c r="H246" s="52" t="s">
        <v>6</v>
      </c>
      <c r="I246" s="52" t="s">
        <v>541</v>
      </c>
      <c r="J246" s="52" t="s">
        <v>777</v>
      </c>
      <c r="K246" s="52" t="s">
        <v>64</v>
      </c>
      <c r="L246" s="52">
        <v>1</v>
      </c>
      <c r="M246" s="81">
        <v>417.6</v>
      </c>
      <c r="N246" s="78" t="s">
        <v>775</v>
      </c>
      <c r="O246" s="78" t="s">
        <v>778</v>
      </c>
    </row>
    <row r="247" spans="1:15" s="57" customFormat="1" ht="61.95" customHeight="1" x14ac:dyDescent="0.3">
      <c r="A247" s="52">
        <v>17</v>
      </c>
      <c r="B247" s="53" t="s">
        <v>763</v>
      </c>
      <c r="C247" s="52" t="s">
        <v>67</v>
      </c>
      <c r="D247" s="52" t="s">
        <v>63</v>
      </c>
      <c r="E247" s="53" t="s">
        <v>470</v>
      </c>
      <c r="F247" s="54">
        <v>45691</v>
      </c>
      <c r="G247" s="17">
        <v>254.7</v>
      </c>
      <c r="H247" s="52" t="s">
        <v>6</v>
      </c>
      <c r="I247" s="52" t="s">
        <v>453</v>
      </c>
      <c r="J247" s="52">
        <v>24316073</v>
      </c>
      <c r="K247" s="84" t="s">
        <v>116</v>
      </c>
      <c r="L247" s="52">
        <v>5000</v>
      </c>
      <c r="M247" s="81">
        <v>50.94</v>
      </c>
      <c r="N247" s="78" t="s">
        <v>935</v>
      </c>
      <c r="O247" s="78" t="s">
        <v>936</v>
      </c>
    </row>
    <row r="248" spans="1:15" s="57" customFormat="1" ht="41.4" customHeight="1" x14ac:dyDescent="0.3">
      <c r="A248" s="52">
        <v>18</v>
      </c>
      <c r="B248" s="53" t="s">
        <v>460</v>
      </c>
      <c r="C248" s="52" t="s">
        <v>67</v>
      </c>
      <c r="D248" s="52" t="s">
        <v>63</v>
      </c>
      <c r="E248" s="53" t="s">
        <v>470</v>
      </c>
      <c r="F248" s="54">
        <v>45691</v>
      </c>
      <c r="G248" s="17">
        <v>351.12599999999998</v>
      </c>
      <c r="H248" s="52" t="s">
        <v>6</v>
      </c>
      <c r="I248" s="52" t="s">
        <v>759</v>
      </c>
      <c r="J248" s="52">
        <v>45067285</v>
      </c>
      <c r="K248" s="84" t="s">
        <v>116</v>
      </c>
      <c r="L248" s="52" t="s">
        <v>942</v>
      </c>
      <c r="M248" s="81" t="s">
        <v>1235</v>
      </c>
      <c r="N248" s="78" t="s">
        <v>487</v>
      </c>
      <c r="O248" s="78" t="s">
        <v>937</v>
      </c>
    </row>
    <row r="249" spans="1:15" s="57" customFormat="1" ht="51.6" customHeight="1" x14ac:dyDescent="0.3">
      <c r="A249" s="52">
        <v>19</v>
      </c>
      <c r="B249" s="53" t="s">
        <v>473</v>
      </c>
      <c r="C249" s="52" t="s">
        <v>88</v>
      </c>
      <c r="D249" s="52" t="s">
        <v>63</v>
      </c>
      <c r="E249" s="53" t="s">
        <v>938</v>
      </c>
      <c r="F249" s="54">
        <v>45686</v>
      </c>
      <c r="G249" s="17">
        <v>390.5</v>
      </c>
      <c r="H249" s="52" t="s">
        <v>6</v>
      </c>
      <c r="I249" s="52" t="s">
        <v>1420</v>
      </c>
      <c r="J249" s="52" t="s">
        <v>1421</v>
      </c>
      <c r="K249" s="52" t="s">
        <v>939</v>
      </c>
      <c r="L249" s="52">
        <v>71</v>
      </c>
      <c r="M249" s="81">
        <v>5500</v>
      </c>
      <c r="N249" s="78" t="s">
        <v>940</v>
      </c>
      <c r="O249" s="78" t="s">
        <v>941</v>
      </c>
    </row>
    <row r="250" spans="1:15" s="57" customFormat="1" ht="50.4" customHeight="1" x14ac:dyDescent="0.3">
      <c r="A250" s="52">
        <v>20</v>
      </c>
      <c r="B250" s="53" t="s">
        <v>763</v>
      </c>
      <c r="C250" s="52" t="s">
        <v>326</v>
      </c>
      <c r="D250" s="52" t="s">
        <v>63</v>
      </c>
      <c r="E250" s="53" t="s">
        <v>1151</v>
      </c>
      <c r="F250" s="54">
        <v>45695</v>
      </c>
      <c r="G250" s="17">
        <v>400</v>
      </c>
      <c r="H250" s="52" t="s">
        <v>6</v>
      </c>
      <c r="I250" s="52" t="s">
        <v>1162</v>
      </c>
      <c r="J250" s="52" t="s">
        <v>1152</v>
      </c>
      <c r="K250" s="52" t="s">
        <v>117</v>
      </c>
      <c r="L250" s="52">
        <v>20000</v>
      </c>
      <c r="M250" s="81">
        <v>20</v>
      </c>
      <c r="N250" s="78" t="s">
        <v>1153</v>
      </c>
      <c r="O250" s="78" t="s">
        <v>1154</v>
      </c>
    </row>
    <row r="251" spans="1:15" s="57" customFormat="1" ht="63" customHeight="1" x14ac:dyDescent="0.3">
      <c r="A251" s="52">
        <v>21</v>
      </c>
      <c r="B251" s="53" t="s">
        <v>763</v>
      </c>
      <c r="C251" s="52" t="s">
        <v>326</v>
      </c>
      <c r="D251" s="52" t="s">
        <v>63</v>
      </c>
      <c r="E251" s="53" t="s">
        <v>1155</v>
      </c>
      <c r="F251" s="54">
        <v>45695</v>
      </c>
      <c r="G251" s="17">
        <v>8400</v>
      </c>
      <c r="H251" s="52" t="s">
        <v>6</v>
      </c>
      <c r="I251" s="52" t="s">
        <v>920</v>
      </c>
      <c r="J251" s="52" t="s">
        <v>765</v>
      </c>
      <c r="K251" s="52" t="s">
        <v>662</v>
      </c>
      <c r="L251" s="52">
        <v>1000</v>
      </c>
      <c r="M251" s="81">
        <v>8.4</v>
      </c>
      <c r="N251" s="78" t="s">
        <v>764</v>
      </c>
      <c r="O251" s="78" t="s">
        <v>1156</v>
      </c>
    </row>
    <row r="252" spans="1:15" s="57" customFormat="1" ht="36" customHeight="1" x14ac:dyDescent="0.3">
      <c r="A252" s="52">
        <v>22</v>
      </c>
      <c r="B252" s="53" t="s">
        <v>460</v>
      </c>
      <c r="C252" s="52" t="s">
        <v>96</v>
      </c>
      <c r="D252" s="52" t="s">
        <v>64</v>
      </c>
      <c r="E252" s="53" t="s">
        <v>1157</v>
      </c>
      <c r="F252" s="54">
        <v>45685</v>
      </c>
      <c r="G252" s="17">
        <v>210</v>
      </c>
      <c r="H252" s="52" t="s">
        <v>6</v>
      </c>
      <c r="I252" s="52" t="s">
        <v>1158</v>
      </c>
      <c r="J252" s="52" t="s">
        <v>1159</v>
      </c>
      <c r="K252" s="52" t="s">
        <v>64</v>
      </c>
      <c r="L252" s="52">
        <v>1</v>
      </c>
      <c r="M252" s="81">
        <v>210</v>
      </c>
      <c r="N252" s="78" t="s">
        <v>1160</v>
      </c>
      <c r="O252" s="78" t="s">
        <v>1161</v>
      </c>
    </row>
    <row r="253" spans="1:15" s="57" customFormat="1" ht="109.2" x14ac:dyDescent="0.3">
      <c r="A253" s="52">
        <v>23</v>
      </c>
      <c r="B253" s="53" t="s">
        <v>1210</v>
      </c>
      <c r="C253" s="52" t="s">
        <v>66</v>
      </c>
      <c r="D253" s="52" t="s">
        <v>63</v>
      </c>
      <c r="E253" s="53" t="s">
        <v>1211</v>
      </c>
      <c r="F253" s="54">
        <v>45673</v>
      </c>
      <c r="G253" s="17">
        <v>518.5</v>
      </c>
      <c r="H253" s="52" t="s">
        <v>103</v>
      </c>
      <c r="I253" s="52" t="s">
        <v>1212</v>
      </c>
      <c r="J253" s="52">
        <v>42086719</v>
      </c>
      <c r="K253" s="13" t="s">
        <v>145</v>
      </c>
      <c r="L253" s="52">
        <v>44709</v>
      </c>
      <c r="M253" s="81">
        <v>11.597200000000001</v>
      </c>
      <c r="N253" s="78" t="s">
        <v>94</v>
      </c>
      <c r="O253" s="78" t="s">
        <v>1213</v>
      </c>
    </row>
    <row r="254" spans="1:15" s="57" customFormat="1" ht="109.2" x14ac:dyDescent="0.3">
      <c r="A254" s="52">
        <v>24</v>
      </c>
      <c r="B254" s="53" t="s">
        <v>1210</v>
      </c>
      <c r="C254" s="52" t="s">
        <v>75</v>
      </c>
      <c r="D254" s="52" t="s">
        <v>63</v>
      </c>
      <c r="E254" s="53" t="s">
        <v>476</v>
      </c>
      <c r="F254" s="54">
        <v>45672</v>
      </c>
      <c r="G254" s="17">
        <v>959.1</v>
      </c>
      <c r="H254" s="52" t="s">
        <v>103</v>
      </c>
      <c r="I254" s="52" t="s">
        <v>1215</v>
      </c>
      <c r="J254" s="52">
        <v>43806026</v>
      </c>
      <c r="K254" s="52" t="s">
        <v>119</v>
      </c>
      <c r="L254" s="52">
        <v>219.09299999999999</v>
      </c>
      <c r="M254" s="81">
        <v>4377.7</v>
      </c>
      <c r="N254" s="78" t="s">
        <v>1214</v>
      </c>
      <c r="O254" s="78" t="s">
        <v>1216</v>
      </c>
    </row>
    <row r="255" spans="1:15" s="57" customFormat="1" ht="78" x14ac:dyDescent="0.3">
      <c r="A255" s="52">
        <v>25</v>
      </c>
      <c r="B255" s="53" t="s">
        <v>1236</v>
      </c>
      <c r="C255" s="52" t="s">
        <v>67</v>
      </c>
      <c r="D255" s="52" t="s">
        <v>63</v>
      </c>
      <c r="E255" s="53" t="s">
        <v>470</v>
      </c>
      <c r="F255" s="54">
        <v>45705</v>
      </c>
      <c r="G255" s="17">
        <v>256.7</v>
      </c>
      <c r="H255" s="52" t="s">
        <v>6</v>
      </c>
      <c r="I255" s="52" t="s">
        <v>453</v>
      </c>
      <c r="J255" s="52" t="s">
        <v>1422</v>
      </c>
      <c r="K255" s="84" t="s">
        <v>116</v>
      </c>
      <c r="L255" s="52" t="s">
        <v>1239</v>
      </c>
      <c r="M255" s="52" t="s">
        <v>1423</v>
      </c>
      <c r="N255" s="78" t="s">
        <v>1238</v>
      </c>
      <c r="O255" s="78" t="s">
        <v>1237</v>
      </c>
    </row>
    <row r="256" spans="1:15" s="57" customFormat="1" ht="52.95" customHeight="1" x14ac:dyDescent="0.3">
      <c r="A256" s="52">
        <v>26</v>
      </c>
      <c r="B256" s="53" t="s">
        <v>763</v>
      </c>
      <c r="C256" s="52" t="s">
        <v>91</v>
      </c>
      <c r="D256" s="52" t="s">
        <v>63</v>
      </c>
      <c r="E256" s="53" t="s">
        <v>1424</v>
      </c>
      <c r="F256" s="54">
        <v>45713</v>
      </c>
      <c r="G256" s="17">
        <v>474.375</v>
      </c>
      <c r="H256" s="52" t="s">
        <v>6</v>
      </c>
      <c r="I256" s="52" t="s">
        <v>1431</v>
      </c>
      <c r="J256" s="52" t="s">
        <v>1425</v>
      </c>
      <c r="K256" s="52" t="s">
        <v>117</v>
      </c>
      <c r="L256" s="52">
        <v>1265</v>
      </c>
      <c r="M256" s="81">
        <v>375</v>
      </c>
      <c r="N256" s="78" t="s">
        <v>1426</v>
      </c>
      <c r="O256" s="78" t="s">
        <v>1427</v>
      </c>
    </row>
    <row r="257" spans="1:15" s="57" customFormat="1" ht="46.8" x14ac:dyDescent="0.3">
      <c r="A257" s="52">
        <v>27</v>
      </c>
      <c r="B257" s="53" t="s">
        <v>763</v>
      </c>
      <c r="C257" s="52" t="s">
        <v>326</v>
      </c>
      <c r="D257" s="52" t="s">
        <v>63</v>
      </c>
      <c r="E257" s="53" t="s">
        <v>661</v>
      </c>
      <c r="F257" s="54">
        <v>45708</v>
      </c>
      <c r="G257" s="17">
        <v>10160</v>
      </c>
      <c r="H257" s="52" t="s">
        <v>6</v>
      </c>
      <c r="I257" s="52" t="s">
        <v>782</v>
      </c>
      <c r="J257" s="52" t="s">
        <v>1428</v>
      </c>
      <c r="K257" s="52" t="s">
        <v>117</v>
      </c>
      <c r="L257" s="52">
        <v>2000</v>
      </c>
      <c r="M257" s="81">
        <v>5080</v>
      </c>
      <c r="N257" s="78" t="s">
        <v>1429</v>
      </c>
      <c r="O257" s="78" t="s">
        <v>1430</v>
      </c>
    </row>
    <row r="258" spans="1:15" s="57" customFormat="1" ht="46.8" x14ac:dyDescent="0.3">
      <c r="A258" s="52">
        <v>28</v>
      </c>
      <c r="B258" s="53" t="s">
        <v>763</v>
      </c>
      <c r="C258" s="52" t="s">
        <v>326</v>
      </c>
      <c r="D258" s="52" t="s">
        <v>63</v>
      </c>
      <c r="E258" s="53" t="s">
        <v>1499</v>
      </c>
      <c r="F258" s="54">
        <v>45715</v>
      </c>
      <c r="G258" s="17">
        <v>456.22500000000002</v>
      </c>
      <c r="H258" s="52" t="s">
        <v>6</v>
      </c>
      <c r="I258" s="52" t="s">
        <v>1162</v>
      </c>
      <c r="J258" s="52" t="s">
        <v>1152</v>
      </c>
      <c r="K258" s="52" t="s">
        <v>117</v>
      </c>
      <c r="L258" s="52">
        <v>1155</v>
      </c>
      <c r="M258" s="81">
        <v>395</v>
      </c>
      <c r="N258" s="78" t="s">
        <v>1500</v>
      </c>
      <c r="O258" s="78" t="s">
        <v>1501</v>
      </c>
    </row>
    <row r="259" spans="1:15" ht="21" customHeight="1" x14ac:dyDescent="0.3">
      <c r="A259" s="47"/>
      <c r="B259" s="48" t="s">
        <v>21</v>
      </c>
      <c r="C259" s="49"/>
      <c r="D259" s="49"/>
      <c r="E259" s="50"/>
      <c r="F259" s="47"/>
      <c r="G259" s="55"/>
      <c r="H259" s="47"/>
      <c r="I259" s="47"/>
      <c r="J259" s="47"/>
      <c r="K259" s="47"/>
      <c r="L259" s="47"/>
      <c r="M259" s="71"/>
      <c r="N259" s="50"/>
      <c r="O259" s="50"/>
    </row>
    <row r="260" spans="1:15" s="57" customFormat="1" ht="34.950000000000003" customHeight="1" x14ac:dyDescent="0.3">
      <c r="A260" s="52">
        <v>1</v>
      </c>
      <c r="B260" s="53" t="s">
        <v>783</v>
      </c>
      <c r="C260" s="13" t="s">
        <v>66</v>
      </c>
      <c r="D260" s="13" t="s">
        <v>63</v>
      </c>
      <c r="E260" s="53" t="s">
        <v>580</v>
      </c>
      <c r="F260" s="28">
        <v>45680</v>
      </c>
      <c r="G260" s="17">
        <v>200</v>
      </c>
      <c r="H260" s="52" t="s">
        <v>6</v>
      </c>
      <c r="I260" s="52" t="s">
        <v>282</v>
      </c>
      <c r="J260" s="13">
        <v>42086719</v>
      </c>
      <c r="K260" s="13" t="s">
        <v>145</v>
      </c>
      <c r="L260" s="13">
        <v>17248</v>
      </c>
      <c r="M260" s="81">
        <v>11.59</v>
      </c>
      <c r="N260" s="78" t="s">
        <v>120</v>
      </c>
      <c r="O260" s="78" t="s">
        <v>784</v>
      </c>
    </row>
    <row r="261" spans="1:15" s="57" customFormat="1" ht="49.95" customHeight="1" x14ac:dyDescent="0.3">
      <c r="A261" s="52">
        <v>2</v>
      </c>
      <c r="B261" s="53" t="s">
        <v>783</v>
      </c>
      <c r="C261" s="13" t="s">
        <v>326</v>
      </c>
      <c r="D261" s="13" t="s">
        <v>63</v>
      </c>
      <c r="E261" s="53" t="s">
        <v>1097</v>
      </c>
      <c r="F261" s="28">
        <v>45695</v>
      </c>
      <c r="G261" s="17">
        <v>461.34</v>
      </c>
      <c r="H261" s="52" t="s">
        <v>6</v>
      </c>
      <c r="I261" s="13" t="s">
        <v>1098</v>
      </c>
      <c r="J261" s="13">
        <v>2105807428</v>
      </c>
      <c r="K261" s="13" t="s">
        <v>1113</v>
      </c>
      <c r="L261" s="13">
        <v>6600</v>
      </c>
      <c r="M261" s="81">
        <v>69.900000000000006</v>
      </c>
      <c r="N261" s="78" t="s">
        <v>1099</v>
      </c>
      <c r="O261" s="78" t="s">
        <v>1100</v>
      </c>
    </row>
    <row r="262" spans="1:15" s="57" customFormat="1" ht="37.950000000000003" customHeight="1" x14ac:dyDescent="0.3">
      <c r="A262" s="52">
        <v>3</v>
      </c>
      <c r="B262" s="53" t="s">
        <v>783</v>
      </c>
      <c r="C262" s="13" t="s">
        <v>326</v>
      </c>
      <c r="D262" s="13" t="s">
        <v>63</v>
      </c>
      <c r="E262" s="53" t="s">
        <v>1101</v>
      </c>
      <c r="F262" s="28">
        <v>45695</v>
      </c>
      <c r="G262" s="17">
        <v>552</v>
      </c>
      <c r="H262" s="52" t="s">
        <v>6</v>
      </c>
      <c r="I262" s="13" t="s">
        <v>1098</v>
      </c>
      <c r="J262" s="13">
        <v>2105807428</v>
      </c>
      <c r="K262" s="13" t="s">
        <v>1071</v>
      </c>
      <c r="L262" s="13">
        <v>8000</v>
      </c>
      <c r="M262" s="81">
        <v>69</v>
      </c>
      <c r="N262" s="78" t="s">
        <v>1102</v>
      </c>
      <c r="O262" s="78" t="s">
        <v>1103</v>
      </c>
    </row>
    <row r="263" spans="1:15" s="57" customFormat="1" ht="36" customHeight="1" x14ac:dyDescent="0.3">
      <c r="A263" s="52">
        <v>4</v>
      </c>
      <c r="B263" s="53" t="s">
        <v>783</v>
      </c>
      <c r="C263" s="13" t="s">
        <v>67</v>
      </c>
      <c r="D263" s="13" t="s">
        <v>63</v>
      </c>
      <c r="E263" s="53" t="s">
        <v>470</v>
      </c>
      <c r="F263" s="28">
        <v>45695</v>
      </c>
      <c r="G263" s="17">
        <v>570</v>
      </c>
      <c r="H263" s="52" t="s">
        <v>6</v>
      </c>
      <c r="I263" s="13" t="s">
        <v>503</v>
      </c>
      <c r="J263" s="13">
        <v>43699122</v>
      </c>
      <c r="K263" s="84" t="s">
        <v>116</v>
      </c>
      <c r="L263" s="13">
        <v>10000</v>
      </c>
      <c r="M263" s="81">
        <v>57</v>
      </c>
      <c r="N263" s="78" t="s">
        <v>1104</v>
      </c>
      <c r="O263" s="78" t="s">
        <v>1105</v>
      </c>
    </row>
    <row r="264" spans="1:15" s="57" customFormat="1" ht="34.950000000000003" customHeight="1" x14ac:dyDescent="0.3">
      <c r="A264" s="52">
        <v>5</v>
      </c>
      <c r="B264" s="53" t="s">
        <v>783</v>
      </c>
      <c r="C264" s="13" t="s">
        <v>326</v>
      </c>
      <c r="D264" s="13" t="s">
        <v>63</v>
      </c>
      <c r="E264" s="53" t="s">
        <v>661</v>
      </c>
      <c r="F264" s="28">
        <v>45693</v>
      </c>
      <c r="G264" s="17">
        <v>6766.2</v>
      </c>
      <c r="H264" s="52" t="s">
        <v>6</v>
      </c>
      <c r="I264" s="13" t="s">
        <v>322</v>
      </c>
      <c r="J264" s="13">
        <v>43145183</v>
      </c>
      <c r="K264" s="13" t="s">
        <v>323</v>
      </c>
      <c r="L264" s="13">
        <v>1260</v>
      </c>
      <c r="M264" s="81">
        <v>5370</v>
      </c>
      <c r="N264" s="78" t="s">
        <v>1106</v>
      </c>
      <c r="O264" s="78" t="s">
        <v>1107</v>
      </c>
    </row>
    <row r="265" spans="1:15" s="57" customFormat="1" ht="39" customHeight="1" x14ac:dyDescent="0.3">
      <c r="A265" s="52">
        <v>6</v>
      </c>
      <c r="B265" s="53" t="s">
        <v>783</v>
      </c>
      <c r="C265" s="13" t="s">
        <v>326</v>
      </c>
      <c r="D265" s="13" t="s">
        <v>63</v>
      </c>
      <c r="E265" s="53" t="s">
        <v>661</v>
      </c>
      <c r="F265" s="28">
        <v>45693</v>
      </c>
      <c r="G265" s="17">
        <v>1983.8</v>
      </c>
      <c r="H265" s="52" t="s">
        <v>6</v>
      </c>
      <c r="I265" s="13" t="s">
        <v>1108</v>
      </c>
      <c r="J265" s="13">
        <v>2320715749</v>
      </c>
      <c r="K265" s="13" t="s">
        <v>1071</v>
      </c>
      <c r="L265" s="13">
        <v>7999.2</v>
      </c>
      <c r="M265" s="81">
        <v>248</v>
      </c>
      <c r="N265" s="78" t="s">
        <v>1109</v>
      </c>
      <c r="O265" s="78" t="s">
        <v>1110</v>
      </c>
    </row>
    <row r="266" spans="1:15" s="57" customFormat="1" ht="39" customHeight="1" x14ac:dyDescent="0.3">
      <c r="A266" s="52">
        <v>7</v>
      </c>
      <c r="B266" s="53" t="s">
        <v>783</v>
      </c>
      <c r="C266" s="13" t="s">
        <v>326</v>
      </c>
      <c r="D266" s="13" t="s">
        <v>63</v>
      </c>
      <c r="E266" s="53" t="s">
        <v>661</v>
      </c>
      <c r="F266" s="28">
        <v>45693</v>
      </c>
      <c r="G266" s="17">
        <v>9600</v>
      </c>
      <c r="H266" s="52" t="s">
        <v>6</v>
      </c>
      <c r="I266" s="13" t="s">
        <v>322</v>
      </c>
      <c r="J266" s="13">
        <v>43145183</v>
      </c>
      <c r="K266" s="13" t="s">
        <v>662</v>
      </c>
      <c r="L266" s="13">
        <v>1000</v>
      </c>
      <c r="M266" s="81">
        <v>9600</v>
      </c>
      <c r="N266" s="78" t="s">
        <v>1111</v>
      </c>
      <c r="O266" s="78" t="s">
        <v>1112</v>
      </c>
    </row>
    <row r="267" spans="1:15" s="57" customFormat="1" ht="39" customHeight="1" x14ac:dyDescent="0.3">
      <c r="A267" s="52">
        <v>8</v>
      </c>
      <c r="B267" s="53" t="s">
        <v>783</v>
      </c>
      <c r="C267" s="13" t="s">
        <v>326</v>
      </c>
      <c r="D267" s="13" t="s">
        <v>63</v>
      </c>
      <c r="E267" s="53" t="s">
        <v>1562</v>
      </c>
      <c r="F267" s="28">
        <v>45707</v>
      </c>
      <c r="G267" s="17">
        <v>697.08500000000004</v>
      </c>
      <c r="H267" s="52" t="s">
        <v>6</v>
      </c>
      <c r="I267" s="13" t="s">
        <v>1563</v>
      </c>
      <c r="J267" s="13">
        <v>2785803781</v>
      </c>
      <c r="K267" s="13" t="s">
        <v>117</v>
      </c>
      <c r="L267" s="13">
        <v>23630</v>
      </c>
      <c r="M267" s="81">
        <v>29.5</v>
      </c>
      <c r="N267" s="78" t="s">
        <v>1564</v>
      </c>
      <c r="O267" s="78" t="s">
        <v>1565</v>
      </c>
    </row>
    <row r="268" spans="1:15" s="57" customFormat="1" ht="34.200000000000003" customHeight="1" x14ac:dyDescent="0.3">
      <c r="A268" s="52">
        <v>9</v>
      </c>
      <c r="B268" s="53" t="s">
        <v>579</v>
      </c>
      <c r="C268" s="13" t="s">
        <v>66</v>
      </c>
      <c r="D268" s="13" t="s">
        <v>63</v>
      </c>
      <c r="E268" s="53" t="s">
        <v>580</v>
      </c>
      <c r="F268" s="28">
        <v>45678</v>
      </c>
      <c r="G268" s="17">
        <v>200</v>
      </c>
      <c r="H268" s="52" t="s">
        <v>6</v>
      </c>
      <c r="I268" s="52" t="s">
        <v>282</v>
      </c>
      <c r="J268" s="13">
        <v>42086719</v>
      </c>
      <c r="K268" s="13" t="s">
        <v>145</v>
      </c>
      <c r="L268" s="13">
        <v>19304</v>
      </c>
      <c r="M268" s="81">
        <v>10.36055</v>
      </c>
      <c r="N268" s="78" t="s">
        <v>120</v>
      </c>
      <c r="O268" s="78" t="s">
        <v>581</v>
      </c>
    </row>
    <row r="269" spans="1:15" s="57" customFormat="1" ht="32.4" customHeight="1" x14ac:dyDescent="0.3">
      <c r="A269" s="52">
        <v>10</v>
      </c>
      <c r="B269" s="53" t="s">
        <v>579</v>
      </c>
      <c r="C269" s="13" t="s">
        <v>66</v>
      </c>
      <c r="D269" s="13" t="s">
        <v>63</v>
      </c>
      <c r="E269" s="53" t="s">
        <v>580</v>
      </c>
      <c r="F269" s="28">
        <v>45678</v>
      </c>
      <c r="G269" s="17">
        <v>200</v>
      </c>
      <c r="H269" s="52" t="s">
        <v>6</v>
      </c>
      <c r="I269" s="52" t="s">
        <v>282</v>
      </c>
      <c r="J269" s="13">
        <v>42086719</v>
      </c>
      <c r="K269" s="13" t="s">
        <v>145</v>
      </c>
      <c r="L269" s="13">
        <v>17248</v>
      </c>
      <c r="M269" s="81">
        <v>11.595549999999999</v>
      </c>
      <c r="N269" s="78" t="s">
        <v>120</v>
      </c>
      <c r="O269" s="78" t="s">
        <v>582</v>
      </c>
    </row>
    <row r="270" spans="1:15" s="57" customFormat="1" ht="61.95" customHeight="1" x14ac:dyDescent="0.3">
      <c r="A270" s="52">
        <v>11</v>
      </c>
      <c r="B270" s="53" t="s">
        <v>1302</v>
      </c>
      <c r="C270" s="13" t="s">
        <v>66</v>
      </c>
      <c r="D270" s="13" t="s">
        <v>63</v>
      </c>
      <c r="E270" s="53" t="s">
        <v>580</v>
      </c>
      <c r="F270" s="28">
        <v>45674</v>
      </c>
      <c r="G270" s="17">
        <v>2504</v>
      </c>
      <c r="H270" s="52" t="s">
        <v>6</v>
      </c>
      <c r="I270" s="52" t="s">
        <v>1303</v>
      </c>
      <c r="J270" s="13">
        <v>42086719</v>
      </c>
      <c r="K270" s="13" t="s">
        <v>145</v>
      </c>
      <c r="L270" s="89"/>
      <c r="M270" s="90">
        <v>10.36</v>
      </c>
      <c r="N270" s="78" t="s">
        <v>120</v>
      </c>
      <c r="O270" s="78" t="s">
        <v>1304</v>
      </c>
    </row>
    <row r="271" spans="1:15" s="57" customFormat="1" ht="61.95" customHeight="1" x14ac:dyDescent="0.3">
      <c r="A271" s="52">
        <v>12</v>
      </c>
      <c r="B271" s="53" t="s">
        <v>1302</v>
      </c>
      <c r="C271" s="13" t="s">
        <v>75</v>
      </c>
      <c r="D271" s="13" t="s">
        <v>64</v>
      </c>
      <c r="E271" s="53" t="s">
        <v>476</v>
      </c>
      <c r="F271" s="28">
        <v>45705</v>
      </c>
      <c r="G271" s="17">
        <v>5989.58</v>
      </c>
      <c r="H271" s="52" t="s">
        <v>6</v>
      </c>
      <c r="I271" s="52" t="s">
        <v>1310</v>
      </c>
      <c r="J271" s="13">
        <v>40461045</v>
      </c>
      <c r="K271" s="13" t="s">
        <v>119</v>
      </c>
      <c r="L271" s="13">
        <v>500</v>
      </c>
      <c r="M271" s="90">
        <v>11979.16</v>
      </c>
      <c r="N271" s="78" t="s">
        <v>237</v>
      </c>
      <c r="O271" s="78" t="s">
        <v>1311</v>
      </c>
    </row>
    <row r="272" spans="1:15" s="57" customFormat="1" ht="31.2" x14ac:dyDescent="0.3">
      <c r="A272" s="52">
        <v>13</v>
      </c>
      <c r="B272" s="53" t="s">
        <v>1305</v>
      </c>
      <c r="C272" s="13" t="s">
        <v>66</v>
      </c>
      <c r="D272" s="13" t="s">
        <v>63</v>
      </c>
      <c r="E272" s="53" t="s">
        <v>580</v>
      </c>
      <c r="F272" s="28">
        <v>45673</v>
      </c>
      <c r="G272" s="17">
        <v>208.5</v>
      </c>
      <c r="H272" s="52" t="s">
        <v>6</v>
      </c>
      <c r="I272" s="52" t="s">
        <v>1303</v>
      </c>
      <c r="J272" s="13">
        <v>42086719</v>
      </c>
      <c r="K272" s="13" t="s">
        <v>145</v>
      </c>
      <c r="L272" s="89"/>
      <c r="M272" s="90">
        <v>11.6</v>
      </c>
      <c r="N272" s="78" t="s">
        <v>120</v>
      </c>
      <c r="O272" s="78" t="s">
        <v>1306</v>
      </c>
    </row>
    <row r="273" spans="1:15" s="57" customFormat="1" ht="46.8" x14ac:dyDescent="0.3">
      <c r="A273" s="52">
        <v>14</v>
      </c>
      <c r="B273" s="53" t="s">
        <v>1307</v>
      </c>
      <c r="C273" s="13" t="s">
        <v>66</v>
      </c>
      <c r="D273" s="13" t="s">
        <v>63</v>
      </c>
      <c r="E273" s="53" t="s">
        <v>580</v>
      </c>
      <c r="F273" s="28">
        <v>45672</v>
      </c>
      <c r="G273" s="17">
        <v>1227.3499999999999</v>
      </c>
      <c r="H273" s="52" t="s">
        <v>6</v>
      </c>
      <c r="I273" s="52" t="s">
        <v>1303</v>
      </c>
      <c r="J273" s="13">
        <v>42086719</v>
      </c>
      <c r="K273" s="13" t="s">
        <v>145</v>
      </c>
      <c r="L273" s="89"/>
      <c r="M273" s="90">
        <v>11.6</v>
      </c>
      <c r="N273" s="78" t="s">
        <v>120</v>
      </c>
      <c r="O273" s="78" t="s">
        <v>1308</v>
      </c>
    </row>
    <row r="274" spans="1:15" s="57" customFormat="1" ht="46.8" x14ac:dyDescent="0.3">
      <c r="A274" s="52">
        <v>15</v>
      </c>
      <c r="B274" s="53" t="s">
        <v>1307</v>
      </c>
      <c r="C274" s="13" t="s">
        <v>66</v>
      </c>
      <c r="D274" s="13" t="s">
        <v>63</v>
      </c>
      <c r="E274" s="53" t="s">
        <v>580</v>
      </c>
      <c r="F274" s="28">
        <v>45672</v>
      </c>
      <c r="G274" s="17">
        <v>1369.63</v>
      </c>
      <c r="H274" s="52" t="s">
        <v>6</v>
      </c>
      <c r="I274" s="52" t="s">
        <v>1303</v>
      </c>
      <c r="J274" s="13">
        <v>42086719</v>
      </c>
      <c r="K274" s="13" t="s">
        <v>145</v>
      </c>
      <c r="L274" s="89"/>
      <c r="M274" s="90">
        <v>10.36</v>
      </c>
      <c r="N274" s="78" t="s">
        <v>120</v>
      </c>
      <c r="O274" s="78" t="s">
        <v>1309</v>
      </c>
    </row>
    <row r="275" spans="1:15" s="57" customFormat="1" ht="46.8" x14ac:dyDescent="0.3">
      <c r="A275" s="52">
        <v>16</v>
      </c>
      <c r="B275" s="53" t="s">
        <v>1307</v>
      </c>
      <c r="C275" s="13" t="s">
        <v>67</v>
      </c>
      <c r="D275" s="13" t="s">
        <v>63</v>
      </c>
      <c r="E275" s="53" t="s">
        <v>470</v>
      </c>
      <c r="F275" s="28">
        <v>45716</v>
      </c>
      <c r="G275" s="17">
        <v>248.36199999999999</v>
      </c>
      <c r="H275" s="52" t="s">
        <v>6</v>
      </c>
      <c r="I275" s="13" t="s">
        <v>1494</v>
      </c>
      <c r="J275" s="13">
        <v>43699122</v>
      </c>
      <c r="K275" s="84" t="s">
        <v>116</v>
      </c>
      <c r="L275" s="13">
        <v>4475</v>
      </c>
      <c r="M275" s="90">
        <v>55.5</v>
      </c>
      <c r="N275" s="78" t="s">
        <v>1560</v>
      </c>
      <c r="O275" s="78" t="s">
        <v>1561</v>
      </c>
    </row>
    <row r="276" spans="1:15" s="57" customFormat="1" ht="31.2" x14ac:dyDescent="0.3">
      <c r="A276" s="52">
        <v>17</v>
      </c>
      <c r="B276" s="53" t="s">
        <v>1566</v>
      </c>
      <c r="C276" s="13" t="s">
        <v>67</v>
      </c>
      <c r="D276" s="13" t="s">
        <v>63</v>
      </c>
      <c r="E276" s="53" t="s">
        <v>470</v>
      </c>
      <c r="F276" s="28">
        <v>45714</v>
      </c>
      <c r="G276" s="17">
        <v>3880.9</v>
      </c>
      <c r="H276" s="52" t="s">
        <v>6</v>
      </c>
      <c r="I276" s="13" t="s">
        <v>1573</v>
      </c>
      <c r="J276" s="13">
        <v>31349261</v>
      </c>
      <c r="K276" s="84" t="s">
        <v>116</v>
      </c>
      <c r="L276" s="13" t="s">
        <v>1572</v>
      </c>
      <c r="M276" s="93" t="s">
        <v>1571</v>
      </c>
      <c r="N276" s="78" t="s">
        <v>1570</v>
      </c>
      <c r="O276" s="78" t="s">
        <v>1567</v>
      </c>
    </row>
    <row r="277" spans="1:15" s="57" customFormat="1" ht="46.8" x14ac:dyDescent="0.3">
      <c r="A277" s="52">
        <v>18</v>
      </c>
      <c r="B277" s="53" t="s">
        <v>1568</v>
      </c>
      <c r="C277" s="13" t="s">
        <v>67</v>
      </c>
      <c r="D277" s="13" t="s">
        <v>63</v>
      </c>
      <c r="E277" s="53" t="s">
        <v>470</v>
      </c>
      <c r="F277" s="28">
        <v>45715</v>
      </c>
      <c r="G277" s="17">
        <v>215.97499999999999</v>
      </c>
      <c r="H277" s="52" t="s">
        <v>6</v>
      </c>
      <c r="I277" s="13" t="s">
        <v>1573</v>
      </c>
      <c r="J277" s="13">
        <v>31349261</v>
      </c>
      <c r="K277" s="84" t="s">
        <v>116</v>
      </c>
      <c r="L277" s="13">
        <v>4075</v>
      </c>
      <c r="M277" s="90">
        <v>53</v>
      </c>
      <c r="N277" s="78" t="s">
        <v>350</v>
      </c>
      <c r="O277" s="78" t="s">
        <v>1569</v>
      </c>
    </row>
    <row r="278" spans="1:15" ht="21" customHeight="1" x14ac:dyDescent="0.3">
      <c r="A278" s="47"/>
      <c r="B278" s="48" t="s">
        <v>8</v>
      </c>
      <c r="C278" s="49"/>
      <c r="D278" s="49"/>
      <c r="E278" s="50"/>
      <c r="F278" s="47"/>
      <c r="G278" s="55"/>
      <c r="H278" s="47"/>
      <c r="I278" s="47"/>
      <c r="J278" s="47"/>
      <c r="K278" s="47"/>
      <c r="L278" s="47"/>
      <c r="M278" s="71"/>
      <c r="N278" s="50"/>
      <c r="O278" s="50"/>
    </row>
    <row r="279" spans="1:15" s="57" customFormat="1" ht="78.599999999999994" customHeight="1" x14ac:dyDescent="0.3">
      <c r="A279" s="52">
        <v>1</v>
      </c>
      <c r="B279" s="53" t="s">
        <v>613</v>
      </c>
      <c r="C279" s="52" t="s">
        <v>66</v>
      </c>
      <c r="D279" s="52" t="s">
        <v>64</v>
      </c>
      <c r="E279" s="53" t="s">
        <v>102</v>
      </c>
      <c r="F279" s="63">
        <v>45660</v>
      </c>
      <c r="G279" s="17">
        <v>1338.6880000000001</v>
      </c>
      <c r="H279" s="52" t="s">
        <v>6</v>
      </c>
      <c r="I279" s="52" t="s">
        <v>90</v>
      </c>
      <c r="J279" s="52" t="s">
        <v>130</v>
      </c>
      <c r="K279" s="13" t="s">
        <v>145</v>
      </c>
      <c r="L279" s="13" t="s">
        <v>187</v>
      </c>
      <c r="M279" s="64">
        <v>3.37</v>
      </c>
      <c r="N279" s="76" t="s">
        <v>121</v>
      </c>
      <c r="O279" s="76" t="s">
        <v>188</v>
      </c>
    </row>
    <row r="280" spans="1:15" s="57" customFormat="1" ht="93" customHeight="1" x14ac:dyDescent="0.3">
      <c r="A280" s="52">
        <v>2</v>
      </c>
      <c r="B280" s="53" t="s">
        <v>613</v>
      </c>
      <c r="C280" s="52" t="s">
        <v>75</v>
      </c>
      <c r="D280" s="52" t="s">
        <v>64</v>
      </c>
      <c r="E280" s="53" t="s">
        <v>1092</v>
      </c>
      <c r="F280" s="63">
        <v>45677</v>
      </c>
      <c r="G280" s="17" t="s">
        <v>1094</v>
      </c>
      <c r="H280" s="52" t="s">
        <v>6</v>
      </c>
      <c r="I280" s="52" t="s">
        <v>1096</v>
      </c>
      <c r="J280" s="52" t="s">
        <v>498</v>
      </c>
      <c r="K280" s="52" t="s">
        <v>119</v>
      </c>
      <c r="L280" s="52" t="s">
        <v>1095</v>
      </c>
      <c r="M280" s="64">
        <v>3658.69</v>
      </c>
      <c r="N280" s="76" t="s">
        <v>586</v>
      </c>
      <c r="O280" s="76" t="s">
        <v>1093</v>
      </c>
    </row>
    <row r="281" spans="1:15" s="57" customFormat="1" ht="78.599999999999994" customHeight="1" x14ac:dyDescent="0.3">
      <c r="A281" s="52">
        <v>3</v>
      </c>
      <c r="B281" s="53" t="s">
        <v>499</v>
      </c>
      <c r="C281" s="52" t="s">
        <v>66</v>
      </c>
      <c r="D281" s="52" t="s">
        <v>64</v>
      </c>
      <c r="E281" s="53" t="s">
        <v>102</v>
      </c>
      <c r="F281" s="63">
        <v>45671</v>
      </c>
      <c r="G281" s="17">
        <v>232.60900000000001</v>
      </c>
      <c r="H281" s="52" t="s">
        <v>6</v>
      </c>
      <c r="I281" s="52" t="s">
        <v>90</v>
      </c>
      <c r="J281" s="13" t="s">
        <v>130</v>
      </c>
      <c r="K281" s="13" t="s">
        <v>145</v>
      </c>
      <c r="L281" s="13" t="s">
        <v>489</v>
      </c>
      <c r="M281" s="13">
        <v>2.37</v>
      </c>
      <c r="N281" s="76" t="s">
        <v>121</v>
      </c>
      <c r="O281" s="76" t="s">
        <v>490</v>
      </c>
    </row>
    <row r="282" spans="1:15" s="57" customFormat="1" ht="46.8" x14ac:dyDescent="0.3">
      <c r="A282" s="52">
        <v>4</v>
      </c>
      <c r="B282" s="53" t="s">
        <v>491</v>
      </c>
      <c r="C282" s="52" t="s">
        <v>500</v>
      </c>
      <c r="D282" s="52" t="s">
        <v>64</v>
      </c>
      <c r="E282" s="53" t="s">
        <v>492</v>
      </c>
      <c r="F282" s="63">
        <v>45674</v>
      </c>
      <c r="G282" s="17">
        <v>231.5</v>
      </c>
      <c r="H282" s="52" t="s">
        <v>6</v>
      </c>
      <c r="I282" s="13" t="s">
        <v>493</v>
      </c>
      <c r="J282" s="13" t="s">
        <v>494</v>
      </c>
      <c r="K282" s="13" t="s">
        <v>123</v>
      </c>
      <c r="L282" s="13">
        <v>163458.32999999999</v>
      </c>
      <c r="M282" s="64">
        <v>1416</v>
      </c>
      <c r="N282" s="76" t="s">
        <v>495</v>
      </c>
      <c r="O282" s="76" t="s">
        <v>496</v>
      </c>
    </row>
    <row r="283" spans="1:15" s="57" customFormat="1" ht="36" customHeight="1" x14ac:dyDescent="0.3">
      <c r="A283" s="52">
        <v>5</v>
      </c>
      <c r="B283" s="53" t="s">
        <v>491</v>
      </c>
      <c r="C283" s="52" t="s">
        <v>560</v>
      </c>
      <c r="D283" s="52" t="s">
        <v>64</v>
      </c>
      <c r="E283" s="53" t="s">
        <v>785</v>
      </c>
      <c r="F283" s="63">
        <v>45678</v>
      </c>
      <c r="G283" s="17">
        <v>208.8</v>
      </c>
      <c r="H283" s="52" t="s">
        <v>6</v>
      </c>
      <c r="I283" s="13" t="s">
        <v>793</v>
      </c>
      <c r="J283" s="13">
        <v>36209174</v>
      </c>
      <c r="K283" s="13" t="s">
        <v>123</v>
      </c>
      <c r="L283" s="13">
        <v>3329.8</v>
      </c>
      <c r="M283" s="64">
        <v>62.7</v>
      </c>
      <c r="N283" s="76" t="s">
        <v>786</v>
      </c>
      <c r="O283" s="76" t="s">
        <v>787</v>
      </c>
    </row>
    <row r="284" spans="1:15" s="57" customFormat="1" ht="46.8" x14ac:dyDescent="0.3">
      <c r="A284" s="52">
        <v>6</v>
      </c>
      <c r="B284" s="53" t="s">
        <v>499</v>
      </c>
      <c r="C284" s="52" t="s">
        <v>75</v>
      </c>
      <c r="D284" s="52" t="s">
        <v>64</v>
      </c>
      <c r="E284" s="53" t="s">
        <v>788</v>
      </c>
      <c r="F284" s="63">
        <v>45678</v>
      </c>
      <c r="G284" s="17">
        <v>439.04300000000001</v>
      </c>
      <c r="H284" s="52" t="s">
        <v>6</v>
      </c>
      <c r="I284" s="13" t="s">
        <v>497</v>
      </c>
      <c r="J284" s="13" t="s">
        <v>498</v>
      </c>
      <c r="K284" s="13" t="s">
        <v>119</v>
      </c>
      <c r="L284" s="13">
        <v>119.9999</v>
      </c>
      <c r="M284" s="64">
        <v>3658.69</v>
      </c>
      <c r="N284" s="76" t="s">
        <v>475</v>
      </c>
      <c r="O284" s="76" t="s">
        <v>789</v>
      </c>
    </row>
    <row r="285" spans="1:15" s="57" customFormat="1" ht="46.8" x14ac:dyDescent="0.3">
      <c r="A285" s="52">
        <v>7</v>
      </c>
      <c r="B285" s="53" t="s">
        <v>499</v>
      </c>
      <c r="C285" s="52" t="s">
        <v>66</v>
      </c>
      <c r="D285" s="52" t="s">
        <v>64</v>
      </c>
      <c r="E285" s="53" t="s">
        <v>790</v>
      </c>
      <c r="F285" s="63">
        <v>45679</v>
      </c>
      <c r="G285" s="17">
        <v>873.6</v>
      </c>
      <c r="H285" s="52" t="s">
        <v>6</v>
      </c>
      <c r="I285" s="52" t="s">
        <v>282</v>
      </c>
      <c r="J285" s="13">
        <v>42086719</v>
      </c>
      <c r="K285" s="13" t="s">
        <v>145</v>
      </c>
      <c r="L285" s="13">
        <v>97962</v>
      </c>
      <c r="M285" s="64">
        <v>8.92</v>
      </c>
      <c r="N285" s="76" t="s">
        <v>791</v>
      </c>
      <c r="O285" s="76" t="s">
        <v>792</v>
      </c>
    </row>
    <row r="286" spans="1:15" s="57" customFormat="1" ht="91.95" customHeight="1" x14ac:dyDescent="0.3">
      <c r="A286" s="52">
        <v>8</v>
      </c>
      <c r="B286" s="53" t="s">
        <v>1046</v>
      </c>
      <c r="C286" s="52" t="s">
        <v>83</v>
      </c>
      <c r="D286" s="52" t="s">
        <v>63</v>
      </c>
      <c r="E286" s="53" t="s">
        <v>1049</v>
      </c>
      <c r="F286" s="63">
        <v>45692</v>
      </c>
      <c r="G286" s="17">
        <v>394.56</v>
      </c>
      <c r="H286" s="52" t="s">
        <v>6</v>
      </c>
      <c r="I286" s="13"/>
      <c r="J286" s="13"/>
      <c r="K286" s="13" t="s">
        <v>939</v>
      </c>
      <c r="L286" s="13">
        <v>72</v>
      </c>
      <c r="M286" s="64">
        <v>5480</v>
      </c>
      <c r="N286" s="76" t="s">
        <v>1047</v>
      </c>
      <c r="O286" s="76" t="s">
        <v>1048</v>
      </c>
    </row>
    <row r="287" spans="1:15" s="57" customFormat="1" ht="91.95" customHeight="1" x14ac:dyDescent="0.3">
      <c r="A287" s="52">
        <v>9</v>
      </c>
      <c r="B287" s="53" t="s">
        <v>1432</v>
      </c>
      <c r="C287" s="52" t="s">
        <v>67</v>
      </c>
      <c r="D287" s="52" t="s">
        <v>63</v>
      </c>
      <c r="E287" s="53" t="s">
        <v>1433</v>
      </c>
      <c r="F287" s="63">
        <v>45680</v>
      </c>
      <c r="G287" s="17">
        <v>1005.2</v>
      </c>
      <c r="H287" s="52" t="s">
        <v>454</v>
      </c>
      <c r="I287" s="52" t="s">
        <v>453</v>
      </c>
      <c r="J287" s="52">
        <v>24316073</v>
      </c>
      <c r="K287" s="84" t="s">
        <v>116</v>
      </c>
      <c r="L287" s="52" t="s">
        <v>1434</v>
      </c>
      <c r="M287" s="64">
        <v>50.26</v>
      </c>
      <c r="N287" s="76" t="s">
        <v>1435</v>
      </c>
      <c r="O287" s="76" t="s">
        <v>1436</v>
      </c>
    </row>
    <row r="288" spans="1:15" ht="16.2" x14ac:dyDescent="0.3">
      <c r="A288" s="47"/>
      <c r="B288" s="48" t="s">
        <v>36</v>
      </c>
      <c r="C288" s="49"/>
      <c r="D288" s="49"/>
      <c r="E288" s="50"/>
      <c r="F288" s="47"/>
      <c r="G288" s="55"/>
      <c r="H288" s="47"/>
      <c r="I288" s="47"/>
      <c r="J288" s="47"/>
      <c r="K288" s="47"/>
      <c r="L288" s="47"/>
      <c r="M288" s="71"/>
      <c r="N288" s="50"/>
      <c r="O288" s="50"/>
    </row>
    <row r="289" spans="1:15" s="57" customFormat="1" ht="48.6" customHeight="1" x14ac:dyDescent="0.3">
      <c r="A289" s="52">
        <v>1</v>
      </c>
      <c r="B289" s="53" t="s">
        <v>351</v>
      </c>
      <c r="C289" s="52" t="s">
        <v>67</v>
      </c>
      <c r="D289" s="52" t="s">
        <v>63</v>
      </c>
      <c r="E289" s="53" t="s">
        <v>353</v>
      </c>
      <c r="F289" s="63">
        <v>45667</v>
      </c>
      <c r="G289" s="17">
        <v>499.89</v>
      </c>
      <c r="H289" s="52" t="s">
        <v>6</v>
      </c>
      <c r="I289" s="13" t="s">
        <v>354</v>
      </c>
      <c r="J289" s="13">
        <v>36942874</v>
      </c>
      <c r="K289" s="84" t="s">
        <v>116</v>
      </c>
      <c r="L289" s="13">
        <v>8770</v>
      </c>
      <c r="M289" s="64">
        <v>57</v>
      </c>
      <c r="N289" s="76" t="s">
        <v>352</v>
      </c>
      <c r="O289" s="76" t="s">
        <v>355</v>
      </c>
    </row>
    <row r="290" spans="1:15" s="57" customFormat="1" ht="45" customHeight="1" x14ac:dyDescent="0.3">
      <c r="A290" s="52">
        <v>2</v>
      </c>
      <c r="B290" s="53" t="s">
        <v>351</v>
      </c>
      <c r="C290" s="52" t="s">
        <v>67</v>
      </c>
      <c r="D290" s="52" t="s">
        <v>63</v>
      </c>
      <c r="E290" s="53" t="s">
        <v>353</v>
      </c>
      <c r="F290" s="63">
        <v>45667</v>
      </c>
      <c r="G290" s="17">
        <v>499.52</v>
      </c>
      <c r="H290" s="52" t="s">
        <v>6</v>
      </c>
      <c r="I290" s="13" t="s">
        <v>354</v>
      </c>
      <c r="J290" s="13">
        <v>36942874</v>
      </c>
      <c r="K290" s="84" t="s">
        <v>116</v>
      </c>
      <c r="L290" s="13">
        <v>8920</v>
      </c>
      <c r="M290" s="64">
        <v>56</v>
      </c>
      <c r="N290" s="76" t="s">
        <v>350</v>
      </c>
      <c r="O290" s="76" t="s">
        <v>356</v>
      </c>
    </row>
    <row r="291" spans="1:15" s="57" customFormat="1" ht="51" customHeight="1" x14ac:dyDescent="0.3">
      <c r="A291" s="52">
        <v>3</v>
      </c>
      <c r="B291" s="53" t="s">
        <v>221</v>
      </c>
      <c r="C291" s="52" t="s">
        <v>66</v>
      </c>
      <c r="D291" s="52" t="s">
        <v>63</v>
      </c>
      <c r="E291" s="53" t="s">
        <v>362</v>
      </c>
      <c r="F291" s="63">
        <v>45667</v>
      </c>
      <c r="G291" s="17">
        <v>504.09199999999998</v>
      </c>
      <c r="H291" s="52" t="s">
        <v>6</v>
      </c>
      <c r="I291" s="52" t="s">
        <v>396</v>
      </c>
      <c r="J291" s="13">
        <v>45179093</v>
      </c>
      <c r="K291" s="13" t="s">
        <v>145</v>
      </c>
      <c r="L291" s="13">
        <v>57600</v>
      </c>
      <c r="M291" s="64">
        <v>8.75</v>
      </c>
      <c r="N291" s="76" t="s">
        <v>561</v>
      </c>
      <c r="O291" s="76" t="s">
        <v>361</v>
      </c>
    </row>
    <row r="292" spans="1:15" s="57" customFormat="1" ht="64.95" customHeight="1" x14ac:dyDescent="0.3">
      <c r="A292" s="52">
        <v>4</v>
      </c>
      <c r="B292" s="53" t="s">
        <v>221</v>
      </c>
      <c r="C292" s="52" t="s">
        <v>66</v>
      </c>
      <c r="D292" s="52" t="s">
        <v>63</v>
      </c>
      <c r="E292" s="53" t="s">
        <v>363</v>
      </c>
      <c r="F292" s="63">
        <v>45667</v>
      </c>
      <c r="G292" s="17">
        <v>1452.7760000000001</v>
      </c>
      <c r="H292" s="52" t="s">
        <v>6</v>
      </c>
      <c r="I292" s="52" t="s">
        <v>396</v>
      </c>
      <c r="J292" s="13">
        <v>45179093</v>
      </c>
      <c r="K292" s="13" t="s">
        <v>145</v>
      </c>
      <c r="L292" s="13">
        <v>152280</v>
      </c>
      <c r="M292" s="64">
        <v>9.5399999999999991</v>
      </c>
      <c r="N292" s="76" t="s">
        <v>357</v>
      </c>
      <c r="O292" s="76" t="s">
        <v>358</v>
      </c>
    </row>
    <row r="293" spans="1:15" s="57" customFormat="1" ht="49.2" customHeight="1" x14ac:dyDescent="0.3">
      <c r="A293" s="52">
        <v>5</v>
      </c>
      <c r="B293" s="53" t="s">
        <v>221</v>
      </c>
      <c r="C293" s="52" t="s">
        <v>66</v>
      </c>
      <c r="D293" s="52" t="s">
        <v>63</v>
      </c>
      <c r="E293" s="53" t="s">
        <v>364</v>
      </c>
      <c r="F293" s="63">
        <v>45670</v>
      </c>
      <c r="G293" s="17">
        <v>218.59200000000001</v>
      </c>
      <c r="H293" s="52" t="s">
        <v>6</v>
      </c>
      <c r="I293" s="52" t="s">
        <v>282</v>
      </c>
      <c r="J293" s="13">
        <v>42086719</v>
      </c>
      <c r="K293" s="13" t="s">
        <v>145</v>
      </c>
      <c r="L293" s="13">
        <v>50600</v>
      </c>
      <c r="M293" s="64">
        <v>4.32</v>
      </c>
      <c r="N293" s="76" t="s">
        <v>359</v>
      </c>
      <c r="O293" s="76" t="s">
        <v>360</v>
      </c>
    </row>
    <row r="294" spans="1:15" s="57" customFormat="1" ht="61.2" customHeight="1" x14ac:dyDescent="0.3">
      <c r="A294" s="52">
        <v>6</v>
      </c>
      <c r="B294" s="53" t="s">
        <v>993</v>
      </c>
      <c r="C294" s="52" t="s">
        <v>75</v>
      </c>
      <c r="D294" s="52" t="s">
        <v>994</v>
      </c>
      <c r="E294" s="53" t="s">
        <v>995</v>
      </c>
      <c r="F294" s="63">
        <v>45687</v>
      </c>
      <c r="G294" s="17">
        <v>4051.723</v>
      </c>
      <c r="H294" s="52" t="s">
        <v>6</v>
      </c>
      <c r="I294" s="52" t="s">
        <v>996</v>
      </c>
      <c r="J294" s="52">
        <v>40507613</v>
      </c>
      <c r="K294" s="13" t="s">
        <v>119</v>
      </c>
      <c r="L294" s="52">
        <v>613.428</v>
      </c>
      <c r="M294" s="64">
        <v>6.6050000000000004</v>
      </c>
      <c r="N294" s="76" t="s">
        <v>997</v>
      </c>
      <c r="O294" s="76" t="s">
        <v>998</v>
      </c>
    </row>
    <row r="295" spans="1:15" s="57" customFormat="1" ht="48.6" customHeight="1" x14ac:dyDescent="0.3">
      <c r="A295" s="52">
        <v>7</v>
      </c>
      <c r="B295" s="53" t="s">
        <v>221</v>
      </c>
      <c r="C295" s="52" t="s">
        <v>75</v>
      </c>
      <c r="D295" s="52" t="s">
        <v>994</v>
      </c>
      <c r="E295" s="53" t="s">
        <v>995</v>
      </c>
      <c r="F295" s="63">
        <v>45692</v>
      </c>
      <c r="G295" s="17">
        <v>593.53</v>
      </c>
      <c r="H295" s="52" t="s">
        <v>6</v>
      </c>
      <c r="I295" s="52" t="s">
        <v>996</v>
      </c>
      <c r="J295" s="52">
        <v>40507613</v>
      </c>
      <c r="K295" s="13" t="s">
        <v>119</v>
      </c>
      <c r="L295" s="52">
        <v>89.86</v>
      </c>
      <c r="M295" s="64">
        <v>6.6050000000000004</v>
      </c>
      <c r="N295" s="76" t="s">
        <v>997</v>
      </c>
      <c r="O295" s="76" t="s">
        <v>999</v>
      </c>
    </row>
    <row r="296" spans="1:15" s="57" customFormat="1" ht="61.2" customHeight="1" x14ac:dyDescent="0.3">
      <c r="A296" s="52">
        <v>8</v>
      </c>
      <c r="B296" s="53" t="s">
        <v>351</v>
      </c>
      <c r="C296" s="52" t="s">
        <v>326</v>
      </c>
      <c r="D296" s="52" t="s">
        <v>63</v>
      </c>
      <c r="E296" s="53" t="s">
        <v>1003</v>
      </c>
      <c r="F296" s="63">
        <v>45693</v>
      </c>
      <c r="G296" s="17">
        <v>1900</v>
      </c>
      <c r="H296" s="52" t="s">
        <v>6</v>
      </c>
      <c r="I296" s="52" t="s">
        <v>1001</v>
      </c>
      <c r="J296" s="52">
        <v>34681481</v>
      </c>
      <c r="K296" s="52" t="s">
        <v>117</v>
      </c>
      <c r="L296" s="52">
        <v>1</v>
      </c>
      <c r="M296" s="64">
        <v>1900</v>
      </c>
      <c r="N296" s="76" t="s">
        <v>1000</v>
      </c>
      <c r="O296" s="76" t="s">
        <v>1002</v>
      </c>
    </row>
    <row r="297" spans="1:15" s="57" customFormat="1" ht="50.4" customHeight="1" x14ac:dyDescent="0.3">
      <c r="A297" s="52">
        <v>9</v>
      </c>
      <c r="B297" s="53" t="s">
        <v>351</v>
      </c>
      <c r="C297" s="52" t="s">
        <v>75</v>
      </c>
      <c r="D297" s="52" t="s">
        <v>994</v>
      </c>
      <c r="E297" s="53" t="s">
        <v>995</v>
      </c>
      <c r="F297" s="63">
        <v>45694</v>
      </c>
      <c r="G297" s="17">
        <v>1354</v>
      </c>
      <c r="H297" s="52" t="s">
        <v>6</v>
      </c>
      <c r="I297" s="52" t="s">
        <v>996</v>
      </c>
      <c r="J297" s="52">
        <v>40507613</v>
      </c>
      <c r="K297" s="13" t="s">
        <v>119</v>
      </c>
      <c r="L297" s="52">
        <v>205</v>
      </c>
      <c r="M297" s="64">
        <v>6.6050000000000004</v>
      </c>
      <c r="N297" s="76" t="s">
        <v>1145</v>
      </c>
      <c r="O297" s="76" t="s">
        <v>1188</v>
      </c>
    </row>
    <row r="298" spans="1:15" ht="16.2" x14ac:dyDescent="0.3">
      <c r="A298" s="47"/>
      <c r="B298" s="48" t="s">
        <v>37</v>
      </c>
      <c r="C298" s="49"/>
      <c r="D298" s="49"/>
      <c r="E298" s="50"/>
      <c r="F298" s="47"/>
      <c r="G298" s="55"/>
      <c r="H298" s="47"/>
      <c r="I298" s="47"/>
      <c r="J298" s="47"/>
      <c r="K298" s="47"/>
      <c r="L298" s="47"/>
      <c r="M298" s="71"/>
      <c r="N298" s="50"/>
      <c r="O298" s="50"/>
    </row>
    <row r="299" spans="1:15" s="57" customFormat="1" ht="51.6" customHeight="1" x14ac:dyDescent="0.3">
      <c r="A299" s="52">
        <v>1</v>
      </c>
      <c r="B299" s="53" t="s">
        <v>369</v>
      </c>
      <c r="C299" s="52" t="s">
        <v>75</v>
      </c>
      <c r="D299" s="52" t="s">
        <v>63</v>
      </c>
      <c r="E299" s="53" t="s">
        <v>370</v>
      </c>
      <c r="F299" s="63">
        <v>45667</v>
      </c>
      <c r="G299" s="17">
        <v>1672.682</v>
      </c>
      <c r="H299" s="52" t="s">
        <v>6</v>
      </c>
      <c r="I299" s="13" t="s">
        <v>371</v>
      </c>
      <c r="J299" s="13">
        <v>42494774</v>
      </c>
      <c r="K299" s="13" t="s">
        <v>119</v>
      </c>
      <c r="L299" s="13">
        <v>437</v>
      </c>
      <c r="M299" s="64">
        <v>3827.65</v>
      </c>
      <c r="N299" s="76" t="s">
        <v>75</v>
      </c>
      <c r="O299" s="76" t="s">
        <v>372</v>
      </c>
    </row>
    <row r="300" spans="1:15" s="57" customFormat="1" ht="47.4" customHeight="1" x14ac:dyDescent="0.3">
      <c r="A300" s="52">
        <v>2</v>
      </c>
      <c r="B300" s="53" t="s">
        <v>369</v>
      </c>
      <c r="C300" s="52" t="s">
        <v>96</v>
      </c>
      <c r="D300" s="52" t="s">
        <v>64</v>
      </c>
      <c r="E300" s="53" t="s">
        <v>373</v>
      </c>
      <c r="F300" s="63">
        <v>45670</v>
      </c>
      <c r="G300" s="17">
        <v>237.12</v>
      </c>
      <c r="H300" s="52" t="s">
        <v>6</v>
      </c>
      <c r="I300" s="13" t="s">
        <v>1333</v>
      </c>
      <c r="J300" s="13">
        <v>45317994</v>
      </c>
      <c r="K300" s="13" t="s">
        <v>64</v>
      </c>
      <c r="L300" s="13">
        <v>1</v>
      </c>
      <c r="M300" s="64"/>
      <c r="N300" s="76"/>
      <c r="O300" s="76" t="s">
        <v>374</v>
      </c>
    </row>
    <row r="301" spans="1:15" s="57" customFormat="1" ht="82.2" customHeight="1" x14ac:dyDescent="0.3">
      <c r="A301" s="52">
        <v>3</v>
      </c>
      <c r="B301" s="53" t="s">
        <v>1217</v>
      </c>
      <c r="C301" s="52" t="s">
        <v>75</v>
      </c>
      <c r="D301" s="52" t="s">
        <v>63</v>
      </c>
      <c r="E301" s="53" t="s">
        <v>1218</v>
      </c>
      <c r="F301" s="63">
        <v>45671</v>
      </c>
      <c r="G301" s="17">
        <v>631.6</v>
      </c>
      <c r="H301" s="52" t="s">
        <v>6</v>
      </c>
      <c r="I301" s="13" t="s">
        <v>371</v>
      </c>
      <c r="J301" s="13">
        <v>42494774</v>
      </c>
      <c r="K301" s="13" t="s">
        <v>119</v>
      </c>
      <c r="L301" s="13">
        <v>165.01</v>
      </c>
      <c r="M301" s="64">
        <v>3827.65</v>
      </c>
      <c r="N301" s="76" t="s">
        <v>75</v>
      </c>
      <c r="O301" s="76" t="s">
        <v>1219</v>
      </c>
    </row>
    <row r="302" spans="1:15" s="57" customFormat="1" ht="52.2" customHeight="1" x14ac:dyDescent="0.3">
      <c r="A302" s="52">
        <v>4</v>
      </c>
      <c r="B302" s="53" t="s">
        <v>1334</v>
      </c>
      <c r="C302" s="52" t="s">
        <v>101</v>
      </c>
      <c r="D302" s="52" t="s">
        <v>63</v>
      </c>
      <c r="E302" s="53" t="s">
        <v>1335</v>
      </c>
      <c r="F302" s="63">
        <v>45701</v>
      </c>
      <c r="G302" s="17">
        <v>345.9</v>
      </c>
      <c r="H302" s="52" t="s">
        <v>6</v>
      </c>
      <c r="I302" s="13"/>
      <c r="J302" s="13"/>
      <c r="K302" s="13"/>
      <c r="L302" s="13"/>
      <c r="M302" s="64"/>
      <c r="N302" s="76"/>
      <c r="O302" s="76" t="s">
        <v>1336</v>
      </c>
    </row>
    <row r="303" spans="1:15" s="57" customFormat="1" ht="69" customHeight="1" x14ac:dyDescent="0.3">
      <c r="A303" s="52">
        <v>5</v>
      </c>
      <c r="B303" s="53" t="s">
        <v>1337</v>
      </c>
      <c r="C303" s="52" t="s">
        <v>1341</v>
      </c>
      <c r="D303" s="52" t="s">
        <v>63</v>
      </c>
      <c r="E303" s="53" t="s">
        <v>1338</v>
      </c>
      <c r="F303" s="63">
        <v>45701</v>
      </c>
      <c r="G303" s="17">
        <v>1983.1</v>
      </c>
      <c r="H303" s="52" t="s">
        <v>6</v>
      </c>
      <c r="I303" s="13" t="s">
        <v>1342</v>
      </c>
      <c r="J303" s="13">
        <v>40283877</v>
      </c>
      <c r="K303" s="13" t="s">
        <v>379</v>
      </c>
      <c r="L303" s="13">
        <v>374.178</v>
      </c>
      <c r="M303" s="64">
        <v>5300</v>
      </c>
      <c r="N303" s="76" t="s">
        <v>1339</v>
      </c>
      <c r="O303" s="76" t="s">
        <v>1340</v>
      </c>
    </row>
    <row r="304" spans="1:15" ht="16.2" x14ac:dyDescent="0.3">
      <c r="A304" s="47"/>
      <c r="B304" s="48" t="s">
        <v>27</v>
      </c>
      <c r="C304" s="49"/>
      <c r="D304" s="49"/>
      <c r="E304" s="50"/>
      <c r="F304" s="47"/>
      <c r="G304" s="55"/>
      <c r="H304" s="47"/>
      <c r="I304" s="47"/>
      <c r="J304" s="47"/>
      <c r="K304" s="47"/>
      <c r="L304" s="47"/>
      <c r="M304" s="71"/>
      <c r="N304" s="50"/>
      <c r="O304" s="50"/>
    </row>
    <row r="305" spans="1:15" s="57" customFormat="1" ht="36.6" customHeight="1" x14ac:dyDescent="0.3">
      <c r="A305" s="52">
        <v>1</v>
      </c>
      <c r="B305" s="53" t="s">
        <v>501</v>
      </c>
      <c r="C305" s="52" t="s">
        <v>67</v>
      </c>
      <c r="D305" s="52" t="s">
        <v>63</v>
      </c>
      <c r="E305" s="53" t="s">
        <v>502</v>
      </c>
      <c r="F305" s="63">
        <v>45673</v>
      </c>
      <c r="G305" s="17">
        <v>937.84</v>
      </c>
      <c r="H305" s="52" t="s">
        <v>6</v>
      </c>
      <c r="I305" s="13" t="s">
        <v>503</v>
      </c>
      <c r="J305" s="13">
        <v>43699122</v>
      </c>
      <c r="K305" s="84" t="s">
        <v>116</v>
      </c>
      <c r="L305" s="13" t="s">
        <v>511</v>
      </c>
      <c r="M305" s="13" t="s">
        <v>512</v>
      </c>
      <c r="N305" s="76" t="s">
        <v>513</v>
      </c>
      <c r="O305" s="76" t="s">
        <v>504</v>
      </c>
    </row>
    <row r="306" spans="1:15" s="57" customFormat="1" ht="49.2" customHeight="1" x14ac:dyDescent="0.3">
      <c r="A306" s="52">
        <v>2</v>
      </c>
      <c r="B306" s="53" t="s">
        <v>505</v>
      </c>
      <c r="C306" s="52" t="s">
        <v>66</v>
      </c>
      <c r="D306" s="52" t="s">
        <v>506</v>
      </c>
      <c r="E306" s="53" t="s">
        <v>507</v>
      </c>
      <c r="F306" s="63">
        <v>45674</v>
      </c>
      <c r="G306" s="17">
        <v>280.46600000000001</v>
      </c>
      <c r="H306" s="52" t="s">
        <v>6</v>
      </c>
      <c r="I306" s="13" t="s">
        <v>969</v>
      </c>
      <c r="J306" s="13">
        <v>44823241</v>
      </c>
      <c r="K306" s="13" t="s">
        <v>145</v>
      </c>
      <c r="L306" s="13">
        <v>24346</v>
      </c>
      <c r="M306" s="64">
        <v>11.52</v>
      </c>
      <c r="N306" s="76" t="s">
        <v>94</v>
      </c>
      <c r="O306" s="76" t="s">
        <v>508</v>
      </c>
    </row>
    <row r="307" spans="1:15" s="57" customFormat="1" ht="35.4" customHeight="1" x14ac:dyDescent="0.3">
      <c r="A307" s="52">
        <v>3</v>
      </c>
      <c r="B307" s="53" t="s">
        <v>509</v>
      </c>
      <c r="C307" s="52" t="s">
        <v>66</v>
      </c>
      <c r="D307" s="52" t="s">
        <v>63</v>
      </c>
      <c r="E307" s="53" t="s">
        <v>510</v>
      </c>
      <c r="F307" s="63">
        <v>45719</v>
      </c>
      <c r="G307" s="17">
        <v>395.5</v>
      </c>
      <c r="H307" s="52" t="s">
        <v>6</v>
      </c>
      <c r="I307" s="13" t="s">
        <v>1498</v>
      </c>
      <c r="J307" s="13">
        <v>42086719</v>
      </c>
      <c r="K307" s="13" t="s">
        <v>145</v>
      </c>
      <c r="L307" s="13">
        <v>54000</v>
      </c>
      <c r="M307" s="64">
        <v>11.3</v>
      </c>
      <c r="N307" s="76" t="s">
        <v>94</v>
      </c>
      <c r="O307" s="76" t="s">
        <v>1030</v>
      </c>
    </row>
    <row r="308" spans="1:15" s="57" customFormat="1" ht="35.4" customHeight="1" x14ac:dyDescent="0.3">
      <c r="A308" s="52">
        <v>4</v>
      </c>
      <c r="B308" s="53" t="s">
        <v>509</v>
      </c>
      <c r="C308" s="52" t="s">
        <v>67</v>
      </c>
      <c r="D308" s="52" t="s">
        <v>63</v>
      </c>
      <c r="E308" s="53" t="s">
        <v>1493</v>
      </c>
      <c r="F308" s="63">
        <v>45713</v>
      </c>
      <c r="G308" s="17">
        <v>293.33999999999997</v>
      </c>
      <c r="H308" s="52" t="s">
        <v>6</v>
      </c>
      <c r="I308" s="13" t="s">
        <v>1494</v>
      </c>
      <c r="J308" s="13">
        <v>43699122</v>
      </c>
      <c r="K308" s="84" t="s">
        <v>116</v>
      </c>
      <c r="L308" s="13" t="s">
        <v>1495</v>
      </c>
      <c r="M308" s="13" t="s">
        <v>1496</v>
      </c>
      <c r="N308" s="76" t="s">
        <v>513</v>
      </c>
      <c r="O308" s="76" t="s">
        <v>1497</v>
      </c>
    </row>
    <row r="309" spans="1:15" s="57" customFormat="1" ht="35.4" customHeight="1" x14ac:dyDescent="0.3">
      <c r="A309" s="52">
        <v>5</v>
      </c>
      <c r="B309" s="53" t="s">
        <v>1490</v>
      </c>
      <c r="C309" s="52" t="s">
        <v>67</v>
      </c>
      <c r="D309" s="52" t="s">
        <v>63</v>
      </c>
      <c r="E309" s="53" t="s">
        <v>470</v>
      </c>
      <c r="F309" s="63">
        <v>45714</v>
      </c>
      <c r="G309" s="17">
        <v>420</v>
      </c>
      <c r="H309" s="52" t="s">
        <v>6</v>
      </c>
      <c r="I309" s="13" t="s">
        <v>503</v>
      </c>
      <c r="J309" s="13">
        <v>43699122</v>
      </c>
      <c r="K309" s="84" t="s">
        <v>116</v>
      </c>
      <c r="L309" s="13">
        <v>7500</v>
      </c>
      <c r="M309" s="64">
        <v>56</v>
      </c>
      <c r="N309" s="76" t="s">
        <v>1491</v>
      </c>
      <c r="O309" s="76" t="s">
        <v>1492</v>
      </c>
    </row>
    <row r="310" spans="1:15" s="57" customFormat="1" ht="16.2" x14ac:dyDescent="0.3">
      <c r="A310" s="47"/>
      <c r="B310" s="48" t="s">
        <v>29</v>
      </c>
      <c r="C310" s="49"/>
      <c r="D310" s="49"/>
      <c r="E310" s="50"/>
      <c r="F310" s="47"/>
      <c r="G310" s="55"/>
      <c r="H310" s="47"/>
      <c r="I310" s="47"/>
      <c r="J310" s="47"/>
      <c r="K310" s="47"/>
      <c r="L310" s="47"/>
      <c r="M310" s="71"/>
      <c r="N310" s="50"/>
      <c r="O310" s="50"/>
    </row>
    <row r="311" spans="1:15" s="57" customFormat="1" ht="95.4" customHeight="1" x14ac:dyDescent="0.3">
      <c r="A311" s="52">
        <v>1</v>
      </c>
      <c r="B311" s="53" t="s">
        <v>81</v>
      </c>
      <c r="C311" s="52" t="s">
        <v>82</v>
      </c>
      <c r="D311" s="52" t="s">
        <v>64</v>
      </c>
      <c r="E311" s="53" t="s">
        <v>182</v>
      </c>
      <c r="F311" s="54">
        <v>45672</v>
      </c>
      <c r="G311" s="17">
        <v>244.7</v>
      </c>
      <c r="H311" s="52" t="s">
        <v>6</v>
      </c>
      <c r="I311" s="13" t="s">
        <v>514</v>
      </c>
      <c r="J311" s="13">
        <v>3343137</v>
      </c>
      <c r="K311" s="13"/>
      <c r="L311" s="13"/>
      <c r="M311" s="64"/>
      <c r="N311" s="60" t="s">
        <v>167</v>
      </c>
      <c r="O311" s="76" t="s">
        <v>515</v>
      </c>
    </row>
    <row r="312" spans="1:15" s="57" customFormat="1" ht="94.95" customHeight="1" x14ac:dyDescent="0.3">
      <c r="A312" s="52">
        <v>2</v>
      </c>
      <c r="B312" s="53" t="s">
        <v>81</v>
      </c>
      <c r="C312" s="52" t="s">
        <v>82</v>
      </c>
      <c r="D312" s="52" t="s">
        <v>64</v>
      </c>
      <c r="E312" s="53" t="s">
        <v>183</v>
      </c>
      <c r="F312" s="54">
        <v>45672</v>
      </c>
      <c r="G312" s="17">
        <v>231.07</v>
      </c>
      <c r="H312" s="52" t="s">
        <v>6</v>
      </c>
      <c r="I312" s="13" t="s">
        <v>514</v>
      </c>
      <c r="J312" s="13">
        <v>3343137</v>
      </c>
      <c r="K312" s="13"/>
      <c r="L312" s="13"/>
      <c r="M312" s="64"/>
      <c r="N312" s="60" t="s">
        <v>168</v>
      </c>
      <c r="O312" s="76" t="s">
        <v>516</v>
      </c>
    </row>
    <row r="313" spans="1:15" s="57" customFormat="1" ht="46.8" x14ac:dyDescent="0.3">
      <c r="A313" s="52">
        <v>3</v>
      </c>
      <c r="B313" s="53" t="s">
        <v>89</v>
      </c>
      <c r="C313" s="52" t="s">
        <v>83</v>
      </c>
      <c r="D313" s="52" t="s">
        <v>63</v>
      </c>
      <c r="E313" s="53" t="s">
        <v>184</v>
      </c>
      <c r="F313" s="54">
        <v>45663</v>
      </c>
      <c r="G313" s="17">
        <v>205</v>
      </c>
      <c r="H313" s="52" t="s">
        <v>108</v>
      </c>
      <c r="I313" s="13" t="s">
        <v>794</v>
      </c>
      <c r="J313" s="13">
        <v>35809661</v>
      </c>
      <c r="K313" s="13" t="s">
        <v>169</v>
      </c>
      <c r="L313" s="13">
        <v>40500</v>
      </c>
      <c r="M313" s="64">
        <v>5</v>
      </c>
      <c r="N313" s="60" t="s">
        <v>170</v>
      </c>
      <c r="O313" s="60" t="s">
        <v>171</v>
      </c>
    </row>
    <row r="314" spans="1:15" s="57" customFormat="1" ht="31.2" x14ac:dyDescent="0.3">
      <c r="A314" s="52">
        <v>4</v>
      </c>
      <c r="B314" s="53" t="s">
        <v>89</v>
      </c>
      <c r="C314" s="52" t="s">
        <v>83</v>
      </c>
      <c r="D314" s="52" t="s">
        <v>63</v>
      </c>
      <c r="E314" s="53" t="s">
        <v>126</v>
      </c>
      <c r="F314" s="54">
        <v>45664</v>
      </c>
      <c r="G314" s="17">
        <v>550</v>
      </c>
      <c r="H314" s="52" t="s">
        <v>6</v>
      </c>
      <c r="I314" s="13" t="s">
        <v>517</v>
      </c>
      <c r="J314" s="13">
        <v>39270938</v>
      </c>
      <c r="K314" s="52" t="s">
        <v>117</v>
      </c>
      <c r="L314" s="13">
        <v>32040</v>
      </c>
      <c r="M314" s="64">
        <v>17</v>
      </c>
      <c r="N314" s="60" t="s">
        <v>172</v>
      </c>
      <c r="O314" s="60" t="s">
        <v>518</v>
      </c>
    </row>
    <row r="315" spans="1:15" s="57" customFormat="1" ht="46.8" x14ac:dyDescent="0.3">
      <c r="A315" s="52">
        <v>5</v>
      </c>
      <c r="B315" s="53" t="s">
        <v>124</v>
      </c>
      <c r="C315" s="52" t="s">
        <v>781</v>
      </c>
      <c r="D315" s="52" t="s">
        <v>64</v>
      </c>
      <c r="E315" s="53" t="s">
        <v>185</v>
      </c>
      <c r="F315" s="54">
        <v>45660</v>
      </c>
      <c r="G315" s="17">
        <v>216.98</v>
      </c>
      <c r="H315" s="52" t="s">
        <v>6</v>
      </c>
      <c r="I315" s="52" t="s">
        <v>173</v>
      </c>
      <c r="J315" s="13">
        <v>5448998</v>
      </c>
      <c r="K315" s="13" t="s">
        <v>123</v>
      </c>
      <c r="L315" s="13">
        <v>1780</v>
      </c>
      <c r="M315" s="64">
        <v>121.9</v>
      </c>
      <c r="N315" s="60" t="s">
        <v>174</v>
      </c>
      <c r="O315" s="60" t="s">
        <v>175</v>
      </c>
    </row>
    <row r="316" spans="1:15" s="57" customFormat="1" ht="46.8" x14ac:dyDescent="0.3">
      <c r="A316" s="52">
        <v>6</v>
      </c>
      <c r="B316" s="53" t="s">
        <v>124</v>
      </c>
      <c r="C316" s="52" t="s">
        <v>88</v>
      </c>
      <c r="D316" s="52" t="s">
        <v>63</v>
      </c>
      <c r="E316" s="53" t="s">
        <v>186</v>
      </c>
      <c r="F316" s="54">
        <v>45663</v>
      </c>
      <c r="G316" s="17">
        <v>264</v>
      </c>
      <c r="H316" s="52" t="s">
        <v>6</v>
      </c>
      <c r="I316" s="13" t="s">
        <v>547</v>
      </c>
      <c r="J316" s="13" t="s">
        <v>519</v>
      </c>
      <c r="K316" s="52" t="s">
        <v>117</v>
      </c>
      <c r="L316" s="13">
        <v>11000</v>
      </c>
      <c r="M316" s="64"/>
      <c r="N316" s="60" t="s">
        <v>176</v>
      </c>
      <c r="O316" s="60" t="s">
        <v>177</v>
      </c>
    </row>
    <row r="317" spans="1:15" s="57" customFormat="1" ht="64.2" customHeight="1" x14ac:dyDescent="0.3">
      <c r="A317" s="52">
        <v>7</v>
      </c>
      <c r="B317" s="53" t="s">
        <v>70</v>
      </c>
      <c r="C317" s="52" t="s">
        <v>66</v>
      </c>
      <c r="D317" s="52" t="s">
        <v>64</v>
      </c>
      <c r="E317" s="53" t="s">
        <v>136</v>
      </c>
      <c r="F317" s="54">
        <v>45660</v>
      </c>
      <c r="G317" s="17">
        <v>5296.06</v>
      </c>
      <c r="H317" s="52" t="s">
        <v>6</v>
      </c>
      <c r="I317" s="52" t="s">
        <v>90</v>
      </c>
      <c r="J317" s="52" t="s">
        <v>130</v>
      </c>
      <c r="K317" s="13" t="s">
        <v>145</v>
      </c>
      <c r="L317" s="13">
        <v>1570000</v>
      </c>
      <c r="M317" s="64">
        <v>3.37</v>
      </c>
      <c r="N317" s="60" t="s">
        <v>178</v>
      </c>
      <c r="O317" s="60" t="s">
        <v>179</v>
      </c>
    </row>
    <row r="318" spans="1:15" s="57" customFormat="1" ht="48.6" customHeight="1" x14ac:dyDescent="0.3">
      <c r="A318" s="52">
        <v>8</v>
      </c>
      <c r="B318" s="53" t="s">
        <v>180</v>
      </c>
      <c r="C318" s="52" t="s">
        <v>66</v>
      </c>
      <c r="D318" s="52" t="s">
        <v>63</v>
      </c>
      <c r="E318" s="53" t="s">
        <v>122</v>
      </c>
      <c r="F318" s="54">
        <v>45662</v>
      </c>
      <c r="G318" s="17">
        <v>253.8</v>
      </c>
      <c r="H318" s="52" t="s">
        <v>6</v>
      </c>
      <c r="I318" s="52" t="s">
        <v>282</v>
      </c>
      <c r="J318" s="52">
        <v>42086719</v>
      </c>
      <c r="K318" s="13" t="s">
        <v>145</v>
      </c>
      <c r="L318" s="13">
        <v>21679</v>
      </c>
      <c r="M318" s="64">
        <v>11.706720000000001</v>
      </c>
      <c r="N318" s="60" t="s">
        <v>132</v>
      </c>
      <c r="O318" s="60" t="s">
        <v>181</v>
      </c>
    </row>
    <row r="319" spans="1:15" s="57" customFormat="1" ht="46.8" x14ac:dyDescent="0.3">
      <c r="A319" s="52">
        <v>9</v>
      </c>
      <c r="B319" s="53" t="s">
        <v>297</v>
      </c>
      <c r="C319" s="52" t="s">
        <v>101</v>
      </c>
      <c r="D319" s="52" t="s">
        <v>64</v>
      </c>
      <c r="E319" s="53" t="s">
        <v>306</v>
      </c>
      <c r="F319" s="54">
        <v>45665</v>
      </c>
      <c r="G319" s="17">
        <v>736</v>
      </c>
      <c r="H319" s="52" t="s">
        <v>6</v>
      </c>
      <c r="I319" s="52" t="s">
        <v>795</v>
      </c>
      <c r="J319" s="52">
        <v>3164000770</v>
      </c>
      <c r="K319" s="52" t="s">
        <v>64</v>
      </c>
      <c r="L319" s="52">
        <v>1</v>
      </c>
      <c r="M319" s="64">
        <v>736000</v>
      </c>
      <c r="N319" s="60" t="s">
        <v>298</v>
      </c>
      <c r="O319" s="60" t="s">
        <v>299</v>
      </c>
    </row>
    <row r="320" spans="1:15" s="57" customFormat="1" ht="78" x14ac:dyDescent="0.3">
      <c r="A320" s="52">
        <v>10</v>
      </c>
      <c r="B320" s="53" t="s">
        <v>300</v>
      </c>
      <c r="C320" s="52" t="s">
        <v>75</v>
      </c>
      <c r="D320" s="52" t="s">
        <v>63</v>
      </c>
      <c r="E320" s="53" t="s">
        <v>307</v>
      </c>
      <c r="F320" s="54">
        <v>45670</v>
      </c>
      <c r="G320" s="17">
        <v>753.4</v>
      </c>
      <c r="H320" s="52" t="s">
        <v>6</v>
      </c>
      <c r="I320" s="52" t="s">
        <v>438</v>
      </c>
      <c r="J320" s="52">
        <v>3337119</v>
      </c>
      <c r="K320" s="52" t="s">
        <v>119</v>
      </c>
      <c r="L320" s="52">
        <v>172.10343499999999</v>
      </c>
      <c r="M320" s="64">
        <v>4377.6000000000004</v>
      </c>
      <c r="N320" s="60" t="s">
        <v>75</v>
      </c>
      <c r="O320" s="60" t="s">
        <v>301</v>
      </c>
    </row>
    <row r="321" spans="1:15" s="57" customFormat="1" ht="78" x14ac:dyDescent="0.3">
      <c r="A321" s="52">
        <v>11</v>
      </c>
      <c r="B321" s="53" t="s">
        <v>300</v>
      </c>
      <c r="C321" s="52" t="s">
        <v>75</v>
      </c>
      <c r="D321" s="52" t="s">
        <v>64</v>
      </c>
      <c r="E321" s="53" t="s">
        <v>307</v>
      </c>
      <c r="F321" s="54">
        <v>45670</v>
      </c>
      <c r="G321" s="17">
        <v>300</v>
      </c>
      <c r="H321" s="52" t="s">
        <v>6</v>
      </c>
      <c r="I321" s="52" t="s">
        <v>438</v>
      </c>
      <c r="J321" s="52">
        <v>3337119</v>
      </c>
      <c r="K321" s="52" t="s">
        <v>119</v>
      </c>
      <c r="L321" s="52">
        <v>68.461868999999993</v>
      </c>
      <c r="M321" s="64">
        <v>4377.6000000000004</v>
      </c>
      <c r="N321" s="60" t="s">
        <v>302</v>
      </c>
      <c r="O321" s="60" t="s">
        <v>303</v>
      </c>
    </row>
    <row r="322" spans="1:15" s="57" customFormat="1" ht="78" x14ac:dyDescent="0.3">
      <c r="A322" s="52">
        <v>12</v>
      </c>
      <c r="B322" s="53" t="s">
        <v>70</v>
      </c>
      <c r="C322" s="52" t="s">
        <v>75</v>
      </c>
      <c r="D322" s="52" t="s">
        <v>63</v>
      </c>
      <c r="E322" s="53" t="s">
        <v>307</v>
      </c>
      <c r="F322" s="54">
        <v>45667</v>
      </c>
      <c r="G322" s="17">
        <v>3952.2579999999998</v>
      </c>
      <c r="H322" s="52" t="s">
        <v>6</v>
      </c>
      <c r="I322" s="52" t="s">
        <v>438</v>
      </c>
      <c r="J322" s="52">
        <v>3337119</v>
      </c>
      <c r="K322" s="52" t="s">
        <v>119</v>
      </c>
      <c r="L322" s="52">
        <v>902.83680000000004</v>
      </c>
      <c r="M322" s="64">
        <v>4377.6000000000004</v>
      </c>
      <c r="N322" s="60" t="s">
        <v>304</v>
      </c>
      <c r="O322" s="60" t="s">
        <v>305</v>
      </c>
    </row>
    <row r="323" spans="1:15" s="57" customFormat="1" ht="62.4" customHeight="1" x14ac:dyDescent="0.3">
      <c r="A323" s="52">
        <v>13</v>
      </c>
      <c r="B323" s="53" t="s">
        <v>124</v>
      </c>
      <c r="C323" s="52" t="s">
        <v>83</v>
      </c>
      <c r="D323" s="52" t="s">
        <v>63</v>
      </c>
      <c r="E323" s="53" t="s">
        <v>558</v>
      </c>
      <c r="F323" s="54">
        <v>45671</v>
      </c>
      <c r="G323" s="17">
        <v>700</v>
      </c>
      <c r="H323" s="52" t="s">
        <v>6</v>
      </c>
      <c r="I323" s="52" t="s">
        <v>520</v>
      </c>
      <c r="J323" s="52">
        <v>1976625</v>
      </c>
      <c r="K323" s="52" t="s">
        <v>117</v>
      </c>
      <c r="L323" s="52">
        <v>5650</v>
      </c>
      <c r="M323" s="64"/>
      <c r="N323" s="60" t="s">
        <v>521</v>
      </c>
      <c r="O323" s="60" t="s">
        <v>522</v>
      </c>
    </row>
    <row r="324" spans="1:15" s="57" customFormat="1" ht="31.2" x14ac:dyDescent="0.3">
      <c r="A324" s="52">
        <v>14</v>
      </c>
      <c r="B324" s="53" t="s">
        <v>523</v>
      </c>
      <c r="C324" s="52" t="s">
        <v>66</v>
      </c>
      <c r="D324" s="52" t="s">
        <v>63</v>
      </c>
      <c r="E324" s="53" t="s">
        <v>122</v>
      </c>
      <c r="F324" s="54">
        <v>45665</v>
      </c>
      <c r="G324" s="17">
        <v>705</v>
      </c>
      <c r="H324" s="52" t="s">
        <v>6</v>
      </c>
      <c r="I324" s="52" t="s">
        <v>396</v>
      </c>
      <c r="J324" s="52">
        <v>45179093</v>
      </c>
      <c r="K324" s="13" t="s">
        <v>145</v>
      </c>
      <c r="L324" s="52">
        <v>73716</v>
      </c>
      <c r="M324" s="64">
        <v>9.5641599999999993</v>
      </c>
      <c r="N324" s="60" t="s">
        <v>132</v>
      </c>
      <c r="O324" s="60" t="s">
        <v>524</v>
      </c>
    </row>
    <row r="325" spans="1:15" s="57" customFormat="1" ht="33.6" customHeight="1" x14ac:dyDescent="0.3">
      <c r="A325" s="52">
        <v>15</v>
      </c>
      <c r="B325" s="53" t="s">
        <v>525</v>
      </c>
      <c r="C325" s="52" t="s">
        <v>75</v>
      </c>
      <c r="D325" s="52" t="s">
        <v>63</v>
      </c>
      <c r="E325" s="53" t="s">
        <v>550</v>
      </c>
      <c r="F325" s="54">
        <v>45666</v>
      </c>
      <c r="G325" s="17">
        <v>547.20000000000005</v>
      </c>
      <c r="H325" s="52" t="s">
        <v>6</v>
      </c>
      <c r="I325" s="52" t="s">
        <v>438</v>
      </c>
      <c r="J325" s="52">
        <v>3337119</v>
      </c>
      <c r="K325" s="52" t="s">
        <v>119</v>
      </c>
      <c r="L325" s="52">
        <v>125</v>
      </c>
      <c r="M325" s="64">
        <v>4.38</v>
      </c>
      <c r="N325" s="60" t="s">
        <v>75</v>
      </c>
      <c r="O325" s="60" t="s">
        <v>526</v>
      </c>
    </row>
    <row r="326" spans="1:15" s="57" customFormat="1" ht="46.8" x14ac:dyDescent="0.3">
      <c r="A326" s="52">
        <v>16</v>
      </c>
      <c r="B326" s="53" t="s">
        <v>124</v>
      </c>
      <c r="C326" s="52" t="s">
        <v>88</v>
      </c>
      <c r="D326" s="52" t="s">
        <v>63</v>
      </c>
      <c r="E326" s="53" t="s">
        <v>551</v>
      </c>
      <c r="F326" s="54">
        <v>45673</v>
      </c>
      <c r="G326" s="17">
        <v>207.9</v>
      </c>
      <c r="H326" s="52" t="s">
        <v>6</v>
      </c>
      <c r="I326" s="52" t="s">
        <v>796</v>
      </c>
      <c r="J326" s="52">
        <v>3248718001</v>
      </c>
      <c r="K326" s="52" t="s">
        <v>527</v>
      </c>
      <c r="L326" s="52">
        <v>495</v>
      </c>
      <c r="M326" s="64">
        <v>420</v>
      </c>
      <c r="N326" s="60" t="s">
        <v>528</v>
      </c>
      <c r="O326" s="60" t="s">
        <v>529</v>
      </c>
    </row>
    <row r="327" spans="1:15" s="57" customFormat="1" ht="46.8" x14ac:dyDescent="0.3">
      <c r="A327" s="52">
        <v>17</v>
      </c>
      <c r="B327" s="53" t="s">
        <v>124</v>
      </c>
      <c r="C327" s="52" t="s">
        <v>88</v>
      </c>
      <c r="D327" s="52" t="s">
        <v>63</v>
      </c>
      <c r="E327" s="53" t="s">
        <v>552</v>
      </c>
      <c r="F327" s="54">
        <v>45673</v>
      </c>
      <c r="G327" s="17">
        <v>454</v>
      </c>
      <c r="H327" s="52" t="s">
        <v>6</v>
      </c>
      <c r="I327" s="52" t="s">
        <v>796</v>
      </c>
      <c r="J327" s="52">
        <v>3248718001</v>
      </c>
      <c r="K327" s="52" t="s">
        <v>527</v>
      </c>
      <c r="L327" s="52">
        <v>5966</v>
      </c>
      <c r="M327" s="64"/>
      <c r="N327" s="60" t="s">
        <v>530</v>
      </c>
      <c r="O327" s="60" t="s">
        <v>531</v>
      </c>
    </row>
    <row r="328" spans="1:15" s="57" customFormat="1" ht="156" x14ac:dyDescent="0.3">
      <c r="A328" s="52">
        <v>18</v>
      </c>
      <c r="B328" s="53" t="s">
        <v>124</v>
      </c>
      <c r="C328" s="52" t="s">
        <v>83</v>
      </c>
      <c r="D328" s="52" t="s">
        <v>63</v>
      </c>
      <c r="E328" s="53" t="s">
        <v>553</v>
      </c>
      <c r="F328" s="54">
        <v>45678</v>
      </c>
      <c r="G328" s="17">
        <v>876.18</v>
      </c>
      <c r="H328" s="52" t="s">
        <v>103</v>
      </c>
      <c r="I328" s="52" t="s">
        <v>1437</v>
      </c>
      <c r="J328" s="52" t="s">
        <v>1438</v>
      </c>
      <c r="K328" s="52" t="s">
        <v>532</v>
      </c>
      <c r="L328" s="52"/>
      <c r="M328" s="64"/>
      <c r="N328" s="60" t="s">
        <v>533</v>
      </c>
      <c r="O328" s="60" t="s">
        <v>549</v>
      </c>
    </row>
    <row r="329" spans="1:15" s="57" customFormat="1" ht="78" x14ac:dyDescent="0.3">
      <c r="A329" s="52">
        <v>19</v>
      </c>
      <c r="B329" s="53" t="s">
        <v>70</v>
      </c>
      <c r="C329" s="52" t="s">
        <v>559</v>
      </c>
      <c r="D329" s="52" t="s">
        <v>64</v>
      </c>
      <c r="E329" s="53" t="s">
        <v>554</v>
      </c>
      <c r="F329" s="54">
        <v>45678</v>
      </c>
      <c r="G329" s="17">
        <v>743.4</v>
      </c>
      <c r="H329" s="52" t="s">
        <v>6</v>
      </c>
      <c r="I329" s="52" t="s">
        <v>534</v>
      </c>
      <c r="J329" s="52">
        <v>35420080</v>
      </c>
      <c r="K329" s="52" t="s">
        <v>123</v>
      </c>
      <c r="L329" s="52">
        <v>29500</v>
      </c>
      <c r="M329" s="64">
        <v>25.2</v>
      </c>
      <c r="N329" s="60" t="s">
        <v>535</v>
      </c>
      <c r="O329" s="60" t="s">
        <v>536</v>
      </c>
    </row>
    <row r="330" spans="1:15" s="57" customFormat="1" ht="78" x14ac:dyDescent="0.3">
      <c r="A330" s="52">
        <v>20</v>
      </c>
      <c r="B330" s="53" t="s">
        <v>70</v>
      </c>
      <c r="C330" s="52" t="s">
        <v>560</v>
      </c>
      <c r="D330" s="52" t="s">
        <v>64</v>
      </c>
      <c r="E330" s="53" t="s">
        <v>555</v>
      </c>
      <c r="F330" s="54">
        <v>45678</v>
      </c>
      <c r="G330" s="17">
        <v>677.37</v>
      </c>
      <c r="H330" s="52" t="s">
        <v>6</v>
      </c>
      <c r="I330" s="52" t="s">
        <v>534</v>
      </c>
      <c r="J330" s="52">
        <v>35420080</v>
      </c>
      <c r="K330" s="52" t="s">
        <v>123</v>
      </c>
      <c r="L330" s="52">
        <v>33500</v>
      </c>
      <c r="M330" s="64">
        <v>20.22</v>
      </c>
      <c r="N330" s="60" t="s">
        <v>537</v>
      </c>
      <c r="O330" s="60" t="s">
        <v>538</v>
      </c>
    </row>
    <row r="331" spans="1:15" s="57" customFormat="1" ht="78" x14ac:dyDescent="0.3">
      <c r="A331" s="52">
        <v>21</v>
      </c>
      <c r="B331" s="53" t="s">
        <v>70</v>
      </c>
      <c r="C331" s="52" t="s">
        <v>96</v>
      </c>
      <c r="D331" s="52" t="s">
        <v>64</v>
      </c>
      <c r="E331" s="53" t="s">
        <v>556</v>
      </c>
      <c r="F331" s="54">
        <v>45672</v>
      </c>
      <c r="G331" s="17">
        <v>236.28</v>
      </c>
      <c r="H331" s="52" t="s">
        <v>6</v>
      </c>
      <c r="I331" s="52" t="s">
        <v>970</v>
      </c>
      <c r="J331" s="52">
        <v>30098684</v>
      </c>
      <c r="K331" s="52" t="s">
        <v>64</v>
      </c>
      <c r="L331" s="52">
        <v>9</v>
      </c>
      <c r="M331" s="64"/>
      <c r="N331" s="60" t="s">
        <v>539</v>
      </c>
      <c r="O331" s="60" t="s">
        <v>540</v>
      </c>
    </row>
    <row r="332" spans="1:15" s="57" customFormat="1" ht="78" x14ac:dyDescent="0.3">
      <c r="A332" s="52">
        <v>22</v>
      </c>
      <c r="B332" s="53" t="s">
        <v>548</v>
      </c>
      <c r="C332" s="52" t="s">
        <v>91</v>
      </c>
      <c r="D332" s="52" t="s">
        <v>64</v>
      </c>
      <c r="E332" s="53" t="s">
        <v>557</v>
      </c>
      <c r="F332" s="54">
        <v>45670</v>
      </c>
      <c r="G332" s="17">
        <v>417.6</v>
      </c>
      <c r="H332" s="52" t="s">
        <v>6</v>
      </c>
      <c r="I332" s="52" t="s">
        <v>541</v>
      </c>
      <c r="J332" s="52">
        <v>40109084</v>
      </c>
      <c r="K332" s="52" t="s">
        <v>64</v>
      </c>
      <c r="L332" s="52">
        <v>12</v>
      </c>
      <c r="M332" s="64">
        <v>34800</v>
      </c>
      <c r="N332" s="60" t="s">
        <v>542</v>
      </c>
      <c r="O332" s="60" t="s">
        <v>543</v>
      </c>
    </row>
    <row r="333" spans="1:15" s="57" customFormat="1" ht="31.2" x14ac:dyDescent="0.3">
      <c r="A333" s="52">
        <v>23</v>
      </c>
      <c r="B333" s="53" t="s">
        <v>548</v>
      </c>
      <c r="C333" s="52" t="s">
        <v>66</v>
      </c>
      <c r="D333" s="52" t="s">
        <v>64</v>
      </c>
      <c r="E333" s="53" t="s">
        <v>136</v>
      </c>
      <c r="F333" s="54">
        <v>45678</v>
      </c>
      <c r="G333" s="17">
        <v>265</v>
      </c>
      <c r="H333" s="52" t="s">
        <v>6</v>
      </c>
      <c r="I333" s="52" t="s">
        <v>90</v>
      </c>
      <c r="J333" s="52" t="s">
        <v>130</v>
      </c>
      <c r="K333" s="13" t="s">
        <v>145</v>
      </c>
      <c r="L333" s="52" t="s">
        <v>544</v>
      </c>
      <c r="M333" s="64"/>
      <c r="N333" s="60" t="s">
        <v>545</v>
      </c>
      <c r="O333" s="60" t="s">
        <v>546</v>
      </c>
    </row>
    <row r="334" spans="1:15" s="57" customFormat="1" ht="78" x14ac:dyDescent="0.3">
      <c r="A334" s="52">
        <v>24</v>
      </c>
      <c r="B334" s="53" t="s">
        <v>70</v>
      </c>
      <c r="C334" s="52" t="s">
        <v>781</v>
      </c>
      <c r="D334" s="52" t="s">
        <v>64</v>
      </c>
      <c r="E334" s="53" t="s">
        <v>816</v>
      </c>
      <c r="F334" s="54">
        <v>45681</v>
      </c>
      <c r="G334" s="17">
        <v>201.42400000000001</v>
      </c>
      <c r="H334" s="52" t="s">
        <v>6</v>
      </c>
      <c r="I334" s="52" t="s">
        <v>1271</v>
      </c>
      <c r="J334" s="52" t="s">
        <v>1270</v>
      </c>
      <c r="K334" s="52" t="s">
        <v>123</v>
      </c>
      <c r="L334" s="52">
        <v>1363</v>
      </c>
      <c r="M334" s="64">
        <v>121.9</v>
      </c>
      <c r="N334" s="60" t="s">
        <v>797</v>
      </c>
      <c r="O334" s="60" t="s">
        <v>798</v>
      </c>
    </row>
    <row r="335" spans="1:15" s="57" customFormat="1" ht="37.950000000000003" customHeight="1" x14ac:dyDescent="0.3">
      <c r="A335" s="52">
        <v>25</v>
      </c>
      <c r="B335" s="53" t="s">
        <v>89</v>
      </c>
      <c r="C335" s="52" t="s">
        <v>75</v>
      </c>
      <c r="D335" s="52" t="s">
        <v>63</v>
      </c>
      <c r="E335" s="53" t="s">
        <v>817</v>
      </c>
      <c r="F335" s="54">
        <v>45681</v>
      </c>
      <c r="G335" s="17">
        <v>1777.4</v>
      </c>
      <c r="H335" s="52" t="s">
        <v>6</v>
      </c>
      <c r="I335" s="52" t="s">
        <v>438</v>
      </c>
      <c r="J335" s="52" t="s">
        <v>477</v>
      </c>
      <c r="K335" s="52" t="s">
        <v>119</v>
      </c>
      <c r="L335" s="52">
        <v>400</v>
      </c>
      <c r="M335" s="64">
        <v>4443.45</v>
      </c>
      <c r="N335" s="60" t="s">
        <v>75</v>
      </c>
      <c r="O335" s="60" t="s">
        <v>799</v>
      </c>
    </row>
    <row r="336" spans="1:15" s="57" customFormat="1" ht="34.200000000000003" customHeight="1" x14ac:dyDescent="0.3">
      <c r="A336" s="52">
        <v>26</v>
      </c>
      <c r="B336" s="53" t="s">
        <v>89</v>
      </c>
      <c r="C336" s="52" t="s">
        <v>75</v>
      </c>
      <c r="D336" s="52" t="s">
        <v>64</v>
      </c>
      <c r="E336" s="53" t="s">
        <v>817</v>
      </c>
      <c r="F336" s="54">
        <v>45684</v>
      </c>
      <c r="G336" s="17">
        <v>438.2</v>
      </c>
      <c r="H336" s="52" t="s">
        <v>6</v>
      </c>
      <c r="I336" s="52" t="s">
        <v>438</v>
      </c>
      <c r="J336" s="52" t="s">
        <v>477</v>
      </c>
      <c r="K336" s="52" t="s">
        <v>119</v>
      </c>
      <c r="L336" s="52">
        <v>1</v>
      </c>
      <c r="M336" s="64">
        <v>438.2</v>
      </c>
      <c r="N336" s="60" t="s">
        <v>800</v>
      </c>
      <c r="O336" s="60" t="s">
        <v>801</v>
      </c>
    </row>
    <row r="337" spans="1:15" s="57" customFormat="1" ht="46.8" x14ac:dyDescent="0.3">
      <c r="A337" s="52">
        <v>27</v>
      </c>
      <c r="B337" s="53" t="s">
        <v>124</v>
      </c>
      <c r="C337" s="52" t="s">
        <v>75</v>
      </c>
      <c r="D337" s="52" t="s">
        <v>63</v>
      </c>
      <c r="E337" s="53" t="s">
        <v>818</v>
      </c>
      <c r="F337" s="54">
        <v>45678</v>
      </c>
      <c r="G337" s="17">
        <v>1550.502</v>
      </c>
      <c r="H337" s="52" t="s">
        <v>6</v>
      </c>
      <c r="I337" s="52" t="s">
        <v>815</v>
      </c>
      <c r="J337" s="52">
        <v>40075815</v>
      </c>
      <c r="K337" s="52" t="s">
        <v>119</v>
      </c>
      <c r="L337" s="52">
        <v>423.15</v>
      </c>
      <c r="M337" s="64">
        <v>3664.19</v>
      </c>
      <c r="N337" s="60" t="s">
        <v>75</v>
      </c>
      <c r="O337" s="60" t="s">
        <v>802</v>
      </c>
    </row>
    <row r="338" spans="1:15" s="57" customFormat="1" ht="68.400000000000006" customHeight="1" x14ac:dyDescent="0.3">
      <c r="A338" s="52">
        <v>28</v>
      </c>
      <c r="B338" s="53" t="s">
        <v>124</v>
      </c>
      <c r="C338" s="52" t="s">
        <v>83</v>
      </c>
      <c r="D338" s="52" t="s">
        <v>63</v>
      </c>
      <c r="E338" s="53" t="s">
        <v>819</v>
      </c>
      <c r="F338" s="54">
        <v>45680</v>
      </c>
      <c r="G338" s="17">
        <v>561.9</v>
      </c>
      <c r="H338" s="52" t="s">
        <v>6</v>
      </c>
      <c r="I338" s="52" t="s">
        <v>803</v>
      </c>
      <c r="J338" s="52">
        <v>43808856</v>
      </c>
      <c r="K338" s="52" t="s">
        <v>117</v>
      </c>
      <c r="L338" s="52">
        <v>40</v>
      </c>
      <c r="M338" s="64">
        <v>14047.52</v>
      </c>
      <c r="N338" s="60" t="s">
        <v>804</v>
      </c>
      <c r="O338" s="60" t="s">
        <v>805</v>
      </c>
    </row>
    <row r="339" spans="1:15" s="57" customFormat="1" ht="46.8" x14ac:dyDescent="0.3">
      <c r="A339" s="52">
        <v>29</v>
      </c>
      <c r="B339" s="53" t="s">
        <v>124</v>
      </c>
      <c r="C339" s="52" t="s">
        <v>88</v>
      </c>
      <c r="D339" s="52" t="s">
        <v>63</v>
      </c>
      <c r="E339" s="53" t="s">
        <v>820</v>
      </c>
      <c r="F339" s="54">
        <v>45680</v>
      </c>
      <c r="G339" s="17">
        <v>290.31</v>
      </c>
      <c r="H339" s="52" t="s">
        <v>6</v>
      </c>
      <c r="I339" s="52" t="s">
        <v>796</v>
      </c>
      <c r="J339" s="52">
        <v>3248718001</v>
      </c>
      <c r="K339" s="52" t="s">
        <v>527</v>
      </c>
      <c r="L339" s="52">
        <v>2972.8</v>
      </c>
      <c r="M339" s="64" t="s">
        <v>971</v>
      </c>
      <c r="N339" s="60" t="s">
        <v>806</v>
      </c>
      <c r="O339" s="60" t="s">
        <v>807</v>
      </c>
    </row>
    <row r="340" spans="1:15" s="57" customFormat="1" ht="46.8" x14ac:dyDescent="0.3">
      <c r="A340" s="52">
        <v>30</v>
      </c>
      <c r="B340" s="53" t="s">
        <v>124</v>
      </c>
      <c r="C340" s="52" t="s">
        <v>560</v>
      </c>
      <c r="D340" s="52" t="s">
        <v>64</v>
      </c>
      <c r="E340" s="53" t="s">
        <v>821</v>
      </c>
      <c r="F340" s="54">
        <v>45684</v>
      </c>
      <c r="G340" s="17">
        <v>313.92</v>
      </c>
      <c r="H340" s="52" t="s">
        <v>6</v>
      </c>
      <c r="I340" s="52" t="s">
        <v>808</v>
      </c>
      <c r="J340" s="52">
        <v>35420080</v>
      </c>
      <c r="K340" s="52" t="s">
        <v>123</v>
      </c>
      <c r="L340" s="52">
        <v>15525</v>
      </c>
      <c r="M340" s="64">
        <v>20.22</v>
      </c>
      <c r="N340" s="60" t="s">
        <v>809</v>
      </c>
      <c r="O340" s="60" t="s">
        <v>810</v>
      </c>
    </row>
    <row r="341" spans="1:15" s="57" customFormat="1" ht="46.8" x14ac:dyDescent="0.3">
      <c r="A341" s="52">
        <v>31</v>
      </c>
      <c r="B341" s="53" t="s">
        <v>124</v>
      </c>
      <c r="C341" s="52" t="s">
        <v>559</v>
      </c>
      <c r="D341" s="52" t="s">
        <v>64</v>
      </c>
      <c r="E341" s="53" t="s">
        <v>554</v>
      </c>
      <c r="F341" s="54">
        <v>45684</v>
      </c>
      <c r="G341" s="17">
        <v>450.07</v>
      </c>
      <c r="H341" s="52" t="s">
        <v>6</v>
      </c>
      <c r="I341" s="52" t="s">
        <v>808</v>
      </c>
      <c r="J341" s="52">
        <v>35420080</v>
      </c>
      <c r="K341" s="52" t="s">
        <v>123</v>
      </c>
      <c r="L341" s="52">
        <v>17860</v>
      </c>
      <c r="M341" s="64">
        <v>25.2</v>
      </c>
      <c r="N341" s="60" t="s">
        <v>811</v>
      </c>
      <c r="O341" s="60" t="s">
        <v>812</v>
      </c>
    </row>
    <row r="342" spans="1:15" s="57" customFormat="1" ht="46.8" x14ac:dyDescent="0.3">
      <c r="A342" s="52">
        <v>32</v>
      </c>
      <c r="B342" s="53" t="s">
        <v>124</v>
      </c>
      <c r="C342" s="52" t="s">
        <v>83</v>
      </c>
      <c r="D342" s="52" t="s">
        <v>63</v>
      </c>
      <c r="E342" s="53" t="s">
        <v>822</v>
      </c>
      <c r="F342" s="54">
        <v>45685</v>
      </c>
      <c r="G342" s="17">
        <v>1949.88</v>
      </c>
      <c r="H342" s="52" t="s">
        <v>6</v>
      </c>
      <c r="I342" s="52" t="s">
        <v>972</v>
      </c>
      <c r="J342" s="52">
        <v>21633086</v>
      </c>
      <c r="K342" s="52" t="s">
        <v>117</v>
      </c>
      <c r="L342" s="52">
        <v>51734</v>
      </c>
      <c r="M342" s="64"/>
      <c r="N342" s="60" t="s">
        <v>813</v>
      </c>
      <c r="O342" s="60" t="s">
        <v>814</v>
      </c>
    </row>
    <row r="343" spans="1:15" s="57" customFormat="1" ht="46.8" x14ac:dyDescent="0.3">
      <c r="A343" s="52">
        <v>33</v>
      </c>
      <c r="B343" s="53" t="s">
        <v>297</v>
      </c>
      <c r="C343" s="52" t="s">
        <v>326</v>
      </c>
      <c r="D343" s="52" t="s">
        <v>63</v>
      </c>
      <c r="E343" s="53" t="s">
        <v>982</v>
      </c>
      <c r="F343" s="54">
        <v>45687</v>
      </c>
      <c r="G343" s="17">
        <v>305.67</v>
      </c>
      <c r="H343" s="52" t="s">
        <v>6</v>
      </c>
      <c r="I343" s="52" t="s">
        <v>1469</v>
      </c>
      <c r="J343" s="52"/>
      <c r="K343" s="52" t="s">
        <v>1439</v>
      </c>
      <c r="L343" s="52" t="s">
        <v>987</v>
      </c>
      <c r="M343" s="64" t="s">
        <v>1440</v>
      </c>
      <c r="N343" s="60" t="s">
        <v>986</v>
      </c>
      <c r="O343" s="60" t="s">
        <v>973</v>
      </c>
    </row>
    <row r="344" spans="1:15" s="57" customFormat="1" ht="46.8" x14ac:dyDescent="0.3">
      <c r="A344" s="52">
        <v>34</v>
      </c>
      <c r="B344" s="53" t="s">
        <v>124</v>
      </c>
      <c r="C344" s="52" t="s">
        <v>83</v>
      </c>
      <c r="D344" s="52" t="s">
        <v>63</v>
      </c>
      <c r="E344" s="53" t="s">
        <v>822</v>
      </c>
      <c r="F344" s="54">
        <v>45686</v>
      </c>
      <c r="G344" s="17">
        <v>711.92</v>
      </c>
      <c r="H344" s="52" t="s">
        <v>51</v>
      </c>
      <c r="I344" s="52" t="s">
        <v>803</v>
      </c>
      <c r="J344" s="52">
        <v>43808856</v>
      </c>
      <c r="K344" s="52" t="s">
        <v>117</v>
      </c>
      <c r="L344" s="52">
        <v>18080</v>
      </c>
      <c r="M344" s="64"/>
      <c r="N344" s="60" t="s">
        <v>813</v>
      </c>
      <c r="O344" s="60" t="s">
        <v>974</v>
      </c>
    </row>
    <row r="345" spans="1:15" s="57" customFormat="1" ht="46.8" x14ac:dyDescent="0.3">
      <c r="A345" s="52">
        <v>35</v>
      </c>
      <c r="B345" s="53" t="s">
        <v>124</v>
      </c>
      <c r="C345" s="52" t="s">
        <v>83</v>
      </c>
      <c r="D345" s="52" t="s">
        <v>63</v>
      </c>
      <c r="E345" s="53" t="s">
        <v>983</v>
      </c>
      <c r="F345" s="54">
        <v>45687</v>
      </c>
      <c r="G345" s="17">
        <v>325.81</v>
      </c>
      <c r="H345" s="52" t="s">
        <v>6</v>
      </c>
      <c r="I345" s="52" t="s">
        <v>1114</v>
      </c>
      <c r="J345" s="52">
        <v>45023363</v>
      </c>
      <c r="K345" s="52" t="s">
        <v>117</v>
      </c>
      <c r="L345" s="52">
        <v>28070</v>
      </c>
      <c r="M345" s="64"/>
      <c r="N345" s="60" t="s">
        <v>975</v>
      </c>
      <c r="O345" s="60" t="s">
        <v>976</v>
      </c>
    </row>
    <row r="346" spans="1:15" s="57" customFormat="1" ht="56.4" customHeight="1" x14ac:dyDescent="0.3">
      <c r="A346" s="52">
        <v>36</v>
      </c>
      <c r="B346" s="53" t="s">
        <v>124</v>
      </c>
      <c r="C346" s="52" t="s">
        <v>75</v>
      </c>
      <c r="D346" s="52" t="s">
        <v>63</v>
      </c>
      <c r="E346" s="53" t="s">
        <v>984</v>
      </c>
      <c r="F346" s="54">
        <v>45691</v>
      </c>
      <c r="G346" s="17">
        <v>5343.77</v>
      </c>
      <c r="H346" s="52" t="s">
        <v>6</v>
      </c>
      <c r="I346" s="52" t="s">
        <v>977</v>
      </c>
      <c r="J346" s="52">
        <v>3337119</v>
      </c>
      <c r="K346" s="52" t="s">
        <v>119</v>
      </c>
      <c r="L346" s="52">
        <v>3420.72</v>
      </c>
      <c r="M346" s="64"/>
      <c r="N346" s="60" t="s">
        <v>978</v>
      </c>
      <c r="O346" s="60" t="s">
        <v>979</v>
      </c>
    </row>
    <row r="347" spans="1:15" s="57" customFormat="1" ht="81.599999999999994" customHeight="1" x14ac:dyDescent="0.3">
      <c r="A347" s="52">
        <v>37</v>
      </c>
      <c r="B347" s="53" t="s">
        <v>70</v>
      </c>
      <c r="C347" s="52" t="s">
        <v>88</v>
      </c>
      <c r="D347" s="52" t="s">
        <v>63</v>
      </c>
      <c r="E347" s="53" t="s">
        <v>985</v>
      </c>
      <c r="F347" s="54">
        <v>45686</v>
      </c>
      <c r="G347" s="17">
        <v>236.97</v>
      </c>
      <c r="H347" s="52" t="s">
        <v>6</v>
      </c>
      <c r="I347" s="52" t="s">
        <v>1121</v>
      </c>
      <c r="J347" s="52">
        <v>2708209572</v>
      </c>
      <c r="K347" s="52" t="s">
        <v>527</v>
      </c>
      <c r="L347" s="52">
        <v>1296</v>
      </c>
      <c r="M347" s="64">
        <v>182.85</v>
      </c>
      <c r="N347" s="60" t="s">
        <v>980</v>
      </c>
      <c r="O347" s="60" t="s">
        <v>981</v>
      </c>
    </row>
    <row r="348" spans="1:15" s="57" customFormat="1" ht="36" customHeight="1" x14ac:dyDescent="0.3">
      <c r="A348" s="52">
        <v>38</v>
      </c>
      <c r="B348" s="53" t="s">
        <v>297</v>
      </c>
      <c r="C348" s="52" t="s">
        <v>67</v>
      </c>
      <c r="D348" s="52" t="s">
        <v>63</v>
      </c>
      <c r="E348" s="53" t="s">
        <v>1122</v>
      </c>
      <c r="F348" s="54">
        <v>45693</v>
      </c>
      <c r="G348" s="17">
        <v>398.86</v>
      </c>
      <c r="H348" s="52" t="s">
        <v>6</v>
      </c>
      <c r="I348" s="52" t="s">
        <v>1272</v>
      </c>
      <c r="J348" s="52">
        <v>31852954</v>
      </c>
      <c r="K348" s="52" t="s">
        <v>1126</v>
      </c>
      <c r="L348" s="52" t="s">
        <v>1115</v>
      </c>
      <c r="M348" s="52"/>
      <c r="N348" s="60" t="s">
        <v>1125</v>
      </c>
      <c r="O348" s="60" t="s">
        <v>1116</v>
      </c>
    </row>
    <row r="349" spans="1:15" s="57" customFormat="1" ht="63.6" customHeight="1" x14ac:dyDescent="0.3">
      <c r="A349" s="52">
        <v>39</v>
      </c>
      <c r="B349" s="53" t="s">
        <v>124</v>
      </c>
      <c r="C349" s="52" t="s">
        <v>83</v>
      </c>
      <c r="D349" s="52" t="s">
        <v>63</v>
      </c>
      <c r="E349" s="53" t="s">
        <v>1123</v>
      </c>
      <c r="F349" s="54">
        <v>45687</v>
      </c>
      <c r="G349" s="17">
        <v>200.27</v>
      </c>
      <c r="H349" s="52" t="s">
        <v>6</v>
      </c>
      <c r="I349" s="52" t="s">
        <v>1117</v>
      </c>
      <c r="J349" s="52">
        <v>45493616</v>
      </c>
      <c r="K349" s="52" t="s">
        <v>117</v>
      </c>
      <c r="L349" s="52">
        <v>29004</v>
      </c>
      <c r="M349" s="52"/>
      <c r="N349" s="60" t="s">
        <v>1118</v>
      </c>
      <c r="O349" s="60" t="s">
        <v>1119</v>
      </c>
    </row>
    <row r="350" spans="1:15" s="57" customFormat="1" ht="46.8" x14ac:dyDescent="0.3">
      <c r="A350" s="52">
        <v>40</v>
      </c>
      <c r="B350" s="53" t="s">
        <v>124</v>
      </c>
      <c r="C350" s="52" t="s">
        <v>83</v>
      </c>
      <c r="D350" s="52" t="s">
        <v>63</v>
      </c>
      <c r="E350" s="53" t="s">
        <v>1124</v>
      </c>
      <c r="F350" s="54">
        <v>45698</v>
      </c>
      <c r="G350" s="17">
        <v>211.86</v>
      </c>
      <c r="H350" s="52" t="s">
        <v>454</v>
      </c>
      <c r="I350" s="52" t="s">
        <v>1442</v>
      </c>
      <c r="J350" s="52" t="s">
        <v>1441</v>
      </c>
      <c r="K350" s="52" t="s">
        <v>1127</v>
      </c>
      <c r="L350" s="52">
        <v>64</v>
      </c>
      <c r="M350" s="52"/>
      <c r="N350" s="60" t="s">
        <v>533</v>
      </c>
      <c r="O350" s="60" t="s">
        <v>1120</v>
      </c>
    </row>
    <row r="351" spans="1:15" s="57" customFormat="1" ht="110.4" customHeight="1" x14ac:dyDescent="0.3">
      <c r="A351" s="52">
        <v>41</v>
      </c>
      <c r="B351" s="53" t="s">
        <v>1148</v>
      </c>
      <c r="C351" s="52" t="s">
        <v>75</v>
      </c>
      <c r="D351" s="52" t="s">
        <v>63</v>
      </c>
      <c r="E351" s="53" t="s">
        <v>1150</v>
      </c>
      <c r="F351" s="54">
        <v>45671</v>
      </c>
      <c r="G351" s="17">
        <v>708</v>
      </c>
      <c r="H351" s="52" t="s">
        <v>6</v>
      </c>
      <c r="I351" s="52" t="s">
        <v>977</v>
      </c>
      <c r="J351" s="52" t="s">
        <v>477</v>
      </c>
      <c r="K351" s="52" t="s">
        <v>119</v>
      </c>
      <c r="L351" s="52">
        <v>161.69999999999999</v>
      </c>
      <c r="M351" s="64">
        <v>4377.6000000000004</v>
      </c>
      <c r="N351" s="60" t="s">
        <v>75</v>
      </c>
      <c r="O351" s="60" t="s">
        <v>1149</v>
      </c>
    </row>
    <row r="352" spans="1:15" s="57" customFormat="1" ht="45.6" customHeight="1" x14ac:dyDescent="0.3">
      <c r="A352" s="52">
        <v>42</v>
      </c>
      <c r="B352" s="53" t="s">
        <v>297</v>
      </c>
      <c r="C352" s="52" t="s">
        <v>781</v>
      </c>
      <c r="D352" s="52" t="s">
        <v>64</v>
      </c>
      <c r="E352" s="53" t="s">
        <v>1280</v>
      </c>
      <c r="F352" s="54">
        <v>45705</v>
      </c>
      <c r="G352" s="17">
        <v>360</v>
      </c>
      <c r="H352" s="52" t="s">
        <v>6</v>
      </c>
      <c r="I352" s="52"/>
      <c r="J352" s="52"/>
      <c r="K352" s="52" t="s">
        <v>123</v>
      </c>
      <c r="L352" s="52">
        <v>8000</v>
      </c>
      <c r="M352" s="64"/>
      <c r="N352" s="60" t="s">
        <v>1273</v>
      </c>
      <c r="O352" s="60" t="s">
        <v>1274</v>
      </c>
    </row>
    <row r="353" spans="1:15" s="57" customFormat="1" ht="54.6" customHeight="1" x14ac:dyDescent="0.3">
      <c r="A353" s="52">
        <v>43</v>
      </c>
      <c r="B353" s="53" t="s">
        <v>89</v>
      </c>
      <c r="C353" s="52" t="s">
        <v>83</v>
      </c>
      <c r="D353" s="52" t="s">
        <v>63</v>
      </c>
      <c r="E353" s="53" t="s">
        <v>1281</v>
      </c>
      <c r="F353" s="54">
        <v>45705</v>
      </c>
      <c r="G353" s="17">
        <v>323.2</v>
      </c>
      <c r="H353" s="52" t="s">
        <v>6</v>
      </c>
      <c r="I353" s="52" t="s">
        <v>1574</v>
      </c>
      <c r="J353" s="52">
        <v>2780204262</v>
      </c>
      <c r="K353" s="52" t="s">
        <v>117</v>
      </c>
      <c r="L353" s="52">
        <v>10</v>
      </c>
      <c r="M353" s="64">
        <v>32000</v>
      </c>
      <c r="N353" s="60" t="s">
        <v>1275</v>
      </c>
      <c r="O353" s="60" t="s">
        <v>1276</v>
      </c>
    </row>
    <row r="354" spans="1:15" s="57" customFormat="1" ht="58.95" customHeight="1" x14ac:dyDescent="0.3">
      <c r="A354" s="52">
        <v>44</v>
      </c>
      <c r="B354" s="53" t="s">
        <v>1277</v>
      </c>
      <c r="C354" s="52" t="s">
        <v>91</v>
      </c>
      <c r="D354" s="52" t="s">
        <v>63</v>
      </c>
      <c r="E354" s="53" t="s">
        <v>1282</v>
      </c>
      <c r="F354" s="54">
        <v>45700</v>
      </c>
      <c r="G354" s="17">
        <v>239.9</v>
      </c>
      <c r="H354" s="52" t="s">
        <v>6</v>
      </c>
      <c r="I354" s="52" t="s">
        <v>1443</v>
      </c>
      <c r="J354" s="52">
        <v>41497821</v>
      </c>
      <c r="K354" s="52" t="s">
        <v>117</v>
      </c>
      <c r="L354" s="52">
        <v>350</v>
      </c>
      <c r="M354" s="64">
        <v>685.43</v>
      </c>
      <c r="N354" s="60" t="s">
        <v>1278</v>
      </c>
      <c r="O354" s="60" t="s">
        <v>1279</v>
      </c>
    </row>
    <row r="355" spans="1:15" s="57" customFormat="1" ht="57.6" customHeight="1" x14ac:dyDescent="0.3">
      <c r="A355" s="52">
        <v>45</v>
      </c>
      <c r="B355" s="53" t="s">
        <v>124</v>
      </c>
      <c r="C355" s="52" t="s">
        <v>83</v>
      </c>
      <c r="D355" s="52" t="s">
        <v>63</v>
      </c>
      <c r="E355" s="53" t="s">
        <v>1446</v>
      </c>
      <c r="F355" s="54">
        <v>45700</v>
      </c>
      <c r="G355" s="17">
        <v>712.42</v>
      </c>
      <c r="H355" s="52" t="s">
        <v>454</v>
      </c>
      <c r="I355" s="52" t="s">
        <v>1444</v>
      </c>
      <c r="J355" s="52">
        <v>2391301517</v>
      </c>
      <c r="K355" s="52" t="s">
        <v>532</v>
      </c>
      <c r="L355" s="52">
        <v>24376</v>
      </c>
      <c r="M355" s="52"/>
      <c r="N355" s="60" t="s">
        <v>533</v>
      </c>
      <c r="O355" s="60" t="s">
        <v>1445</v>
      </c>
    </row>
    <row r="356" spans="1:15" s="57" customFormat="1" ht="109.2" x14ac:dyDescent="0.3">
      <c r="A356" s="52">
        <v>46</v>
      </c>
      <c r="B356" s="53" t="s">
        <v>81</v>
      </c>
      <c r="C356" s="52" t="s">
        <v>326</v>
      </c>
      <c r="D356" s="52" t="s">
        <v>63</v>
      </c>
      <c r="E356" s="53" t="s">
        <v>1586</v>
      </c>
      <c r="F356" s="54">
        <v>45715</v>
      </c>
      <c r="G356" s="17">
        <v>1706</v>
      </c>
      <c r="H356" s="52" t="s">
        <v>6</v>
      </c>
      <c r="I356" s="52" t="s">
        <v>1575</v>
      </c>
      <c r="J356" s="52">
        <v>38528093</v>
      </c>
      <c r="K356" s="52" t="s">
        <v>1576</v>
      </c>
      <c r="L356" s="52">
        <v>5</v>
      </c>
      <c r="M356" s="64">
        <v>341200</v>
      </c>
      <c r="N356" s="60" t="s">
        <v>1577</v>
      </c>
      <c r="O356" s="60" t="s">
        <v>1578</v>
      </c>
    </row>
    <row r="357" spans="1:15" s="57" customFormat="1" ht="109.2" x14ac:dyDescent="0.3">
      <c r="A357" s="52">
        <v>47</v>
      </c>
      <c r="B357" s="53" t="s">
        <v>81</v>
      </c>
      <c r="C357" s="52" t="s">
        <v>326</v>
      </c>
      <c r="D357" s="52" t="s">
        <v>63</v>
      </c>
      <c r="E357" s="53" t="s">
        <v>1586</v>
      </c>
      <c r="F357" s="54">
        <v>45715</v>
      </c>
      <c r="G357" s="17">
        <v>461</v>
      </c>
      <c r="H357" s="52" t="s">
        <v>6</v>
      </c>
      <c r="I357" s="52" t="s">
        <v>1575</v>
      </c>
      <c r="J357" s="52">
        <v>38528093</v>
      </c>
      <c r="K357" s="52" t="s">
        <v>1576</v>
      </c>
      <c r="L357" s="52">
        <v>5</v>
      </c>
      <c r="M357" s="64">
        <v>92200</v>
      </c>
      <c r="N357" s="60" t="s">
        <v>1579</v>
      </c>
      <c r="O357" s="60" t="s">
        <v>1580</v>
      </c>
    </row>
    <row r="358" spans="1:15" s="57" customFormat="1" ht="109.2" x14ac:dyDescent="0.3">
      <c r="A358" s="52">
        <v>48</v>
      </c>
      <c r="B358" s="53" t="s">
        <v>81</v>
      </c>
      <c r="C358" s="52" t="s">
        <v>326</v>
      </c>
      <c r="D358" s="52" t="s">
        <v>275</v>
      </c>
      <c r="E358" s="53" t="s">
        <v>1587</v>
      </c>
      <c r="F358" s="54">
        <v>45717</v>
      </c>
      <c r="G358" s="17">
        <v>2728.0369999999998</v>
      </c>
      <c r="H358" s="52" t="s">
        <v>6</v>
      </c>
      <c r="I358" s="52"/>
      <c r="J358" s="52"/>
      <c r="K358" s="52"/>
      <c r="L358" s="52"/>
      <c r="M358" s="64"/>
      <c r="N358" s="60" t="s">
        <v>1581</v>
      </c>
      <c r="O358" s="60" t="s">
        <v>1582</v>
      </c>
    </row>
    <row r="359" spans="1:15" s="57" customFormat="1" ht="62.4" x14ac:dyDescent="0.3">
      <c r="A359" s="52">
        <v>49</v>
      </c>
      <c r="B359" s="53" t="s">
        <v>1583</v>
      </c>
      <c r="C359" s="52" t="s">
        <v>83</v>
      </c>
      <c r="D359" s="52" t="s">
        <v>63</v>
      </c>
      <c r="E359" s="53" t="s">
        <v>1588</v>
      </c>
      <c r="F359" s="54">
        <v>45716</v>
      </c>
      <c r="G359" s="17">
        <v>520.20000000000005</v>
      </c>
      <c r="H359" s="52" t="s">
        <v>6</v>
      </c>
      <c r="I359" s="52"/>
      <c r="J359" s="52"/>
      <c r="K359" s="52" t="s">
        <v>117</v>
      </c>
      <c r="L359" s="52">
        <v>1216</v>
      </c>
      <c r="M359" s="64"/>
      <c r="N359" s="60" t="s">
        <v>1584</v>
      </c>
      <c r="O359" s="60" t="s">
        <v>1585</v>
      </c>
    </row>
    <row r="360" spans="1:15" ht="21" customHeight="1" x14ac:dyDescent="0.3">
      <c r="A360" s="47"/>
      <c r="B360" s="48" t="s">
        <v>42</v>
      </c>
      <c r="C360" s="49"/>
      <c r="D360" s="49"/>
      <c r="E360" s="50"/>
      <c r="F360" s="47"/>
      <c r="G360" s="55"/>
      <c r="H360" s="47"/>
      <c r="I360" s="47"/>
      <c r="J360" s="47"/>
      <c r="K360" s="47"/>
      <c r="L360" s="47"/>
      <c r="M360" s="71"/>
      <c r="N360" s="50"/>
      <c r="O360" s="50"/>
    </row>
    <row r="361" spans="1:15" s="57" customFormat="1" ht="93.6" x14ac:dyDescent="0.3">
      <c r="A361" s="52">
        <v>1</v>
      </c>
      <c r="B361" s="53" t="s">
        <v>375</v>
      </c>
      <c r="C361" s="52" t="s">
        <v>377</v>
      </c>
      <c r="D361" s="52" t="s">
        <v>63</v>
      </c>
      <c r="E361" s="53" t="s">
        <v>376</v>
      </c>
      <c r="F361" s="54">
        <v>45670</v>
      </c>
      <c r="G361" s="17">
        <v>480</v>
      </c>
      <c r="H361" s="52" t="s">
        <v>6</v>
      </c>
      <c r="I361" s="52" t="s">
        <v>988</v>
      </c>
      <c r="J361" s="52">
        <v>3338101730</v>
      </c>
      <c r="K361" s="52" t="s">
        <v>379</v>
      </c>
      <c r="L361" s="52">
        <v>60</v>
      </c>
      <c r="M361" s="64">
        <v>8000</v>
      </c>
      <c r="N361" s="60" t="s">
        <v>380</v>
      </c>
      <c r="O361" s="60" t="s">
        <v>378</v>
      </c>
    </row>
    <row r="362" spans="1:15" x14ac:dyDescent="0.3">
      <c r="A362" s="41"/>
      <c r="B362" s="42" t="s">
        <v>58</v>
      </c>
      <c r="C362" s="43"/>
      <c r="D362" s="43"/>
      <c r="E362" s="44"/>
      <c r="F362" s="41"/>
      <c r="G362" s="58"/>
      <c r="H362" s="41"/>
      <c r="I362" s="41"/>
      <c r="J362" s="41"/>
      <c r="K362" s="41"/>
      <c r="L362" s="41"/>
      <c r="M362" s="46"/>
      <c r="N362" s="44"/>
      <c r="O362" s="44"/>
    </row>
    <row r="363" spans="1:15" ht="16.2" x14ac:dyDescent="0.3">
      <c r="A363" s="47"/>
      <c r="B363" s="48" t="s">
        <v>22</v>
      </c>
      <c r="C363" s="49"/>
      <c r="D363" s="49"/>
      <c r="E363" s="50"/>
      <c r="F363" s="47"/>
      <c r="G363" s="55"/>
      <c r="H363" s="47"/>
      <c r="I363" s="47"/>
      <c r="J363" s="47"/>
      <c r="K363" s="47"/>
      <c r="L363" s="47"/>
      <c r="M363" s="71"/>
      <c r="N363" s="50"/>
      <c r="O363" s="50"/>
    </row>
    <row r="364" spans="1:15" s="57" customFormat="1" ht="69" customHeight="1" x14ac:dyDescent="0.3">
      <c r="A364" s="52">
        <v>1</v>
      </c>
      <c r="B364" s="53" t="s">
        <v>224</v>
      </c>
      <c r="C364" s="52" t="s">
        <v>88</v>
      </c>
      <c r="D364" s="52" t="s">
        <v>63</v>
      </c>
      <c r="E364" s="53" t="s">
        <v>235</v>
      </c>
      <c r="F364" s="54" t="s">
        <v>225</v>
      </c>
      <c r="G364" s="17">
        <v>485</v>
      </c>
      <c r="H364" s="52" t="s">
        <v>6</v>
      </c>
      <c r="I364" s="52" t="s">
        <v>1012</v>
      </c>
      <c r="J364" s="52">
        <v>43888444</v>
      </c>
      <c r="K364" s="52"/>
      <c r="L364" s="52"/>
      <c r="M364" s="81"/>
      <c r="N364" s="53"/>
      <c r="O364" s="60" t="s">
        <v>226</v>
      </c>
    </row>
    <row r="365" spans="1:15" s="57" customFormat="1" ht="93.6" x14ac:dyDescent="0.3">
      <c r="A365" s="52">
        <v>2</v>
      </c>
      <c r="B365" s="53" t="s">
        <v>1011</v>
      </c>
      <c r="C365" s="52" t="s">
        <v>91</v>
      </c>
      <c r="D365" s="52" t="s">
        <v>64</v>
      </c>
      <c r="E365" s="53" t="s">
        <v>845</v>
      </c>
      <c r="F365" s="54" t="s">
        <v>722</v>
      </c>
      <c r="G365" s="17">
        <v>984.66499999999996</v>
      </c>
      <c r="H365" s="52" t="s">
        <v>6</v>
      </c>
      <c r="I365" s="52" t="s">
        <v>1471</v>
      </c>
      <c r="J365" s="52">
        <v>39425648</v>
      </c>
      <c r="K365" s="52" t="s">
        <v>64</v>
      </c>
      <c r="L365" s="83"/>
      <c r="M365" s="83"/>
      <c r="N365" s="83"/>
      <c r="O365" s="60" t="s">
        <v>844</v>
      </c>
    </row>
    <row r="366" spans="1:15" s="57" customFormat="1" ht="64.2" customHeight="1" x14ac:dyDescent="0.3">
      <c r="A366" s="52">
        <v>3</v>
      </c>
      <c r="B366" s="53" t="s">
        <v>1011</v>
      </c>
      <c r="C366" s="52" t="s">
        <v>101</v>
      </c>
      <c r="D366" s="52" t="s">
        <v>64</v>
      </c>
      <c r="E366" s="53" t="s">
        <v>1013</v>
      </c>
      <c r="F366" s="54">
        <v>45685</v>
      </c>
      <c r="G366" s="17">
        <v>389.51600000000002</v>
      </c>
      <c r="H366" s="52" t="s">
        <v>6</v>
      </c>
      <c r="I366" s="13" t="s">
        <v>1470</v>
      </c>
      <c r="J366" s="13">
        <v>43181210</v>
      </c>
      <c r="K366" s="52" t="s">
        <v>64</v>
      </c>
      <c r="L366" s="83"/>
      <c r="M366" s="83"/>
      <c r="N366" s="53" t="s">
        <v>1014</v>
      </c>
      <c r="O366" s="60" t="s">
        <v>1015</v>
      </c>
    </row>
    <row r="367" spans="1:15" s="57" customFormat="1" ht="109.2" x14ac:dyDescent="0.3">
      <c r="A367" s="52">
        <v>4</v>
      </c>
      <c r="B367" s="53" t="s">
        <v>1011</v>
      </c>
      <c r="C367" s="52" t="s">
        <v>96</v>
      </c>
      <c r="D367" s="52" t="s">
        <v>64</v>
      </c>
      <c r="E367" s="53" t="s">
        <v>1016</v>
      </c>
      <c r="F367" s="54" t="s">
        <v>1017</v>
      </c>
      <c r="G367" s="17">
        <v>350</v>
      </c>
      <c r="H367" s="52" t="s">
        <v>6</v>
      </c>
      <c r="I367" s="13" t="s">
        <v>1601</v>
      </c>
      <c r="J367" s="13">
        <v>3088003230</v>
      </c>
      <c r="K367" s="52" t="s">
        <v>64</v>
      </c>
      <c r="L367" s="83"/>
      <c r="M367" s="83"/>
      <c r="N367" s="83"/>
      <c r="O367" s="60" t="s">
        <v>1018</v>
      </c>
    </row>
    <row r="368" spans="1:15" s="57" customFormat="1" ht="78" x14ac:dyDescent="0.3">
      <c r="A368" s="52">
        <v>5</v>
      </c>
      <c r="B368" s="53" t="s">
        <v>1011</v>
      </c>
      <c r="C368" s="52" t="s">
        <v>88</v>
      </c>
      <c r="D368" s="52" t="s">
        <v>63</v>
      </c>
      <c r="E368" s="53" t="s">
        <v>1198</v>
      </c>
      <c r="F368" s="54" t="s">
        <v>1171</v>
      </c>
      <c r="G368" s="17">
        <v>63605.760000000002</v>
      </c>
      <c r="H368" s="52" t="s">
        <v>6</v>
      </c>
      <c r="I368" s="83"/>
      <c r="J368" s="83"/>
      <c r="K368" s="83"/>
      <c r="L368" s="83"/>
      <c r="M368" s="83"/>
      <c r="N368" s="83"/>
      <c r="O368" s="60" t="s">
        <v>1197</v>
      </c>
    </row>
    <row r="369" spans="1:15" s="57" customFormat="1" ht="124.8" x14ac:dyDescent="0.3">
      <c r="A369" s="52">
        <v>6</v>
      </c>
      <c r="B369" s="53" t="s">
        <v>1011</v>
      </c>
      <c r="C369" s="52" t="s">
        <v>96</v>
      </c>
      <c r="D369" s="52" t="s">
        <v>64</v>
      </c>
      <c r="E369" s="53" t="s">
        <v>1598</v>
      </c>
      <c r="F369" s="54">
        <v>45716</v>
      </c>
      <c r="G369" s="17">
        <v>362.93400000000003</v>
      </c>
      <c r="H369" s="52" t="s">
        <v>6</v>
      </c>
      <c r="I369" s="13" t="s">
        <v>1599</v>
      </c>
      <c r="J369" s="13">
        <v>30116577</v>
      </c>
      <c r="K369" s="83"/>
      <c r="L369" s="83"/>
      <c r="M369" s="83"/>
      <c r="N369" s="83"/>
      <c r="O369" s="60" t="s">
        <v>1600</v>
      </c>
    </row>
    <row r="370" spans="1:15" s="57" customFormat="1" ht="141.6" customHeight="1" x14ac:dyDescent="0.3">
      <c r="A370" s="52">
        <v>7</v>
      </c>
      <c r="B370" s="53" t="s">
        <v>227</v>
      </c>
      <c r="C370" s="52" t="s">
        <v>228</v>
      </c>
      <c r="D370" s="52" t="s">
        <v>64</v>
      </c>
      <c r="E370" s="53" t="s">
        <v>233</v>
      </c>
      <c r="F370" s="54">
        <v>45665</v>
      </c>
      <c r="G370" s="17">
        <v>23000</v>
      </c>
      <c r="H370" s="52" t="s">
        <v>6</v>
      </c>
      <c r="I370" s="13" t="s">
        <v>1019</v>
      </c>
      <c r="J370" s="86" t="s">
        <v>1020</v>
      </c>
      <c r="K370" s="52" t="s">
        <v>64</v>
      </c>
      <c r="L370" s="52"/>
      <c r="M370" s="81"/>
      <c r="N370" s="53"/>
      <c r="O370" s="60" t="s">
        <v>234</v>
      </c>
    </row>
    <row r="371" spans="1:15" s="57" customFormat="1" ht="173.4" customHeight="1" x14ac:dyDescent="0.3">
      <c r="A371" s="52">
        <v>8</v>
      </c>
      <c r="B371" s="53" t="s">
        <v>227</v>
      </c>
      <c r="C371" s="52" t="s">
        <v>228</v>
      </c>
      <c r="D371" s="52" t="s">
        <v>64</v>
      </c>
      <c r="E371" s="53" t="s">
        <v>231</v>
      </c>
      <c r="F371" s="54">
        <v>45666</v>
      </c>
      <c r="G371" s="17">
        <v>43090.548000000003</v>
      </c>
      <c r="H371" s="52" t="s">
        <v>6</v>
      </c>
      <c r="I371" s="52" t="s">
        <v>1021</v>
      </c>
      <c r="J371" s="13">
        <v>33330969</v>
      </c>
      <c r="K371" s="52" t="s">
        <v>64</v>
      </c>
      <c r="L371" s="52"/>
      <c r="M371" s="81"/>
      <c r="N371" s="53"/>
      <c r="O371" s="60" t="s">
        <v>232</v>
      </c>
    </row>
    <row r="372" spans="1:15" s="57" customFormat="1" ht="143.4" customHeight="1" x14ac:dyDescent="0.3">
      <c r="A372" s="52">
        <v>9</v>
      </c>
      <c r="B372" s="53" t="s">
        <v>227</v>
      </c>
      <c r="C372" s="52" t="s">
        <v>228</v>
      </c>
      <c r="D372" s="52" t="s">
        <v>64</v>
      </c>
      <c r="E372" s="53" t="s">
        <v>229</v>
      </c>
      <c r="F372" s="54">
        <v>45678</v>
      </c>
      <c r="G372" s="17">
        <v>12322.98</v>
      </c>
      <c r="H372" s="52" t="s">
        <v>6</v>
      </c>
      <c r="I372" s="52" t="s">
        <v>1199</v>
      </c>
      <c r="J372" s="13">
        <v>45438322</v>
      </c>
      <c r="K372" s="52" t="s">
        <v>64</v>
      </c>
      <c r="L372" s="52"/>
      <c r="M372" s="81"/>
      <c r="N372" s="53"/>
      <c r="O372" s="60" t="s">
        <v>562</v>
      </c>
    </row>
    <row r="373" spans="1:15" s="57" customFormat="1" ht="157.19999999999999" customHeight="1" x14ac:dyDescent="0.3">
      <c r="A373" s="52">
        <v>10</v>
      </c>
      <c r="B373" s="53" t="s">
        <v>227</v>
      </c>
      <c r="C373" s="52" t="s">
        <v>228</v>
      </c>
      <c r="D373" s="52" t="s">
        <v>64</v>
      </c>
      <c r="E373" s="53" t="s">
        <v>230</v>
      </c>
      <c r="F373" s="54">
        <v>45678</v>
      </c>
      <c r="G373" s="17">
        <v>11000</v>
      </c>
      <c r="H373" s="52" t="s">
        <v>6</v>
      </c>
      <c r="I373" s="52" t="s">
        <v>1199</v>
      </c>
      <c r="J373" s="13">
        <v>45438322</v>
      </c>
      <c r="K373" s="52" t="s">
        <v>64</v>
      </c>
      <c r="L373" s="52"/>
      <c r="M373" s="81"/>
      <c r="N373" s="53"/>
      <c r="O373" s="60" t="s">
        <v>563</v>
      </c>
    </row>
    <row r="374" spans="1:15" s="57" customFormat="1" ht="157.19999999999999" customHeight="1" x14ac:dyDescent="0.3">
      <c r="A374" s="52">
        <v>11</v>
      </c>
      <c r="B374" s="53" t="s">
        <v>227</v>
      </c>
      <c r="C374" s="52" t="s">
        <v>228</v>
      </c>
      <c r="D374" s="52" t="s">
        <v>64</v>
      </c>
      <c r="E374" s="53" t="s">
        <v>1354</v>
      </c>
      <c r="F374" s="54">
        <v>45705</v>
      </c>
      <c r="G374" s="17">
        <v>55178</v>
      </c>
      <c r="H374" s="52" t="s">
        <v>6</v>
      </c>
      <c r="I374" s="52" t="s">
        <v>1602</v>
      </c>
      <c r="J374" s="13">
        <v>35793772</v>
      </c>
      <c r="K374" s="52" t="s">
        <v>64</v>
      </c>
      <c r="L374" s="52"/>
      <c r="M374" s="81"/>
      <c r="N374" s="53"/>
      <c r="O374" s="60" t="s">
        <v>1355</v>
      </c>
    </row>
    <row r="375" spans="1:15" s="57" customFormat="1" ht="62.4" x14ac:dyDescent="0.3">
      <c r="A375" s="52">
        <v>12</v>
      </c>
      <c r="B375" s="53" t="s">
        <v>564</v>
      </c>
      <c r="C375" s="52" t="s">
        <v>66</v>
      </c>
      <c r="D375" s="52" t="s">
        <v>63</v>
      </c>
      <c r="E375" s="53" t="s">
        <v>565</v>
      </c>
      <c r="F375" s="54">
        <v>45673</v>
      </c>
      <c r="G375" s="17">
        <v>475.2</v>
      </c>
      <c r="H375" s="52" t="s">
        <v>6</v>
      </c>
      <c r="I375" s="13" t="s">
        <v>568</v>
      </c>
      <c r="J375" s="13">
        <v>42082379</v>
      </c>
      <c r="K375" s="52"/>
      <c r="L375" s="52"/>
      <c r="M375" s="81"/>
      <c r="N375" s="53"/>
      <c r="O375" s="60" t="s">
        <v>569</v>
      </c>
    </row>
    <row r="376" spans="1:15" s="57" customFormat="1" ht="109.2" x14ac:dyDescent="0.3">
      <c r="A376" s="52">
        <v>13</v>
      </c>
      <c r="B376" s="53" t="s">
        <v>564</v>
      </c>
      <c r="C376" s="52" t="s">
        <v>572</v>
      </c>
      <c r="D376" s="52" t="s">
        <v>64</v>
      </c>
      <c r="E376" s="53" t="s">
        <v>566</v>
      </c>
      <c r="F376" s="54">
        <v>45674</v>
      </c>
      <c r="G376" s="17">
        <v>10610.462</v>
      </c>
      <c r="H376" s="52" t="s">
        <v>6</v>
      </c>
      <c r="I376" s="13" t="s">
        <v>1477</v>
      </c>
      <c r="J376" s="13">
        <v>32320788</v>
      </c>
      <c r="K376" s="52" t="s">
        <v>64</v>
      </c>
      <c r="L376" s="52"/>
      <c r="M376" s="81"/>
      <c r="N376" s="53"/>
      <c r="O376" s="60" t="s">
        <v>570</v>
      </c>
    </row>
    <row r="377" spans="1:15" s="57" customFormat="1" ht="81.599999999999994" customHeight="1" x14ac:dyDescent="0.3">
      <c r="A377" s="52">
        <v>14</v>
      </c>
      <c r="B377" s="53" t="s">
        <v>564</v>
      </c>
      <c r="C377" s="52" t="s">
        <v>572</v>
      </c>
      <c r="D377" s="52" t="s">
        <v>64</v>
      </c>
      <c r="E377" s="53" t="s">
        <v>567</v>
      </c>
      <c r="F377" s="54">
        <v>45675</v>
      </c>
      <c r="G377" s="17">
        <v>418.62299999999999</v>
      </c>
      <c r="H377" s="52" t="s">
        <v>6</v>
      </c>
      <c r="I377" s="13" t="s">
        <v>1476</v>
      </c>
      <c r="J377" s="13">
        <v>43121099</v>
      </c>
      <c r="K377" s="52" t="s">
        <v>64</v>
      </c>
      <c r="L377" s="52"/>
      <c r="M377" s="81"/>
      <c r="N377" s="14"/>
      <c r="O377" s="14" t="s">
        <v>571</v>
      </c>
    </row>
    <row r="378" spans="1:15" s="57" customFormat="1" ht="93" customHeight="1" x14ac:dyDescent="0.3">
      <c r="A378" s="52">
        <v>15</v>
      </c>
      <c r="B378" s="53" t="s">
        <v>564</v>
      </c>
      <c r="C378" s="52" t="s">
        <v>67</v>
      </c>
      <c r="D378" s="52" t="s">
        <v>63</v>
      </c>
      <c r="E378" s="53" t="s">
        <v>1201</v>
      </c>
      <c r="F378" s="54">
        <v>45695</v>
      </c>
      <c r="G378" s="17">
        <v>288</v>
      </c>
      <c r="H378" s="52" t="s">
        <v>6</v>
      </c>
      <c r="I378" s="13" t="s">
        <v>1475</v>
      </c>
      <c r="J378" s="13">
        <v>43012009</v>
      </c>
      <c r="K378" s="84" t="s">
        <v>116</v>
      </c>
      <c r="L378" s="52">
        <v>4800</v>
      </c>
      <c r="M378" s="81"/>
      <c r="N378" s="14" t="s">
        <v>1202</v>
      </c>
      <c r="O378" s="14" t="s">
        <v>1200</v>
      </c>
    </row>
    <row r="379" spans="1:15" s="57" customFormat="1" ht="71.400000000000006" customHeight="1" x14ac:dyDescent="0.3">
      <c r="A379" s="52">
        <v>16</v>
      </c>
      <c r="B379" s="53" t="s">
        <v>564</v>
      </c>
      <c r="C379" s="52" t="s">
        <v>91</v>
      </c>
      <c r="D379" s="52" t="s">
        <v>63</v>
      </c>
      <c r="E379" s="53" t="s">
        <v>1351</v>
      </c>
      <c r="F379" s="54">
        <v>45710</v>
      </c>
      <c r="G379" s="17">
        <v>344.9</v>
      </c>
      <c r="H379" s="52" t="s">
        <v>6</v>
      </c>
      <c r="I379" s="52" t="s">
        <v>1469</v>
      </c>
      <c r="J379" s="52"/>
      <c r="K379" s="52"/>
      <c r="L379" s="52"/>
      <c r="M379" s="81"/>
      <c r="N379" s="14"/>
      <c r="O379" s="14" t="s">
        <v>1474</v>
      </c>
    </row>
    <row r="380" spans="1:15" s="57" customFormat="1" ht="68.400000000000006" customHeight="1" x14ac:dyDescent="0.3">
      <c r="A380" s="52">
        <v>17</v>
      </c>
      <c r="B380" s="53" t="s">
        <v>564</v>
      </c>
      <c r="C380" s="52" t="s">
        <v>91</v>
      </c>
      <c r="D380" s="52" t="s">
        <v>63</v>
      </c>
      <c r="E380" s="53" t="s">
        <v>1352</v>
      </c>
      <c r="F380" s="54">
        <v>45702</v>
      </c>
      <c r="G380" s="17">
        <v>360.85</v>
      </c>
      <c r="H380" s="52" t="s">
        <v>6</v>
      </c>
      <c r="I380" s="52" t="s">
        <v>1604</v>
      </c>
      <c r="J380" s="13">
        <v>1887900796</v>
      </c>
      <c r="K380" s="52"/>
      <c r="L380" s="52"/>
      <c r="M380" s="81"/>
      <c r="N380" s="14"/>
      <c r="O380" s="14" t="s">
        <v>1353</v>
      </c>
    </row>
    <row r="381" spans="1:15" s="57" customFormat="1" ht="195.6" customHeight="1" x14ac:dyDescent="0.3">
      <c r="A381" s="52">
        <v>18</v>
      </c>
      <c r="B381" s="53" t="s">
        <v>564</v>
      </c>
      <c r="C381" s="52" t="s">
        <v>66</v>
      </c>
      <c r="D381" s="52" t="s">
        <v>64</v>
      </c>
      <c r="E381" s="53" t="s">
        <v>1473</v>
      </c>
      <c r="F381" s="54">
        <v>45713</v>
      </c>
      <c r="G381" s="17">
        <v>2255.5740000000001</v>
      </c>
      <c r="H381" s="52" t="s">
        <v>6</v>
      </c>
      <c r="I381" s="13" t="s">
        <v>1603</v>
      </c>
      <c r="J381" s="13">
        <v>23359034</v>
      </c>
      <c r="K381" s="52"/>
      <c r="L381" s="52"/>
      <c r="M381" s="81"/>
      <c r="N381" s="14"/>
      <c r="O381" s="14" t="s">
        <v>1472</v>
      </c>
    </row>
    <row r="382" spans="1:15" s="57" customFormat="1" ht="99" customHeight="1" x14ac:dyDescent="0.3">
      <c r="A382" s="52">
        <v>19</v>
      </c>
      <c r="B382" s="53" t="s">
        <v>564</v>
      </c>
      <c r="C382" s="52" t="s">
        <v>572</v>
      </c>
      <c r="D382" s="52" t="s">
        <v>63</v>
      </c>
      <c r="E382" s="53" t="s">
        <v>1605</v>
      </c>
      <c r="F382" s="54">
        <v>45722</v>
      </c>
      <c r="G382" s="17">
        <v>2592.288</v>
      </c>
      <c r="H382" s="52" t="s">
        <v>6</v>
      </c>
      <c r="I382" s="13"/>
      <c r="J382" s="13"/>
      <c r="K382" s="52"/>
      <c r="L382" s="52"/>
      <c r="M382" s="81"/>
      <c r="N382" s="14"/>
      <c r="O382" s="14" t="s">
        <v>1606</v>
      </c>
    </row>
    <row r="383" spans="1:15" s="57" customFormat="1" ht="93" customHeight="1" x14ac:dyDescent="0.3">
      <c r="A383" s="52">
        <v>20</v>
      </c>
      <c r="B383" s="53" t="s">
        <v>614</v>
      </c>
      <c r="C383" s="52" t="s">
        <v>83</v>
      </c>
      <c r="D383" s="52" t="s">
        <v>63</v>
      </c>
      <c r="E383" s="53" t="s">
        <v>619</v>
      </c>
      <c r="F383" s="54">
        <v>45673</v>
      </c>
      <c r="G383" s="17">
        <v>273</v>
      </c>
      <c r="H383" s="52" t="s">
        <v>51</v>
      </c>
      <c r="I383" s="13" t="s">
        <v>846</v>
      </c>
      <c r="J383" s="13">
        <v>3542202265</v>
      </c>
      <c r="K383" s="52"/>
      <c r="L383" s="52"/>
      <c r="M383" s="81"/>
      <c r="N383" s="14" t="s">
        <v>618</v>
      </c>
      <c r="O383" s="14" t="s">
        <v>620</v>
      </c>
    </row>
    <row r="384" spans="1:15" s="57" customFormat="1" ht="85.95" customHeight="1" x14ac:dyDescent="0.3">
      <c r="A384" s="52">
        <v>21</v>
      </c>
      <c r="B384" s="53" t="s">
        <v>614</v>
      </c>
      <c r="C384" s="52" t="s">
        <v>83</v>
      </c>
      <c r="D384" s="52" t="s">
        <v>63</v>
      </c>
      <c r="E384" s="53" t="s">
        <v>619</v>
      </c>
      <c r="F384" s="54">
        <v>45673</v>
      </c>
      <c r="G384" s="17">
        <v>233</v>
      </c>
      <c r="H384" s="52" t="s">
        <v>51</v>
      </c>
      <c r="I384" s="13" t="s">
        <v>846</v>
      </c>
      <c r="J384" s="13">
        <v>3542202265</v>
      </c>
      <c r="K384" s="52" t="s">
        <v>117</v>
      </c>
      <c r="L384" s="52">
        <v>14</v>
      </c>
      <c r="M384" s="81"/>
      <c r="N384" s="14" t="s">
        <v>622</v>
      </c>
      <c r="O384" s="14" t="s">
        <v>623</v>
      </c>
    </row>
    <row r="385" spans="1:15" s="57" customFormat="1" ht="85.95" customHeight="1" x14ac:dyDescent="0.3">
      <c r="A385" s="52">
        <v>22</v>
      </c>
      <c r="B385" s="53" t="s">
        <v>614</v>
      </c>
      <c r="C385" s="52" t="s">
        <v>83</v>
      </c>
      <c r="D385" s="52" t="s">
        <v>615</v>
      </c>
      <c r="E385" s="53" t="s">
        <v>621</v>
      </c>
      <c r="F385" s="54">
        <v>45678</v>
      </c>
      <c r="G385" s="17">
        <v>375</v>
      </c>
      <c r="H385" s="52" t="s">
        <v>51</v>
      </c>
      <c r="I385" s="13" t="s">
        <v>1022</v>
      </c>
      <c r="J385" s="13">
        <v>30315362</v>
      </c>
      <c r="K385" s="52"/>
      <c r="L385" s="52"/>
      <c r="M385" s="81"/>
      <c r="N385" s="14" t="s">
        <v>616</v>
      </c>
      <c r="O385" s="14" t="s">
        <v>617</v>
      </c>
    </row>
    <row r="386" spans="1:15" s="57" customFormat="1" ht="85.95" customHeight="1" x14ac:dyDescent="0.3">
      <c r="A386" s="52">
        <v>23</v>
      </c>
      <c r="B386" s="53" t="s">
        <v>1023</v>
      </c>
      <c r="C386" s="52" t="s">
        <v>83</v>
      </c>
      <c r="D386" s="52" t="s">
        <v>615</v>
      </c>
      <c r="E386" s="53" t="s">
        <v>1024</v>
      </c>
      <c r="F386" s="54">
        <v>45693</v>
      </c>
      <c r="G386" s="17">
        <v>348.048</v>
      </c>
      <c r="H386" s="52" t="s">
        <v>51</v>
      </c>
      <c r="I386" s="13" t="s">
        <v>1607</v>
      </c>
      <c r="J386" s="13">
        <v>2322513639</v>
      </c>
      <c r="K386" s="52" t="s">
        <v>117</v>
      </c>
      <c r="L386" s="52">
        <v>12</v>
      </c>
      <c r="M386" s="81"/>
      <c r="N386" s="14" t="s">
        <v>1025</v>
      </c>
      <c r="O386" s="14" t="s">
        <v>1026</v>
      </c>
    </row>
    <row r="387" spans="1:15" s="57" customFormat="1" ht="80.400000000000006" customHeight="1" x14ac:dyDescent="0.3">
      <c r="A387" s="52">
        <v>24</v>
      </c>
      <c r="B387" s="53" t="s">
        <v>1027</v>
      </c>
      <c r="C387" s="52" t="s">
        <v>101</v>
      </c>
      <c r="D387" s="52" t="s">
        <v>64</v>
      </c>
      <c r="E387" s="53" t="s">
        <v>1028</v>
      </c>
      <c r="F387" s="54">
        <v>45694</v>
      </c>
      <c r="G387" s="17">
        <v>238.7</v>
      </c>
      <c r="H387" s="52" t="s">
        <v>6</v>
      </c>
      <c r="I387" s="13" t="s">
        <v>1478</v>
      </c>
      <c r="J387" s="13">
        <v>2613015190</v>
      </c>
      <c r="K387" s="52" t="s">
        <v>64</v>
      </c>
      <c r="L387" s="52"/>
      <c r="M387" s="81"/>
      <c r="N387" s="14"/>
      <c r="O387" s="14" t="s">
        <v>1029</v>
      </c>
    </row>
    <row r="388" spans="1:15" s="57" customFormat="1" ht="24.6" customHeight="1" x14ac:dyDescent="0.3">
      <c r="A388" s="47"/>
      <c r="B388" s="48" t="s">
        <v>33</v>
      </c>
      <c r="C388" s="49" t="s">
        <v>65</v>
      </c>
      <c r="D388" s="49"/>
      <c r="E388" s="50"/>
      <c r="F388" s="47"/>
      <c r="G388" s="51"/>
      <c r="H388" s="47"/>
      <c r="I388" s="47"/>
      <c r="J388" s="47"/>
      <c r="K388" s="47"/>
      <c r="L388" s="47"/>
      <c r="M388" s="71"/>
      <c r="N388" s="50"/>
      <c r="O388" s="50"/>
    </row>
    <row r="389" spans="1:15" ht="24.6" customHeight="1" x14ac:dyDescent="0.3">
      <c r="A389" s="47"/>
      <c r="B389" s="48" t="s">
        <v>35</v>
      </c>
      <c r="C389" s="49" t="s">
        <v>65</v>
      </c>
      <c r="D389" s="49"/>
      <c r="E389" s="50"/>
      <c r="F389" s="47"/>
      <c r="G389" s="55"/>
      <c r="H389" s="47"/>
      <c r="I389" s="47"/>
      <c r="J389" s="47"/>
      <c r="K389" s="47"/>
      <c r="L389" s="47"/>
      <c r="M389" s="71"/>
      <c r="N389" s="50"/>
      <c r="O389" s="50"/>
    </row>
    <row r="390" spans="1:15" ht="24.6" customHeight="1" x14ac:dyDescent="0.3">
      <c r="A390" s="47"/>
      <c r="B390" s="48" t="s">
        <v>46</v>
      </c>
      <c r="C390" s="49" t="s">
        <v>65</v>
      </c>
      <c r="D390" s="49"/>
      <c r="E390" s="50"/>
      <c r="F390" s="47"/>
      <c r="G390" s="51"/>
      <c r="H390" s="47"/>
      <c r="I390" s="47"/>
      <c r="J390" s="47"/>
      <c r="K390" s="47"/>
      <c r="L390" s="47"/>
      <c r="M390" s="71"/>
      <c r="N390" s="50"/>
      <c r="O390" s="50"/>
    </row>
    <row r="391" spans="1:15" ht="24.6" customHeight="1" x14ac:dyDescent="0.3">
      <c r="A391" s="47"/>
      <c r="B391" s="48" t="s">
        <v>40</v>
      </c>
      <c r="C391" s="49" t="s">
        <v>65</v>
      </c>
      <c r="D391" s="49"/>
      <c r="E391" s="50"/>
      <c r="F391" s="47"/>
      <c r="G391" s="55"/>
      <c r="H391" s="47"/>
      <c r="I391" s="47"/>
      <c r="J391" s="47"/>
      <c r="K391" s="47"/>
      <c r="L391" s="47"/>
      <c r="M391" s="71"/>
      <c r="N391" s="50"/>
      <c r="O391" s="50"/>
    </row>
    <row r="392" spans="1:15" x14ac:dyDescent="0.3">
      <c r="A392" s="41"/>
      <c r="B392" s="42" t="s">
        <v>59</v>
      </c>
      <c r="C392" s="43"/>
      <c r="D392" s="43"/>
      <c r="E392" s="44"/>
      <c r="F392" s="41"/>
      <c r="G392" s="58"/>
      <c r="H392" s="41"/>
      <c r="I392" s="41"/>
      <c r="J392" s="41"/>
      <c r="K392" s="41"/>
      <c r="L392" s="41"/>
      <c r="M392" s="46"/>
      <c r="N392" s="44"/>
      <c r="O392" s="44"/>
    </row>
    <row r="393" spans="1:15" ht="16.2" x14ac:dyDescent="0.3">
      <c r="A393" s="47"/>
      <c r="B393" s="48" t="s">
        <v>26</v>
      </c>
      <c r="C393" s="49"/>
      <c r="D393" s="49"/>
      <c r="E393" s="50"/>
      <c r="F393" s="47"/>
      <c r="G393" s="55"/>
      <c r="H393" s="47"/>
      <c r="I393" s="47"/>
      <c r="J393" s="47"/>
      <c r="K393" s="47"/>
      <c r="L393" s="47"/>
      <c r="M393" s="71"/>
      <c r="N393" s="50"/>
      <c r="O393" s="50"/>
    </row>
    <row r="394" spans="1:15" s="61" customFormat="1" ht="47.4" customHeight="1" x14ac:dyDescent="0.3">
      <c r="A394" s="52">
        <v>1</v>
      </c>
      <c r="B394" s="60" t="s">
        <v>93</v>
      </c>
      <c r="C394" s="52" t="s">
        <v>96</v>
      </c>
      <c r="D394" s="52" t="s">
        <v>78</v>
      </c>
      <c r="E394" s="60" t="s">
        <v>208</v>
      </c>
      <c r="F394" s="54">
        <v>45678</v>
      </c>
      <c r="G394" s="17">
        <v>749.92499999999995</v>
      </c>
      <c r="H394" s="52" t="s">
        <v>6</v>
      </c>
      <c r="I394" s="13" t="s">
        <v>594</v>
      </c>
      <c r="J394" s="13">
        <v>21673832</v>
      </c>
      <c r="K394" s="13" t="s">
        <v>64</v>
      </c>
      <c r="L394" s="13">
        <v>1</v>
      </c>
      <c r="M394" s="64">
        <v>749925</v>
      </c>
      <c r="N394" s="14" t="s">
        <v>204</v>
      </c>
      <c r="O394" s="14" t="s">
        <v>593</v>
      </c>
    </row>
    <row r="395" spans="1:15" s="61" customFormat="1" ht="47.4" customHeight="1" x14ac:dyDescent="0.3">
      <c r="A395" s="52">
        <v>2</v>
      </c>
      <c r="B395" s="60" t="s">
        <v>93</v>
      </c>
      <c r="C395" s="52" t="s">
        <v>326</v>
      </c>
      <c r="D395" s="52" t="s">
        <v>63</v>
      </c>
      <c r="E395" s="60" t="s">
        <v>325</v>
      </c>
      <c r="F395" s="54">
        <v>45671</v>
      </c>
      <c r="G395" s="17">
        <v>10800</v>
      </c>
      <c r="H395" s="52" t="s">
        <v>6</v>
      </c>
      <c r="I395" s="13" t="s">
        <v>322</v>
      </c>
      <c r="J395" s="13">
        <v>43445183</v>
      </c>
      <c r="K395" s="13" t="s">
        <v>323</v>
      </c>
      <c r="L395" s="13">
        <v>2000</v>
      </c>
      <c r="M395" s="64">
        <v>5400</v>
      </c>
      <c r="N395" s="14" t="s">
        <v>321</v>
      </c>
      <c r="O395" s="14" t="s">
        <v>324</v>
      </c>
    </row>
    <row r="396" spans="1:15" s="61" customFormat="1" ht="47.4" customHeight="1" x14ac:dyDescent="0.3">
      <c r="A396" s="52">
        <v>3</v>
      </c>
      <c r="B396" s="60" t="s">
        <v>93</v>
      </c>
      <c r="C396" s="52" t="s">
        <v>326</v>
      </c>
      <c r="D396" s="52" t="s">
        <v>63</v>
      </c>
      <c r="E396" s="60" t="s">
        <v>661</v>
      </c>
      <c r="F396" s="54">
        <v>45680</v>
      </c>
      <c r="G396" s="17">
        <v>8400</v>
      </c>
      <c r="H396" s="52" t="s">
        <v>6</v>
      </c>
      <c r="I396" s="52" t="s">
        <v>920</v>
      </c>
      <c r="J396" s="52" t="s">
        <v>765</v>
      </c>
      <c r="K396" s="13" t="s">
        <v>662</v>
      </c>
      <c r="L396" s="13">
        <v>1000</v>
      </c>
      <c r="M396" s="64">
        <v>8400</v>
      </c>
      <c r="N396" s="14" t="s">
        <v>660</v>
      </c>
      <c r="O396" s="14" t="s">
        <v>663</v>
      </c>
    </row>
    <row r="397" spans="1:15" s="61" customFormat="1" ht="34.950000000000003" customHeight="1" x14ac:dyDescent="0.3">
      <c r="A397" s="52">
        <v>4</v>
      </c>
      <c r="B397" s="60" t="s">
        <v>93</v>
      </c>
      <c r="C397" s="52" t="s">
        <v>326</v>
      </c>
      <c r="D397" s="52" t="s">
        <v>63</v>
      </c>
      <c r="E397" s="60" t="s">
        <v>661</v>
      </c>
      <c r="F397" s="54">
        <v>45684</v>
      </c>
      <c r="G397" s="17">
        <v>1019</v>
      </c>
      <c r="H397" s="52" t="s">
        <v>6</v>
      </c>
      <c r="I397" s="13" t="s">
        <v>1203</v>
      </c>
      <c r="J397" s="13">
        <v>44429927</v>
      </c>
      <c r="K397" s="13" t="s">
        <v>323</v>
      </c>
      <c r="L397" s="13">
        <v>193</v>
      </c>
      <c r="M397" s="64">
        <v>5280</v>
      </c>
      <c r="N397" s="14" t="s">
        <v>321</v>
      </c>
      <c r="O397" s="14" t="s">
        <v>664</v>
      </c>
    </row>
    <row r="398" spans="1:15" s="61" customFormat="1" ht="34.950000000000003" customHeight="1" x14ac:dyDescent="0.3">
      <c r="A398" s="52">
        <v>5</v>
      </c>
      <c r="B398" s="60" t="s">
        <v>93</v>
      </c>
      <c r="C398" s="52" t="s">
        <v>326</v>
      </c>
      <c r="D398" s="52" t="s">
        <v>63</v>
      </c>
      <c r="E398" s="60" t="s">
        <v>878</v>
      </c>
      <c r="F398" s="54">
        <v>45686</v>
      </c>
      <c r="G398" s="17">
        <v>9910.56</v>
      </c>
      <c r="H398" s="52" t="s">
        <v>6</v>
      </c>
      <c r="I398" s="13" t="s">
        <v>1203</v>
      </c>
      <c r="J398" s="13">
        <v>44429927</v>
      </c>
      <c r="K398" s="13" t="s">
        <v>323</v>
      </c>
      <c r="L398" s="13">
        <v>1877</v>
      </c>
      <c r="M398" s="64">
        <v>5280</v>
      </c>
      <c r="N398" s="14" t="s">
        <v>321</v>
      </c>
      <c r="O398" s="14" t="s">
        <v>871</v>
      </c>
    </row>
    <row r="399" spans="1:15" s="61" customFormat="1" ht="34.950000000000003" customHeight="1" x14ac:dyDescent="0.3">
      <c r="A399" s="52">
        <v>6</v>
      </c>
      <c r="B399" s="60" t="s">
        <v>93</v>
      </c>
      <c r="C399" s="52" t="s">
        <v>326</v>
      </c>
      <c r="D399" s="52" t="s">
        <v>63</v>
      </c>
      <c r="E399" s="60" t="s">
        <v>879</v>
      </c>
      <c r="F399" s="54">
        <v>45688</v>
      </c>
      <c r="G399" s="17">
        <v>580</v>
      </c>
      <c r="H399" s="52" t="s">
        <v>6</v>
      </c>
      <c r="I399" s="13" t="s">
        <v>872</v>
      </c>
      <c r="J399" s="13">
        <v>2139808089</v>
      </c>
      <c r="K399" s="52" t="s">
        <v>117</v>
      </c>
      <c r="L399" s="13" t="s">
        <v>873</v>
      </c>
      <c r="M399" s="64" t="s">
        <v>874</v>
      </c>
      <c r="N399" s="14" t="s">
        <v>875</v>
      </c>
      <c r="O399" s="14" t="s">
        <v>876</v>
      </c>
    </row>
    <row r="400" spans="1:15" s="61" customFormat="1" ht="34.950000000000003" customHeight="1" x14ac:dyDescent="0.3">
      <c r="A400" s="52">
        <v>7</v>
      </c>
      <c r="B400" s="60" t="s">
        <v>93</v>
      </c>
      <c r="C400" s="52" t="s">
        <v>67</v>
      </c>
      <c r="D400" s="52" t="s">
        <v>63</v>
      </c>
      <c r="E400" s="60" t="s">
        <v>309</v>
      </c>
      <c r="F400" s="54">
        <v>45730</v>
      </c>
      <c r="G400" s="17">
        <v>1189.9000000000001</v>
      </c>
      <c r="H400" s="52" t="s">
        <v>6</v>
      </c>
      <c r="I400" s="13"/>
      <c r="J400" s="13"/>
      <c r="K400" s="84" t="s">
        <v>116</v>
      </c>
      <c r="L400" s="13">
        <v>20000</v>
      </c>
      <c r="M400" s="64">
        <v>59.5</v>
      </c>
      <c r="N400" s="14" t="s">
        <v>1356</v>
      </c>
      <c r="O400" s="14"/>
    </row>
    <row r="401" spans="1:15" s="61" customFormat="1" ht="34.950000000000003" customHeight="1" x14ac:dyDescent="0.3">
      <c r="A401" s="52">
        <v>8</v>
      </c>
      <c r="B401" s="60" t="s">
        <v>93</v>
      </c>
      <c r="C401" s="52" t="s">
        <v>326</v>
      </c>
      <c r="D401" s="52" t="s">
        <v>63</v>
      </c>
      <c r="E401" s="60" t="s">
        <v>1007</v>
      </c>
      <c r="F401" s="54">
        <v>45715</v>
      </c>
      <c r="G401" s="17">
        <v>9996</v>
      </c>
      <c r="H401" s="52" t="s">
        <v>6</v>
      </c>
      <c r="I401" s="13" t="s">
        <v>1538</v>
      </c>
      <c r="J401" s="13">
        <v>42700828</v>
      </c>
      <c r="K401" s="13" t="s">
        <v>323</v>
      </c>
      <c r="L401" s="13">
        <v>1960</v>
      </c>
      <c r="M401" s="64">
        <v>5100</v>
      </c>
      <c r="N401" s="14" t="s">
        <v>1357</v>
      </c>
      <c r="O401" s="14" t="s">
        <v>1539</v>
      </c>
    </row>
    <row r="402" spans="1:15" s="61" customFormat="1" ht="66.599999999999994" customHeight="1" x14ac:dyDescent="0.3">
      <c r="A402" s="52">
        <v>9</v>
      </c>
      <c r="B402" s="60" t="s">
        <v>76</v>
      </c>
      <c r="C402" s="52" t="s">
        <v>83</v>
      </c>
      <c r="D402" s="52" t="s">
        <v>78</v>
      </c>
      <c r="E402" s="60" t="s">
        <v>205</v>
      </c>
      <c r="F402" s="54">
        <v>45659</v>
      </c>
      <c r="G402" s="17">
        <v>264</v>
      </c>
      <c r="H402" s="52" t="s">
        <v>6</v>
      </c>
      <c r="I402" s="13" t="s">
        <v>206</v>
      </c>
      <c r="J402" s="13">
        <v>3703409438</v>
      </c>
      <c r="K402" s="52" t="s">
        <v>78</v>
      </c>
      <c r="L402" s="13"/>
      <c r="M402" s="13"/>
      <c r="N402" s="13"/>
      <c r="O402" s="79" t="s">
        <v>207</v>
      </c>
    </row>
    <row r="403" spans="1:15" s="61" customFormat="1" ht="50.4" customHeight="1" x14ac:dyDescent="0.3">
      <c r="A403" s="52">
        <v>10</v>
      </c>
      <c r="B403" s="60" t="s">
        <v>665</v>
      </c>
      <c r="C403" s="52" t="s">
        <v>67</v>
      </c>
      <c r="D403" s="52" t="s">
        <v>63</v>
      </c>
      <c r="E403" s="60" t="s">
        <v>666</v>
      </c>
      <c r="F403" s="56" t="s">
        <v>1171</v>
      </c>
      <c r="G403" s="17">
        <v>423.84</v>
      </c>
      <c r="H403" s="52" t="s">
        <v>6</v>
      </c>
      <c r="I403" s="13" t="s">
        <v>1320</v>
      </c>
      <c r="J403" s="13">
        <v>44763104</v>
      </c>
      <c r="K403" s="84" t="s">
        <v>116</v>
      </c>
      <c r="L403" s="52">
        <v>8000</v>
      </c>
      <c r="M403" s="52">
        <v>52.98</v>
      </c>
      <c r="N403" s="14" t="s">
        <v>350</v>
      </c>
      <c r="O403" s="14" t="s">
        <v>1172</v>
      </c>
    </row>
    <row r="404" spans="1:15" s="61" customFormat="1" ht="93.6" customHeight="1" x14ac:dyDescent="0.3">
      <c r="A404" s="52">
        <v>11</v>
      </c>
      <c r="B404" s="60" t="s">
        <v>609</v>
      </c>
      <c r="C404" s="52" t="s">
        <v>75</v>
      </c>
      <c r="D404" s="52" t="s">
        <v>63</v>
      </c>
      <c r="E404" s="60" t="s">
        <v>312</v>
      </c>
      <c r="F404" s="54">
        <v>45666</v>
      </c>
      <c r="G404" s="17">
        <v>1870.5</v>
      </c>
      <c r="H404" s="52" t="s">
        <v>6</v>
      </c>
      <c r="I404" s="13" t="s">
        <v>338</v>
      </c>
      <c r="J404" s="13" t="s">
        <v>327</v>
      </c>
      <c r="K404" s="13" t="s">
        <v>119</v>
      </c>
      <c r="L404" s="13">
        <v>400</v>
      </c>
      <c r="M404" s="64">
        <v>4676.2299999999996</v>
      </c>
      <c r="N404" s="14" t="s">
        <v>237</v>
      </c>
      <c r="O404" s="14" t="s">
        <v>328</v>
      </c>
    </row>
    <row r="405" spans="1:15" s="61" customFormat="1" ht="91.2" customHeight="1" x14ac:dyDescent="0.3">
      <c r="A405" s="52">
        <v>12</v>
      </c>
      <c r="B405" s="60" t="s">
        <v>609</v>
      </c>
      <c r="C405" s="52" t="s">
        <v>560</v>
      </c>
      <c r="D405" s="52" t="s">
        <v>64</v>
      </c>
      <c r="E405" s="60" t="s">
        <v>595</v>
      </c>
      <c r="F405" s="54">
        <v>45672</v>
      </c>
      <c r="G405" s="17">
        <v>211.9</v>
      </c>
      <c r="H405" s="52" t="s">
        <v>6</v>
      </c>
      <c r="I405" s="13" t="s">
        <v>599</v>
      </c>
      <c r="J405" s="13" t="s">
        <v>596</v>
      </c>
      <c r="K405" s="13" t="s">
        <v>123</v>
      </c>
      <c r="L405" s="13">
        <v>5757.52</v>
      </c>
      <c r="M405" s="64">
        <v>30.67</v>
      </c>
      <c r="N405" s="14" t="s">
        <v>597</v>
      </c>
      <c r="O405" s="14" t="s">
        <v>598</v>
      </c>
    </row>
    <row r="406" spans="1:15" s="61" customFormat="1" ht="82.2" customHeight="1" x14ac:dyDescent="0.3">
      <c r="A406" s="52">
        <v>13</v>
      </c>
      <c r="B406" s="60" t="s">
        <v>609</v>
      </c>
      <c r="C406" s="52" t="s">
        <v>66</v>
      </c>
      <c r="D406" s="52" t="s">
        <v>64</v>
      </c>
      <c r="E406" s="60" t="s">
        <v>667</v>
      </c>
      <c r="F406" s="54">
        <v>45685</v>
      </c>
      <c r="G406" s="17">
        <v>430.40899999999999</v>
      </c>
      <c r="H406" s="52" t="s">
        <v>6</v>
      </c>
      <c r="I406" s="13" t="s">
        <v>695</v>
      </c>
      <c r="J406" s="13" t="s">
        <v>668</v>
      </c>
      <c r="K406" s="13" t="s">
        <v>145</v>
      </c>
      <c r="L406" s="13">
        <v>251000</v>
      </c>
      <c r="M406" s="13"/>
      <c r="N406" s="14" t="s">
        <v>669</v>
      </c>
      <c r="O406" s="14" t="s">
        <v>670</v>
      </c>
    </row>
    <row r="407" spans="1:15" s="61" customFormat="1" ht="31.2" x14ac:dyDescent="0.3">
      <c r="A407" s="52">
        <v>14</v>
      </c>
      <c r="B407" s="60" t="s">
        <v>329</v>
      </c>
      <c r="C407" s="52" t="s">
        <v>83</v>
      </c>
      <c r="D407" s="52" t="s">
        <v>78</v>
      </c>
      <c r="E407" s="60" t="s">
        <v>330</v>
      </c>
      <c r="F407" s="54">
        <v>45667</v>
      </c>
      <c r="G407" s="17">
        <v>717.6</v>
      </c>
      <c r="H407" s="52" t="s">
        <v>6</v>
      </c>
      <c r="I407" s="13" t="s">
        <v>339</v>
      </c>
      <c r="J407" s="13" t="s">
        <v>331</v>
      </c>
      <c r="K407" s="13" t="s">
        <v>64</v>
      </c>
      <c r="L407" s="13">
        <v>3</v>
      </c>
      <c r="M407" s="64"/>
      <c r="N407" s="14" t="s">
        <v>332</v>
      </c>
      <c r="O407" s="14" t="s">
        <v>333</v>
      </c>
    </row>
    <row r="408" spans="1:15" s="61" customFormat="1" ht="51" customHeight="1" x14ac:dyDescent="0.3">
      <c r="A408" s="52">
        <v>15</v>
      </c>
      <c r="B408" s="60" t="s">
        <v>329</v>
      </c>
      <c r="C408" s="52" t="s">
        <v>83</v>
      </c>
      <c r="D408" s="52" t="s">
        <v>78</v>
      </c>
      <c r="E408" s="60" t="s">
        <v>334</v>
      </c>
      <c r="F408" s="54">
        <v>45666</v>
      </c>
      <c r="G408" s="17">
        <v>1200</v>
      </c>
      <c r="H408" s="52" t="s">
        <v>6</v>
      </c>
      <c r="I408" s="13" t="s">
        <v>339</v>
      </c>
      <c r="J408" s="13" t="s">
        <v>335</v>
      </c>
      <c r="K408" s="13" t="s">
        <v>64</v>
      </c>
      <c r="L408" s="13">
        <v>1</v>
      </c>
      <c r="M408" s="64"/>
      <c r="N408" s="14" t="s">
        <v>336</v>
      </c>
      <c r="O408" s="14" t="s">
        <v>337</v>
      </c>
    </row>
    <row r="409" spans="1:15" s="61" customFormat="1" ht="83.4" customHeight="1" x14ac:dyDescent="0.3">
      <c r="A409" s="52">
        <v>16</v>
      </c>
      <c r="B409" s="60" t="s">
        <v>610</v>
      </c>
      <c r="C409" s="52" t="s">
        <v>83</v>
      </c>
      <c r="D409" s="52" t="s">
        <v>78</v>
      </c>
      <c r="E409" s="60" t="s">
        <v>600</v>
      </c>
      <c r="F409" s="54">
        <v>45673</v>
      </c>
      <c r="G409" s="17">
        <v>500</v>
      </c>
      <c r="H409" s="52" t="s">
        <v>6</v>
      </c>
      <c r="I409" s="13" t="s">
        <v>601</v>
      </c>
      <c r="J409" s="13" t="s">
        <v>602</v>
      </c>
      <c r="K409" s="13" t="s">
        <v>64</v>
      </c>
      <c r="L409" s="13">
        <v>1</v>
      </c>
      <c r="M409" s="64"/>
      <c r="N409" s="14" t="s">
        <v>603</v>
      </c>
      <c r="O409" s="14" t="s">
        <v>604</v>
      </c>
    </row>
    <row r="410" spans="1:15" s="61" customFormat="1" ht="97.95" customHeight="1" x14ac:dyDescent="0.3">
      <c r="A410" s="52">
        <v>17</v>
      </c>
      <c r="B410" s="60" t="s">
        <v>1173</v>
      </c>
      <c r="C410" s="52" t="s">
        <v>101</v>
      </c>
      <c r="D410" s="52" t="s">
        <v>64</v>
      </c>
      <c r="E410" s="60" t="s">
        <v>1174</v>
      </c>
      <c r="F410" s="54">
        <v>45698</v>
      </c>
      <c r="G410" s="17">
        <v>868.71600000000001</v>
      </c>
      <c r="H410" s="52" t="s">
        <v>6</v>
      </c>
      <c r="I410" s="13" t="s">
        <v>1175</v>
      </c>
      <c r="J410" s="13">
        <v>42481278</v>
      </c>
      <c r="K410" s="13"/>
      <c r="L410" s="13"/>
      <c r="M410" s="13"/>
      <c r="N410" s="14"/>
      <c r="O410" s="14" t="s">
        <v>1176</v>
      </c>
    </row>
    <row r="411" spans="1:15" s="61" customFormat="1" ht="93.6" x14ac:dyDescent="0.3">
      <c r="A411" s="52">
        <v>18</v>
      </c>
      <c r="B411" s="60" t="s">
        <v>1173</v>
      </c>
      <c r="C411" s="52" t="s">
        <v>101</v>
      </c>
      <c r="D411" s="52" t="s">
        <v>64</v>
      </c>
      <c r="E411" s="60" t="s">
        <v>1177</v>
      </c>
      <c r="F411" s="54">
        <v>45698</v>
      </c>
      <c r="G411" s="17">
        <v>2131.098</v>
      </c>
      <c r="H411" s="52" t="s">
        <v>6</v>
      </c>
      <c r="I411" s="13" t="s">
        <v>1175</v>
      </c>
      <c r="J411" s="13">
        <v>42481278</v>
      </c>
      <c r="K411" s="13"/>
      <c r="L411" s="13"/>
      <c r="M411" s="13"/>
      <c r="N411" s="14"/>
      <c r="O411" s="14" t="s">
        <v>1178</v>
      </c>
    </row>
    <row r="412" spans="1:15" s="61" customFormat="1" ht="81" customHeight="1" x14ac:dyDescent="0.3">
      <c r="A412" s="52">
        <v>19</v>
      </c>
      <c r="B412" s="60" t="s">
        <v>605</v>
      </c>
      <c r="C412" s="52" t="s">
        <v>101</v>
      </c>
      <c r="D412" s="52" t="s">
        <v>64</v>
      </c>
      <c r="E412" s="60" t="s">
        <v>606</v>
      </c>
      <c r="F412" s="54">
        <v>45674</v>
      </c>
      <c r="G412" s="17">
        <v>268</v>
      </c>
      <c r="H412" s="52" t="s">
        <v>6</v>
      </c>
      <c r="I412" s="13" t="s">
        <v>1540</v>
      </c>
      <c r="J412" s="13">
        <v>2422605593</v>
      </c>
      <c r="K412" s="13" t="s">
        <v>64</v>
      </c>
      <c r="L412" s="13">
        <v>6</v>
      </c>
      <c r="M412" s="64"/>
      <c r="N412" s="14" t="s">
        <v>607</v>
      </c>
      <c r="O412" s="14" t="s">
        <v>608</v>
      </c>
    </row>
    <row r="413" spans="1:15" s="61" customFormat="1" ht="82.2" customHeight="1" x14ac:dyDescent="0.3">
      <c r="A413" s="52">
        <v>20</v>
      </c>
      <c r="B413" s="60" t="s">
        <v>605</v>
      </c>
      <c r="C413" s="52" t="s">
        <v>101</v>
      </c>
      <c r="D413" s="52" t="s">
        <v>64</v>
      </c>
      <c r="E413" s="60" t="s">
        <v>606</v>
      </c>
      <c r="F413" s="54">
        <v>45691</v>
      </c>
      <c r="G413" s="17">
        <v>268</v>
      </c>
      <c r="H413" s="52" t="s">
        <v>6</v>
      </c>
      <c r="I413" s="13" t="s">
        <v>1540</v>
      </c>
      <c r="J413" s="13">
        <v>2422605593</v>
      </c>
      <c r="K413" s="13"/>
      <c r="L413" s="13"/>
      <c r="M413" s="13"/>
      <c r="N413" s="14"/>
      <c r="O413" s="14" t="s">
        <v>877</v>
      </c>
    </row>
    <row r="414" spans="1:15" s="61" customFormat="1" ht="82.2" customHeight="1" x14ac:dyDescent="0.3">
      <c r="A414" s="52">
        <v>21</v>
      </c>
      <c r="B414" s="60" t="s">
        <v>605</v>
      </c>
      <c r="C414" s="52" t="s">
        <v>101</v>
      </c>
      <c r="D414" s="52" t="s">
        <v>64</v>
      </c>
      <c r="E414" s="60" t="s">
        <v>606</v>
      </c>
      <c r="F414" s="54">
        <v>45719</v>
      </c>
      <c r="G414" s="17">
        <v>268</v>
      </c>
      <c r="H414" s="52" t="s">
        <v>6</v>
      </c>
      <c r="I414" s="13" t="s">
        <v>1540</v>
      </c>
      <c r="J414" s="13">
        <v>2422605593</v>
      </c>
      <c r="K414" s="13" t="s">
        <v>64</v>
      </c>
      <c r="L414" s="13">
        <v>6</v>
      </c>
      <c r="M414" s="13"/>
      <c r="N414" s="14" t="s">
        <v>607</v>
      </c>
      <c r="O414" s="14" t="s">
        <v>1541</v>
      </c>
    </row>
    <row r="415" spans="1:15" s="61" customFormat="1" ht="46.2" customHeight="1" x14ac:dyDescent="0.3">
      <c r="A415" s="52">
        <v>22</v>
      </c>
      <c r="B415" s="60" t="s">
        <v>605</v>
      </c>
      <c r="C415" s="52" t="s">
        <v>67</v>
      </c>
      <c r="D415" s="52" t="s">
        <v>63</v>
      </c>
      <c r="E415" s="60" t="s">
        <v>1542</v>
      </c>
      <c r="F415" s="54">
        <v>45719</v>
      </c>
      <c r="G415" s="17">
        <v>1597.56</v>
      </c>
      <c r="H415" s="52" t="s">
        <v>6</v>
      </c>
      <c r="I415" s="13" t="s">
        <v>1543</v>
      </c>
      <c r="J415" s="13">
        <v>44520690</v>
      </c>
      <c r="K415" s="84" t="s">
        <v>116</v>
      </c>
      <c r="L415" s="13" t="s">
        <v>1544</v>
      </c>
      <c r="M415" s="13" t="s">
        <v>1545</v>
      </c>
      <c r="N415" s="14" t="s">
        <v>196</v>
      </c>
      <c r="O415" s="14" t="s">
        <v>1546</v>
      </c>
    </row>
    <row r="416" spans="1:15" s="61" customFormat="1" ht="51" customHeight="1" x14ac:dyDescent="0.3">
      <c r="A416" s="52">
        <v>23</v>
      </c>
      <c r="B416" s="60" t="s">
        <v>1547</v>
      </c>
      <c r="C416" s="52" t="s">
        <v>91</v>
      </c>
      <c r="D416" s="52" t="s">
        <v>64</v>
      </c>
      <c r="E416" s="60" t="s">
        <v>1548</v>
      </c>
      <c r="F416" s="54">
        <v>45726</v>
      </c>
      <c r="G416" s="17">
        <v>500.36399999999998</v>
      </c>
      <c r="H416" s="52" t="s">
        <v>6</v>
      </c>
      <c r="I416" s="13"/>
      <c r="J416" s="13"/>
      <c r="K416" s="13"/>
      <c r="L416" s="13"/>
      <c r="M416" s="13"/>
      <c r="N416" s="14"/>
      <c r="O416" s="14"/>
    </row>
    <row r="417" spans="1:15" ht="16.2" x14ac:dyDescent="0.3">
      <c r="A417" s="49"/>
      <c r="B417" s="48" t="s">
        <v>9</v>
      </c>
      <c r="C417" s="49" t="s">
        <v>65</v>
      </c>
      <c r="D417" s="49"/>
      <c r="E417" s="50"/>
      <c r="F417" s="47"/>
      <c r="G417" s="51"/>
      <c r="H417" s="47"/>
      <c r="I417" s="47"/>
      <c r="J417" s="47"/>
      <c r="K417" s="47"/>
      <c r="L417" s="47"/>
      <c r="M417" s="71"/>
      <c r="N417" s="50"/>
      <c r="O417" s="50"/>
    </row>
    <row r="418" spans="1:15" ht="16.2" x14ac:dyDescent="0.3">
      <c r="A418" s="47"/>
      <c r="B418" s="48" t="s">
        <v>13</v>
      </c>
      <c r="C418" s="49"/>
      <c r="D418" s="49"/>
      <c r="E418" s="50"/>
      <c r="F418" s="47"/>
      <c r="G418" s="55"/>
      <c r="H418" s="47"/>
      <c r="I418" s="47"/>
      <c r="J418" s="47"/>
      <c r="K418" s="47"/>
      <c r="L418" s="47"/>
      <c r="M418" s="71"/>
      <c r="N418" s="50"/>
      <c r="O418" s="50"/>
    </row>
    <row r="419" spans="1:15" s="57" customFormat="1" ht="46.8" x14ac:dyDescent="0.3">
      <c r="A419" s="52">
        <v>1</v>
      </c>
      <c r="B419" s="60" t="s">
        <v>77</v>
      </c>
      <c r="C419" s="52" t="s">
        <v>75</v>
      </c>
      <c r="D419" s="52" t="s">
        <v>78</v>
      </c>
      <c r="E419" s="60" t="s">
        <v>128</v>
      </c>
      <c r="F419" s="54">
        <v>45660</v>
      </c>
      <c r="G419" s="17">
        <v>6954.9790000000003</v>
      </c>
      <c r="H419" s="52" t="s">
        <v>6</v>
      </c>
      <c r="I419" s="52" t="s">
        <v>996</v>
      </c>
      <c r="J419" s="13">
        <v>40507613</v>
      </c>
      <c r="K419" s="13" t="s">
        <v>119</v>
      </c>
      <c r="L419" s="64">
        <v>1431.59</v>
      </c>
      <c r="M419" s="64">
        <v>4858.22</v>
      </c>
      <c r="N419" s="79"/>
      <c r="O419" s="79" t="s">
        <v>189</v>
      </c>
    </row>
    <row r="420" spans="1:15" s="57" customFormat="1" ht="67.95" customHeight="1" x14ac:dyDescent="0.3">
      <c r="A420" s="52">
        <v>2</v>
      </c>
      <c r="B420" s="60" t="s">
        <v>79</v>
      </c>
      <c r="C420" s="52" t="s">
        <v>75</v>
      </c>
      <c r="D420" s="52" t="s">
        <v>78</v>
      </c>
      <c r="E420" s="60" t="s">
        <v>86</v>
      </c>
      <c r="F420" s="54">
        <v>45664</v>
      </c>
      <c r="G420" s="17">
        <v>1093.0999999999999</v>
      </c>
      <c r="H420" s="52" t="s">
        <v>134</v>
      </c>
      <c r="I420" s="52" t="s">
        <v>996</v>
      </c>
      <c r="J420" s="13">
        <v>40507613</v>
      </c>
      <c r="K420" s="13" t="s">
        <v>119</v>
      </c>
      <c r="L420" s="64">
        <v>225</v>
      </c>
      <c r="M420" s="64">
        <v>4858.22</v>
      </c>
      <c r="N420" s="79" t="s">
        <v>127</v>
      </c>
      <c r="O420" s="79" t="s">
        <v>190</v>
      </c>
    </row>
    <row r="421" spans="1:15" ht="21.6" customHeight="1" x14ac:dyDescent="0.3">
      <c r="A421" s="47"/>
      <c r="B421" s="48" t="s">
        <v>32</v>
      </c>
      <c r="C421" s="49"/>
      <c r="D421" s="49"/>
      <c r="E421" s="50"/>
      <c r="F421" s="47"/>
      <c r="G421" s="55"/>
      <c r="H421" s="47"/>
      <c r="I421" s="47"/>
      <c r="J421" s="47"/>
      <c r="K421" s="47"/>
      <c r="L421" s="47"/>
      <c r="M421" s="71"/>
      <c r="N421" s="50"/>
      <c r="O421" s="50"/>
    </row>
    <row r="422" spans="1:15" s="57" customFormat="1" ht="69" customHeight="1" x14ac:dyDescent="0.3">
      <c r="A422" s="52">
        <v>1</v>
      </c>
      <c r="B422" s="60" t="s">
        <v>1358</v>
      </c>
      <c r="C422" s="52" t="s">
        <v>326</v>
      </c>
      <c r="D422" s="52" t="s">
        <v>63</v>
      </c>
      <c r="E422" s="60" t="s">
        <v>1359</v>
      </c>
      <c r="F422" s="54">
        <v>45714</v>
      </c>
      <c r="G422" s="17">
        <v>13000</v>
      </c>
      <c r="H422" s="52" t="s">
        <v>6</v>
      </c>
      <c r="I422" s="52" t="s">
        <v>1392</v>
      </c>
      <c r="J422" s="13">
        <v>36816973</v>
      </c>
      <c r="K422" s="52" t="s">
        <v>117</v>
      </c>
      <c r="L422" s="13" t="s">
        <v>1360</v>
      </c>
      <c r="M422" s="64" t="s">
        <v>1393</v>
      </c>
      <c r="N422" s="79" t="s">
        <v>1394</v>
      </c>
      <c r="O422" s="79" t="s">
        <v>1361</v>
      </c>
    </row>
    <row r="423" spans="1:15" ht="16.2" x14ac:dyDescent="0.3">
      <c r="A423" s="47"/>
      <c r="B423" s="48" t="s">
        <v>16</v>
      </c>
      <c r="C423" s="49"/>
      <c r="D423" s="49"/>
      <c r="E423" s="50"/>
      <c r="F423" s="47"/>
      <c r="G423" s="55"/>
      <c r="H423" s="47"/>
      <c r="I423" s="47"/>
      <c r="J423" s="47"/>
      <c r="K423" s="47"/>
      <c r="L423" s="47"/>
      <c r="M423" s="71"/>
      <c r="N423" s="50"/>
      <c r="O423" s="50"/>
    </row>
    <row r="424" spans="1:15" s="57" customFormat="1" ht="54.6" customHeight="1" x14ac:dyDescent="0.3">
      <c r="A424" s="52">
        <v>1</v>
      </c>
      <c r="B424" s="53" t="s">
        <v>191</v>
      </c>
      <c r="C424" s="52" t="s">
        <v>67</v>
      </c>
      <c r="D424" s="52" t="s">
        <v>63</v>
      </c>
      <c r="E424" s="14" t="s">
        <v>192</v>
      </c>
      <c r="F424" s="54">
        <v>45664</v>
      </c>
      <c r="G424" s="17">
        <v>4247.9399999999996</v>
      </c>
      <c r="H424" s="13" t="s">
        <v>103</v>
      </c>
      <c r="I424" s="13" t="s">
        <v>584</v>
      </c>
      <c r="J424" s="13">
        <v>31366203</v>
      </c>
      <c r="K424" s="84" t="s">
        <v>116</v>
      </c>
      <c r="L424" s="13" t="s">
        <v>198</v>
      </c>
      <c r="M424" s="64" t="s">
        <v>197</v>
      </c>
      <c r="N424" s="14" t="s">
        <v>196</v>
      </c>
      <c r="O424" s="14" t="s">
        <v>193</v>
      </c>
    </row>
    <row r="425" spans="1:15" s="57" customFormat="1" ht="46.95" customHeight="1" x14ac:dyDescent="0.3">
      <c r="A425" s="52">
        <v>2</v>
      </c>
      <c r="B425" s="53" t="s">
        <v>191</v>
      </c>
      <c r="C425" s="52" t="s">
        <v>80</v>
      </c>
      <c r="D425" s="52" t="s">
        <v>64</v>
      </c>
      <c r="E425" s="14" t="s">
        <v>194</v>
      </c>
      <c r="F425" s="54">
        <v>45665</v>
      </c>
      <c r="G425" s="17">
        <v>3879</v>
      </c>
      <c r="H425" s="52" t="s">
        <v>6</v>
      </c>
      <c r="I425" s="13" t="s">
        <v>583</v>
      </c>
      <c r="J425" s="13">
        <v>1933111821</v>
      </c>
      <c r="K425" s="13" t="s">
        <v>64</v>
      </c>
      <c r="L425" s="13">
        <v>1</v>
      </c>
      <c r="M425" s="64">
        <v>3879</v>
      </c>
      <c r="N425" s="14" t="s">
        <v>199</v>
      </c>
      <c r="O425" s="14" t="s">
        <v>195</v>
      </c>
    </row>
    <row r="426" spans="1:15" s="57" customFormat="1" ht="78" x14ac:dyDescent="0.3">
      <c r="A426" s="52">
        <v>3</v>
      </c>
      <c r="B426" s="53" t="s">
        <v>308</v>
      </c>
      <c r="C426" s="52" t="s">
        <v>67</v>
      </c>
      <c r="D426" s="52" t="s">
        <v>63</v>
      </c>
      <c r="E426" s="14" t="s">
        <v>309</v>
      </c>
      <c r="F426" s="54">
        <v>45670</v>
      </c>
      <c r="G426" s="17">
        <v>735.94200000000001</v>
      </c>
      <c r="H426" s="52" t="s">
        <v>6</v>
      </c>
      <c r="I426" s="13" t="s">
        <v>354</v>
      </c>
      <c r="J426" s="13">
        <v>36942874</v>
      </c>
      <c r="K426" s="84" t="s">
        <v>116</v>
      </c>
      <c r="L426" s="13" t="s">
        <v>654</v>
      </c>
      <c r="M426" s="64"/>
      <c r="N426" s="14" t="s">
        <v>655</v>
      </c>
      <c r="O426" s="14" t="s">
        <v>310</v>
      </c>
    </row>
    <row r="427" spans="1:15" s="57" customFormat="1" ht="78" x14ac:dyDescent="0.3">
      <c r="A427" s="52">
        <v>4</v>
      </c>
      <c r="B427" s="53" t="s">
        <v>311</v>
      </c>
      <c r="C427" s="52" t="s">
        <v>75</v>
      </c>
      <c r="D427" s="52" t="s">
        <v>64</v>
      </c>
      <c r="E427" s="14" t="s">
        <v>312</v>
      </c>
      <c r="F427" s="54">
        <v>45667</v>
      </c>
      <c r="G427" s="17">
        <v>352.512</v>
      </c>
      <c r="H427" s="52" t="s">
        <v>6</v>
      </c>
      <c r="I427" s="52" t="s">
        <v>996</v>
      </c>
      <c r="J427" s="13">
        <v>40507613</v>
      </c>
      <c r="K427" s="13" t="s">
        <v>119</v>
      </c>
      <c r="L427" s="13">
        <v>85.06</v>
      </c>
      <c r="M427" s="64">
        <v>4143.92</v>
      </c>
      <c r="N427" s="14" t="s">
        <v>313</v>
      </c>
      <c r="O427" s="14" t="s">
        <v>314</v>
      </c>
    </row>
    <row r="428" spans="1:15" s="57" customFormat="1" ht="48" customHeight="1" x14ac:dyDescent="0.3">
      <c r="A428" s="52">
        <v>5</v>
      </c>
      <c r="B428" s="53" t="s">
        <v>315</v>
      </c>
      <c r="C428" s="52" t="s">
        <v>268</v>
      </c>
      <c r="D428" s="52" t="s">
        <v>64</v>
      </c>
      <c r="E428" s="14" t="s">
        <v>316</v>
      </c>
      <c r="F428" s="54">
        <v>45666</v>
      </c>
      <c r="G428" s="17">
        <v>360.88600000000002</v>
      </c>
      <c r="H428" s="52" t="s">
        <v>6</v>
      </c>
      <c r="I428" s="13" t="s">
        <v>320</v>
      </c>
      <c r="J428" s="13" t="s">
        <v>317</v>
      </c>
      <c r="K428" s="13" t="s">
        <v>123</v>
      </c>
      <c r="L428" s="13">
        <v>5992</v>
      </c>
      <c r="M428" s="64">
        <v>60.23</v>
      </c>
      <c r="N428" s="14" t="s">
        <v>318</v>
      </c>
      <c r="O428" s="14" t="s">
        <v>319</v>
      </c>
    </row>
    <row r="429" spans="1:15" s="57" customFormat="1" ht="48" customHeight="1" x14ac:dyDescent="0.3">
      <c r="A429" s="52">
        <v>6</v>
      </c>
      <c r="B429" s="53" t="s">
        <v>315</v>
      </c>
      <c r="C429" s="52" t="s">
        <v>75</v>
      </c>
      <c r="D429" s="52" t="s">
        <v>64</v>
      </c>
      <c r="E429" s="14" t="s">
        <v>585</v>
      </c>
      <c r="F429" s="54">
        <v>45677</v>
      </c>
      <c r="G429" s="17">
        <v>10558.708000000001</v>
      </c>
      <c r="H429" s="52" t="s">
        <v>6</v>
      </c>
      <c r="I429" s="52" t="s">
        <v>996</v>
      </c>
      <c r="J429" s="13">
        <v>40507613</v>
      </c>
      <c r="K429" s="13" t="s">
        <v>119</v>
      </c>
      <c r="L429" s="13">
        <v>2548</v>
      </c>
      <c r="M429" s="64">
        <v>4143.92</v>
      </c>
      <c r="N429" s="14" t="s">
        <v>586</v>
      </c>
      <c r="O429" s="14" t="s">
        <v>587</v>
      </c>
    </row>
    <row r="430" spans="1:15" s="57" customFormat="1" ht="48" customHeight="1" x14ac:dyDescent="0.3">
      <c r="A430" s="52">
        <v>7</v>
      </c>
      <c r="B430" s="53" t="s">
        <v>588</v>
      </c>
      <c r="C430" s="52" t="s">
        <v>75</v>
      </c>
      <c r="D430" s="52" t="s">
        <v>64</v>
      </c>
      <c r="E430" s="14" t="s">
        <v>589</v>
      </c>
      <c r="F430" s="54">
        <v>45671</v>
      </c>
      <c r="G430" s="17">
        <v>291.15100000000001</v>
      </c>
      <c r="H430" s="52" t="s">
        <v>6</v>
      </c>
      <c r="I430" s="52" t="s">
        <v>996</v>
      </c>
      <c r="J430" s="13">
        <v>40507613</v>
      </c>
      <c r="K430" s="13" t="s">
        <v>119</v>
      </c>
      <c r="L430" s="13">
        <v>70.260000000000005</v>
      </c>
      <c r="M430" s="64">
        <v>4143.92</v>
      </c>
      <c r="N430" s="14" t="s">
        <v>313</v>
      </c>
      <c r="O430" s="14" t="s">
        <v>590</v>
      </c>
    </row>
    <row r="431" spans="1:15" s="57" customFormat="1" ht="48" customHeight="1" x14ac:dyDescent="0.3">
      <c r="A431" s="52">
        <v>8</v>
      </c>
      <c r="B431" s="53" t="s">
        <v>588</v>
      </c>
      <c r="C431" s="52" t="s">
        <v>66</v>
      </c>
      <c r="D431" s="52" t="s">
        <v>64</v>
      </c>
      <c r="E431" s="14" t="s">
        <v>106</v>
      </c>
      <c r="F431" s="54">
        <v>45678</v>
      </c>
      <c r="G431" s="17">
        <v>321.88900000000001</v>
      </c>
      <c r="H431" s="52" t="s">
        <v>6</v>
      </c>
      <c r="I431" s="52" t="s">
        <v>282</v>
      </c>
      <c r="J431" s="13">
        <v>42086719</v>
      </c>
      <c r="K431" s="13" t="s">
        <v>591</v>
      </c>
      <c r="L431" s="13">
        <v>29662</v>
      </c>
      <c r="M431" s="64">
        <v>10.85</v>
      </c>
      <c r="N431" s="14" t="s">
        <v>94</v>
      </c>
      <c r="O431" s="14" t="s">
        <v>592</v>
      </c>
    </row>
    <row r="432" spans="1:15" s="57" customFormat="1" ht="49.95" customHeight="1" x14ac:dyDescent="0.3">
      <c r="A432" s="52">
        <v>9</v>
      </c>
      <c r="B432" s="53" t="s">
        <v>656</v>
      </c>
      <c r="C432" s="52" t="s">
        <v>75</v>
      </c>
      <c r="D432" s="52" t="s">
        <v>64</v>
      </c>
      <c r="E432" s="14" t="s">
        <v>657</v>
      </c>
      <c r="F432" s="54">
        <v>45681</v>
      </c>
      <c r="G432" s="17">
        <v>704.46600000000001</v>
      </c>
      <c r="H432" s="52" t="s">
        <v>6</v>
      </c>
      <c r="I432" s="52" t="s">
        <v>996</v>
      </c>
      <c r="J432" s="52">
        <v>40507613</v>
      </c>
      <c r="K432" s="13" t="s">
        <v>119</v>
      </c>
      <c r="L432" s="13">
        <v>170</v>
      </c>
      <c r="M432" s="64">
        <v>4143.92</v>
      </c>
      <c r="N432" s="14" t="s">
        <v>313</v>
      </c>
      <c r="O432" s="14" t="s">
        <v>658</v>
      </c>
    </row>
    <row r="433" spans="1:15" s="57" customFormat="1" ht="63" customHeight="1" x14ac:dyDescent="0.3">
      <c r="A433" s="52">
        <v>10</v>
      </c>
      <c r="B433" s="53" t="s">
        <v>656</v>
      </c>
      <c r="C433" s="52" t="s">
        <v>91</v>
      </c>
      <c r="D433" s="52" t="s">
        <v>63</v>
      </c>
      <c r="E433" s="14" t="s">
        <v>853</v>
      </c>
      <c r="F433" s="54">
        <v>45686</v>
      </c>
      <c r="G433" s="17">
        <v>286.99900000000002</v>
      </c>
      <c r="H433" s="52" t="s">
        <v>6</v>
      </c>
      <c r="I433" s="52" t="s">
        <v>1128</v>
      </c>
      <c r="J433" s="52">
        <v>20971740</v>
      </c>
      <c r="K433" s="13" t="s">
        <v>881</v>
      </c>
      <c r="L433" s="13" t="s">
        <v>882</v>
      </c>
      <c r="M433" s="64"/>
      <c r="N433" s="14" t="s">
        <v>880</v>
      </c>
      <c r="O433" s="14" t="s">
        <v>854</v>
      </c>
    </row>
    <row r="434" spans="1:15" s="57" customFormat="1" ht="47.4" customHeight="1" x14ac:dyDescent="0.3">
      <c r="A434" s="52">
        <v>11</v>
      </c>
      <c r="B434" s="53" t="s">
        <v>656</v>
      </c>
      <c r="C434" s="52" t="s">
        <v>91</v>
      </c>
      <c r="D434" s="52" t="s">
        <v>63</v>
      </c>
      <c r="E434" s="14" t="s">
        <v>855</v>
      </c>
      <c r="F434" s="54">
        <v>45688</v>
      </c>
      <c r="G434" s="17">
        <v>209.36</v>
      </c>
      <c r="H434" s="52" t="s">
        <v>6</v>
      </c>
      <c r="I434" s="52" t="s">
        <v>1312</v>
      </c>
      <c r="J434" s="52">
        <v>2496704935</v>
      </c>
      <c r="K434" s="52" t="s">
        <v>117</v>
      </c>
      <c r="L434" s="13">
        <v>400</v>
      </c>
      <c r="M434" s="64">
        <v>523.4</v>
      </c>
      <c r="N434" s="14" t="s">
        <v>856</v>
      </c>
      <c r="O434" s="14" t="s">
        <v>857</v>
      </c>
    </row>
    <row r="435" spans="1:15" s="57" customFormat="1" ht="45.6" customHeight="1" x14ac:dyDescent="0.3">
      <c r="A435" s="52">
        <v>12</v>
      </c>
      <c r="B435" s="53" t="s">
        <v>656</v>
      </c>
      <c r="C435" s="52" t="s">
        <v>67</v>
      </c>
      <c r="D435" s="52" t="s">
        <v>63</v>
      </c>
      <c r="E435" s="14" t="s">
        <v>470</v>
      </c>
      <c r="F435" s="54">
        <v>45706</v>
      </c>
      <c r="G435" s="17">
        <v>1113.8399999999999</v>
      </c>
      <c r="H435" s="52" t="s">
        <v>6</v>
      </c>
      <c r="I435" s="52" t="s">
        <v>759</v>
      </c>
      <c r="J435" s="52">
        <v>45067285</v>
      </c>
      <c r="K435" s="84" t="s">
        <v>116</v>
      </c>
      <c r="L435" s="13">
        <v>21000</v>
      </c>
      <c r="M435" s="64"/>
      <c r="N435" s="14" t="s">
        <v>1313</v>
      </c>
      <c r="O435" s="14" t="s">
        <v>1314</v>
      </c>
    </row>
    <row r="436" spans="1:15" s="57" customFormat="1" ht="48.6" customHeight="1" x14ac:dyDescent="0.3">
      <c r="A436" s="52">
        <v>13</v>
      </c>
      <c r="B436" s="53" t="s">
        <v>656</v>
      </c>
      <c r="C436" s="52" t="s">
        <v>67</v>
      </c>
      <c r="D436" s="52" t="s">
        <v>63</v>
      </c>
      <c r="E436" s="14" t="s">
        <v>470</v>
      </c>
      <c r="F436" s="54">
        <v>45705</v>
      </c>
      <c r="G436" s="17">
        <v>263.85599999999999</v>
      </c>
      <c r="H436" s="52" t="s">
        <v>6</v>
      </c>
      <c r="I436" s="52" t="s">
        <v>1362</v>
      </c>
      <c r="J436" s="13"/>
      <c r="K436" s="84" t="s">
        <v>116</v>
      </c>
      <c r="L436" s="13">
        <v>4600</v>
      </c>
      <c r="M436" s="64"/>
      <c r="N436" s="14" t="s">
        <v>1315</v>
      </c>
      <c r="O436" s="14" t="s">
        <v>1316</v>
      </c>
    </row>
    <row r="437" spans="1:15" s="57" customFormat="1" ht="47.4" customHeight="1" x14ac:dyDescent="0.3">
      <c r="A437" s="52">
        <v>14</v>
      </c>
      <c r="B437" s="53" t="s">
        <v>656</v>
      </c>
      <c r="C437" s="52" t="s">
        <v>67</v>
      </c>
      <c r="D437" s="52" t="s">
        <v>63</v>
      </c>
      <c r="E437" s="14" t="s">
        <v>470</v>
      </c>
      <c r="F437" s="54">
        <v>45706</v>
      </c>
      <c r="G437" s="17">
        <v>517</v>
      </c>
      <c r="H437" s="52" t="s">
        <v>6</v>
      </c>
      <c r="I437" s="52" t="s">
        <v>1390</v>
      </c>
      <c r="J437" s="52">
        <v>42903644</v>
      </c>
      <c r="K437" s="84" t="s">
        <v>116</v>
      </c>
      <c r="L437" s="52">
        <v>10000</v>
      </c>
      <c r="M437" s="64">
        <v>51.7</v>
      </c>
      <c r="N437" s="14" t="s">
        <v>1317</v>
      </c>
      <c r="O437" s="14" t="s">
        <v>1318</v>
      </c>
    </row>
    <row r="438" spans="1:15" s="57" customFormat="1" ht="47.4" customHeight="1" x14ac:dyDescent="0.3">
      <c r="A438" s="52">
        <v>15</v>
      </c>
      <c r="B438" s="53" t="s">
        <v>656</v>
      </c>
      <c r="C438" s="52" t="s">
        <v>67</v>
      </c>
      <c r="D438" s="52" t="s">
        <v>63</v>
      </c>
      <c r="E438" s="14" t="s">
        <v>470</v>
      </c>
      <c r="F438" s="54">
        <v>45712</v>
      </c>
      <c r="G438" s="17">
        <v>293.45999999999998</v>
      </c>
      <c r="H438" s="52" t="s">
        <v>6</v>
      </c>
      <c r="I438" s="52" t="s">
        <v>584</v>
      </c>
      <c r="J438" s="52">
        <v>31366203</v>
      </c>
      <c r="K438" s="84" t="s">
        <v>116</v>
      </c>
      <c r="L438" s="52" t="s">
        <v>1363</v>
      </c>
      <c r="M438" s="52"/>
      <c r="N438" s="14" t="s">
        <v>1391</v>
      </c>
      <c r="O438" s="14" t="s">
        <v>1364</v>
      </c>
    </row>
    <row r="439" spans="1:15" s="57" customFormat="1" ht="63" customHeight="1" x14ac:dyDescent="0.3">
      <c r="A439" s="52">
        <v>16</v>
      </c>
      <c r="B439" s="53" t="s">
        <v>1129</v>
      </c>
      <c r="C439" s="52" t="s">
        <v>75</v>
      </c>
      <c r="D439" s="52" t="s">
        <v>63</v>
      </c>
      <c r="E439" s="14" t="s">
        <v>476</v>
      </c>
      <c r="F439" s="54">
        <v>45695</v>
      </c>
      <c r="G439" s="17">
        <v>1685.9290000000001</v>
      </c>
      <c r="H439" s="52" t="s">
        <v>6</v>
      </c>
      <c r="I439" s="52" t="s">
        <v>996</v>
      </c>
      <c r="J439" s="52">
        <v>40507613</v>
      </c>
      <c r="K439" s="52" t="s">
        <v>119</v>
      </c>
      <c r="L439" s="52">
        <v>406.84</v>
      </c>
      <c r="M439" s="64">
        <v>4143.92</v>
      </c>
      <c r="N439" s="14" t="s">
        <v>313</v>
      </c>
      <c r="O439" s="14" t="s">
        <v>1130</v>
      </c>
    </row>
    <row r="440" spans="1:15" s="57" customFormat="1" ht="63" customHeight="1" x14ac:dyDescent="0.3">
      <c r="A440" s="52">
        <v>17</v>
      </c>
      <c r="B440" s="53" t="s">
        <v>1534</v>
      </c>
      <c r="C440" s="52" t="s">
        <v>67</v>
      </c>
      <c r="D440" s="52" t="s">
        <v>63</v>
      </c>
      <c r="E440" s="14" t="s">
        <v>470</v>
      </c>
      <c r="F440" s="54">
        <v>45708</v>
      </c>
      <c r="G440" s="17">
        <v>205.2</v>
      </c>
      <c r="H440" s="52" t="s">
        <v>6</v>
      </c>
      <c r="I440" s="52" t="s">
        <v>1494</v>
      </c>
      <c r="J440" s="52">
        <v>43699122</v>
      </c>
      <c r="K440" s="84" t="s">
        <v>116</v>
      </c>
      <c r="L440" s="52">
        <v>3600</v>
      </c>
      <c r="M440" s="64">
        <v>57</v>
      </c>
      <c r="N440" s="14" t="s">
        <v>1535</v>
      </c>
      <c r="O440" s="14" t="s">
        <v>1536</v>
      </c>
    </row>
    <row r="441" spans="1:15" ht="15.6" customHeight="1" x14ac:dyDescent="0.3">
      <c r="A441" s="47"/>
      <c r="B441" s="48" t="s">
        <v>48</v>
      </c>
      <c r="C441" s="49"/>
      <c r="D441" s="49"/>
      <c r="E441" s="50"/>
      <c r="F441" s="47"/>
      <c r="G441" s="55"/>
      <c r="H441" s="47"/>
      <c r="I441" s="47"/>
      <c r="J441" s="47"/>
      <c r="K441" s="47"/>
      <c r="L441" s="47"/>
      <c r="M441" s="71"/>
      <c r="N441" s="50"/>
      <c r="O441" s="50"/>
    </row>
    <row r="442" spans="1:15" s="57" customFormat="1" ht="51.6" customHeight="1" x14ac:dyDescent="0.3">
      <c r="A442" s="52">
        <v>1</v>
      </c>
      <c r="B442" s="53" t="s">
        <v>200</v>
      </c>
      <c r="C442" s="52" t="s">
        <v>66</v>
      </c>
      <c r="D442" s="52" t="s">
        <v>63</v>
      </c>
      <c r="E442" s="14" t="s">
        <v>202</v>
      </c>
      <c r="F442" s="54">
        <v>45665</v>
      </c>
      <c r="G442" s="17">
        <v>370.2</v>
      </c>
      <c r="H442" s="52" t="s">
        <v>6</v>
      </c>
      <c r="I442" s="52" t="s">
        <v>659</v>
      </c>
      <c r="J442" s="52">
        <v>44823241</v>
      </c>
      <c r="K442" s="13" t="s">
        <v>145</v>
      </c>
      <c r="L442" s="13">
        <v>30850</v>
      </c>
      <c r="M442" s="64">
        <v>12</v>
      </c>
      <c r="N442" s="14" t="s">
        <v>201</v>
      </c>
      <c r="O442" s="14" t="s">
        <v>203</v>
      </c>
    </row>
    <row r="443" spans="1:15" ht="16.2" x14ac:dyDescent="0.3">
      <c r="A443" s="47"/>
      <c r="B443" s="48" t="s">
        <v>20</v>
      </c>
      <c r="C443" s="49"/>
      <c r="D443" s="49"/>
      <c r="E443" s="50"/>
      <c r="F443" s="47"/>
      <c r="G443" s="55"/>
      <c r="H443" s="47"/>
      <c r="I443" s="47"/>
      <c r="J443" s="47"/>
      <c r="K443" s="47"/>
      <c r="L443" s="47"/>
      <c r="M443" s="71"/>
      <c r="N443" s="50"/>
      <c r="O443" s="50"/>
    </row>
    <row r="444" spans="1:15" s="57" customFormat="1" ht="48.6" customHeight="1" x14ac:dyDescent="0.3">
      <c r="A444" s="52">
        <v>1</v>
      </c>
      <c r="B444" s="53" t="s">
        <v>883</v>
      </c>
      <c r="C444" s="13" t="s">
        <v>326</v>
      </c>
      <c r="D444" s="13" t="s">
        <v>63</v>
      </c>
      <c r="E444" s="14" t="s">
        <v>884</v>
      </c>
      <c r="F444" s="28">
        <v>45688</v>
      </c>
      <c r="G444" s="17">
        <v>4139.17</v>
      </c>
      <c r="H444" s="52" t="s">
        <v>6</v>
      </c>
      <c r="I444" s="52" t="s">
        <v>1365</v>
      </c>
      <c r="J444" s="52">
        <v>42700828</v>
      </c>
      <c r="K444" s="52" t="s">
        <v>323</v>
      </c>
      <c r="L444" s="52">
        <v>920</v>
      </c>
      <c r="M444" s="64">
        <v>4499.1000000000004</v>
      </c>
      <c r="N444" s="14" t="s">
        <v>885</v>
      </c>
      <c r="O444" s="14" t="s">
        <v>886</v>
      </c>
    </row>
    <row r="445" spans="1:15" s="57" customFormat="1" ht="33" customHeight="1" x14ac:dyDescent="0.3">
      <c r="A445" s="52">
        <v>2</v>
      </c>
      <c r="B445" s="53" t="s">
        <v>883</v>
      </c>
      <c r="C445" s="13" t="s">
        <v>326</v>
      </c>
      <c r="D445" s="13" t="s">
        <v>63</v>
      </c>
      <c r="E445" s="14" t="s">
        <v>887</v>
      </c>
      <c r="F445" s="28">
        <v>45701</v>
      </c>
      <c r="G445" s="17">
        <v>5511.8</v>
      </c>
      <c r="H445" s="52" t="s">
        <v>6</v>
      </c>
      <c r="I445" s="52" t="s">
        <v>1366</v>
      </c>
      <c r="J445" s="52" t="s">
        <v>1367</v>
      </c>
      <c r="K445" s="52" t="s">
        <v>662</v>
      </c>
      <c r="L445" s="52">
        <v>700</v>
      </c>
      <c r="M445" s="64">
        <v>7874</v>
      </c>
      <c r="N445" s="14" t="s">
        <v>888</v>
      </c>
      <c r="O445" s="14" t="s">
        <v>1319</v>
      </c>
    </row>
    <row r="446" spans="1:15" s="57" customFormat="1" ht="100.95" customHeight="1" x14ac:dyDescent="0.3">
      <c r="A446" s="52">
        <v>3</v>
      </c>
      <c r="B446" s="53" t="s">
        <v>883</v>
      </c>
      <c r="C446" s="13" t="s">
        <v>101</v>
      </c>
      <c r="D446" s="13" t="s">
        <v>64</v>
      </c>
      <c r="E446" s="14" t="s">
        <v>1502</v>
      </c>
      <c r="F446" s="28">
        <v>45715</v>
      </c>
      <c r="G446" s="17">
        <v>595.00800000000004</v>
      </c>
      <c r="H446" s="52" t="s">
        <v>6</v>
      </c>
      <c r="I446" s="52" t="s">
        <v>1504</v>
      </c>
      <c r="J446" s="52">
        <v>44020989</v>
      </c>
      <c r="K446" s="52" t="s">
        <v>64</v>
      </c>
      <c r="L446" s="52"/>
      <c r="M446" s="52"/>
      <c r="N446" s="14"/>
      <c r="O446" s="14" t="s">
        <v>1503</v>
      </c>
    </row>
    <row r="447" spans="1:15" ht="15" customHeight="1" x14ac:dyDescent="0.3">
      <c r="A447" s="47"/>
      <c r="B447" s="48" t="s">
        <v>23</v>
      </c>
      <c r="C447" s="49" t="s">
        <v>65</v>
      </c>
      <c r="D447" s="49"/>
      <c r="E447" s="50"/>
      <c r="F447" s="47"/>
      <c r="G447" s="51"/>
      <c r="H447" s="47"/>
      <c r="I447" s="47"/>
      <c r="J447" s="47"/>
      <c r="K447" s="47"/>
      <c r="L447" s="47"/>
      <c r="M447" s="71"/>
      <c r="N447" s="50"/>
      <c r="O447" s="50"/>
    </row>
    <row r="448" spans="1:15" ht="16.2" x14ac:dyDescent="0.3">
      <c r="A448" s="47"/>
      <c r="B448" s="48" t="s">
        <v>24</v>
      </c>
      <c r="C448" s="49"/>
      <c r="D448" s="49"/>
      <c r="E448" s="50"/>
      <c r="F448" s="47"/>
      <c r="G448" s="55"/>
      <c r="H448" s="47"/>
      <c r="I448" s="47"/>
      <c r="J448" s="47"/>
      <c r="K448" s="47"/>
      <c r="L448" s="47"/>
      <c r="M448" s="71"/>
      <c r="N448" s="50"/>
      <c r="O448" s="50"/>
    </row>
    <row r="449" spans="1:15" s="57" customFormat="1" ht="77.400000000000006" customHeight="1" x14ac:dyDescent="0.3">
      <c r="A449" s="52">
        <v>1</v>
      </c>
      <c r="B449" s="53" t="s">
        <v>858</v>
      </c>
      <c r="C449" s="13" t="s">
        <v>326</v>
      </c>
      <c r="D449" s="13" t="s">
        <v>63</v>
      </c>
      <c r="E449" s="14" t="s">
        <v>859</v>
      </c>
      <c r="F449" s="28">
        <v>45690</v>
      </c>
      <c r="G449" s="64">
        <v>67200</v>
      </c>
      <c r="H449" s="52" t="s">
        <v>6</v>
      </c>
      <c r="I449" s="52" t="s">
        <v>920</v>
      </c>
      <c r="J449" s="52" t="s">
        <v>765</v>
      </c>
      <c r="K449" s="52" t="s">
        <v>662</v>
      </c>
      <c r="L449" s="52">
        <v>8000</v>
      </c>
      <c r="M449" s="64">
        <v>8400</v>
      </c>
      <c r="N449" s="14" t="s">
        <v>860</v>
      </c>
      <c r="O449" s="14" t="s">
        <v>861</v>
      </c>
    </row>
    <row r="450" spans="1:15" s="57" customFormat="1" ht="71.400000000000006" customHeight="1" x14ac:dyDescent="0.3">
      <c r="A450" s="52">
        <v>2</v>
      </c>
      <c r="B450" s="53" t="s">
        <v>858</v>
      </c>
      <c r="C450" s="13" t="s">
        <v>326</v>
      </c>
      <c r="D450" s="13" t="s">
        <v>63</v>
      </c>
      <c r="E450" s="14" t="s">
        <v>859</v>
      </c>
      <c r="F450" s="28">
        <v>45690</v>
      </c>
      <c r="G450" s="64">
        <v>8400</v>
      </c>
      <c r="H450" s="52" t="s">
        <v>6</v>
      </c>
      <c r="I450" s="52" t="s">
        <v>920</v>
      </c>
      <c r="J450" s="52" t="s">
        <v>765</v>
      </c>
      <c r="K450" s="52" t="s">
        <v>662</v>
      </c>
      <c r="L450" s="52">
        <v>1000</v>
      </c>
      <c r="M450" s="64">
        <v>8400</v>
      </c>
      <c r="N450" s="14" t="s">
        <v>862</v>
      </c>
      <c r="O450" s="14" t="s">
        <v>863</v>
      </c>
    </row>
    <row r="451" spans="1:15" s="57" customFormat="1" ht="71.400000000000006" customHeight="1" x14ac:dyDescent="0.3">
      <c r="A451" s="52">
        <v>3</v>
      </c>
      <c r="B451" s="53" t="s">
        <v>858</v>
      </c>
      <c r="C451" s="13" t="s">
        <v>326</v>
      </c>
      <c r="D451" s="13" t="s">
        <v>63</v>
      </c>
      <c r="E451" s="14" t="s">
        <v>864</v>
      </c>
      <c r="F451" s="28">
        <v>45690</v>
      </c>
      <c r="G451" s="64">
        <v>5150</v>
      </c>
      <c r="H451" s="52" t="s">
        <v>6</v>
      </c>
      <c r="I451" s="52" t="s">
        <v>865</v>
      </c>
      <c r="J451" s="52">
        <v>45559404</v>
      </c>
      <c r="K451" s="52" t="s">
        <v>323</v>
      </c>
      <c r="L451" s="52">
        <v>1000</v>
      </c>
      <c r="M451" s="64">
        <v>5150</v>
      </c>
      <c r="N451" s="14" t="s">
        <v>866</v>
      </c>
      <c r="O451" s="14" t="s">
        <v>867</v>
      </c>
    </row>
    <row r="452" spans="1:15" s="57" customFormat="1" ht="46.8" x14ac:dyDescent="0.3">
      <c r="A452" s="52">
        <v>4</v>
      </c>
      <c r="B452" s="53" t="s">
        <v>858</v>
      </c>
      <c r="C452" s="13" t="s">
        <v>326</v>
      </c>
      <c r="D452" s="13" t="s">
        <v>63</v>
      </c>
      <c r="E452" s="14" t="s">
        <v>868</v>
      </c>
      <c r="F452" s="28">
        <v>45692</v>
      </c>
      <c r="G452" s="64">
        <v>590</v>
      </c>
      <c r="H452" s="52" t="s">
        <v>6</v>
      </c>
      <c r="I452" s="52" t="s">
        <v>869</v>
      </c>
      <c r="J452" s="52">
        <v>2785803781</v>
      </c>
      <c r="K452" s="52" t="s">
        <v>117</v>
      </c>
      <c r="L452" s="52">
        <v>20000</v>
      </c>
      <c r="M452" s="64">
        <v>29.5</v>
      </c>
      <c r="N452" s="14" t="s">
        <v>868</v>
      </c>
      <c r="O452" s="14" t="s">
        <v>870</v>
      </c>
    </row>
    <row r="453" spans="1:15" s="57" customFormat="1" ht="46.8" x14ac:dyDescent="0.3">
      <c r="A453" s="52">
        <v>5</v>
      </c>
      <c r="B453" s="53" t="s">
        <v>858</v>
      </c>
      <c r="C453" s="13" t="s">
        <v>326</v>
      </c>
      <c r="D453" s="13" t="s">
        <v>63</v>
      </c>
      <c r="E453" s="14" t="s">
        <v>1549</v>
      </c>
      <c r="F453" s="28">
        <v>45719</v>
      </c>
      <c r="G453" s="64">
        <v>1650</v>
      </c>
      <c r="H453" s="52" t="s">
        <v>6</v>
      </c>
      <c r="I453" s="52" t="s">
        <v>1550</v>
      </c>
      <c r="J453" s="52">
        <v>45477437</v>
      </c>
      <c r="K453" s="52" t="s">
        <v>662</v>
      </c>
      <c r="L453" s="52">
        <v>5</v>
      </c>
      <c r="M453" s="64">
        <v>330000</v>
      </c>
      <c r="N453" s="14" t="s">
        <v>1551</v>
      </c>
      <c r="O453" s="14" t="s">
        <v>1552</v>
      </c>
    </row>
    <row r="454" spans="1:15" s="57" customFormat="1" ht="46.8" x14ac:dyDescent="0.3">
      <c r="A454" s="52">
        <v>6</v>
      </c>
      <c r="B454" s="53" t="s">
        <v>1263</v>
      </c>
      <c r="C454" s="13" t="s">
        <v>67</v>
      </c>
      <c r="D454" s="13" t="s">
        <v>63</v>
      </c>
      <c r="E454" s="14" t="s">
        <v>1264</v>
      </c>
      <c r="F454" s="28">
        <v>45705</v>
      </c>
      <c r="G454" s="15">
        <v>783.99</v>
      </c>
      <c r="H454" s="52" t="s">
        <v>6</v>
      </c>
      <c r="I454" s="52" t="s">
        <v>1265</v>
      </c>
      <c r="J454" s="52">
        <v>43699122</v>
      </c>
      <c r="K454" s="84" t="s">
        <v>116</v>
      </c>
      <c r="L454" s="52" t="s">
        <v>1269</v>
      </c>
      <c r="M454" s="52" t="s">
        <v>1266</v>
      </c>
      <c r="N454" s="14" t="s">
        <v>1268</v>
      </c>
      <c r="O454" s="14" t="s">
        <v>1267</v>
      </c>
    </row>
    <row r="455" spans="1:15" ht="16.2" x14ac:dyDescent="0.3">
      <c r="A455" s="47"/>
      <c r="B455" s="48" t="s">
        <v>25</v>
      </c>
      <c r="C455" s="49" t="s">
        <v>65</v>
      </c>
      <c r="D455" s="49"/>
      <c r="E455" s="50"/>
      <c r="F455" s="47"/>
      <c r="G455" s="55"/>
      <c r="H455" s="47"/>
      <c r="I455" s="47"/>
      <c r="J455" s="47"/>
      <c r="K455" s="47"/>
      <c r="L455" s="47"/>
      <c r="M455" s="71"/>
      <c r="N455" s="50"/>
      <c r="O455" s="50"/>
    </row>
    <row r="456" spans="1:15" ht="16.2" x14ac:dyDescent="0.3">
      <c r="A456" s="47"/>
      <c r="B456" s="48" t="s">
        <v>39</v>
      </c>
      <c r="C456" s="49"/>
      <c r="D456" s="49"/>
      <c r="E456" s="50"/>
      <c r="F456" s="47"/>
      <c r="G456" s="55"/>
      <c r="H456" s="47"/>
      <c r="I456" s="47"/>
      <c r="J456" s="47"/>
      <c r="K456" s="47"/>
      <c r="L456" s="47"/>
      <c r="M456" s="71"/>
      <c r="N456" s="50"/>
      <c r="O456" s="50"/>
    </row>
    <row r="457" spans="1:15" s="57" customFormat="1" ht="61.95" customHeight="1" x14ac:dyDescent="0.3">
      <c r="A457" s="52">
        <v>1</v>
      </c>
      <c r="B457" s="53" t="s">
        <v>1163</v>
      </c>
      <c r="C457" s="13" t="s">
        <v>326</v>
      </c>
      <c r="D457" s="13" t="s">
        <v>63</v>
      </c>
      <c r="E457" s="14" t="s">
        <v>1164</v>
      </c>
      <c r="F457" s="28" t="s">
        <v>1165</v>
      </c>
      <c r="G457" s="17">
        <v>2414.85</v>
      </c>
      <c r="H457" s="52" t="s">
        <v>6</v>
      </c>
      <c r="I457" s="52" t="s">
        <v>1389</v>
      </c>
      <c r="J457" s="52">
        <v>24610890</v>
      </c>
      <c r="K457" s="52" t="s">
        <v>662</v>
      </c>
      <c r="L457" s="52">
        <v>300</v>
      </c>
      <c r="M457" s="64">
        <v>8049.5</v>
      </c>
      <c r="N457" s="14" t="s">
        <v>1166</v>
      </c>
      <c r="O457" s="14" t="s">
        <v>1167</v>
      </c>
    </row>
    <row r="458" spans="1:15" ht="16.2" x14ac:dyDescent="0.3">
      <c r="A458" s="65"/>
      <c r="B458" s="66" t="s">
        <v>10</v>
      </c>
      <c r="C458" s="49"/>
      <c r="D458" s="67"/>
      <c r="E458" s="68"/>
      <c r="F458" s="65"/>
      <c r="G458" s="69"/>
      <c r="H458" s="65"/>
      <c r="I458" s="65"/>
      <c r="J458" s="65"/>
      <c r="K458" s="65"/>
      <c r="L458" s="65"/>
      <c r="M458" s="73"/>
      <c r="N458" s="68"/>
      <c r="O458" s="68"/>
    </row>
    <row r="459" spans="1:15" s="57" customFormat="1" ht="48.6" customHeight="1" x14ac:dyDescent="0.3">
      <c r="A459" s="52">
        <v>1</v>
      </c>
      <c r="B459" s="53" t="s">
        <v>671</v>
      </c>
      <c r="C459" s="52" t="s">
        <v>83</v>
      </c>
      <c r="D459" s="52" t="s">
        <v>63</v>
      </c>
      <c r="E459" s="14" t="s">
        <v>672</v>
      </c>
      <c r="F459" s="54" t="s">
        <v>673</v>
      </c>
      <c r="G459" s="17">
        <v>298.887</v>
      </c>
      <c r="H459" s="52" t="s">
        <v>6</v>
      </c>
      <c r="I459" s="13" t="s">
        <v>846</v>
      </c>
      <c r="J459" s="52">
        <v>3542202265</v>
      </c>
      <c r="K459" s="52"/>
      <c r="L459" s="52"/>
      <c r="M459" s="52"/>
      <c r="N459" s="14"/>
      <c r="O459" s="14" t="s">
        <v>674</v>
      </c>
    </row>
    <row r="460" spans="1:15" s="57" customFormat="1" ht="48.6" customHeight="1" x14ac:dyDescent="0.3">
      <c r="A460" s="52">
        <v>2</v>
      </c>
      <c r="B460" s="53" t="s">
        <v>1553</v>
      </c>
      <c r="C460" s="52" t="s">
        <v>67</v>
      </c>
      <c r="D460" s="52" t="s">
        <v>63</v>
      </c>
      <c r="E460" s="14" t="s">
        <v>1554</v>
      </c>
      <c r="F460" s="54">
        <v>45720</v>
      </c>
      <c r="G460" s="17">
        <v>241</v>
      </c>
      <c r="H460" s="52" t="s">
        <v>6</v>
      </c>
      <c r="I460" s="13"/>
      <c r="J460" s="13"/>
      <c r="K460" s="84" t="s">
        <v>116</v>
      </c>
      <c r="L460" s="13" t="s">
        <v>1555</v>
      </c>
      <c r="M460" s="64" t="s">
        <v>1558</v>
      </c>
      <c r="N460" s="14" t="s">
        <v>1556</v>
      </c>
      <c r="O460" s="14" t="s">
        <v>1557</v>
      </c>
    </row>
    <row r="461" spans="1:15" ht="16.2" x14ac:dyDescent="0.3">
      <c r="A461" s="49"/>
      <c r="B461" s="48" t="s">
        <v>41</v>
      </c>
      <c r="C461" s="49"/>
      <c r="D461" s="49"/>
      <c r="E461" s="50"/>
      <c r="F461" s="47"/>
      <c r="G461" s="55"/>
      <c r="H461" s="47"/>
      <c r="I461" s="47"/>
      <c r="J461" s="47"/>
      <c r="K461" s="47"/>
      <c r="L461" s="47"/>
      <c r="M461" s="71"/>
      <c r="N461" s="50"/>
      <c r="O461" s="50"/>
    </row>
    <row r="462" spans="1:15" s="57" customFormat="1" ht="61.95" customHeight="1" x14ac:dyDescent="0.3">
      <c r="A462" s="52">
        <v>1</v>
      </c>
      <c r="B462" s="53" t="s">
        <v>696</v>
      </c>
      <c r="C462" s="52" t="s">
        <v>326</v>
      </c>
      <c r="D462" s="52" t="s">
        <v>63</v>
      </c>
      <c r="E462" s="14" t="s">
        <v>675</v>
      </c>
      <c r="F462" s="54">
        <v>45685</v>
      </c>
      <c r="G462" s="17">
        <v>8940</v>
      </c>
      <c r="H462" s="52" t="s">
        <v>6</v>
      </c>
      <c r="I462" s="52" t="s">
        <v>920</v>
      </c>
      <c r="J462" s="52" t="s">
        <v>765</v>
      </c>
      <c r="K462" s="52" t="s">
        <v>117</v>
      </c>
      <c r="L462" s="52" t="s">
        <v>676</v>
      </c>
      <c r="M462" s="52" t="s">
        <v>677</v>
      </c>
      <c r="N462" s="14" t="s">
        <v>675</v>
      </c>
      <c r="O462" s="14" t="s">
        <v>678</v>
      </c>
    </row>
    <row r="463" spans="1:15" s="57" customFormat="1" ht="47.4" customHeight="1" x14ac:dyDescent="0.3">
      <c r="A463" s="52">
        <v>2</v>
      </c>
      <c r="B463" s="53" t="s">
        <v>696</v>
      </c>
      <c r="C463" s="52" t="s">
        <v>66</v>
      </c>
      <c r="D463" s="52" t="s">
        <v>64</v>
      </c>
      <c r="E463" s="14" t="s">
        <v>1168</v>
      </c>
      <c r="F463" s="54">
        <v>45700</v>
      </c>
      <c r="G463" s="17">
        <v>851.3</v>
      </c>
      <c r="H463" s="52" t="s">
        <v>6</v>
      </c>
      <c r="I463" s="52" t="s">
        <v>90</v>
      </c>
      <c r="J463" s="52">
        <v>100131268</v>
      </c>
      <c r="K463" s="13" t="s">
        <v>145</v>
      </c>
      <c r="L463" s="52">
        <v>107500</v>
      </c>
      <c r="M463" s="64">
        <v>7.9189999999999996</v>
      </c>
      <c r="N463" s="14" t="s">
        <v>1169</v>
      </c>
      <c r="O463" s="14" t="s">
        <v>1170</v>
      </c>
    </row>
    <row r="464" spans="1:15" ht="16.2" x14ac:dyDescent="0.3">
      <c r="A464" s="47"/>
      <c r="B464" s="48" t="s">
        <v>50</v>
      </c>
      <c r="C464" s="49"/>
      <c r="D464" s="49"/>
      <c r="E464" s="50"/>
      <c r="F464" s="47"/>
      <c r="G464" s="55"/>
      <c r="H464" s="47"/>
      <c r="I464" s="47"/>
      <c r="J464" s="47"/>
      <c r="K464" s="47"/>
      <c r="L464" s="47"/>
      <c r="M464" s="71"/>
      <c r="N464" s="50"/>
      <c r="O464" s="50"/>
    </row>
    <row r="465" spans="1:15" s="57" customFormat="1" ht="124.95" customHeight="1" x14ac:dyDescent="0.3">
      <c r="A465" s="52">
        <v>1</v>
      </c>
      <c r="B465" s="53" t="s">
        <v>652</v>
      </c>
      <c r="C465" s="52" t="s">
        <v>66</v>
      </c>
      <c r="D465" s="52" t="s">
        <v>63</v>
      </c>
      <c r="E465" s="14" t="s">
        <v>133</v>
      </c>
      <c r="F465" s="54">
        <v>45672</v>
      </c>
      <c r="G465" s="17">
        <v>575</v>
      </c>
      <c r="H465" s="52" t="s">
        <v>6</v>
      </c>
      <c r="I465" s="13" t="s">
        <v>611</v>
      </c>
      <c r="J465" s="13">
        <v>45225029</v>
      </c>
      <c r="K465" s="13" t="s">
        <v>145</v>
      </c>
      <c r="L465" s="13">
        <v>48000</v>
      </c>
      <c r="M465" s="64">
        <v>11.98</v>
      </c>
      <c r="N465" s="14" t="s">
        <v>209</v>
      </c>
      <c r="O465" s="14" t="s">
        <v>612</v>
      </c>
    </row>
    <row r="466" spans="1:15" s="57" customFormat="1" ht="156" customHeight="1" x14ac:dyDescent="0.3">
      <c r="A466" s="52">
        <v>2</v>
      </c>
      <c r="B466" s="53" t="s">
        <v>679</v>
      </c>
      <c r="C466" s="52" t="s">
        <v>83</v>
      </c>
      <c r="D466" s="52" t="s">
        <v>64</v>
      </c>
      <c r="E466" s="14" t="s">
        <v>680</v>
      </c>
      <c r="F466" s="54">
        <v>45684</v>
      </c>
      <c r="G466" s="17">
        <v>350</v>
      </c>
      <c r="H466" s="52" t="s">
        <v>6</v>
      </c>
      <c r="I466" s="13" t="s">
        <v>681</v>
      </c>
      <c r="J466" s="13">
        <v>38685364</v>
      </c>
      <c r="K466" s="13" t="s">
        <v>64</v>
      </c>
      <c r="L466" s="13">
        <v>1</v>
      </c>
      <c r="M466" s="64">
        <v>350000</v>
      </c>
      <c r="N466" s="14" t="s">
        <v>682</v>
      </c>
      <c r="O466" s="14" t="s">
        <v>683</v>
      </c>
    </row>
    <row r="467" spans="1:15" s="62" customFormat="1" ht="46.8" x14ac:dyDescent="0.3">
      <c r="A467" s="52">
        <v>3</v>
      </c>
      <c r="B467" s="53" t="s">
        <v>653</v>
      </c>
      <c r="C467" s="52" t="s">
        <v>66</v>
      </c>
      <c r="D467" s="52" t="s">
        <v>63</v>
      </c>
      <c r="E467" s="14" t="s">
        <v>118</v>
      </c>
      <c r="F467" s="54">
        <v>45663</v>
      </c>
      <c r="G467" s="17">
        <v>795.9</v>
      </c>
      <c r="H467" s="52" t="s">
        <v>103</v>
      </c>
      <c r="I467" s="13" t="s">
        <v>340</v>
      </c>
      <c r="J467" s="13">
        <v>32654545</v>
      </c>
      <c r="K467" s="13" t="s">
        <v>145</v>
      </c>
      <c r="L467" s="13">
        <v>70000</v>
      </c>
      <c r="M467" s="64">
        <v>11.37</v>
      </c>
      <c r="N467" s="14" t="s">
        <v>210</v>
      </c>
      <c r="O467" s="14" t="s">
        <v>211</v>
      </c>
    </row>
    <row r="468" spans="1:15" s="57" customFormat="1" ht="78" x14ac:dyDescent="0.3">
      <c r="A468" s="52">
        <v>4</v>
      </c>
      <c r="B468" s="53" t="s">
        <v>684</v>
      </c>
      <c r="C468" s="52" t="s">
        <v>326</v>
      </c>
      <c r="D468" s="52" t="s">
        <v>63</v>
      </c>
      <c r="E468" s="14" t="s">
        <v>685</v>
      </c>
      <c r="F468" s="54">
        <v>45679</v>
      </c>
      <c r="G468" s="17">
        <v>8400</v>
      </c>
      <c r="H468" s="52" t="s">
        <v>686</v>
      </c>
      <c r="I468" s="52" t="s">
        <v>920</v>
      </c>
      <c r="J468" s="52" t="s">
        <v>765</v>
      </c>
      <c r="K468" s="13" t="s">
        <v>662</v>
      </c>
      <c r="L468" s="13">
        <v>1000</v>
      </c>
      <c r="M468" s="64">
        <v>8400</v>
      </c>
      <c r="N468" s="14" t="s">
        <v>687</v>
      </c>
      <c r="O468" s="14" t="s">
        <v>688</v>
      </c>
    </row>
    <row r="469" spans="1:15" s="57" customFormat="1" ht="46.8" x14ac:dyDescent="0.3">
      <c r="A469" s="52">
        <v>5</v>
      </c>
      <c r="B469" s="53" t="s">
        <v>684</v>
      </c>
      <c r="C469" s="52" t="s">
        <v>326</v>
      </c>
      <c r="D469" s="52" t="s">
        <v>63</v>
      </c>
      <c r="E469" s="14" t="s">
        <v>685</v>
      </c>
      <c r="F469" s="54">
        <v>45685</v>
      </c>
      <c r="G469" s="17">
        <v>8820</v>
      </c>
      <c r="H469" s="52" t="s">
        <v>686</v>
      </c>
      <c r="I469" s="13" t="s">
        <v>689</v>
      </c>
      <c r="J469" s="13">
        <v>44856261</v>
      </c>
      <c r="K469" s="13" t="s">
        <v>662</v>
      </c>
      <c r="L469" s="13">
        <v>1050</v>
      </c>
      <c r="M469" s="64">
        <v>8400</v>
      </c>
      <c r="N469" s="14" t="s">
        <v>687</v>
      </c>
      <c r="O469" s="14" t="s">
        <v>690</v>
      </c>
    </row>
    <row r="470" spans="1:15" s="57" customFormat="1" ht="78" x14ac:dyDescent="0.3">
      <c r="A470" s="52">
        <v>6</v>
      </c>
      <c r="B470" s="53" t="s">
        <v>684</v>
      </c>
      <c r="C470" s="52" t="s">
        <v>326</v>
      </c>
      <c r="D470" s="52" t="s">
        <v>63</v>
      </c>
      <c r="E470" s="14" t="s">
        <v>691</v>
      </c>
      <c r="F470" s="54">
        <v>45685</v>
      </c>
      <c r="G470" s="17">
        <v>1631.96</v>
      </c>
      <c r="H470" s="52" t="s">
        <v>6</v>
      </c>
      <c r="I470" s="13" t="s">
        <v>692</v>
      </c>
      <c r="J470" s="13">
        <v>43409145</v>
      </c>
      <c r="K470" s="52" t="s">
        <v>117</v>
      </c>
      <c r="L470" s="13">
        <v>1020</v>
      </c>
      <c r="M470" s="64">
        <v>1599.96</v>
      </c>
      <c r="N470" s="14" t="s">
        <v>693</v>
      </c>
      <c r="O470" s="14" t="s">
        <v>694</v>
      </c>
    </row>
    <row r="471" spans="1:15" s="57" customFormat="1" ht="46.8" x14ac:dyDescent="0.3">
      <c r="A471" s="52">
        <v>7</v>
      </c>
      <c r="B471" s="53" t="s">
        <v>684</v>
      </c>
      <c r="C471" s="52" t="s">
        <v>67</v>
      </c>
      <c r="D471" s="52" t="s">
        <v>63</v>
      </c>
      <c r="E471" s="14" t="s">
        <v>1134</v>
      </c>
      <c r="F471" s="54">
        <v>45700</v>
      </c>
      <c r="G471" s="17">
        <v>517.79999999999995</v>
      </c>
      <c r="H471" s="52" t="s">
        <v>6</v>
      </c>
      <c r="I471" s="13" t="s">
        <v>584</v>
      </c>
      <c r="J471" s="13">
        <v>31366203</v>
      </c>
      <c r="K471" s="84" t="s">
        <v>116</v>
      </c>
      <c r="L471" s="52">
        <v>10000</v>
      </c>
      <c r="M471" s="52">
        <v>51.78</v>
      </c>
      <c r="N471" s="14" t="s">
        <v>1135</v>
      </c>
      <c r="O471" s="88" t="s">
        <v>1136</v>
      </c>
    </row>
    <row r="472" spans="1:15" s="57" customFormat="1" ht="78" x14ac:dyDescent="0.3">
      <c r="A472" s="52">
        <v>8</v>
      </c>
      <c r="B472" s="53" t="s">
        <v>684</v>
      </c>
      <c r="C472" s="52" t="s">
        <v>326</v>
      </c>
      <c r="D472" s="52" t="s">
        <v>63</v>
      </c>
      <c r="E472" s="14" t="s">
        <v>1368</v>
      </c>
      <c r="F472" s="54">
        <v>45708</v>
      </c>
      <c r="G472" s="17">
        <v>540</v>
      </c>
      <c r="H472" s="52" t="s">
        <v>6</v>
      </c>
      <c r="I472" s="13" t="s">
        <v>1369</v>
      </c>
      <c r="J472" s="13">
        <v>24610890</v>
      </c>
      <c r="K472" s="52" t="s">
        <v>117</v>
      </c>
      <c r="L472" s="13">
        <v>100</v>
      </c>
      <c r="M472" s="81">
        <v>5400</v>
      </c>
      <c r="N472" s="14" t="s">
        <v>1370</v>
      </c>
      <c r="O472" s="14" t="s">
        <v>1371</v>
      </c>
    </row>
    <row r="473" spans="1:15" s="57" customFormat="1" ht="31.2" x14ac:dyDescent="0.3">
      <c r="A473" s="52">
        <v>9</v>
      </c>
      <c r="B473" s="53" t="s">
        <v>684</v>
      </c>
      <c r="C473" s="52" t="s">
        <v>326</v>
      </c>
      <c r="D473" s="52" t="s">
        <v>63</v>
      </c>
      <c r="E473" s="14" t="s">
        <v>1372</v>
      </c>
      <c r="F473" s="54">
        <v>45708</v>
      </c>
      <c r="G473" s="17">
        <v>260</v>
      </c>
      <c r="H473" s="52" t="s">
        <v>6</v>
      </c>
      <c r="I473" s="13" t="s">
        <v>1373</v>
      </c>
      <c r="J473" s="13">
        <v>2818401859</v>
      </c>
      <c r="K473" s="52" t="s">
        <v>117</v>
      </c>
      <c r="L473" s="13">
        <v>10000</v>
      </c>
      <c r="M473" s="81">
        <v>26</v>
      </c>
      <c r="N473" s="14" t="s">
        <v>1374</v>
      </c>
      <c r="O473" s="14" t="s">
        <v>1375</v>
      </c>
    </row>
    <row r="474" spans="1:15" s="57" customFormat="1" ht="46.8" x14ac:dyDescent="0.3">
      <c r="A474" s="52">
        <v>10</v>
      </c>
      <c r="B474" s="53" t="s">
        <v>684</v>
      </c>
      <c r="C474" s="52" t="s">
        <v>326</v>
      </c>
      <c r="D474" s="52" t="s">
        <v>63</v>
      </c>
      <c r="E474" s="14" t="s">
        <v>685</v>
      </c>
      <c r="F474" s="54">
        <v>45708</v>
      </c>
      <c r="G474" s="17">
        <v>6300</v>
      </c>
      <c r="H474" s="52" t="s">
        <v>6</v>
      </c>
      <c r="I474" s="13" t="s">
        <v>1376</v>
      </c>
      <c r="J474" s="13">
        <v>44856261</v>
      </c>
      <c r="K474" s="13" t="s">
        <v>662</v>
      </c>
      <c r="L474" s="13">
        <v>750</v>
      </c>
      <c r="M474" s="81">
        <v>8400</v>
      </c>
      <c r="N474" s="14" t="s">
        <v>687</v>
      </c>
      <c r="O474" s="14" t="s">
        <v>1377</v>
      </c>
    </row>
    <row r="475" spans="1:15" s="57" customFormat="1" ht="31.2" x14ac:dyDescent="0.3">
      <c r="A475" s="52">
        <v>11</v>
      </c>
      <c r="B475" s="53" t="s">
        <v>684</v>
      </c>
      <c r="C475" s="52" t="s">
        <v>326</v>
      </c>
      <c r="D475" s="52" t="s">
        <v>63</v>
      </c>
      <c r="E475" s="14" t="s">
        <v>1378</v>
      </c>
      <c r="F475" s="54">
        <v>45708</v>
      </c>
      <c r="G475" s="17">
        <v>513.6</v>
      </c>
      <c r="H475" s="52" t="s">
        <v>6</v>
      </c>
      <c r="I475" s="13" t="s">
        <v>1379</v>
      </c>
      <c r="J475" s="13">
        <v>44437592</v>
      </c>
      <c r="K475" s="13" t="s">
        <v>1113</v>
      </c>
      <c r="L475" s="13">
        <v>4000</v>
      </c>
      <c r="M475" s="81">
        <v>128.4</v>
      </c>
      <c r="N475" s="14" t="s">
        <v>1380</v>
      </c>
      <c r="O475" s="14" t="s">
        <v>1381</v>
      </c>
    </row>
    <row r="476" spans="1:15" s="57" customFormat="1" ht="46.8" x14ac:dyDescent="0.3">
      <c r="A476" s="52">
        <v>12</v>
      </c>
      <c r="B476" s="53" t="s">
        <v>684</v>
      </c>
      <c r="C476" s="52" t="s">
        <v>326</v>
      </c>
      <c r="D476" s="52" t="s">
        <v>63</v>
      </c>
      <c r="E476" s="14" t="s">
        <v>1382</v>
      </c>
      <c r="F476" s="54">
        <v>45708</v>
      </c>
      <c r="G476" s="17">
        <v>513.6</v>
      </c>
      <c r="H476" s="52" t="s">
        <v>6</v>
      </c>
      <c r="I476" s="13" t="s">
        <v>1383</v>
      </c>
      <c r="J476" s="13">
        <v>3136816665</v>
      </c>
      <c r="K476" s="13" t="s">
        <v>123</v>
      </c>
      <c r="L476" s="13">
        <v>100</v>
      </c>
      <c r="M476" s="81">
        <v>6000</v>
      </c>
      <c r="N476" s="14" t="s">
        <v>1384</v>
      </c>
      <c r="O476" s="14" t="s">
        <v>1385</v>
      </c>
    </row>
    <row r="477" spans="1:15" s="57" customFormat="1" ht="78" x14ac:dyDescent="0.3">
      <c r="A477" s="52">
        <v>13</v>
      </c>
      <c r="B477" s="53" t="s">
        <v>684</v>
      </c>
      <c r="C477" s="52" t="s">
        <v>326</v>
      </c>
      <c r="D477" s="52" t="s">
        <v>63</v>
      </c>
      <c r="E477" s="14" t="s">
        <v>1368</v>
      </c>
      <c r="F477" s="54">
        <v>45708</v>
      </c>
      <c r="G477" s="17">
        <v>1355.4</v>
      </c>
      <c r="H477" s="52" t="s">
        <v>6</v>
      </c>
      <c r="I477" s="13" t="s">
        <v>1369</v>
      </c>
      <c r="J477" s="13">
        <v>24610890</v>
      </c>
      <c r="K477" s="52" t="s">
        <v>117</v>
      </c>
      <c r="L477" s="13">
        <v>251</v>
      </c>
      <c r="M477" s="81">
        <v>5400</v>
      </c>
      <c r="N477" s="14" t="s">
        <v>1370</v>
      </c>
      <c r="O477" s="14" t="s">
        <v>1386</v>
      </c>
    </row>
    <row r="478" spans="1:15" s="57" customFormat="1" ht="46.8" x14ac:dyDescent="0.3">
      <c r="A478" s="52">
        <v>14</v>
      </c>
      <c r="B478" s="53" t="s">
        <v>684</v>
      </c>
      <c r="C478" s="52" t="s">
        <v>67</v>
      </c>
      <c r="D478" s="52" t="s">
        <v>63</v>
      </c>
      <c r="E478" s="14" t="s">
        <v>1387</v>
      </c>
      <c r="F478" s="54">
        <v>45709</v>
      </c>
      <c r="G478" s="17">
        <v>311.76</v>
      </c>
      <c r="H478" s="52" t="s">
        <v>6</v>
      </c>
      <c r="I478" s="13" t="s">
        <v>584</v>
      </c>
      <c r="J478" s="13">
        <v>31366203</v>
      </c>
      <c r="K478" s="84" t="s">
        <v>116</v>
      </c>
      <c r="L478" s="13">
        <v>6000</v>
      </c>
      <c r="M478" s="81">
        <v>51.96</v>
      </c>
      <c r="N478" s="14" t="s">
        <v>1135</v>
      </c>
      <c r="O478" s="14" t="s">
        <v>1388</v>
      </c>
    </row>
    <row r="479" spans="1:15" s="57" customFormat="1" ht="46.8" x14ac:dyDescent="0.3">
      <c r="A479" s="61">
        <v>15</v>
      </c>
      <c r="B479" s="53" t="s">
        <v>684</v>
      </c>
      <c r="C479" s="52" t="s">
        <v>67</v>
      </c>
      <c r="D479" s="52" t="s">
        <v>63</v>
      </c>
      <c r="E479" s="14" t="s">
        <v>1387</v>
      </c>
      <c r="F479" s="54">
        <v>45720</v>
      </c>
      <c r="G479" s="17">
        <v>1142.2</v>
      </c>
      <c r="H479" s="52" t="s">
        <v>6</v>
      </c>
      <c r="I479" s="13"/>
      <c r="J479" s="13"/>
      <c r="K479" s="84" t="s">
        <v>116</v>
      </c>
      <c r="L479" s="13">
        <v>20000</v>
      </c>
      <c r="M479" s="81">
        <v>57.11</v>
      </c>
      <c r="N479" s="14" t="s">
        <v>1135</v>
      </c>
      <c r="O479" s="14" t="s">
        <v>1559</v>
      </c>
    </row>
  </sheetData>
  <autoFilter ref="A9:O479" xr:uid="{00000000-0009-0000-0000-000000000000}"/>
  <mergeCells count="21">
    <mergeCell ref="A6:A8"/>
    <mergeCell ref="B6:B8"/>
    <mergeCell ref="C6:C8"/>
    <mergeCell ref="D6:D8"/>
    <mergeCell ref="E6:E7"/>
    <mergeCell ref="H1:I1"/>
    <mergeCell ref="H2:I2"/>
    <mergeCell ref="H3:I3"/>
    <mergeCell ref="A4:I4"/>
    <mergeCell ref="H5:I5"/>
    <mergeCell ref="O6:O8"/>
    <mergeCell ref="F6:F8"/>
    <mergeCell ref="G6:G7"/>
    <mergeCell ref="H6:H8"/>
    <mergeCell ref="I6:I8"/>
    <mergeCell ref="K6:N6"/>
    <mergeCell ref="J6:J8"/>
    <mergeCell ref="K7:K8"/>
    <mergeCell ref="L7:L8"/>
    <mergeCell ref="M7:M8"/>
    <mergeCell ref="N7:N8"/>
  </mergeCells>
  <hyperlinks>
    <hyperlink ref="O71" r:id="rId1" xr:uid="{00000000-0004-0000-0000-000000000000}"/>
    <hyperlink ref="O80" r:id="rId2" xr:uid="{00000000-0004-0000-0000-000001000000}"/>
    <hyperlink ref="O112" r:id="rId3" xr:uid="{00000000-0004-0000-0000-000002000000}"/>
    <hyperlink ref="O121" r:id="rId4" xr:uid="{00000000-0004-0000-0000-000003000000}"/>
    <hyperlink ref="O137" r:id="rId5" xr:uid="{00000000-0004-0000-0000-000004000000}"/>
    <hyperlink ref="O144" r:id="rId6" xr:uid="{00000000-0004-0000-0000-000005000000}"/>
    <hyperlink ref="O313" r:id="rId7" xr:uid="{00000000-0004-0000-0000-000006000000}"/>
    <hyperlink ref="O315" r:id="rId8" xr:uid="{00000000-0004-0000-0000-000007000000}"/>
    <hyperlink ref="O316" r:id="rId9" xr:uid="{00000000-0004-0000-0000-000008000000}"/>
    <hyperlink ref="O317" r:id="rId10" xr:uid="{00000000-0004-0000-0000-000009000000}"/>
    <hyperlink ref="O318" r:id="rId11" xr:uid="{00000000-0004-0000-0000-00000A000000}"/>
    <hyperlink ref="O419" r:id="rId12" display="https://prozorro.gov.ua/plan/UA-P-2025-01-03-004400-a" xr:uid="{00000000-0004-0000-0000-00000B000000}"/>
    <hyperlink ref="O424" r:id="rId13" xr:uid="{00000000-0004-0000-0000-00000C000000}"/>
    <hyperlink ref="O425" r:id="rId14" xr:uid="{00000000-0004-0000-0000-00000D000000}"/>
    <hyperlink ref="O442" r:id="rId15" xr:uid="{00000000-0004-0000-0000-00000E000000}"/>
    <hyperlink ref="O402" r:id="rId16" xr:uid="{00000000-0004-0000-0000-00000F000000}"/>
    <hyperlink ref="O467" r:id="rId17" xr:uid="{00000000-0004-0000-0000-000010000000}"/>
    <hyperlink ref="O13" r:id="rId18" xr:uid="{00000000-0004-0000-0000-000011000000}"/>
    <hyperlink ref="O44" r:id="rId19" xr:uid="{00000000-0004-0000-0000-000012000000}"/>
    <hyperlink ref="O73" r:id="rId20" xr:uid="{00000000-0004-0000-0000-000013000000}"/>
    <hyperlink ref="O74" r:id="rId21" xr:uid="{00000000-0004-0000-0000-000014000000}"/>
    <hyperlink ref="O75" r:id="rId22" xr:uid="{00000000-0004-0000-0000-000015000000}"/>
    <hyperlink ref="O81" r:id="rId23" xr:uid="{00000000-0004-0000-0000-000016000000}"/>
    <hyperlink ref="O97" r:id="rId24" xr:uid="{00000000-0004-0000-0000-000017000000}"/>
    <hyperlink ref="O98" r:id="rId25" xr:uid="{00000000-0004-0000-0000-000018000000}"/>
    <hyperlink ref="O106" r:id="rId26" xr:uid="{00000000-0004-0000-0000-000019000000}"/>
    <hyperlink ref="O113" r:id="rId27" xr:uid="{00000000-0004-0000-0000-00001A000000}"/>
    <hyperlink ref="O147" r:id="rId28" xr:uid="{00000000-0004-0000-0000-00001B000000}"/>
    <hyperlink ref="O159" r:id="rId29" xr:uid="{00000000-0004-0000-0000-00001C000000}"/>
    <hyperlink ref="O319" r:id="rId30" xr:uid="{00000000-0004-0000-0000-00001D000000}"/>
    <hyperlink ref="O320" r:id="rId31" xr:uid="{00000000-0004-0000-0000-00001E000000}"/>
    <hyperlink ref="O321" r:id="rId32" xr:uid="{00000000-0004-0000-0000-00001F000000}"/>
    <hyperlink ref="O322" r:id="rId33" xr:uid="{00000000-0004-0000-0000-000020000000}"/>
    <hyperlink ref="O426" r:id="rId34" xr:uid="{00000000-0004-0000-0000-000021000000}"/>
    <hyperlink ref="O427" r:id="rId35" xr:uid="{00000000-0004-0000-0000-000022000000}"/>
    <hyperlink ref="O428" r:id="rId36" xr:uid="{00000000-0004-0000-0000-000023000000}"/>
    <hyperlink ref="O395" r:id="rId37" xr:uid="{00000000-0004-0000-0000-000024000000}"/>
    <hyperlink ref="O404" r:id="rId38" xr:uid="{00000000-0004-0000-0000-000025000000}"/>
    <hyperlink ref="O407" r:id="rId39" xr:uid="{00000000-0004-0000-0000-000026000000}"/>
    <hyperlink ref="O408" r:id="rId40" xr:uid="{00000000-0004-0000-0000-000027000000}"/>
    <hyperlink ref="O14" r:id="rId41" xr:uid="{00000000-0004-0000-0000-000028000000}"/>
    <hyperlink ref="O51" r:id="rId42" xr:uid="{00000000-0004-0000-0000-000029000000}"/>
    <hyperlink ref="O361" r:id="rId43" xr:uid="{00000000-0004-0000-0000-00002A000000}"/>
    <hyperlink ref="O76" r:id="rId44" xr:uid="{00000000-0004-0000-0000-00002B000000}"/>
    <hyperlink ref="O82" r:id="rId45" xr:uid="{00000000-0004-0000-0000-00002C000000}"/>
    <hyperlink ref="O91" r:id="rId46" xr:uid="{00000000-0004-0000-0000-00002D000000}"/>
    <hyperlink ref="O99" r:id="rId47" xr:uid="{00000000-0004-0000-0000-00002E000000}"/>
    <hyperlink ref="O103" r:id="rId48" xr:uid="{00000000-0004-0000-0000-00002F000000}"/>
    <hyperlink ref="O104" r:id="rId49" xr:uid="{00000000-0004-0000-0000-000030000000}"/>
    <hyperlink ref="O105" r:id="rId50" xr:uid="{00000000-0004-0000-0000-000031000000}"/>
    <hyperlink ref="O114" r:id="rId51" xr:uid="{00000000-0004-0000-0000-000032000000}"/>
    <hyperlink ref="O115" r:id="rId52" xr:uid="{00000000-0004-0000-0000-000033000000}"/>
    <hyperlink ref="O116" r:id="rId53" xr:uid="{00000000-0004-0000-0000-000034000000}"/>
    <hyperlink ref="O122" r:id="rId54" xr:uid="{00000000-0004-0000-0000-000035000000}"/>
    <hyperlink ref="O139" r:id="rId55" xr:uid="{00000000-0004-0000-0000-000036000000}"/>
    <hyperlink ref="O140" r:id="rId56" xr:uid="{00000000-0004-0000-0000-000037000000}"/>
    <hyperlink ref="O148" r:id="rId57" xr:uid="{00000000-0004-0000-0000-000038000000}"/>
    <hyperlink ref="O149" r:id="rId58" xr:uid="{00000000-0004-0000-0000-000039000000}"/>
    <hyperlink ref="O305" r:id="rId59" xr:uid="{00000000-0004-0000-0000-00003A000000}"/>
    <hyperlink ref="O306" r:id="rId60" xr:uid="{00000000-0004-0000-0000-00003B000000}"/>
    <hyperlink ref="O311" r:id="rId61" xr:uid="{00000000-0004-0000-0000-00003C000000}"/>
    <hyperlink ref="O312" r:id="rId62" xr:uid="{00000000-0004-0000-0000-00003D000000}"/>
    <hyperlink ref="O314" r:id="rId63" xr:uid="{00000000-0004-0000-0000-00003E000000}"/>
    <hyperlink ref="O323" r:id="rId64" xr:uid="{00000000-0004-0000-0000-00003F000000}"/>
    <hyperlink ref="O325" r:id="rId65" xr:uid="{00000000-0004-0000-0000-000040000000}"/>
    <hyperlink ref="O326" r:id="rId66" xr:uid="{00000000-0004-0000-0000-000041000000}"/>
    <hyperlink ref="O327" r:id="rId67" xr:uid="{00000000-0004-0000-0000-000042000000}"/>
    <hyperlink ref="O329" r:id="rId68" xr:uid="{00000000-0004-0000-0000-000043000000}"/>
    <hyperlink ref="O330" r:id="rId69" xr:uid="{00000000-0004-0000-0000-000044000000}"/>
    <hyperlink ref="O331" r:id="rId70" xr:uid="{00000000-0004-0000-0000-000045000000}"/>
    <hyperlink ref="O332" r:id="rId71" xr:uid="{00000000-0004-0000-0000-000046000000}"/>
    <hyperlink ref="O333" r:id="rId72" xr:uid="{00000000-0004-0000-0000-000047000000}"/>
    <hyperlink ref="O57" r:id="rId73" xr:uid="{00000000-0004-0000-0000-000048000000}"/>
    <hyperlink ref="O268" r:id="rId74" xr:uid="{00000000-0004-0000-0000-000049000000}"/>
    <hyperlink ref="O269" r:id="rId75" xr:uid="{00000000-0004-0000-0000-00004A000000}"/>
    <hyperlink ref="O429" r:id="rId76" xr:uid="{00000000-0004-0000-0000-00004B000000}"/>
    <hyperlink ref="O430" r:id="rId77" xr:uid="{00000000-0004-0000-0000-00004C000000}"/>
    <hyperlink ref="O431" r:id="rId78" xr:uid="{00000000-0004-0000-0000-00004D000000}"/>
    <hyperlink ref="O394" r:id="rId79" xr:uid="{00000000-0004-0000-0000-00004E000000}"/>
    <hyperlink ref="O405" r:id="rId80" xr:uid="{00000000-0004-0000-0000-00004F000000}"/>
    <hyperlink ref="O412" r:id="rId81" xr:uid="{00000000-0004-0000-0000-000050000000}"/>
    <hyperlink ref="O409" r:id="rId82" xr:uid="{00000000-0004-0000-0000-000051000000}"/>
    <hyperlink ref="O16" r:id="rId83" xr:uid="{00000000-0004-0000-0000-000052000000}"/>
    <hyperlink ref="O47" r:id="rId84" xr:uid="{00000000-0004-0000-0000-000053000000}"/>
    <hyperlink ref="O48" r:id="rId85" xr:uid="{00000000-0004-0000-0000-000054000000}"/>
    <hyperlink ref="O432" r:id="rId86" xr:uid="{00000000-0004-0000-0000-000055000000}"/>
    <hyperlink ref="O396" r:id="rId87" xr:uid="{00000000-0004-0000-0000-000056000000}"/>
    <hyperlink ref="O397" r:id="rId88" xr:uid="{00000000-0004-0000-0000-000057000000}"/>
    <hyperlink ref="O406" r:id="rId89" xr:uid="{00000000-0004-0000-0000-000058000000}"/>
    <hyperlink ref="O459" r:id="rId90" tooltip="https://prozorro.gov.ua/tender/UA-2025-01-22-010097-a" xr:uid="{00000000-0004-0000-0000-000059000000}"/>
    <hyperlink ref="O462" r:id="rId91" xr:uid="{00000000-0004-0000-0000-00005A000000}"/>
    <hyperlink ref="O466" r:id="rId92" xr:uid="{00000000-0004-0000-0000-00005B000000}"/>
    <hyperlink ref="O468" r:id="rId93" xr:uid="{00000000-0004-0000-0000-00005C000000}"/>
    <hyperlink ref="O469" r:id="rId94" xr:uid="{00000000-0004-0000-0000-00005D000000}"/>
    <hyperlink ref="O470" r:id="rId95" xr:uid="{00000000-0004-0000-0000-00005E000000}"/>
    <hyperlink ref="O92" r:id="rId96" xr:uid="{00000000-0004-0000-0000-00005F000000}"/>
    <hyperlink ref="O100" r:id="rId97" xr:uid="{00000000-0004-0000-0000-000060000000}"/>
    <hyperlink ref="O109" r:id="rId98" xr:uid="{00000000-0004-0000-0000-000061000000}"/>
    <hyperlink ref="O123" r:id="rId99" xr:uid="{00000000-0004-0000-0000-000062000000}"/>
    <hyperlink ref="O124" r:id="rId100" xr:uid="{00000000-0004-0000-0000-000063000000}"/>
    <hyperlink ref="O125" r:id="rId101" xr:uid="{00000000-0004-0000-0000-000064000000}"/>
    <hyperlink ref="O126" r:id="rId102" xr:uid="{00000000-0004-0000-0000-000065000000}"/>
    <hyperlink ref="O127" r:id="rId103" xr:uid="{00000000-0004-0000-0000-000066000000}"/>
    <hyperlink ref="O151" r:id="rId104" xr:uid="{00000000-0004-0000-0000-000067000000}"/>
    <hyperlink ref="O260" r:id="rId105" xr:uid="{00000000-0004-0000-0000-000068000000}"/>
    <hyperlink ref="O334" r:id="rId106" xr:uid="{00000000-0004-0000-0000-000069000000}"/>
    <hyperlink ref="O336" r:id="rId107" xr:uid="{00000000-0004-0000-0000-00006A000000}"/>
    <hyperlink ref="O337" r:id="rId108" xr:uid="{00000000-0004-0000-0000-00006B000000}"/>
    <hyperlink ref="O338" r:id="rId109" xr:uid="{00000000-0004-0000-0000-00006C000000}"/>
    <hyperlink ref="O339" r:id="rId110" xr:uid="{00000000-0004-0000-0000-00006D000000}"/>
    <hyperlink ref="O340" r:id="rId111" xr:uid="{00000000-0004-0000-0000-00006E000000}"/>
    <hyperlink ref="O341" r:id="rId112" xr:uid="{00000000-0004-0000-0000-00006F000000}"/>
    <hyperlink ref="O342" r:id="rId113" xr:uid="{00000000-0004-0000-0000-000070000000}"/>
    <hyperlink ref="O335" r:id="rId114" xr:uid="{00000000-0004-0000-0000-000071000000}"/>
    <hyperlink ref="O17" r:id="rId115" xr:uid="{00000000-0004-0000-0000-000072000000}"/>
    <hyperlink ref="O49" r:id="rId116" xr:uid="{00000000-0004-0000-0000-000073000000}"/>
    <hyperlink ref="O433" r:id="rId117" xr:uid="{00000000-0004-0000-0000-000074000000}"/>
    <hyperlink ref="O434" r:id="rId118" xr:uid="{00000000-0004-0000-0000-000075000000}"/>
    <hyperlink ref="O450" r:id="rId119" xr:uid="{00000000-0004-0000-0000-000076000000}"/>
    <hyperlink ref="O451" r:id="rId120" xr:uid="{00000000-0004-0000-0000-000077000000}"/>
    <hyperlink ref="O452" r:id="rId121" xr:uid="{00000000-0004-0000-0000-000078000000}"/>
    <hyperlink ref="O399" r:id="rId122" xr:uid="{00000000-0004-0000-0000-000079000000}"/>
    <hyperlink ref="O398" r:id="rId123" xr:uid="{00000000-0004-0000-0000-00007A000000}"/>
    <hyperlink ref="O413" r:id="rId124" xr:uid="{00000000-0004-0000-0000-00007B000000}"/>
    <hyperlink ref="O77" r:id="rId125" xr:uid="{00000000-0004-0000-0000-00007C000000}"/>
    <hyperlink ref="O101" r:id="rId126" xr:uid="{00000000-0004-0000-0000-00007D000000}"/>
    <hyperlink ref="O102" r:id="rId127" xr:uid="{00000000-0004-0000-0000-00007E000000}"/>
    <hyperlink ref="O107" r:id="rId128" xr:uid="{00000000-0004-0000-0000-00007F000000}"/>
    <hyperlink ref="O108" r:id="rId129" xr:uid="{00000000-0004-0000-0000-000080000000}"/>
    <hyperlink ref="O110" r:id="rId130" xr:uid="{00000000-0004-0000-0000-000081000000}"/>
    <hyperlink ref="O128" r:id="rId131" xr:uid="{00000000-0004-0000-0000-000082000000}"/>
    <hyperlink ref="O141" r:id="rId132" xr:uid="{00000000-0004-0000-0000-000083000000}"/>
    <hyperlink ref="O150" r:id="rId133" xr:uid="{00000000-0004-0000-0000-000084000000}"/>
    <hyperlink ref="O152" r:id="rId134" xr:uid="{00000000-0004-0000-0000-000085000000}"/>
    <hyperlink ref="O343" r:id="rId135" xr:uid="{00000000-0004-0000-0000-000086000000}"/>
    <hyperlink ref="O344" r:id="rId136" xr:uid="{00000000-0004-0000-0000-000087000000}"/>
    <hyperlink ref="O345" r:id="rId137" xr:uid="{00000000-0004-0000-0000-000088000000}"/>
    <hyperlink ref="O346" r:id="rId138" xr:uid="{00000000-0004-0000-0000-000089000000}"/>
    <hyperlink ref="O347" r:id="rId139" xr:uid="{00000000-0004-0000-0000-00008A000000}"/>
    <hyperlink ref="O294" r:id="rId140" display="https://prozorro.gov.ua/tender/UA-2025-01-30-007894-a" xr:uid="{00000000-0004-0000-0000-00008B000000}"/>
    <hyperlink ref="O295" r:id="rId141" display="https://prozorro.gov.ua/tender/UA-2025-02-04-015876-a" xr:uid="{00000000-0004-0000-0000-00008C000000}"/>
    <hyperlink ref="O296" r:id="rId142" display="https://prozorro.gov.ua/tender/UA-2025-02-05-010552-a" xr:uid="{00000000-0004-0000-0000-00008D000000}"/>
    <hyperlink ref="O64" r:id="rId143" xr:uid="{00000000-0004-0000-0000-00008E000000}"/>
    <hyperlink ref="O42" r:id="rId144" xr:uid="{00000000-0004-0000-0000-00008F000000}"/>
    <hyperlink ref="O84" r:id="rId145" xr:uid="{00000000-0004-0000-0000-000090000000}"/>
    <hyperlink ref="O90" r:id="rId146" xr:uid="{00000000-0004-0000-0000-000091000000}"/>
    <hyperlink ref="O85" r:id="rId147" xr:uid="{00000000-0004-0000-0000-000092000000}"/>
    <hyperlink ref="O86" r:id="rId148" xr:uid="{00000000-0004-0000-0000-000093000000}"/>
    <hyperlink ref="O87" r:id="rId149" xr:uid="{00000000-0004-0000-0000-000094000000}"/>
    <hyperlink ref="O111" r:id="rId150" xr:uid="{00000000-0004-0000-0000-000095000000}"/>
    <hyperlink ref="O117" r:id="rId151" xr:uid="{00000000-0004-0000-0000-000096000000}"/>
    <hyperlink ref="O129" r:id="rId152" xr:uid="{00000000-0004-0000-0000-000097000000}"/>
    <hyperlink ref="O130" r:id="rId153" xr:uid="{00000000-0004-0000-0000-000098000000}"/>
    <hyperlink ref="O131" r:id="rId154" xr:uid="{00000000-0004-0000-0000-000099000000}"/>
    <hyperlink ref="O132" r:id="rId155" xr:uid="{00000000-0004-0000-0000-00009A000000}"/>
    <hyperlink ref="O145" r:id="rId156" xr:uid="{00000000-0004-0000-0000-00009B000000}"/>
    <hyperlink ref="O153" r:id="rId157" xr:uid="{00000000-0004-0000-0000-00009C000000}"/>
    <hyperlink ref="O280" r:id="rId158" xr:uid="{00000000-0004-0000-0000-00009D000000}"/>
    <hyperlink ref="O266" r:id="rId159" xr:uid="{00000000-0004-0000-0000-00009E000000}"/>
    <hyperlink ref="O265" r:id="rId160" xr:uid="{00000000-0004-0000-0000-00009F000000}"/>
    <hyperlink ref="O264" r:id="rId161" xr:uid="{00000000-0004-0000-0000-0000A0000000}"/>
    <hyperlink ref="O263" r:id="rId162" xr:uid="{00000000-0004-0000-0000-0000A1000000}"/>
    <hyperlink ref="O262" r:id="rId163" xr:uid="{00000000-0004-0000-0000-0000A2000000}"/>
    <hyperlink ref="O261" r:id="rId164" xr:uid="{00000000-0004-0000-0000-0000A3000000}"/>
    <hyperlink ref="O348" r:id="rId165" xr:uid="{00000000-0004-0000-0000-0000A4000000}"/>
    <hyperlink ref="O349" r:id="rId166" xr:uid="{00000000-0004-0000-0000-0000A5000000}"/>
    <hyperlink ref="O350" r:id="rId167" xr:uid="{00000000-0004-0000-0000-0000A6000000}"/>
    <hyperlink ref="O439" r:id="rId168" xr:uid="{00000000-0004-0000-0000-0000A7000000}"/>
    <hyperlink ref="O83" r:id="rId169" xr:uid="{00000000-0004-0000-0000-0000A8000000}"/>
    <hyperlink ref="O18" r:id="rId170" xr:uid="{00000000-0004-0000-0000-0000A9000000}"/>
    <hyperlink ref="O46" r:id="rId171" xr:uid="{00000000-0004-0000-0000-0000AA000000}"/>
    <hyperlink ref="O351" r:id="rId172" xr:uid="{00000000-0004-0000-0000-0000AB000000}"/>
    <hyperlink ref="O457" r:id="rId173" xr:uid="{00000000-0004-0000-0000-0000AC000000}"/>
    <hyperlink ref="O463" r:id="rId174" xr:uid="{00000000-0004-0000-0000-0000AD000000}"/>
    <hyperlink ref="O410" r:id="rId175" xr:uid="{00000000-0004-0000-0000-0000AE000000}"/>
    <hyperlink ref="O411" r:id="rId176" xr:uid="{00000000-0004-0000-0000-0000AF000000}"/>
    <hyperlink ref="O21" r:id="rId177" xr:uid="{00000000-0004-0000-0000-0000B0000000}"/>
    <hyperlink ref="O297" r:id="rId178" display="https://prozorro.gov.ua/tender/UA-2025-02-06-007387-a" xr:uid="{00000000-0004-0000-0000-0000B1000000}"/>
    <hyperlink ref="O301" r:id="rId179" xr:uid="{00000000-0004-0000-0000-0000B2000000}"/>
    <hyperlink ref="O93" r:id="rId180" xr:uid="{00000000-0004-0000-0000-0000B3000000}"/>
    <hyperlink ref="O133" r:id="rId181" xr:uid="{00000000-0004-0000-0000-0000B4000000}"/>
    <hyperlink ref="O134" r:id="rId182" xr:uid="{00000000-0004-0000-0000-0000B5000000}"/>
    <hyperlink ref="O135" r:id="rId183" xr:uid="{00000000-0004-0000-0000-0000B6000000}"/>
    <hyperlink ref="O142" r:id="rId184" xr:uid="{00000000-0004-0000-0000-0000B7000000}"/>
    <hyperlink ref="O154" r:id="rId185" xr:uid="{00000000-0004-0000-0000-0000B8000000}"/>
    <hyperlink ref="O155" r:id="rId186" xr:uid="{00000000-0004-0000-0000-0000B9000000}"/>
    <hyperlink ref="O352" r:id="rId187" xr:uid="{00000000-0004-0000-0000-0000BA000000}"/>
    <hyperlink ref="O353" r:id="rId188" xr:uid="{00000000-0004-0000-0000-0000BB000000}"/>
    <hyperlink ref="O354" r:id="rId189" xr:uid="{00000000-0004-0000-0000-0000BC000000}"/>
    <hyperlink ref="O271" r:id="rId190" xr:uid="{00000000-0004-0000-0000-0000BD000000}"/>
    <hyperlink ref="O435" r:id="rId191" xr:uid="{00000000-0004-0000-0000-0000BE000000}"/>
    <hyperlink ref="O436" r:id="rId192" xr:uid="{00000000-0004-0000-0000-0000BF000000}"/>
    <hyperlink ref="O445" r:id="rId193" xr:uid="{00000000-0004-0000-0000-0000C0000000}"/>
    <hyperlink ref="O303" r:id="rId194" xr:uid="{00000000-0004-0000-0000-0000C1000000}"/>
    <hyperlink ref="O422" r:id="rId195" xr:uid="{00000000-0004-0000-0000-0000C2000000}"/>
    <hyperlink ref="O438" r:id="rId196" xr:uid="{00000000-0004-0000-0000-0000C3000000}"/>
    <hyperlink ref="O472" r:id="rId197" xr:uid="{00000000-0004-0000-0000-0000C4000000}"/>
    <hyperlink ref="O473" r:id="rId198" xr:uid="{00000000-0004-0000-0000-0000C5000000}"/>
    <hyperlink ref="O474" r:id="rId199" xr:uid="{00000000-0004-0000-0000-0000C6000000}"/>
    <hyperlink ref="O475" r:id="rId200" xr:uid="{00000000-0004-0000-0000-0000C7000000}"/>
    <hyperlink ref="O476" r:id="rId201" xr:uid="{00000000-0004-0000-0000-0000C8000000}"/>
    <hyperlink ref="O477" r:id="rId202" xr:uid="{00000000-0004-0000-0000-0000C9000000}"/>
    <hyperlink ref="O478" r:id="rId203" xr:uid="{00000000-0004-0000-0000-0000CA000000}"/>
    <hyperlink ref="O60" r:id="rId204" xr:uid="{00000000-0004-0000-0000-0000CB000000}"/>
    <hyperlink ref="O89" r:id="rId205" xr:uid="{00000000-0004-0000-0000-0000CC000000}"/>
    <hyperlink ref="O119" r:id="rId206" xr:uid="{00000000-0004-0000-0000-0000CD000000}"/>
    <hyperlink ref="O138" r:id="rId207" xr:uid="{00000000-0004-0000-0000-0000CE000000}"/>
    <hyperlink ref="O143" r:id="rId208" xr:uid="{00000000-0004-0000-0000-0000CF000000}"/>
    <hyperlink ref="O156" r:id="rId209" xr:uid="{00000000-0004-0000-0000-0000D0000000}"/>
    <hyperlink ref="O355" r:id="rId210" xr:uid="{00000000-0004-0000-0000-0000D1000000}"/>
    <hyperlink ref="O25" r:id="rId211" xr:uid="{00000000-0004-0000-0000-0000D2000000}"/>
    <hyperlink ref="O309" r:id="rId212" xr:uid="{00000000-0004-0000-0000-0000D3000000}"/>
    <hyperlink ref="O78" r:id="rId213" xr:uid="{00000000-0004-0000-0000-0000D4000000}"/>
    <hyperlink ref="O79" r:id="rId214" xr:uid="{00000000-0004-0000-0000-0000D5000000}"/>
    <hyperlink ref="O95" r:id="rId215" xr:uid="{00000000-0004-0000-0000-0000D6000000}"/>
    <hyperlink ref="O96" r:id="rId216" xr:uid="{00000000-0004-0000-0000-0000D7000000}"/>
    <hyperlink ref="O120" r:id="rId217" xr:uid="{00000000-0004-0000-0000-0000D8000000}"/>
    <hyperlink ref="O157" r:id="rId218" xr:uid="{00000000-0004-0000-0000-0000D9000000}"/>
    <hyperlink ref="O158" r:id="rId219" xr:uid="{00000000-0004-0000-0000-0000DA000000}"/>
    <hyperlink ref="O160" r:id="rId220" xr:uid="{00000000-0004-0000-0000-0000DB000000}"/>
    <hyperlink ref="O161" r:id="rId221" xr:uid="{00000000-0004-0000-0000-0000DC000000}"/>
    <hyperlink ref="O162" r:id="rId222" xr:uid="{00000000-0004-0000-0000-0000DD000000}"/>
    <hyperlink ref="O440" r:id="rId223" xr:uid="{00000000-0004-0000-0000-0000DE000000}"/>
    <hyperlink ref="O61" r:id="rId224" xr:uid="{00000000-0004-0000-0000-0000DF000000}"/>
    <hyperlink ref="O414" r:id="rId225" xr:uid="{00000000-0004-0000-0000-0000E0000000}"/>
    <hyperlink ref="O415" r:id="rId226" xr:uid="{00000000-0004-0000-0000-0000E1000000}"/>
    <hyperlink ref="O460" r:id="rId227" xr:uid="{00000000-0004-0000-0000-0000E2000000}"/>
    <hyperlink ref="O275" r:id="rId228" xr:uid="{00000000-0004-0000-0000-0000E3000000}"/>
    <hyperlink ref="O267" r:id="rId229" xr:uid="{00000000-0004-0000-0000-0000E4000000}"/>
    <hyperlink ref="O276" r:id="rId230" xr:uid="{00000000-0004-0000-0000-0000E5000000}"/>
    <hyperlink ref="O277" r:id="rId231" xr:uid="{00000000-0004-0000-0000-0000E6000000}"/>
    <hyperlink ref="O356" r:id="rId232" xr:uid="{00000000-0004-0000-0000-0000E7000000}"/>
    <hyperlink ref="O357" r:id="rId233" xr:uid="{00000000-0004-0000-0000-0000E8000000}"/>
    <hyperlink ref="O358" r:id="rId234" xr:uid="{00000000-0004-0000-0000-0000E9000000}"/>
    <hyperlink ref="O359" r:id="rId235" xr:uid="{00000000-0004-0000-0000-0000EA000000}"/>
    <hyperlink ref="O369" r:id="rId236" xr:uid="{00000000-0004-0000-0000-0000EB000000}"/>
    <hyperlink ref="O382" r:id="rId237" xr:uid="{00000000-0004-0000-0000-0000EC000000}"/>
  </hyperlinks>
  <pageMargins left="0.70866141732283472" right="0.70866141732283472" top="0.74803149606299213" bottom="0.74803149606299213" header="0.31496062992125984" footer="0.31496062992125984"/>
  <pageSetup paperSize="9" scale="75" orientation="landscape" r:id="rId238"/>
  <ignoredErrors>
    <ignoredError sqref="P71:XFD71 P144:XFD144 P146:XFD146"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C64"/>
  <sheetViews>
    <sheetView view="pageBreakPreview" zoomScale="69" zoomScaleNormal="60" zoomScaleSheetLayoutView="69" workbookViewId="0">
      <selection activeCell="D40" sqref="D40"/>
    </sheetView>
  </sheetViews>
  <sheetFormatPr defaultColWidth="8.88671875" defaultRowHeight="15.6" x14ac:dyDescent="0.3"/>
  <cols>
    <col min="1" max="1" width="5.33203125" style="3" customWidth="1"/>
    <col min="2" max="2" width="49.109375" style="5" customWidth="1"/>
    <col min="3" max="3" width="22.44140625" style="3" customWidth="1"/>
    <col min="4" max="4" width="24.33203125" style="4" customWidth="1"/>
    <col min="5" max="5" width="8.88671875" style="1"/>
    <col min="6" max="6" width="17.5546875" style="1" customWidth="1"/>
    <col min="7" max="7" width="27.5546875" style="1" customWidth="1"/>
    <col min="8" max="16384" width="8.88671875" style="1"/>
  </cols>
  <sheetData>
    <row r="1" spans="1:7" ht="33" customHeight="1" x14ac:dyDescent="0.3">
      <c r="A1" s="101" t="s">
        <v>74</v>
      </c>
      <c r="B1" s="101"/>
      <c r="C1" s="101"/>
      <c r="D1" s="101"/>
    </row>
    <row r="2" spans="1:7" ht="20.399999999999999" customHeight="1" x14ac:dyDescent="0.3">
      <c r="D2" s="25" t="s">
        <v>1480</v>
      </c>
    </row>
    <row r="3" spans="1:7" ht="31.95" customHeight="1" x14ac:dyDescent="0.3">
      <c r="A3" s="6" t="s">
        <v>0</v>
      </c>
      <c r="B3" s="6" t="s">
        <v>71</v>
      </c>
      <c r="C3" s="6" t="s">
        <v>72</v>
      </c>
      <c r="D3" s="18" t="s">
        <v>73</v>
      </c>
    </row>
    <row r="4" spans="1:7" x14ac:dyDescent="0.3">
      <c r="A4" s="6">
        <v>1</v>
      </c>
      <c r="B4" s="6">
        <v>2</v>
      </c>
      <c r="C4" s="6">
        <v>3</v>
      </c>
      <c r="D4" s="7">
        <v>4</v>
      </c>
    </row>
    <row r="5" spans="1:7" ht="16.2" x14ac:dyDescent="0.3">
      <c r="A5" s="2"/>
      <c r="B5" s="8" t="s">
        <v>52</v>
      </c>
      <c r="C5" s="23">
        <f>C6+C14+C23+C36+C42</f>
        <v>418</v>
      </c>
      <c r="D5" s="24">
        <f>D6+D14+D23+D36+D42</f>
        <v>1150915.1730000002</v>
      </c>
      <c r="F5" s="20"/>
      <c r="G5" s="19"/>
    </row>
    <row r="6" spans="1:7" ht="16.2" x14ac:dyDescent="0.3">
      <c r="A6" s="9"/>
      <c r="B6" s="21" t="s">
        <v>54</v>
      </c>
      <c r="C6" s="22">
        <f>C7+C8+C10+C11+C12+C13</f>
        <v>35</v>
      </c>
      <c r="D6" s="12">
        <f>D7+D8+D10+D11+D12+D13</f>
        <v>67258.578999999998</v>
      </c>
    </row>
    <row r="7" spans="1:7" s="16" customFormat="1" x14ac:dyDescent="0.3">
      <c r="A7" s="13">
        <v>1</v>
      </c>
      <c r="B7" s="14" t="s">
        <v>11</v>
      </c>
      <c r="C7" s="13">
        <v>9</v>
      </c>
      <c r="D7" s="15">
        <f>SUM('ТГ зв'!G13:G21)</f>
        <v>4683.9690000000001</v>
      </c>
    </row>
    <row r="8" spans="1:7" s="16" customFormat="1" x14ac:dyDescent="0.3">
      <c r="A8" s="13">
        <v>2</v>
      </c>
      <c r="B8" s="14" t="s">
        <v>44</v>
      </c>
      <c r="C8" s="13">
        <v>4</v>
      </c>
      <c r="D8" s="17">
        <f>SUM('ТГ зв'!G23:G26)</f>
        <v>10947.764000000001</v>
      </c>
    </row>
    <row r="9" spans="1:7" s="16" customFormat="1" x14ac:dyDescent="0.3">
      <c r="A9" s="13">
        <v>3</v>
      </c>
      <c r="B9" s="14" t="s">
        <v>7</v>
      </c>
      <c r="C9" s="13">
        <v>0</v>
      </c>
      <c r="D9" s="15">
        <v>0</v>
      </c>
    </row>
    <row r="10" spans="1:7" s="16" customFormat="1" x14ac:dyDescent="0.3">
      <c r="A10" s="13">
        <v>4</v>
      </c>
      <c r="B10" s="14" t="s">
        <v>28</v>
      </c>
      <c r="C10" s="13">
        <v>11</v>
      </c>
      <c r="D10" s="15">
        <f>SUM('ТГ зв'!G29:G39)</f>
        <v>42423.96</v>
      </c>
    </row>
    <row r="11" spans="1:7" s="16" customFormat="1" x14ac:dyDescent="0.3">
      <c r="A11" s="13">
        <v>5</v>
      </c>
      <c r="B11" s="14" t="s">
        <v>12</v>
      </c>
      <c r="C11" s="13">
        <v>2</v>
      </c>
      <c r="D11" s="15">
        <f>SUM('ТГ зв'!G41:G42)</f>
        <v>998.9</v>
      </c>
    </row>
    <row r="12" spans="1:7" s="16" customFormat="1" x14ac:dyDescent="0.3">
      <c r="A12" s="13">
        <v>6</v>
      </c>
      <c r="B12" s="14" t="s">
        <v>30</v>
      </c>
      <c r="C12" s="13">
        <v>6</v>
      </c>
      <c r="D12" s="15">
        <f>SUM('ТГ зв'!G44:G49)</f>
        <v>2542.2659999999996</v>
      </c>
    </row>
    <row r="13" spans="1:7" s="16" customFormat="1" x14ac:dyDescent="0.3">
      <c r="A13" s="13">
        <v>7</v>
      </c>
      <c r="B13" s="14" t="s">
        <v>55</v>
      </c>
      <c r="C13" s="13">
        <v>3</v>
      </c>
      <c r="D13" s="15">
        <f>SUM('ТГ зв'!G51:G53)</f>
        <v>5661.72</v>
      </c>
    </row>
    <row r="14" spans="1:7" ht="16.2" x14ac:dyDescent="0.3">
      <c r="A14" s="9"/>
      <c r="B14" s="10" t="s">
        <v>56</v>
      </c>
      <c r="C14" s="11">
        <f>C15+C18+C16+C17+C19+C20+C21+C22</f>
        <v>6</v>
      </c>
      <c r="D14" s="12">
        <f>D15+D18+D16+D17+D19+D20+D21+D22</f>
        <v>18197.28</v>
      </c>
    </row>
    <row r="15" spans="1:7" s="16" customFormat="1" x14ac:dyDescent="0.3">
      <c r="A15" s="13">
        <v>8</v>
      </c>
      <c r="B15" s="14" t="s">
        <v>14</v>
      </c>
      <c r="C15" s="13">
        <v>0</v>
      </c>
      <c r="D15" s="15">
        <v>0</v>
      </c>
    </row>
    <row r="16" spans="1:7" s="16" customFormat="1" x14ac:dyDescent="0.3">
      <c r="A16" s="13">
        <v>9</v>
      </c>
      <c r="B16" s="14" t="s">
        <v>31</v>
      </c>
      <c r="C16" s="13">
        <v>5</v>
      </c>
      <c r="D16" s="15">
        <f>SUM('ТГ зв'!G57:G61)</f>
        <v>17200</v>
      </c>
    </row>
    <row r="17" spans="1:4" s="16" customFormat="1" x14ac:dyDescent="0.3">
      <c r="A17" s="13">
        <v>10</v>
      </c>
      <c r="B17" s="14" t="s">
        <v>15</v>
      </c>
      <c r="C17" s="13">
        <v>0</v>
      </c>
      <c r="D17" s="15">
        <v>0</v>
      </c>
    </row>
    <row r="18" spans="1:4" s="16" customFormat="1" x14ac:dyDescent="0.3">
      <c r="A18" s="13">
        <v>11</v>
      </c>
      <c r="B18" s="14" t="s">
        <v>47</v>
      </c>
      <c r="C18" s="13">
        <v>1</v>
      </c>
      <c r="D18" s="15">
        <f>SUM('ТГ зв'!G64)</f>
        <v>997.28</v>
      </c>
    </row>
    <row r="19" spans="1:4" s="16" customFormat="1" x14ac:dyDescent="0.3">
      <c r="A19" s="13">
        <v>12</v>
      </c>
      <c r="B19" s="14" t="s">
        <v>34</v>
      </c>
      <c r="C19" s="13">
        <v>0</v>
      </c>
      <c r="D19" s="15">
        <v>0</v>
      </c>
    </row>
    <row r="20" spans="1:4" s="16" customFormat="1" x14ac:dyDescent="0.3">
      <c r="A20" s="13">
        <v>13</v>
      </c>
      <c r="B20" s="14" t="s">
        <v>38</v>
      </c>
      <c r="C20" s="13">
        <v>0</v>
      </c>
      <c r="D20" s="15">
        <v>0</v>
      </c>
    </row>
    <row r="21" spans="1:4" s="16" customFormat="1" x14ac:dyDescent="0.3">
      <c r="A21" s="13">
        <v>14</v>
      </c>
      <c r="B21" s="14" t="s">
        <v>69</v>
      </c>
      <c r="C21" s="13">
        <v>0</v>
      </c>
      <c r="D21" s="15">
        <v>0</v>
      </c>
    </row>
    <row r="22" spans="1:4" s="16" customFormat="1" x14ac:dyDescent="0.3">
      <c r="A22" s="13">
        <v>15</v>
      </c>
      <c r="B22" s="14" t="s">
        <v>49</v>
      </c>
      <c r="C22" s="13">
        <v>0</v>
      </c>
      <c r="D22" s="15">
        <v>0</v>
      </c>
    </row>
    <row r="23" spans="1:4" ht="16.2" x14ac:dyDescent="0.3">
      <c r="A23" s="9"/>
      <c r="B23" s="10" t="s">
        <v>57</v>
      </c>
      <c r="C23" s="11">
        <f>C24+C26+C28+C29+C30+C33+C34+C31+C32+C35+C25+C27</f>
        <v>280</v>
      </c>
      <c r="D23" s="12">
        <f>D24+D26+D28+D29+D30+D33+D34+D31+D32+D35+D25+D27</f>
        <v>595471.25200000009</v>
      </c>
    </row>
    <row r="24" spans="1:4" s="16" customFormat="1" x14ac:dyDescent="0.3">
      <c r="A24" s="13">
        <v>16</v>
      </c>
      <c r="B24" s="14" t="s">
        <v>19</v>
      </c>
      <c r="C24" s="13">
        <v>92</v>
      </c>
      <c r="D24" s="15">
        <f>SUM('ТГ зв'!G71:G162)</f>
        <v>348600.22300000006</v>
      </c>
    </row>
    <row r="25" spans="1:4" s="16" customFormat="1" x14ac:dyDescent="0.3">
      <c r="A25" s="13">
        <v>17</v>
      </c>
      <c r="B25" s="14" t="s">
        <v>43</v>
      </c>
      <c r="C25" s="13">
        <v>2</v>
      </c>
      <c r="D25" s="15">
        <f>SUM('ТГ зв'!G164:G165)</f>
        <v>570</v>
      </c>
    </row>
    <row r="26" spans="1:4" s="16" customFormat="1" x14ac:dyDescent="0.3">
      <c r="A26" s="13">
        <v>18</v>
      </c>
      <c r="B26" s="14" t="s">
        <v>17</v>
      </c>
      <c r="C26" s="13">
        <v>50</v>
      </c>
      <c r="D26" s="15">
        <f>SUM('ТГ зв'!G167:G216)</f>
        <v>55043.342000000004</v>
      </c>
    </row>
    <row r="27" spans="1:4" s="16" customFormat="1" x14ac:dyDescent="0.3">
      <c r="A27" s="13">
        <v>19</v>
      </c>
      <c r="B27" s="14" t="s">
        <v>45</v>
      </c>
      <c r="C27" s="13">
        <v>12</v>
      </c>
      <c r="D27" s="15">
        <f>SUM('ТГ зв'!G218:G229)</f>
        <v>22917.239999999998</v>
      </c>
    </row>
    <row r="28" spans="1:4" s="16" customFormat="1" x14ac:dyDescent="0.3">
      <c r="A28" s="13">
        <v>20</v>
      </c>
      <c r="B28" s="14" t="s">
        <v>18</v>
      </c>
      <c r="C28" s="13">
        <v>28</v>
      </c>
      <c r="D28" s="15">
        <f>SUM('ТГ зв'!G231:G258)</f>
        <v>66129.362999999983</v>
      </c>
    </row>
    <row r="29" spans="1:4" s="16" customFormat="1" x14ac:dyDescent="0.3">
      <c r="A29" s="13">
        <v>21</v>
      </c>
      <c r="B29" s="14" t="s">
        <v>21</v>
      </c>
      <c r="C29" s="13">
        <v>18</v>
      </c>
      <c r="D29" s="15">
        <f>SUM('ТГ зв'!G260:G277)</f>
        <v>36874.721999999994</v>
      </c>
    </row>
    <row r="30" spans="1:4" s="16" customFormat="1" x14ac:dyDescent="0.3">
      <c r="A30" s="13">
        <v>22</v>
      </c>
      <c r="B30" s="14" t="s">
        <v>8</v>
      </c>
      <c r="C30" s="13">
        <v>9</v>
      </c>
      <c r="D30" s="15">
        <f>SUM('ТГ зв'!G279:G287)</f>
        <v>4724</v>
      </c>
    </row>
    <row r="31" spans="1:4" s="16" customFormat="1" ht="13.95" customHeight="1" x14ac:dyDescent="0.3">
      <c r="A31" s="13">
        <v>23</v>
      </c>
      <c r="B31" s="14" t="s">
        <v>36</v>
      </c>
      <c r="C31" s="13">
        <v>9</v>
      </c>
      <c r="D31" s="15">
        <f>SUM('ТГ зв'!G289:G297)</f>
        <v>11074.123</v>
      </c>
    </row>
    <row r="32" spans="1:4" s="16" customFormat="1" x14ac:dyDescent="0.3">
      <c r="A32" s="13">
        <v>24</v>
      </c>
      <c r="B32" s="14" t="s">
        <v>37</v>
      </c>
      <c r="C32" s="13">
        <v>5</v>
      </c>
      <c r="D32" s="15">
        <f>SUM('ТГ зв'!G299:G303)</f>
        <v>4870.402</v>
      </c>
    </row>
    <row r="33" spans="1:4" s="16" customFormat="1" x14ac:dyDescent="0.3">
      <c r="A33" s="13">
        <v>25</v>
      </c>
      <c r="B33" s="14" t="s">
        <v>27</v>
      </c>
      <c r="C33" s="13">
        <v>5</v>
      </c>
      <c r="D33" s="15">
        <f>SUM('ТГ зв'!G305:G309)</f>
        <v>2327.1459999999997</v>
      </c>
    </row>
    <row r="34" spans="1:4" s="16" customFormat="1" x14ac:dyDescent="0.3">
      <c r="A34" s="13">
        <v>26</v>
      </c>
      <c r="B34" s="14" t="s">
        <v>29</v>
      </c>
      <c r="C34" s="13">
        <v>49</v>
      </c>
      <c r="D34" s="15">
        <f>SUM('ТГ зв'!G311:G359)</f>
        <v>41860.690999999992</v>
      </c>
    </row>
    <row r="35" spans="1:4" s="16" customFormat="1" x14ac:dyDescent="0.3">
      <c r="A35" s="13">
        <v>27</v>
      </c>
      <c r="B35" s="14" t="s">
        <v>42</v>
      </c>
      <c r="C35" s="13">
        <v>1</v>
      </c>
      <c r="D35" s="15">
        <f>SUM('ТГ зв'!G361)</f>
        <v>480</v>
      </c>
    </row>
    <row r="36" spans="1:4" ht="16.2" x14ac:dyDescent="0.3">
      <c r="A36" s="9"/>
      <c r="B36" s="10" t="s">
        <v>58</v>
      </c>
      <c r="C36" s="11">
        <f>C37+C40+C41+C39</f>
        <v>24</v>
      </c>
      <c r="D36" s="12">
        <f>D37+D40+D41+D39</f>
        <v>229583.04800000004</v>
      </c>
    </row>
    <row r="37" spans="1:4" s="16" customFormat="1" x14ac:dyDescent="0.3">
      <c r="A37" s="13">
        <v>28</v>
      </c>
      <c r="B37" s="14" t="s">
        <v>22</v>
      </c>
      <c r="C37" s="13">
        <v>24</v>
      </c>
      <c r="D37" s="15">
        <f>SUM('ТГ зв'!G364:G387)</f>
        <v>229583.04800000004</v>
      </c>
    </row>
    <row r="38" spans="1:4" s="16" customFormat="1" x14ac:dyDescent="0.3">
      <c r="A38" s="13">
        <v>29</v>
      </c>
      <c r="B38" s="14" t="s">
        <v>46</v>
      </c>
      <c r="C38" s="13">
        <v>0</v>
      </c>
      <c r="D38" s="15">
        <v>0</v>
      </c>
    </row>
    <row r="39" spans="1:4" s="16" customFormat="1" x14ac:dyDescent="0.3">
      <c r="A39" s="13">
        <v>30</v>
      </c>
      <c r="B39" s="14" t="s">
        <v>33</v>
      </c>
      <c r="C39" s="13">
        <v>0</v>
      </c>
      <c r="D39" s="15">
        <v>0</v>
      </c>
    </row>
    <row r="40" spans="1:4" s="16" customFormat="1" x14ac:dyDescent="0.3">
      <c r="A40" s="13">
        <v>31</v>
      </c>
      <c r="B40" s="14" t="s">
        <v>35</v>
      </c>
      <c r="C40" s="13">
        <v>0</v>
      </c>
      <c r="D40" s="15">
        <v>0</v>
      </c>
    </row>
    <row r="41" spans="1:4" s="16" customFormat="1" x14ac:dyDescent="0.3">
      <c r="A41" s="13">
        <v>32</v>
      </c>
      <c r="B41" s="14" t="s">
        <v>40</v>
      </c>
      <c r="C41" s="13">
        <v>0</v>
      </c>
      <c r="D41" s="15">
        <v>0</v>
      </c>
    </row>
    <row r="42" spans="1:4" ht="16.2" x14ac:dyDescent="0.3">
      <c r="A42" s="9"/>
      <c r="B42" s="10" t="s">
        <v>59</v>
      </c>
      <c r="C42" s="26">
        <f>C43+C44+C45+C47+C49+C50+ C51+C52+C54+C46+C53+C55+C48+C56</f>
        <v>73</v>
      </c>
      <c r="D42" s="12">
        <f>D43+D44+D45+D47+D49+D50+ D51+D52+D54+D46+D53+D55+D48+D56</f>
        <v>240405.014</v>
      </c>
    </row>
    <row r="43" spans="1:4" s="16" customFormat="1" x14ac:dyDescent="0.3">
      <c r="A43" s="13">
        <v>33</v>
      </c>
      <c r="B43" s="14" t="s">
        <v>26</v>
      </c>
      <c r="C43" s="13">
        <v>23</v>
      </c>
      <c r="D43" s="15">
        <f>SUM('ТГ зв'!G394:G416)</f>
        <v>54165.371999999996</v>
      </c>
    </row>
    <row r="44" spans="1:4" s="16" customFormat="1" x14ac:dyDescent="0.3">
      <c r="A44" s="13">
        <v>34</v>
      </c>
      <c r="B44" s="14" t="s">
        <v>9</v>
      </c>
      <c r="C44" s="13">
        <v>0</v>
      </c>
      <c r="D44" s="15">
        <v>0</v>
      </c>
    </row>
    <row r="45" spans="1:4" s="16" customFormat="1" x14ac:dyDescent="0.3">
      <c r="A45" s="13">
        <v>35</v>
      </c>
      <c r="B45" s="14" t="s">
        <v>13</v>
      </c>
      <c r="C45" s="13">
        <v>2</v>
      </c>
      <c r="D45" s="15">
        <f>SUM('ТГ зв'!G419:G420)</f>
        <v>8048.0789999999997</v>
      </c>
    </row>
    <row r="46" spans="1:4" s="16" customFormat="1" x14ac:dyDescent="0.3">
      <c r="A46" s="13">
        <v>36</v>
      </c>
      <c r="B46" s="14" t="s">
        <v>32</v>
      </c>
      <c r="C46" s="13">
        <v>1</v>
      </c>
      <c r="D46" s="15">
        <f>SUM('ТГ зв'!G422)</f>
        <v>13000</v>
      </c>
    </row>
    <row r="47" spans="1:4" s="16" customFormat="1" x14ac:dyDescent="0.3">
      <c r="A47" s="13">
        <v>37</v>
      </c>
      <c r="B47" s="14" t="s">
        <v>16</v>
      </c>
      <c r="C47" s="13">
        <v>17</v>
      </c>
      <c r="D47" s="15">
        <f>SUM('ТГ зв'!G424:G440)</f>
        <v>26028.138000000003</v>
      </c>
    </row>
    <row r="48" spans="1:4" s="16" customFormat="1" x14ac:dyDescent="0.3">
      <c r="A48" s="13">
        <v>38</v>
      </c>
      <c r="B48" s="14" t="s">
        <v>48</v>
      </c>
      <c r="C48" s="13">
        <v>1</v>
      </c>
      <c r="D48" s="15">
        <f>'ТГ зв'!G442</f>
        <v>370.2</v>
      </c>
    </row>
    <row r="49" spans="1:1017" s="16" customFormat="1" x14ac:dyDescent="0.3">
      <c r="A49" s="13">
        <v>39</v>
      </c>
      <c r="B49" s="14" t="s">
        <v>20</v>
      </c>
      <c r="C49" s="13">
        <v>3</v>
      </c>
      <c r="D49" s="15">
        <f>SUM('ТГ зв'!G444:G446)</f>
        <v>10245.978000000001</v>
      </c>
    </row>
    <row r="50" spans="1:1017" s="16" customFormat="1" x14ac:dyDescent="0.3">
      <c r="A50" s="13">
        <v>40</v>
      </c>
      <c r="B50" s="14" t="s">
        <v>23</v>
      </c>
      <c r="C50" s="13">
        <v>0</v>
      </c>
      <c r="D50" s="15">
        <v>0</v>
      </c>
    </row>
    <row r="51" spans="1:1017" s="16" customFormat="1" x14ac:dyDescent="0.3">
      <c r="A51" s="13">
        <v>41</v>
      </c>
      <c r="B51" s="14" t="s">
        <v>24</v>
      </c>
      <c r="C51" s="13">
        <v>6</v>
      </c>
      <c r="D51" s="15">
        <f>SUM('ТГ зв'!G449:G454)</f>
        <v>83773.990000000005</v>
      </c>
    </row>
    <row r="52" spans="1:1017" s="16" customFormat="1" x14ac:dyDescent="0.3">
      <c r="A52" s="13">
        <v>42</v>
      </c>
      <c r="B52" s="14" t="s">
        <v>25</v>
      </c>
      <c r="C52" s="13">
        <v>0</v>
      </c>
      <c r="D52" s="15">
        <v>0</v>
      </c>
    </row>
    <row r="53" spans="1:1017" s="16" customFormat="1" x14ac:dyDescent="0.3">
      <c r="A53" s="13">
        <v>43</v>
      </c>
      <c r="B53" s="14" t="s">
        <v>39</v>
      </c>
      <c r="C53" s="13">
        <v>1</v>
      </c>
      <c r="D53" s="15">
        <f>SUM('ТГ зв'!G457)</f>
        <v>2414.85</v>
      </c>
    </row>
    <row r="54" spans="1:1017" s="16" customFormat="1" x14ac:dyDescent="0.3">
      <c r="A54" s="13">
        <v>44</v>
      </c>
      <c r="B54" s="14" t="s">
        <v>10</v>
      </c>
      <c r="C54" s="13">
        <v>2</v>
      </c>
      <c r="D54" s="15">
        <f>SUM('ТГ зв'!G459:G460)</f>
        <v>539.88699999999994</v>
      </c>
    </row>
    <row r="55" spans="1:1017" s="16" customFormat="1" x14ac:dyDescent="0.3">
      <c r="A55" s="13">
        <v>45</v>
      </c>
      <c r="B55" s="14" t="s">
        <v>41</v>
      </c>
      <c r="C55" s="13">
        <v>2</v>
      </c>
      <c r="D55" s="15">
        <f>SUM('ТГ зв'!G462:G463)</f>
        <v>9791.2999999999993</v>
      </c>
    </row>
    <row r="56" spans="1:1017" s="16" customFormat="1" x14ac:dyDescent="0.3">
      <c r="A56" s="13">
        <v>46</v>
      </c>
      <c r="B56" s="14" t="s">
        <v>50</v>
      </c>
      <c r="C56" s="13">
        <v>15</v>
      </c>
      <c r="D56" s="15">
        <f>SUM('ТГ зв'!G465:G479)</f>
        <v>32027.219999999998</v>
      </c>
    </row>
    <row r="64" spans="1:1017" s="4" customFormat="1" x14ac:dyDescent="0.3">
      <c r="A64" s="3"/>
      <c r="B64" s="5"/>
      <c r="C64" s="3"/>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c r="ALE64" s="1"/>
      <c r="ALF64" s="1"/>
      <c r="ALG64" s="1"/>
      <c r="ALH64" s="1"/>
      <c r="ALI64" s="1"/>
      <c r="ALJ64" s="1"/>
      <c r="ALK64" s="1"/>
      <c r="ALL64" s="1"/>
      <c r="ALM64" s="1"/>
      <c r="ALN64" s="1"/>
      <c r="ALO64" s="1"/>
      <c r="ALP64" s="1"/>
      <c r="ALQ64" s="1"/>
      <c r="ALR64" s="1"/>
      <c r="ALS64" s="1"/>
      <c r="ALT64" s="1"/>
      <c r="ALU64" s="1"/>
      <c r="ALV64" s="1"/>
      <c r="ALW64" s="1"/>
      <c r="ALX64" s="1"/>
      <c r="ALY64" s="1"/>
      <c r="ALZ64" s="1"/>
      <c r="AMA64" s="1"/>
      <c r="AMB64" s="1"/>
      <c r="AMC64" s="1"/>
    </row>
  </sheetData>
  <autoFilter ref="A4:D56" xr:uid="{00000000-0009-0000-0000-000001000000}"/>
  <sortState xmlns:xlrd2="http://schemas.microsoft.com/office/spreadsheetml/2017/richdata2" ref="A26:AMH35">
    <sortCondition ref="A26"/>
  </sortState>
  <mergeCells count="1">
    <mergeCell ref="A1:D1"/>
  </mergeCells>
  <pageMargins left="0.78740157480314965" right="0.70866141732283472" top="0.59055118110236227" bottom="0.59055118110236227"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3</vt:i4>
      </vt:variant>
    </vt:vector>
  </HeadingPairs>
  <TitlesOfParts>
    <vt:vector size="5" baseType="lpstr">
      <vt:lpstr>ТГ зв</vt:lpstr>
      <vt:lpstr>ТГ (2)</vt:lpstr>
      <vt:lpstr>'ТГ (2)'!Заголовки_для_друку</vt:lpstr>
      <vt:lpstr>'ТГ зв'!Заголовки_для_друку</vt:lpstr>
      <vt:lpstr>'ТГ (2)'!Область_друку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2025-03-10T16:19:32Z</dcterms:modified>
</cp:coreProperties>
</file>