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B1734B6E-E497-4FB1-A84A-C9FCD1C53954}" xr6:coauthVersionLast="47" xr6:coauthVersionMax="47" xr10:uidLastSave="{00000000-0000-0000-0000-000000000000}"/>
  <bookViews>
    <workbookView xWindow="-108" yWindow="-108" windowWidth="23256" windowHeight="12456" tabRatio="603" xr2:uid="{00000000-000D-0000-FFFF-FFFF00000000}"/>
  </bookViews>
  <sheets>
    <sheet name="ТГ зв" sheetId="3" r:id="rId1"/>
    <sheet name="ТГ (2)" sheetId="2" r:id="rId2"/>
  </sheets>
  <definedNames>
    <definedName name="_xlnm._FilterDatabase" localSheetId="1" hidden="1">'ТГ (2)'!$A$4:$D$56</definedName>
    <definedName name="_xlnm._FilterDatabase" localSheetId="0" hidden="1">'ТГ зв'!$A$9:$O$228</definedName>
    <definedName name="_xlnm.Print_Titles" localSheetId="1">'ТГ (2)'!$4:$4</definedName>
    <definedName name="_xlnm.Print_Titles" localSheetId="0">'ТГ зв'!$9:$9</definedName>
    <definedName name="_xlnm.Print_Area" localSheetId="1">'ТГ (2)'!$A$1:$D$56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25" i="2"/>
  <c r="D12" i="2"/>
  <c r="D8" i="2"/>
  <c r="D7" i="2"/>
  <c r="D37" i="2" l="1"/>
  <c r="D43" i="2" l="1"/>
  <c r="D47" i="2"/>
  <c r="D29" i="2" l="1"/>
  <c r="D18" i="2" l="1"/>
  <c r="D16" i="2"/>
  <c r="D34" i="2" l="1"/>
  <c r="D33" i="2"/>
  <c r="D30" i="2"/>
  <c r="D28" i="2"/>
  <c r="D26" i="2"/>
  <c r="D10" i="2"/>
  <c r="D35" i="2" l="1"/>
  <c r="D32" i="2"/>
  <c r="D27" i="2"/>
  <c r="D31" i="2"/>
  <c r="D24" i="2" l="1"/>
  <c r="D48" i="2" l="1"/>
  <c r="C14" i="2"/>
  <c r="G10" i="3" l="1"/>
  <c r="D56" i="2" l="1"/>
  <c r="D45" i="2" l="1"/>
  <c r="C36" i="2" l="1"/>
  <c r="D36" i="2" l="1"/>
  <c r="C42" i="2" l="1"/>
  <c r="D14" i="2" l="1"/>
  <c r="D42" i="2" l="1"/>
  <c r="C6" i="2" l="1"/>
  <c r="D23" i="2" l="1"/>
  <c r="D6" i="2" s="1"/>
  <c r="C23" i="2"/>
  <c r="C5" i="2" l="1"/>
  <c r="D5" i="2"/>
</calcChain>
</file>

<file path=xl/sharedStrings.xml><?xml version="1.0" encoding="utf-8"?>
<sst xmlns="http://schemas.openxmlformats.org/spreadsheetml/2006/main" count="1596" uniqueCount="705">
  <si>
    <t>№ п/п</t>
  </si>
  <si>
    <t xml:space="preserve">Предмет закупівлі </t>
  </si>
  <si>
    <t>(назва, код)</t>
  </si>
  <si>
    <t>Джерело фінансування закупівлі</t>
  </si>
  <si>
    <t>до листа департаменту економіки облдержадміністрації</t>
  </si>
  <si>
    <t>тис. грн</t>
  </si>
  <si>
    <t>місцевий бюджет</t>
  </si>
  <si>
    <t>Світлодарська</t>
  </si>
  <si>
    <t>Миколаївська</t>
  </si>
  <si>
    <t>Авдіївська</t>
  </si>
  <si>
    <t xml:space="preserve">Селидівська </t>
  </si>
  <si>
    <t xml:space="preserve">Бахмутська </t>
  </si>
  <si>
    <t>Соледарська</t>
  </si>
  <si>
    <t>Білозерська</t>
  </si>
  <si>
    <t>Волноваська</t>
  </si>
  <si>
    <t>Вугледарська</t>
  </si>
  <si>
    <t>Добропільська</t>
  </si>
  <si>
    <t>Дружківська</t>
  </si>
  <si>
    <t>Костянтинівська</t>
  </si>
  <si>
    <t>Краматорська</t>
  </si>
  <si>
    <t>Курахівська</t>
  </si>
  <si>
    <t>Лиманська</t>
  </si>
  <si>
    <t>Маріупольська</t>
  </si>
  <si>
    <t>Мар'їнська</t>
  </si>
  <si>
    <t>Мирноградська</t>
  </si>
  <si>
    <t>Новогродівська</t>
  </si>
  <si>
    <t>Покровська</t>
  </si>
  <si>
    <t>Святогірська</t>
  </si>
  <si>
    <t>Сіверська</t>
  </si>
  <si>
    <t>Слов'янська</t>
  </si>
  <si>
    <t>Торецька</t>
  </si>
  <si>
    <t>Великоновосілківська</t>
  </si>
  <si>
    <t>Гродівська</t>
  </si>
  <si>
    <t>Мангушська</t>
  </si>
  <si>
    <t xml:space="preserve">Мирненська </t>
  </si>
  <si>
    <t>Нікольська</t>
  </si>
  <si>
    <t>Новодонецька</t>
  </si>
  <si>
    <t>Олександрівська</t>
  </si>
  <si>
    <t>Ольгинська</t>
  </si>
  <si>
    <t>Очеретинська</t>
  </si>
  <si>
    <t>Сартанська</t>
  </si>
  <si>
    <t>Удачненська</t>
  </si>
  <si>
    <t>Черкаська</t>
  </si>
  <si>
    <t>Андріївська</t>
  </si>
  <si>
    <t>Званівська</t>
  </si>
  <si>
    <t>Іллінівська</t>
  </si>
  <si>
    <t>Кальчицька</t>
  </si>
  <si>
    <t>Комарська</t>
  </si>
  <si>
    <t>Криворізька</t>
  </si>
  <si>
    <t>Хлібодарівська</t>
  </si>
  <si>
    <t>Шахівська</t>
  </si>
  <si>
    <t>НСЗУ</t>
  </si>
  <si>
    <t>Донецька область</t>
  </si>
  <si>
    <t xml:space="preserve">Запланована сума закупівлі, </t>
  </si>
  <si>
    <t>Бахмутський район</t>
  </si>
  <si>
    <t>Часовоярська</t>
  </si>
  <si>
    <t>Волноваський район</t>
  </si>
  <si>
    <t>Краматорський район</t>
  </si>
  <si>
    <t>Маріупольський район</t>
  </si>
  <si>
    <t>Покровський район</t>
  </si>
  <si>
    <t>Назва району, територіальної громади
Замовник</t>
  </si>
  <si>
    <t>Напрямок використання коштів</t>
  </si>
  <si>
    <t>Дата планового оголошення</t>
  </si>
  <si>
    <t xml:space="preserve">Інформація
про заплановані закупівлі робіт, послуг, товарів 
по територіальним громадам Донецької області                                         </t>
  </si>
  <si>
    <t>товар</t>
  </si>
  <si>
    <t>послуга</t>
  </si>
  <si>
    <t>закупівлі відсутні</t>
  </si>
  <si>
    <t>електроенергія</t>
  </si>
  <si>
    <t>паливно-мастильні матеріали</t>
  </si>
  <si>
    <t>Додаток 2</t>
  </si>
  <si>
    <t>Старомлинівська</t>
  </si>
  <si>
    <t xml:space="preserve">Відділ освіти Слов'янської міської військової адміністрації Краматорського району Донецької області </t>
  </si>
  <si>
    <t xml:space="preserve">Назва району, територіальної громади
</t>
  </si>
  <si>
    <t>Кількість закупівель</t>
  </si>
  <si>
    <t>Запланована сума закупівлі, тис. грн</t>
  </si>
  <si>
    <t xml:space="preserve">Інформація
про заплановані закупівлі робіт, послуг, товарів по територіальним громадам Донецької області                                         </t>
  </si>
  <si>
    <t>теплова енергія</t>
  </si>
  <si>
    <t>КП "Покровська міська стоматологічна поліклініка" Покровської міської ради Донецької області</t>
  </si>
  <si>
    <t>Відділ освіти Білозерської міської ради</t>
  </si>
  <si>
    <t xml:space="preserve">послуга </t>
  </si>
  <si>
    <t>КНП "ЦПМСД Білозерської міської ради"</t>
  </si>
  <si>
    <t>благоустрій</t>
  </si>
  <si>
    <t xml:space="preserve">Управління житлово-комунального господарства Слов’янської міської військової адміністрації Краматорського району Донецької області </t>
  </si>
  <si>
    <t xml:space="preserve">інші </t>
  </si>
  <si>
    <t>охорона здоров'я</t>
  </si>
  <si>
    <t>Управління освіти Краматорської міської ради</t>
  </si>
  <si>
    <t>«Пара, гаряча вода та пов’язана продукція» код ДК 021:2015 – 09320000-8 (теплова енергія)</t>
  </si>
  <si>
    <t>КП "Добро" Добропільської міської ради</t>
  </si>
  <si>
    <t>ДК 021:2015-09320000-8 (пара, гаряча вода та пов`язана продукція (послуги з постачання теплової енергії)</t>
  </si>
  <si>
    <t>ТОВ "ДТЕК ВИСОКОВОЛЬТНІ МЕРЕЖІ"</t>
  </si>
  <si>
    <t>продукти харчування</t>
  </si>
  <si>
    <t>КНП СМР "ЦПМСД м.Слов`янська"</t>
  </si>
  <si>
    <t>АТ "ДТЕК ДОНЕЦЬКІ ЕЛЕКТРОМЕРЕЖІ"</t>
  </si>
  <si>
    <t>інші</t>
  </si>
  <si>
    <t>Східний центр комплексної реабілітації для осіб  з інвалідністю Дружківської міської ради</t>
  </si>
  <si>
    <t>Покровська міська рада Донецької області</t>
  </si>
  <si>
    <t>Електрична енергія</t>
  </si>
  <si>
    <t xml:space="preserve">транспорт </t>
  </si>
  <si>
    <t>інформатизація</t>
  </si>
  <si>
    <t>Управління житлово-комунального господарства Краматорської міської ради</t>
  </si>
  <si>
    <r>
      <t xml:space="preserve">Вид закупівлі 
</t>
    </r>
    <r>
      <rPr>
        <b/>
        <i/>
        <sz val="12"/>
        <rFont val="Times New Roman"/>
        <family val="1"/>
        <charset val="204"/>
      </rPr>
      <t>(робота, послуга, товар)</t>
    </r>
  </si>
  <si>
    <r>
      <t xml:space="preserve">Плануємий постачальник
</t>
    </r>
    <r>
      <rPr>
        <b/>
        <i/>
        <sz val="12"/>
        <rFont val="Times New Roman"/>
        <family val="1"/>
        <charset val="204"/>
      </rPr>
      <t>(за наявності)</t>
    </r>
  </si>
  <si>
    <t>Торецька міська військова адміністрація Бахмутського району Донецької області</t>
  </si>
  <si>
    <t>транспорт</t>
  </si>
  <si>
    <t>ДК 021:2015 65310000-9 Розподіл електричної енергії (послуги з розподілу електричної енергії та послуги з забезпечення (компенсації) перетікань реактивної електроенергії)</t>
  </si>
  <si>
    <t>місцевий бюджет, власні кошти</t>
  </si>
  <si>
    <t>КНП «БАГАТОПРОФІЛЬНА ЛІКАРНЯ ІНТЕНСИВНОГО ЛІКУВАННЯ М.БАХМУТ»</t>
  </si>
  <si>
    <t>Іллінівська сільська рада</t>
  </si>
  <si>
    <t>ДК 021:2015:09310000-5: Електрична енергія</t>
  </si>
  <si>
    <t>Послуги вантажного транспортного засобу (самосвал) (60180000-3 - Прокат вантажних транспортних засобів із водієм для перевезення товарів)</t>
  </si>
  <si>
    <t xml:space="preserve">місцевий бюджет, НСЗУ  </t>
  </si>
  <si>
    <t>Код ЄДРПОУ постачальника</t>
  </si>
  <si>
    <t>Інформація щодо товару</t>
  </si>
  <si>
    <t>Посилання на закупівлю в електронній системі</t>
  </si>
  <si>
    <r>
      <t xml:space="preserve">Одиниця виміру
</t>
    </r>
    <r>
      <rPr>
        <i/>
        <sz val="12"/>
        <color theme="1"/>
        <rFont val="Times New Roman"/>
        <family val="1"/>
        <charset val="204"/>
      </rPr>
      <t>(штуки, тонни, кілограми, куб. м, пог. м тощо)</t>
    </r>
  </si>
  <si>
    <t>Кількість</t>
  </si>
  <si>
    <r>
      <t xml:space="preserve">Вартість за одиницю з урахуванням ПДВ, </t>
    </r>
    <r>
      <rPr>
        <i/>
        <sz val="12"/>
        <color theme="1"/>
        <rFont val="Times New Roman"/>
        <family val="1"/>
        <charset val="204"/>
      </rPr>
      <t>грн</t>
    </r>
  </si>
  <si>
    <t>Короткий опис товару</t>
  </si>
  <si>
    <t>літри</t>
  </si>
  <si>
    <t>штуки</t>
  </si>
  <si>
    <t>Електрична енергія, вільні ціни, з розподілом</t>
  </si>
  <si>
    <t>Гкал</t>
  </si>
  <si>
    <t>електрична енергія</t>
  </si>
  <si>
    <t>Послуги з розподілу і перетіканню ел.енергії</t>
  </si>
  <si>
    <t>ДК 021:2015: 09310000-5 Електрична енергія</t>
  </si>
  <si>
    <t>куб. м</t>
  </si>
  <si>
    <t>КНП СМР "Міська клінічна лікарня м.Слов’янська" 01991197</t>
  </si>
  <si>
    <t>Послуги пасажирського автобусу (60170000-0 - Прокат пасажирських транспортних засобів із водієм)</t>
  </si>
  <si>
    <t>ДК 021:2015: 33750000-2 Засоби для догляду за малюками</t>
  </si>
  <si>
    <t>Послуги з постачання теплової енергії.</t>
  </si>
  <si>
    <t>Послуги з постачання теплової енергії     ДК 021;2015 09320000-8   Пара, гаряча вода та пов’язана продукція</t>
  </si>
  <si>
    <t>Послуги з розподілу електричної енергії (ДК 021:2015: код 65310000-9 «Розподіл електричної енергії»)</t>
  </si>
  <si>
    <t>00131268</t>
  </si>
  <si>
    <t>ДК 021:2015:09320000-8: Пара, гаряча вода та пов’язана продукція - Теплова енергія</t>
  </si>
  <si>
    <t>електрична енергія, з розподілом</t>
  </si>
  <si>
    <t>Електрична енергія, з розподілом</t>
  </si>
  <si>
    <t>місцевий бюджет, відшкодування орендарів</t>
  </si>
  <si>
    <t xml:space="preserve">Електрична енергія, з розподілом (ДК 021:2015:09310000-5: Електрична енергія)
</t>
  </si>
  <si>
    <t>ДК 021:2015: 65310000-9 Розподіл електричної енергії</t>
  </si>
  <si>
    <t xml:space="preserve">	Заклад загальної середньої освіти гімназія №12 Дружківської міської ради Донецької області</t>
  </si>
  <si>
    <t>Електрична енергія, вільні ціни з розподілом (ДК 021:2015:09310000-5: Електрична енергія)</t>
  </si>
  <si>
    <t>Електрична енергія, вільні ціни з розподілом</t>
  </si>
  <si>
    <t xml:space="preserve">UA-2025-01-02-002441-a </t>
  </si>
  <si>
    <t>КП “Дружківка автоелектротранс” Дружківської міської ради</t>
  </si>
  <si>
    <t>31018149</t>
  </si>
  <si>
    <t xml:space="preserve">розподіл електричної енергії </t>
  </si>
  <si>
    <t>UA-2025-01-03-004804-a</t>
  </si>
  <si>
    <t>кВт⋅год</t>
  </si>
  <si>
    <t>UA-2025-01-07-004442-a</t>
  </si>
  <si>
    <t xml:space="preserve">КВП «Краматорська тепломережа» </t>
  </si>
  <si>
    <t>https://prozorro.gov.ua/tender/UA-2025-01-02-000361-a</t>
  </si>
  <si>
    <t>"Розподіл електричної енергії" код ДК 021:2015 - 65310000-9 (послуги з розподілу електричної енергії)</t>
  </si>
  <si>
    <t>https://prozorro.gov.ua/tender/UA-2025-01-02-001549-a</t>
  </si>
  <si>
    <t>Управління з гуманітариних питань</t>
  </si>
  <si>
    <t>https://prozorro.gov.ua/tender/UA-2025-01-03-002350-a</t>
  </si>
  <si>
    <t>Електрична енергія, з розподілом,  ДК 021:2015:09310000-5: Електрична енергія</t>
  </si>
  <si>
    <t>https://prozorro.gov.ua/tender/UA-2025-01-02-004047-a</t>
  </si>
  <si>
    <t>КНП "ЦПМСД № 1" КМР</t>
  </si>
  <si>
    <t>ДК 021:2015:50110000-9: Послуги з ремонту і технічного обслуговування мототранспортних засобів і супутнього обладнання - Послуги з поточного ремонту та технічного обслуговування автомобілів</t>
  </si>
  <si>
    <t>https://prozorro.gov.ua/tender/UA-2025-01-07-004784-a</t>
  </si>
  <si>
    <t>Електрична енергія за кодом ДК 021:2015:09310000-5 – Електрична енергія</t>
  </si>
  <si>
    <t>https://prozorro.gov.ua/tender/UA-2025-01-03-001618-a</t>
  </si>
  <si>
    <t>Екскаватор-навантажувач BOBCAT B780, або еквівалент - ДК 021:2015:43260000-3: Механічні лопати, екскаватори та ковшові навантажувачі, гірнича техніка</t>
  </si>
  <si>
    <t>https://prozorro.gov.ua/tender/UA-2025-01-03-006393-a</t>
  </si>
  <si>
    <t>Екскаватор-навантажувач BOBCAT B780 або еквівалент (43260000-3 - Механічні лопати, екскаватори та ковшові навантажувачі, гірнича техніка)</t>
  </si>
  <si>
    <t>https://prozorro.gov.ua/tender/UA-2025-01-03-004600-a</t>
  </si>
  <si>
    <t>https://prozorro.gov.ua/tender/UA-2025-01-07-008396-a</t>
  </si>
  <si>
    <t>https://prozorro.gov.ua/tender/UA-2025-01-07-008407-a</t>
  </si>
  <si>
    <t>КП "Краматорське трамвайно-тролейбусне управління"</t>
  </si>
  <si>
    <t>КП "Дільниця по ремонту, утриманню автошляхів та споруджень на них"</t>
  </si>
  <si>
    <t>КНП "МІська лікарня №2" Краматорської міської ради</t>
  </si>
  <si>
    <t>години</t>
  </si>
  <si>
    <t xml:space="preserve">послуги з утримання кладовища по вул.Літературна, м.Слов'янськ </t>
  </si>
  <si>
    <t xml:space="preserve">послуги з утримання кладовища по вул.Д. Галицького, м.Слов'янськ </t>
  </si>
  <si>
    <t>пари</t>
  </si>
  <si>
    <t>рукавички оглядові нестерильні, стерильні</t>
  </si>
  <si>
    <t>https://prozorro.gov.ua/tender/UA-2025-01-06-001462-a</t>
  </si>
  <si>
    <t>памперси дорослі, памперси дитячі</t>
  </si>
  <si>
    <t>КП "АТП 052814"</t>
  </si>
  <si>
    <t>послуги з вивезення побутових відходів</t>
  </si>
  <si>
    <t>https://zakupivli.pro/gov/tenders/ua-2025-01-03-005884-a</t>
  </si>
  <si>
    <t>хліб з пшеничного борошна</t>
  </si>
  <si>
    <t>https://zakupivli.pro/gov/tenders/ua-2025-01-06-005726-a/lot-fb4664efe52c4bcf8f4a190216e92168</t>
  </si>
  <si>
    <t>послуги з розподілу електричної енергії для закладів освіти</t>
  </si>
  <si>
    <t>https://prozorro.gov.ua/tender/UA-2025-01-03-003414-a</t>
  </si>
  <si>
    <t>КЗ "Школа мистецтв № 2"</t>
  </si>
  <si>
    <t>https://www.dzo.com.ua/tenders/25674158</t>
  </si>
  <si>
    <t xml:space="preserve">ДК 021:2015:  98370000-7 Поховальні та супутні послуги  </t>
  </si>
  <si>
    <t xml:space="preserve">ДК 021:2015: 98370000-7 Поховальні та супутні послуги  </t>
  </si>
  <si>
    <t>ДК 021:2015: 33140000-3 Медичні матеріали</t>
  </si>
  <si>
    <t>ДК 021:2015: 90513000-6 Послуги з поводження із безпечними сміттям і відходами та їх утилізація/видалення</t>
  </si>
  <si>
    <t>повадження з відходами</t>
  </si>
  <si>
    <t>ДК 021:2015: 15810000-9 Хлібопродукти, свіжовипечені хлібобулочні та кондитерські вироби</t>
  </si>
  <si>
    <t xml:space="preserve">396 850   70 000 </t>
  </si>
  <si>
    <t>UA-2025-01-03-005661-a</t>
  </si>
  <si>
    <t>UA-P-2025-01-03-004400-a</t>
  </si>
  <si>
    <t>https://prozorro.gov.ua/tender/UA-2025-01-07-002177-a</t>
  </si>
  <si>
    <t>Комунальне підприємство "Добропільський міський транспорт"</t>
  </si>
  <si>
    <t>ДК 021:2015:09130000-9:Нафта і дистиляти</t>
  </si>
  <si>
    <t>https://prozorro.gov.ua/plan/UA-P-2025-01-07-003936-a</t>
  </si>
  <si>
    <t>ДК 021:2015:45112730-1:Благоустрій доріг і шосе</t>
  </si>
  <si>
    <t>https://prozorro.gov.ua/tender/UA-2025-01-08-003637-a</t>
  </si>
  <si>
    <t>Бензин А-95
Дизельне паливо</t>
  </si>
  <si>
    <t xml:space="preserve">56,29
54,86 </t>
  </si>
  <si>
    <t>3000
80000</t>
  </si>
  <si>
    <t>Благоустрій населених пунктів: утримання доріг та тротуарів, очищення урн, прибирання від сміття автобусних зупинок, очищення асфальтобетонних покриттів (тротуарів), прибирання сміття в смузі відводу, на схилах і розділювальній смузі та узбіч, викошування газонів моторною косаркою, посипання дорожнього покриття протиожеледними матеріалами (тротуарів, зупинок та переходів),очищення проїзної частини від нанесеного ґрунту біля бордюрів вручну в м. Добропілля</t>
  </si>
  <si>
    <t>Криворізька сільська рада</t>
  </si>
  <si>
    <t>Елетрична енергія з розподілом</t>
  </si>
  <si>
    <t>Електрична енергія з урахуванням послуг з розподілу електричної енергії (ДК 021:2015-09310000-5 Електрична енергія)</t>
  </si>
  <si>
    <t>https://prozorro.gov.ua/tender/UA-2025-01-08-002039-a</t>
  </si>
  <si>
    <t>Послуги з надання в користування програмним продуктом Microsoft 365 Business Premium</t>
  </si>
  <si>
    <t xml:space="preserve">ДК 021:2015:70220000-9: Послуги з надання в оренду чи лізингу нежитлової нерухомості
</t>
  </si>
  <si>
    <t>ЛИСЕНКО БОГДАН СЕРГІЙОВИЧ</t>
  </si>
  <si>
    <t>https://prozorro.gov.ua/uk/search/tender?text=UA-2025-01-02-002986-a</t>
  </si>
  <si>
    <t>ДК 021:2015:72260000-5: Послуги, пов’язані з програмним забезпеченням
Microsoft 365 Business Premium</t>
  </si>
  <si>
    <t>09310000-5  Електрична енергія</t>
  </si>
  <si>
    <t>09310000-5 — Електрична енергія</t>
  </si>
  <si>
    <t>https://prozorro.gov.ua/tender/UA-2025-01-06-003326-a</t>
  </si>
  <si>
    <t>https://zakupivli.pro/gov/tenders/ua-2025-01-03-000794-a</t>
  </si>
  <si>
    <t>ТОВ "ДНІПРОЕНЕРГОЗБУТ"</t>
  </si>
  <si>
    <t>Медалі «За оборону Торецької громади» та медалі «За заслуги перед Торецькою громадою»
18510000-7: Ювелірні вироби та супутні товари</t>
  </si>
  <si>
    <t xml:space="preserve">Годинники чоловічі та жіночі
18520000-0 — Персональні хронометри
</t>
  </si>
  <si>
    <t>січень 2025</t>
  </si>
  <si>
    <t>https://prozorro.gov.ua/tender/UA-2025-01-07-001793-a</t>
  </si>
  <si>
    <t>Медаль «За оборону Торецької громади»
Посвідчення до медалей «За оборону Торецької громади»
Медаль «За заслуги перед Торецькою громадою»
Посвідчення до медалей «За заслуги перед Торецькою громадою»</t>
  </si>
  <si>
    <t>500
500
100
100</t>
  </si>
  <si>
    <t>Годинник чоловічий з гравіюванням
Годинник жіночий  з гравіюванням</t>
  </si>
  <si>
    <t>100
20</t>
  </si>
  <si>
    <t>КП "БЛАГОУСТРІЙ" Новодонецької селищної ради </t>
  </si>
  <si>
    <t>електрична енергія 09310000-5</t>
  </si>
  <si>
    <t>https://prozorro.gov.ua/tender/UA-2025-01-07-002243-a</t>
  </si>
  <si>
    <t>Комунальне комерційне підприємство Маріупольської міської ради "м.ЄХАБ" | 42815794</t>
  </si>
  <si>
    <t>13.01.2025</t>
  </si>
  <si>
    <t>UA-2025-01-13-014206-a-L1</t>
  </si>
  <si>
    <t>Комунальне підприємство "Міське управління капітального будівництва" / 04011733</t>
  </si>
  <si>
    <t>житлове господарство</t>
  </si>
  <si>
    <t>Поточний ремонт приміщень 1-4 поверхів гуртожитку № 2 Українського державного університету науки і технологій, за адресою: вул. Лазаряна, буд. 2 у Соборному районі, м. Дніпро, для облаштування місць тимчасового перебування внутрішньо переміщених (евакуйованих) осіб (ремонт фасаду)
45450000-6 Інші завершальні будівельні роботи</t>
  </si>
  <si>
    <t>Поточний ремонт приміщень цокольного поверху 3-4 блоків гуртожитку № 2 Українського державного університету науки і технологій, за адресою: вул. Лазаряна, буд. 2 у Соборному районі, м. Дніпро, для облаштування місць тимчасового перебування внутрішньо переміщених (евакуйованих) осіб
45450000-6 Інші завершальні будівельні роботи</t>
  </si>
  <si>
    <t>Поточний ремонт частини будівлі гуртожитку з окремим входом, а саме: всі приміщення 1 - 9 поверхів лівого крила будівлі, яке розташоване за адресою: пр. Соборний, 117, Вознесенівський район, м. Запоріжжя, Запорізька область, для облаштування місць тимчасового перебування внутрішньо переміщених (евакуйованих) осіб
45450000-6 Інші завершальні будівельні роботи</t>
  </si>
  <si>
    <t>UA-2025-01-09-005026-a-L1</t>
  </si>
  <si>
    <t>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(евакуйованих) осіб, за адресою: вул. О. Алмазова (Кутузова), 6 у Шевченківському районі, м. Чернівці Чернівецької області</t>
  </si>
  <si>
    <t xml:space="preserve">UA-2025-01-08-008531-a </t>
  </si>
  <si>
    <t xml:space="preserve">15860000-4: Кава, чай та супутня продукція. Кава/чай  </t>
  </si>
  <si>
    <t>Теплова енергія (ДК 021:2015:09320000-8: Пара, гаряча вода та пов’язана продукція)</t>
  </si>
  <si>
    <t xml:space="preserve">99.369517 </t>
  </si>
  <si>
    <t>Теплова енергія</t>
  </si>
  <si>
    <t xml:space="preserve">UA-2025-01-13-011083-a </t>
  </si>
  <si>
    <t>Заклад загальної середньої освіти гімназія №1 Дружківської міської ради Донецької області</t>
  </si>
  <si>
    <t>Позашкільний навчальний заклад Центр дитячої та юнацької творчості Дружківської міської ради Донецької області</t>
  </si>
  <si>
    <t>КП "Спектр" Дружківської міської ради</t>
  </si>
  <si>
    <t>Електрична енергія (код згідно Національного класифікатора ДК 021:2015: 09310000-5)</t>
  </si>
  <si>
    <t>UA-2025-01-13-001722-a</t>
  </si>
  <si>
    <t xml:space="preserve">	КП "Підприємство електричних мереж зовнішнього освітлювання «Міськсвітло»"</t>
  </si>
  <si>
    <t>Електрична енергія, вільні ціни, з розподілом (ДК 021:2015:09310000-5: Електрична енергія)</t>
  </si>
  <si>
    <t>UA-2025-01-07-007488-a</t>
  </si>
  <si>
    <t>Управління соціального захисту населення Дружківської міської ради</t>
  </si>
  <si>
    <t>ОКП "ДОНЕЦЬКТЕПЛОКОМУНЕНЕРГО"</t>
  </si>
  <si>
    <t xml:space="preserve">114.217836 </t>
  </si>
  <si>
    <t xml:space="preserve">UA-2025-01-13-000803-a </t>
  </si>
  <si>
    <t>КП "Відділ з питань культури, сім*ї, молоді, спорту та туризму"</t>
  </si>
  <si>
    <t>Теплова енергія. Пара, гаряча вода та пов'язана продукція. (ДК 021:2015:09320000-8: Пара, гаряча вода та пов’язана продукція)</t>
  </si>
  <si>
    <t>72.414108</t>
  </si>
  <si>
    <t>UA-2025-01-14-000200-a</t>
  </si>
  <si>
    <t>КЗ "Дружківська міська центральна бібліотека ім. Лесі Українки "</t>
  </si>
  <si>
    <t>69.819682</t>
  </si>
  <si>
    <t>UA-2025-01-14-000599-a</t>
  </si>
  <si>
    <t>65.215031</t>
  </si>
  <si>
    <t>UA-2025-01-14-000714-a</t>
  </si>
  <si>
    <t>КУ  "Міський центр професійного розвитку педагогічних працівників" Дружківської міської ради</t>
  </si>
  <si>
    <t>Підвищення кваліфікації педагогічних працівників (ДК021-2015: 80570000-0 — Послуги з професійної підготовки у сфері підвищення кваліфікації)</t>
  </si>
  <si>
    <t>Послуги з професійної підготовки</t>
  </si>
  <si>
    <t>UA-P-2025-01-14-005109-a</t>
  </si>
  <si>
    <t>Дитячо-юнацька спортивна школа Дружківської міської ради</t>
  </si>
  <si>
    <t>Постачання теплоенергії (ДК021-2015: 09320000-8 — Пара, гаряча вода та пов’язана продукція)</t>
  </si>
  <si>
    <t>КНП "Центральна міська клінічна лікарня" Дружківської міської ради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</si>
  <si>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 ДК 021:2015 «64211100-9 Послуги міського телефонного зв’язку» «64211200-0 Послуги міжміського телефонного зв’язку» «64216000-3 Послуги систем електронної передачі електронних повідомлень та інформації» «64210000-1 Послуги телефонного зв’язку та передачі даних»</t>
  </si>
  <si>
    <t>електронні комунікаційні послуги</t>
  </si>
  <si>
    <t>КП "Дружківський міський парк культури та відпочинку" Дружківської міської ради</t>
  </si>
  <si>
    <t>Електрична енергія (ДК021-2015: 09310000-5 — Електрична енергія)</t>
  </si>
  <si>
    <t>електрична енергыя</t>
  </si>
  <si>
    <t>ВП ОКП "ДТКЕ" "Центр продажу послуг та клієнтського обслуговування"</t>
  </si>
  <si>
    <t>освіта</t>
  </si>
  <si>
    <t>https://prozorro.gov.ua/tender/UA-2025-01-08-005830-a</t>
  </si>
  <si>
    <t>ТОВ "КРАМАТОРСЬКТЕПЛОЕНЕРГО"</t>
  </si>
  <si>
    <t>https://prozorro.gov.ua/tender/UA-2025-01-14-008974-a</t>
  </si>
  <si>
    <t>https://prozorro.gov.ua/tender/UA-2025-01-14-009667-a</t>
  </si>
  <si>
    <t xml:space="preserve"> ДК 021:2015:09320000-8: Пара, гаряча вода та пов’язана продукція - Постачання теплової енергії з платою за абонентське обслуговування (вул. Б. Садова, 62)</t>
  </si>
  <si>
    <t>https://prozorro.gov.ua/tender/UA-2025-01-14-015436-a</t>
  </si>
  <si>
    <t>робота</t>
  </si>
  <si>
    <t>«Нове будівництво модульної твердопаливної котельної на території КНП «Міська лікарня №3» Краматорської міської ради за адресою: вул. О. Тихого,17» (коригування) (код ДК 021:2015: 4522000-5 – Інженерні та будівельні роботи).</t>
  </si>
  <si>
    <t>ТОВ "БАГАТОПРОФІЛЬНЕ ТОВАРИСТВО «РЕНЕСАНС»"</t>
  </si>
  <si>
    <t>«Підготовка до опалювального сезону. Нове будівництво модульної газової котельні за адресою: Донецька обл., м. Краматорськ, в районі вул. О. Тихого, 1А» (код ДК 021:2015: 4522000-5 – Інженерні та будівельні роботи).</t>
  </si>
  <si>
    <t>Управління праці та соціального захисту населення Краматорської міської ради</t>
  </si>
  <si>
    <r>
      <t xml:space="preserve">Постачання теплової енергії ДК 021:2015 -  09320000-8 - </t>
    </r>
    <r>
      <rPr>
        <sz val="11"/>
        <color rgb="FF000000"/>
        <rFont val="Times New Roman"/>
        <family val="1"/>
        <charset val="204"/>
      </rPr>
      <t>Пара, гаряча вода та пов`язана продукція.</t>
    </r>
  </si>
  <si>
    <t xml:space="preserve"> 10.01.2025</t>
  </si>
  <si>
    <t>ОКП "Донецьктпелокомуненерго"</t>
  </si>
  <si>
    <t>https://prozorro.gov.ua/tender/UA-2025-01-10-009403-a</t>
  </si>
  <si>
    <r>
      <t xml:space="preserve">«Електрична енергія (включаючи послуги постачання та розподілу), код за ДК </t>
    </r>
    <r>
      <rPr>
        <sz val="11"/>
        <color theme="1"/>
        <rFont val="Times New Roman"/>
        <family val="1"/>
        <charset val="204"/>
      </rPr>
      <t>021:2015 09310000-5 Електрична енергія»</t>
    </r>
  </si>
  <si>
    <t xml:space="preserve">ТОВ "Донецькі енергетичні послуги"
</t>
  </si>
  <si>
    <t>https://prozorro.gov.ua/tender/UA-2025-01-14-008811-a</t>
  </si>
  <si>
    <t xml:space="preserve"> УПРАВЛІННЯ ФІЗИЧНОЇ КУЛЬТУРИ ТА СПОРТУ КРАМАТОРСЬКОЇ МІСЬКОЇ РАДИ</t>
  </si>
  <si>
    <t xml:space="preserve"> ДК 021:2015:09320000-8: Пара, гаряча вода та пов’язана продукція - постачання теплової енергiї: Паркова, 103-а (СК "Титан"), Паркова,56 (СК "Олiмпiя"), б. Краматорський, 1 (СК "Спринт")</t>
  </si>
  <si>
    <t>https://prozorro.gov.ua/tender/UA-2025-01-14-009884-a</t>
  </si>
  <si>
    <t>ТОВ "Глобал енерджі солюшен"</t>
  </si>
  <si>
    <t xml:space="preserve">ДК 021:2015:09130000-9: Нафта і дистиляти - Бензин А-95 (Євро 5), 1л, 09130000-9 - Нафта і дистиляти </t>
  </si>
  <si>
    <t>https://prozorro.gov.ua/tender/UA-2025-01-14-002490-a</t>
  </si>
  <si>
    <t xml:space="preserve">ТОВ "ЯСНО+" </t>
  </si>
  <si>
    <t>ТОВ "ТОРГОВИЙ ДІМ "АЛЬФАТЕХ"</t>
  </si>
  <si>
    <t>закупівлі не відбулись</t>
  </si>
  <si>
    <t>Дизельне паливо (09130000-9 Нафта і дистиляти)</t>
  </si>
  <si>
    <t>https://prozorro.gov.ua/tender/UA-2025-01-10-004506-a</t>
  </si>
  <si>
    <t xml:space="preserve"> КП Об'єднання парків культури та відпочинку</t>
  </si>
  <si>
    <t xml:space="preserve">ДК 021:2015:09130000-9: Нафта і дистиляти - Нафтопродукти в асортименті 
</t>
  </si>
  <si>
    <t>https://prozorro.gov.ua/tender/UA-2025-01-10-010949-a</t>
  </si>
  <si>
    <t>теплопостачання</t>
  </si>
  <si>
    <t>КП "Благоустрій"</t>
  </si>
  <si>
    <t>послуги оренди автовишки без машиніста</t>
  </si>
  <si>
    <t>https://zakupivli.pro/gov/tenders/ua-2025-01-08-009203-a/lot-0f189aa2a8994ba7829e8e1d4fe81b25</t>
  </si>
  <si>
    <t xml:space="preserve">Відділ культури Слов'янської міської військової адміністрації Краматорського району Донецької області </t>
  </si>
  <si>
    <t>https://www.dzo.com.ua/tenders/25727944</t>
  </si>
  <si>
    <t>послуга з постачання теплової енергії</t>
  </si>
  <si>
    <t>https://www.dzo.com.ua/tenders/25731233</t>
  </si>
  <si>
    <t xml:space="preserve">теплова енергія для опалення закладів освіти </t>
  </si>
  <si>
    <t>https://prozorro.gov.ua/tender/UA-2025-01-10-009081-a</t>
  </si>
  <si>
    <t> ДК 021:2015: 45510000-5 Прокат підіймальних кранів із оператором</t>
  </si>
  <si>
    <t>ДК 021-2015: 09320000-8  Пара, гаряча вода та пов’язана продукція</t>
  </si>
  <si>
    <t>КОМУНАЛЬНЕ ПІДПРИЄМСТВО "БІЛИЦЬКИЙ МІСЬКИЙ ПАРК КУЛЬТУРИ ТА ВІДПОЧИНКУ"</t>
  </si>
  <si>
    <t>ДК021-2015: 09130000-9 — Нафта і дистиляти</t>
  </si>
  <si>
    <t>Бензин А-95 (талони, скретч-картки), дизельне паливо (талони, скретч-картки)</t>
  </si>
  <si>
    <t>https://prozorro.gov.ua/plan/UA-P-2025-01-13-003242-a</t>
  </si>
  <si>
    <t>ВІДДІЛ У СПРАВАХ СІМ'Ї, МОЛОДІ ТА СПОРТУ ДОБРОПІЛЬСЬКОЇ МІСЬКОЇ РАДИ</t>
  </si>
  <si>
    <t>ДК 021:2015: 09320000-8 — Пара, гаряча вода та пов’язана продукція</t>
  </si>
  <si>
    <t>послуга опалення</t>
  </si>
  <si>
    <t>https://prozorro.gov.ua/tender/UA-2025-01-10-009772-a</t>
  </si>
  <si>
    <t>Відділ освіти Добропільської міської ради</t>
  </si>
  <si>
    <t>ДК021-2015: 41120000-6 — Вода для технічних потреб</t>
  </si>
  <si>
    <t>00191678</t>
  </si>
  <si>
    <t>технічна вода</t>
  </si>
  <si>
    <t>https://prozorro.gov.ua/tender/UA-2025-01-09-006783-a</t>
  </si>
  <si>
    <t>КП "КОМПАНІЯ "ВОДА ДОНБАСУ"</t>
  </si>
  <si>
    <t>Бар'єрний рубіж типу "Єгоза"</t>
  </si>
  <si>
    <t>ТОВ "УКРБУДІНВЕСТ-ТОРГ"</t>
  </si>
  <si>
    <t>бухта</t>
  </si>
  <si>
    <t>https://prozorro.gov.ua/tender/UA-2025-01-14-008573-a</t>
  </si>
  <si>
    <t>ДК 021:2015: 44310000-6 — Вироби з дроту
Бар'єрний рубіж типу "Єгоза"</t>
  </si>
  <si>
    <t>цивільний захист</t>
  </si>
  <si>
    <t xml:space="preserve">03342184 </t>
  </si>
  <si>
    <t>https://prozorro.gov.ua/tender/UA-2025-01-09-006553-a</t>
  </si>
  <si>
    <t>КНП "Родинська міська лікарня"</t>
  </si>
  <si>
    <t>ДК 021:2015: 65000000-3 — Комунальні послуги</t>
  </si>
  <si>
    <t>39933506</t>
  </si>
  <si>
    <t>Відшкодування витрат спожитих комунальних послуг орендованого майна</t>
  </si>
  <si>
    <t>https://prozorro.gov.ua/tender/UA-2025-01-10-001761-a</t>
  </si>
  <si>
    <t>ДК 021:2015: 70220000-9 — Послуги з надання в оренду чи лізингу нежитлової нерухомості</t>
  </si>
  <si>
    <t>39933507</t>
  </si>
  <si>
    <t>оренда нежиле приміщення, що являє собою цілісний майновий комплекс, загальною площею 372,3 м.кв., пристроєний в якості самостійного об’єкту до багатоквартирного будинку 121 приміщення 210 по вулиці Гетьмана Сагайдачного в місті Біла Церква Київської області</t>
  </si>
  <si>
    <t>https://prozorro.gov.ua/tender/UA-2025-01-09-004547-a</t>
  </si>
  <si>
    <t>КП ТЕПЛОВИХ МЕРЕЖ "КРИВОРІЖТЕПЛОМЕРЕЖА"</t>
  </si>
  <si>
    <t>ТОВ «СВМ – Біла Церква»</t>
  </si>
  <si>
    <t>ТОВ "СКАЙ СОФТ"</t>
  </si>
  <si>
    <t>ДК 021:2015:33120000-7 Системи реєстрації медичної інформації та дослідне обладнання (Тести-набори для роботи на аналізаторах; Тести швидкі для визначення інфекційних захворювань)</t>
  </si>
  <si>
    <t>Тести-набори для роботи на аналізаторах, Тести швидкі для визначення інфекційних захворювань</t>
  </si>
  <si>
    <t>https://zakupivli.pro/gov/tenders/ua-2025-01-06-004508-a </t>
  </si>
  <si>
    <t>ДК 021:2015:90520000-8 – Послуги у сфері поводження з радіоактивними, токсичними, медичними та небезпечними відходами (послуги з управління медичними відходами категорії «В»,«С»)</t>
  </si>
  <si>
    <t>Відходи, збирання та видалення яких обумовлено спеціальними вимогами для запобігання виникненню інфекції, Цитотоксичні та цитостатичні лікарські препарати, Люмінесцентні лампи та інші ртутьвмісні відходи</t>
  </si>
  <si>
    <t>https://zakupivli.pro/gov/plans/ua-p-2025-01-07-008347-a </t>
  </si>
  <si>
    <t>НСЗУ, власні кошти</t>
  </si>
  <si>
    <t>Часовоярська міська рада</t>
  </si>
  <si>
    <t>Дизельне паливо (талони) ДК021:2015-09130000-9 "Нафта і дистиляти"</t>
  </si>
  <si>
    <t>https://prozorro.gov.ua/tender/UA-2025-01-15-003387-a</t>
  </si>
  <si>
    <t>Дизельне паливо</t>
  </si>
  <si>
    <t>Виконавчий комітет Новодонецької селищної ради</t>
  </si>
  <si>
    <t>Бензин</t>
  </si>
  <si>
    <t>09130000-9 Нафта і дистиляти</t>
  </si>
  <si>
    <t>ТОВ "НАФТОГАЗТОРГ"</t>
  </si>
  <si>
    <t>UA-2025-01-10-001585-a</t>
  </si>
  <si>
    <t>UA-2025-01-10-001074-a</t>
  </si>
  <si>
    <t>Електрична енергія, з розподілом (Забезпечення діяльності водопровідно-каналізаційного господарства)</t>
  </si>
  <si>
    <t>UA-2025-01-10-008647-a</t>
  </si>
  <si>
    <t>Електрична енергія (для гуртожитків)</t>
  </si>
  <si>
    <t>UA-2025-01-13-014252-a</t>
  </si>
  <si>
    <t>UA-2025-01-10-008462-a</t>
  </si>
  <si>
    <t>021:2015: 09310000-5 Електрична енергія
Електрична енергія, з розподілом (Палац спорту та плавальний басейн)</t>
  </si>
  <si>
    <t>021:2015: 09310000-5 Електрична енергія.Електрична енергія, з розподілом (Забезпечення діяльності водопровідно-каналізаційного господарства)</t>
  </si>
  <si>
    <t>021:2015: 09310000-5 Електрична енергія. Електрична енергія (для гуртожитків)</t>
  </si>
  <si>
    <t>канат сталевий д.20 мм EN 12385-4 6x7-FC ДК 021:2015: 44310000-6 — Вироби з дроту</t>
  </si>
  <si>
    <t>метр</t>
  </si>
  <si>
    <t>канат сталевий д.20 мм EN 12385-4 6x7-FC</t>
  </si>
  <si>
    <t>https://prozorro.gov.ua/tender/UA-2025-01-15-002143-a</t>
  </si>
  <si>
    <t>ПАТ "СТАЛЬКАНАТ"</t>
  </si>
  <si>
    <t>Олександрівська селищна рада | 04341519</t>
  </si>
  <si>
    <t>Код ДК 021:2015: 09320000-8 — Пара, гаряча вода та пов’язана продукція (теплова енергія)</t>
  </si>
  <si>
    <t>КП «ВІДНОВА» Олександрівської селищної ради Донецької області</t>
  </si>
  <si>
    <t>https://zakupivli.pro/gov/tenders/ua-2025-01-10-002191-a</t>
  </si>
  <si>
    <t>Послуги з доступу до мережі Інтернет (ДК 021:2015 -72410000-7- Послуги провайдерів)</t>
  </si>
  <si>
    <t>https://zakupivli.pro/gov/tenders/ua-2025-01-13-008448-a/lot-c106ca3a0b7849e488d0a00c4eee5dab</t>
  </si>
  <si>
    <t>ВІДДІЛ ОСВІТИ ЧЕРКАСЬКОЇ СЕЛИЩНОЇ РАДИ КРАМАТОРСЬКОГО РАЙОНУ ДОНЕЦЬКОЇ ОБЛАСТІ | 41177286</t>
  </si>
  <si>
    <t>09110000-3 Тверде паливо (Паливна пелета (гранула) з лушпиння соняшника)</t>
  </si>
  <si>
    <t>опалення</t>
  </si>
  <si>
    <t>https://prozorro.gov.ua/tender/UA-2025-01-13-010393-a</t>
  </si>
  <si>
    <t>тонни</t>
  </si>
  <si>
    <t>Паливна пелета (гранула) з лушпиння соняшника</t>
  </si>
  <si>
    <t>кг
штуки</t>
  </si>
  <si>
    <t>6000
10</t>
  </si>
  <si>
    <t>станом на 23.01.2025</t>
  </si>
  <si>
    <t>Спіральний бар’єр безпеки типу «Єгоза» для здійснення заходів правового режиму воєнного стану, виконання першочергових заходів підготовки території Сіверської міської територіальної громади до оборони в особливий період ДК 021:2015: 44310000-6 Вироби з дроту</t>
  </si>
  <si>
    <t>Спіральний бар’єр безпеки типу «Єгоза»</t>
  </si>
  <si>
    <t>UA-2025-01-20-013011-a</t>
  </si>
  <si>
    <t>Сіверська міська рада 04053097</t>
  </si>
  <si>
    <t>обласний бюджет, місцевий бюджет</t>
  </si>
  <si>
    <t xml:space="preserve">20.01.2025 </t>
  </si>
  <si>
    <t>ТОВ "МЕТАЛ ВОРК", договір №1 від 20.01.2025</t>
  </si>
  <si>
    <t>ТОВ  "СКАЙ СОФТ ЕНЕРДЖІ"</t>
  </si>
  <si>
    <t>45575248</t>
  </si>
  <si>
    <t>ТОВ  "Глобал енерджі солюшен"</t>
  </si>
  <si>
    <t>UA-2025-01-17-013720-a</t>
  </si>
  <si>
    <t xml:space="preserve">UA-2025-01-17-011142-a </t>
  </si>
  <si>
    <t>Бензин А-95 Євро5 (09132000-3), Дизельне паливо Євро5 (09134200-9) (або еквівалент) ДК 021:2015 «Єдиний закупівельний словник» — 09130000-9 - Нафта і дистиляти</t>
  </si>
  <si>
    <t>5700        12500</t>
  </si>
  <si>
    <t>UA-2025-01-17-011356-a</t>
  </si>
  <si>
    <t>ТОВ "ЯСНО+"</t>
  </si>
  <si>
    <t>UA-2025-01-21-005007-a</t>
  </si>
  <si>
    <t>UA-2025-01-21-005240-a</t>
  </si>
  <si>
    <t>UA-2025-01-21-005999-a</t>
  </si>
  <si>
    <t>138.141904</t>
  </si>
  <si>
    <t>UA-2025-01-15-012825-a</t>
  </si>
  <si>
    <t xml:space="preserve">UA-2025-01-15-016332-a </t>
  </si>
  <si>
    <t>UA-2025-01-14-005053-a</t>
  </si>
  <si>
    <t xml:space="preserve">	Відділ освіти Дружківської міської ради</t>
  </si>
  <si>
    <t>UA-2025-01-14-004898-a</t>
  </si>
  <si>
    <t xml:space="preserve">	Дошкільний навчальний заклад ясла-садок комбінованого типу №2 "Теремок" Дружківської міської ради Донецької області</t>
  </si>
  <si>
    <t xml:space="preserve">93.738121 </t>
  </si>
  <si>
    <t>UA-2025-01-20-018165-a</t>
  </si>
  <si>
    <t>Дружківська загальноосвітня школа І-ІІІ ступенів №17 Дружківської міської ради Донецької області</t>
  </si>
  <si>
    <t xml:space="preserve">UA-2025-01-17-015503-a </t>
  </si>
  <si>
    <t>Виконавчий комітет Дружківської міської ради</t>
  </si>
  <si>
    <t>Електрична енергія (ДК 021:2015:09310000-5: Електрична енергія)</t>
  </si>
  <si>
    <t>42086719</t>
  </si>
  <si>
    <t>UA-2025-01-17-011582-a</t>
  </si>
  <si>
    <t>КП "МУНІЦИПАЛЬНА ВАРТА" ДРУЖКІВСЬКОЇ МІСЬКОЇ РАДИ</t>
  </si>
  <si>
    <t>Електрична енергія на умовах універсальної послуги (ПУП) ДК 021:2015:09310000-5: Електрична енергія</t>
  </si>
  <si>
    <t>UA-2025-01-17-006037-a</t>
  </si>
  <si>
    <t xml:space="preserve"> кВт</t>
  </si>
  <si>
    <t>«Нафта і дистиляти» код ДК 021:2015 – 09130000-9 (бензин та дизельне паливо)</t>
  </si>
  <si>
    <t>https://prozorro.gov.ua/tender/UA-2025-01-17-011878-a</t>
  </si>
  <si>
    <t>ДК 021:2015: 09320000-8 — Пара, гаряча вода та пов’язана продукція - Постачання теплової енергії, плата за абонентське обслуговування</t>
  </si>
  <si>
    <t>https://prozorro.gov.ua/tender/UA-2025-01-20-016013-a</t>
  </si>
  <si>
    <t>ДК 021:2015: 98340000-8 — Послуги з тимчасового розміщення (проживання) та офісні послуги - Надання послуг з утримання будинку, прибудинкової території та відшкодування витрат на комунальні послуги</t>
  </si>
  <si>
    <t>https://prozorro.gov.ua/tender/UA-2025-01-17-009004-a</t>
  </si>
  <si>
    <t>ДК 021:2015: 09320000-8 — Пара, гаряча вода та пов’язана продукція - Пара, гаряча вода та пов`язана продукція</t>
  </si>
  <si>
    <t>Полтавське обласне КВП теплового господарства "Полтаватеплоенерго"</t>
  </si>
  <si>
    <t>https://prozorro.gov.ua/tender/UA-2025-01-22-001484-a</t>
  </si>
  <si>
    <t xml:space="preserve"> ЦЕНТР СОЦІАЛЬНО-ПСИХОЛОГІЧНОЇ РЕАБІЛІТАЦІЇ ДІТЕЙ СЛУЖБИ У СПРАВАХ ДІТЕЙ КРАМАТОРСЬКОЇ МІСЬКОЇ РАДИ</t>
  </si>
  <si>
    <t>пара, гаряча вода та пов'язана продукція (постачання теплової енергії) (код по ДК 021-2015-09320000-8)</t>
  </si>
  <si>
    <t>https://prozorro.gov.ua/tender/UA-2025-01-20-010507-a</t>
  </si>
  <si>
    <t xml:space="preserve"> КОМУНАЛЬНА УСТАНОВА "СИТУАЦІЙНИЙ ЦЕНТР МІСТА КРАМАТОРСЬКА"</t>
  </si>
  <si>
    <t>Електрична енергія за кодом ДК 021:2015 09310000-5: «Електрична енергія»</t>
  </si>
  <si>
    <t>https://prozorro.gov.ua/tender/UA-2025-01-20-014439-a</t>
  </si>
  <si>
    <t>Послуги, пов’язані з програмним забезпеченням (право користування програмним забезпеченням без права передачі самого програмного забезпечення; послуги з технічного обслуговування та адміністрування програмного забезпечення Компютерної програми «Автоматизована аналітично-комунікаційна система управління зверненнями громадян «Електронний Контакт Центр з розширенням з взаємоінтегрованою комп’ютерною програмою «Аналітично-комунікаційна система Контакт центр, мобільний додаток», «Автоматизована інформаційно-аналітична система «Контакт центр. Чат бот»), за кодом ДК 021:2015 - 72260000-5 «Послуги, пов’язані з програмним забезпеченням»</t>
  </si>
  <si>
    <t>ТОВ  "БІС-СОФТ"</t>
  </si>
  <si>
    <t>https://prozorro.gov.ua/tender/UA-2025-01-20-016554-a</t>
  </si>
  <si>
    <t>ФОП "БОНДАР ВЛАДИСЛАВ АНАТОЛІЙОВИЧ"</t>
  </si>
  <si>
    <t>ПМ ВВП "ПРОТЕХ"</t>
  </si>
  <si>
    <t>ДК 021:2015: 33120000-7 - Системи реєстрації медичної інформації та дослідне обладнання (Швидкі тести для флуоресцентного аналізатора Novatrend: Тест-набір для визначення простат-специфічний антиген ПСА (PSA), Тест для визначення тропоніну I, КК-МВ, міоглобіну, Тести-набори для роботи на аналізаторах, Тести-набори для роботи на аналізаторах, Тест-набори для кількісного визначення ріввня D-димер до аналізатора FIATEST, Тест-набір для визначення Феритин (Ferritin), Тести-набори для роботи на аналізаторах, Тест для виявлення прихованої крові в калі)</t>
  </si>
  <si>
    <t>ТОВ "ОКІРА"</t>
  </si>
  <si>
    <t>https://prozorro.gov.ua/tender/UA-2025-01-16-009204-a</t>
  </si>
  <si>
    <t>ДК 021-2015 09320000-8 – Пара, гаряча вода та пов’язана продукція (теплова енергія)</t>
  </si>
  <si>
    <t>ОКП "Донецьктеплокомуненерго"</t>
  </si>
  <si>
    <t>https://prozorro.gov.ua/tender/UA-2025-01-17-008529-a</t>
  </si>
  <si>
    <t>https://prozorro.gov.ua/tender/UA-2025-01-21-009526-a</t>
  </si>
  <si>
    <t>ДК 021:2015:65310000-9 Розподіл електричної енергії (послуги із забезпечення перетікань реактивної електричної енергії)</t>
  </si>
  <si>
    <t>https://prozorro.gov.ua/tender/UA-2025-01-15-007546-a</t>
  </si>
  <si>
    <t>ТОВ  "ТОРГОВИЙ ДІМ "АЛЬФАТЕХ"</t>
  </si>
  <si>
    <t>КАТП 052810</t>
  </si>
  <si>
    <t>Загородження колюче спіральне 1100 Код ДК 021:2015: 44310000-6 Вироби з дроту</t>
  </si>
  <si>
    <t>https://prozorro.gov.ua/tender/UA-2025-01-21-005023-a</t>
  </si>
  <si>
    <t>Деревина (лісоматеріали круглі хвойних порід, дошка необрізна) код ДК 021:2015 : 03410000-7 Деревина</t>
  </si>
  <si>
    <t>https://prozorro.gov.ua/tender/UA-2025-01-21-010291-a</t>
  </si>
  <si>
    <t>Лісоматеріали круглі хвойних порід та дошка необрізна (03410000-7 – Деревина)</t>
  </si>
  <si>
    <t>https://prozorro.gov.ua/tender/UA-2025-01-18-000221-a</t>
  </si>
  <si>
    <t>Пилорама стрічкова у комплекті з борозоновним заточним пристроєм для стрічкових пил (42640000-4 - Верстати для обробки твердих матеріалів, окрім металів)</t>
  </si>
  <si>
    <t>https://prozorro.gov.ua/tender/UA-2025-01-21-007302-a</t>
  </si>
  <si>
    <t>ТОВ "Параллель-М ЛТД"</t>
  </si>
  <si>
    <t>місцевий бюджет, НСЗУ</t>
  </si>
  <si>
    <t>штука
пачка</t>
  </si>
  <si>
    <t>Управління капітального будівництва Краматрської міської ради</t>
  </si>
  <si>
    <t>КП "Міст"</t>
  </si>
  <si>
    <t>господарська діяльність</t>
  </si>
  <si>
    <t>КП «Комунсервіс»</t>
  </si>
  <si>
    <t>UA-2025-01-15-000106-a</t>
  </si>
  <si>
    <t>КНП "БЛІЛ КМР"</t>
  </si>
  <si>
    <t>Послуги телефонного зв’язку та передачі даних</t>
  </si>
  <si>
    <t>ДК 021:2015:64210000-1: Послуги телефонного зв’язку та передачі даних</t>
  </si>
  <si>
    <t>АТ "Укртелеком"</t>
  </si>
  <si>
    <t>UA-2025-01-15-010395-a</t>
  </si>
  <si>
    <t>UA-2025-01-13-000982-a</t>
  </si>
  <si>
    <t>Управління освіти Костянтинівської міської ради</t>
  </si>
  <si>
    <t>Послуги з розподілу електричної енергії код</t>
  </si>
  <si>
    <t>ДК 021:2015:65310000-9: Розподіл електричної</t>
  </si>
  <si>
    <t>UA-2025-01-13-007663-a</t>
  </si>
  <si>
    <t>ДК 021:2015:09130000-9: Нафта і дистиляти</t>
  </si>
  <si>
    <t>3500                                               3500</t>
  </si>
  <si>
    <t>57,14                                  57,14</t>
  </si>
  <si>
    <t>UA-2025-01-16-000546-a </t>
  </si>
  <si>
    <t>КП "ЦПМСД КМР"</t>
  </si>
  <si>
    <t>UA-2025-01-14-006181-a</t>
  </si>
  <si>
    <t>Постачання теплової енергії</t>
  </si>
  <si>
    <t>ДК 021:2015:09320000-8: Пара, гаряча вода та пов’язана продукція</t>
  </si>
  <si>
    <t>03337119</t>
  </si>
  <si>
    <t>UA-2025-01-14-000929-a </t>
  </si>
  <si>
    <t>UA-2025-01-14-010032-a</t>
  </si>
  <si>
    <t>УПРАВЛІННЯ СОЦІАЛЬНОЇ ТА ВЕТЕРАНСЬКОЇ ПОЛІТИКИ КОСТЯНТИНІВСЬКОЇ МІСЬКОЇ РАДИ</t>
  </si>
  <si>
    <t>UA-2025-01-10-005015-a</t>
  </si>
  <si>
    <t>UA-2025-01-20-020458-a</t>
  </si>
  <si>
    <t>UA-2025-01-21-000194-a</t>
  </si>
  <si>
    <t>13200                           2000</t>
  </si>
  <si>
    <t>UA-2025-01-20-005115-a</t>
  </si>
  <si>
    <t>телекомунікаційні послуги</t>
  </si>
  <si>
    <t>ТОВ "Донецькі енергетичні послуги"</t>
  </si>
  <si>
    <t>Бензин А-95 (Євро 5)
Дизельне паливо (Євро 5)</t>
  </si>
  <si>
    <t>бензин А-95-Євро5
дизельне паливо-Євро5</t>
  </si>
  <si>
    <t xml:space="preserve">97 962       12 000 </t>
  </si>
  <si>
    <t>UA-2025-01-14-002069-a</t>
  </si>
  <si>
    <t>КНП "Слов'янська ЦРЛ"</t>
  </si>
  <si>
    <t>ДК 021:2015 65210000-8 Розподіл газу</t>
  </si>
  <si>
    <t>ПАТ по Газопостачанню та Газифікації "Донецькоблгаз"</t>
  </si>
  <si>
    <t>03361075</t>
  </si>
  <si>
    <t>Розподіл природного газу</t>
  </si>
  <si>
    <t>UA-2025-01-17-005734-a</t>
  </si>
  <si>
    <t>ДК 021:2015 09320000-8 Пара, гаряча вода та пов'язана продукція</t>
  </si>
  <si>
    <t>ПАТ "Донбасенерго" Слов'янська ТЕС</t>
  </si>
  <si>
    <t>00131104</t>
  </si>
  <si>
    <t>UA-2025-01-16-001319-a</t>
  </si>
  <si>
    <t>Виконавчий комітет Миколаївської міської ради</t>
  </si>
  <si>
    <t>природний газ</t>
  </si>
  <si>
    <t>КП СМР "Сервіскомунбуд"</t>
  </si>
  <si>
    <t xml:space="preserve">ДК 021:2015 код 09130000-9 «Нафта  і дистиляти» </t>
  </si>
  <si>
    <t>ТОВ "УКРТЕПЛОЦЕНТР"</t>
  </si>
  <si>
    <t>https://prozorro.gov.ua/tender/UA-2025-01-16-013855-a</t>
  </si>
  <si>
    <t xml:space="preserve">Відділ освіти Святогірської міської ради Краматорського району Донецької області </t>
  </si>
  <si>
    <t xml:space="preserve">товар </t>
  </si>
  <si>
    <t>Електрична енергія, з розподілом, за кодом ДК 021:2015: 09310000-5 Електрична енергія</t>
  </si>
  <si>
    <t>https://prozorro.gov.ua/tender/UA-2025-01-17-012806-a</t>
  </si>
  <si>
    <t>Святогірська міська рада</t>
  </si>
  <si>
    <t>ДК 021:2015 – 09310000-5 – Електрична енергія</t>
  </si>
  <si>
    <t>https://prozorro.gov.ua/plan/UA-P-2025-01-17-002264-a</t>
  </si>
  <si>
    <t>11000
5000</t>
  </si>
  <si>
    <t>58,62
58,62</t>
  </si>
  <si>
    <t>бензин А-95
дизельне пальне</t>
  </si>
  <si>
    <t xml:space="preserve">КП "КОНТОРА ПОХОРОННОГО ОБСЛУГОВУВАННЯ" </t>
  </si>
  <si>
    <t>https://prozorro.gov.ua/tender/UA-2025-01-20-012289-a</t>
  </si>
  <si>
    <t>https://prozorro.gov.ua/tender/UA-2025-01-20-009651-a</t>
  </si>
  <si>
    <t>ТОВ "АВМ ГРУП"</t>
  </si>
  <si>
    <t>https://prozorro.gov.ua/tender/UA-2025-01-08-004467-a</t>
  </si>
  <si>
    <t>00376107</t>
  </si>
  <si>
    <t>ДКП "Фармація"</t>
  </si>
  <si>
    <t>Натрію оксибутират; Кетамін; Промедол; Морфін; Діазепам; Фенобарбітал; Фентаніл</t>
  </si>
  <si>
    <t>https://zakupivli.pro/gov/tenders/ua-2025-01-14-002225-a</t>
  </si>
  <si>
    <t>КПСМНЗ "Школа мистецтв м.Слов'янська"</t>
  </si>
  <si>
    <t>https://prozorro.gov.ua/tender/UA-2025-01-08-009216-a</t>
  </si>
  <si>
    <t>КНП СМР "Стоматологічна поліклініка м.Слов'янська"</t>
  </si>
  <si>
    <t>https://zakupivli.pro/gov/tenders/ua-2025-01-10-001370-a</t>
  </si>
  <si>
    <t>кг</t>
  </si>
  <si>
    <t>масло солодковершкове 73%</t>
  </si>
  <si>
    <t>https://zakupivli.pro/gov/tenders/ua-2025-01-16-003389-a</t>
  </si>
  <si>
    <t>молоко коров'яче, ультрапастеризоване; молоко згущене</t>
  </si>
  <si>
    <t>https://zakupivli.pro/gov/tenders/ua-2025-01-16-007662-a</t>
  </si>
  <si>
    <t>четвертина задня куряча, заморожена; печінка яловича, заморожена</t>
  </si>
  <si>
    <t>https://zakupivli.pro/gov/tenders/ua-2025-01-16-016045-a</t>
  </si>
  <si>
    <t>уп., набір, флакон, шт.</t>
  </si>
  <si>
    <t>лабораторні реактиви</t>
  </si>
  <si>
    <t>тест смужки</t>
  </si>
  <si>
    <t>пак.</t>
  </si>
  <si>
    <t>https://prozorro.gov.ua/tender/UA-2025-01-21-006870-a</t>
  </si>
  <si>
    <t>КП СЛОВ'ЯНСЬКОЇ МІСЬКОЇ РАДИ "СЛОВМІСЬКВОДОКАНАЛ"</t>
  </si>
  <si>
    <t>відведення стічних вод в закладах та установах освіти</t>
  </si>
  <si>
    <t>https://prozorro.gov.ua/tender/UA-2025-01-21-000241-a</t>
  </si>
  <si>
    <t>постачання пітної води для закладів та установ освіти</t>
  </si>
  <si>
    <t>https://prozorro.gov.ua/tender/UA-2025-01-21-000186-a</t>
  </si>
  <si>
    <t xml:space="preserve">забезпечення доступом до мережі Інтернет </t>
  </si>
  <si>
    <t>https://prozorro.gov.ua/tender/UA-2025-01-15-016219-a</t>
  </si>
  <si>
    <t>МАРІУПОЛЬСЬКИЙ МІЖРАЙОННИЙ ВІДДІЛ УПРАВЛІННЯ ПОЛІЦІЇ ОХОРОНИ В ДОНЕЦЬКІЙ ОБЛАСТІ</t>
  </si>
  <si>
    <t>охорона приміщення бюджетної установи</t>
  </si>
  <si>
    <t>https://prozorro.gov.ua/tender/UA-2025-01-13-004526-a</t>
  </si>
  <si>
    <t>76000
5000</t>
  </si>
  <si>
    <t>розподіл електричної енергії та послуги із забезпечення перетікань реактивної енергії</t>
  </si>
  <si>
    <t>https://prozorro.gov.ua/tender/UA-2025-01-22-001341-a</t>
  </si>
  <si>
    <t>ПАТ "ХЛІБ"</t>
  </si>
  <si>
    <t>Слов'янська міська військова адміністрація</t>
  </si>
  <si>
    <t>UA-2025-01-21-017908-a</t>
  </si>
  <si>
    <t>ДК 021:2015: 09324000-6 Центральне опалення</t>
  </si>
  <si>
    <t>ДК 021:2015: 15530000-2 Вершкове масло</t>
  </si>
  <si>
    <t>ДК 021:2015: 15510000-6 Молоко та вершки</t>
  </si>
  <si>
    <t>ДК 021:2015: 15110000-2 М’ясо</t>
  </si>
  <si>
    <t>ДК 021:2015: 33690000-3 Лікарські засоби різні</t>
  </si>
  <si>
    <t>ДК 021:2015: 33120000-7 Системи реєстрації медичної інформації та дослідне обладнання</t>
  </si>
  <si>
    <t>ДК 021:2015: 90430000-0 Послуги з відведення стічних вод</t>
  </si>
  <si>
    <t>ДК 021:2015: 65110000-7  Розподіл води</t>
  </si>
  <si>
    <t>ДК 021:2015: 72410000-7 Послуги провайдерів</t>
  </si>
  <si>
    <t>ДК 021:2015: 75240000-0 Послуги із забезпечення громадської безпеки, охорони правопорядку та громадського порядку</t>
  </si>
  <si>
    <t>ДК 021:2015: 33600000-6 Фармацевтична продукція. Sodium oxybate, Ketamine, Trimeperidine, Morphine, Diazepam, Phenobarbital, Fentanyl</t>
  </si>
  <si>
    <t>водовідведення</t>
  </si>
  <si>
    <t>водопостачання</t>
  </si>
  <si>
    <r>
      <rPr>
        <sz val="10"/>
        <color rgb="FF000000"/>
        <rFont val="Times New Roman"/>
        <family val="1"/>
        <charset val="204"/>
      </rPr>
      <t>Електрична енергія, з розподілом (Палац спорту та плавальний басейн)</t>
    </r>
  </si>
  <si>
    <t>https://prozorro.gov.ua/tender/UA-2025-01-21-011578-a?lot_id=756f10890ab14461b6235d226ff8532a#lots</t>
  </si>
  <si>
    <t>https://prozorro.gov.ua/tender/UA-2025-01-21-007597-a?lot_id=fdb523d60dfd484b9bb0518426bdac68#lots</t>
  </si>
  <si>
    <t>КЗ Комунальний заклад "Маріупольський міський соціальний гуртожиок" | 37121913</t>
  </si>
  <si>
    <t>09310000-5 Електрична енергія. Електрична енергія</t>
  </si>
  <si>
    <t>98340000-8 Послуги з тимчасового розміщення (проживання) та офісні послуги. Послуга з комплексного обслуговування будівель та приміщень  для облаштування приміщень для розміщення внутрішньо-переміщених та/або евакуйованих осіб</t>
  </si>
  <si>
    <t>90910000-9 Послуги з прибирання. Послуга з прибирання приміщення у м. Дніпро, облаштування приміщень для розміщення внутрішньо-переміщених та/або евакуйованих осіб</t>
  </si>
  <si>
    <t xml:space="preserve">ТОВ "ДНІПРОВСЬКІ ЕНЕРГЕТИЧНІ ПОСЛУГИ" </t>
  </si>
  <si>
    <t>https://prozorro.gov.ua/tender/UA-2025-01-16-017844-a</t>
  </si>
  <si>
    <t>https://prozorro.gov.ua/tender/UA-2025-01-17-017718-a?lot_id=1746eb7f49edeebff39ddf7bd246f036#lots</t>
  </si>
  <si>
    <t>https://prozorro.gov.ua/tender/UA-2025-01-18-001063-a?lot_id=5ed1b0015d45ed62abbb1cd3a1919b97#lots</t>
  </si>
  <si>
    <t>підтримка ВПО</t>
  </si>
  <si>
    <t xml:space="preserve"> 21.01.2025</t>
  </si>
  <si>
    <t xml:space="preserve"> </t>
  </si>
  <si>
    <t xml:space="preserve">https://zakupivli.pro/gov/tenders/ua-2025-01-21-017587-a  </t>
  </si>
  <si>
    <t>https://zakupivli.pro/gov/tenders/ua-2024-12-27-012625-a</t>
  </si>
  <si>
    <t>Великоновосілківська селищна рада</t>
  </si>
  <si>
    <t xml:space="preserve"> 34140000-0 Великовантажні мототранспортні засоби.  Придбання спеціалізованої техніки для комунальних підприємств селищної ради</t>
  </si>
  <si>
    <t>Відділ освіти, сім'ї, молоді, спорту, культури і туризму Комарської сільської ради</t>
  </si>
  <si>
    <t>09310000-5 Електрична енергія (Електрична енергія, вільні ціни, з розподілом)</t>
  </si>
  <si>
    <t>ТОВ "РТЕ ЮКРЕЙН"</t>
  </si>
  <si>
    <t>Автопідйомник</t>
  </si>
  <si>
    <t>КП"Лиманська СЄЗ"</t>
  </si>
  <si>
    <t>ДК 021:2015 09310000-5 електрична енергія</t>
  </si>
  <si>
    <t>https://prozorro.gov.ua/tender/UA-2025-01-21-008067-a</t>
  </si>
  <si>
    <t>https://prozorro.gov.ua/tender/UA-2025-01-21-000405-a</t>
  </si>
  <si>
    <t>ФОП "ПЛЯШЕЧНИК ВАЛЕНТИНА ВАЛЕНТИНІВНА"</t>
  </si>
  <si>
    <t>ТОВ "ТЕРМІНАЛ"</t>
  </si>
  <si>
    <t>ДК 021:2015:09320000-8 Пара, гаряча вода та пов’язана продукція</t>
  </si>
  <si>
    <t>Послуга з постачання теплової енергії</t>
  </si>
  <si>
    <t>https://prozorro.gov.ua/tender/UA-2025-01-20-014488-a</t>
  </si>
  <si>
    <t>Управління соціального захисту населення Добропільської міської ради</t>
  </si>
  <si>
    <t>ДК 021:2015 - 09320000-8 «Пара, гаряча вода та пов’язана продукція»</t>
  </si>
  <si>
    <t>https://prozorro.gov.ua/tender/UA-2025-01-14-002496-a</t>
  </si>
  <si>
    <t>21.01.20255</t>
  </si>
  <si>
    <t>кВт</t>
  </si>
  <si>
    <t>https://prozorro.gov.ua/tender/UA-2025-01-21-008000-a</t>
  </si>
  <si>
    <t>https://prozorro.gov.ua/tender/UA-2025-01-21-020105-a</t>
  </si>
  <si>
    <t>ПАТ "КИЇВСТАР"</t>
  </si>
  <si>
    <t xml:space="preserve">ДК 021:2015:65110000-7: Розподіл води
</t>
  </si>
  <si>
    <t>03341316</t>
  </si>
  <si>
    <t>Послуги централізованого водопостачання</t>
  </si>
  <si>
    <t>https://prozorro.gov.ua/tender/UA-2025-01-15-013147-a</t>
  </si>
  <si>
    <t>КП "КРИВБАСВОДОКАНАЛ"</t>
  </si>
  <si>
    <t xml:space="preserve">ДК 021:2015:85320000-8: Соціальні послуги
</t>
  </si>
  <si>
    <t>ТОВ "Планета здоров’я-Т"</t>
  </si>
  <si>
    <t>38609440</t>
  </si>
  <si>
    <t>Відшкодування витрат по безкоштовному та пільговому відпуску медикаментів пільговим категоріям населення</t>
  </si>
  <si>
    <t>https://prozorro.gov.ua/tender/UA-2025-01-16-010737-a</t>
  </si>
  <si>
    <t xml:space="preserve">КП «Багатогалузеве комунальне підприємство» Покровської міської ради </t>
  </si>
  <si>
    <t>Прокат вантажних та промислових транспортних засобів без водія для перевезенння товарів (021:2015:60180000-3: Прокат вантажних транспортних засобів із водієм для перевезення товарів)</t>
  </si>
  <si>
    <t>САДОВИЙ ЄВГЕН ЮРІЙОВИЧ</t>
  </si>
  <si>
    <t>Прокат вантажних та промислових транспортних засобів без водія для перевезенння товарів</t>
  </si>
  <si>
    <t>https://prozorro.gov.ua/tender/UA-2025-01-17-005902-a</t>
  </si>
  <si>
    <t>Комунальне некомерційне підприємство "Покровська клінічна лікарня інтенсивного лікування" Покровської міської ради Донецької області</t>
  </si>
  <si>
    <t>Комунальне підприємство Центр первинної медико-санітарної допомоги Покровської міської ради Донецької області</t>
  </si>
  <si>
    <t>ТОВ "РЕЗОНАНС ЕНЕРДЖІ"</t>
  </si>
  <si>
    <t>https://prozorro.gov.ua/tender/UA-2025-01-15-000931-a</t>
  </si>
  <si>
    <t>Відділ освіти, культури, сім’ї, молоді та спорту Миколаївської міської ради 41393469</t>
  </si>
  <si>
    <t>Комунальне некомерційне підприємство "Центр первинної медико-санітарної допомоги №2 м.Маріуполя"/37885220</t>
  </si>
  <si>
    <t xml:space="preserve">товар              </t>
  </si>
  <si>
    <t>Спліт-система настінного типу OSH-08LDH3 -7шт., Спліт-система настінного типу OSH-10LDH3 -1шт.,Спліт-система касетного типу OSH-IT36HRK4/OSH-IOU36HRK4+IN-NP-3шт. Встановлення обладнання 42510000-4 Теплообмінники, кондиціонери повітря, холодильне обладнання та фільтрувальні пристрої</t>
  </si>
  <si>
    <t>https://prozorro.gov.ua/tender/UA-2025-01-21-012686-a</t>
  </si>
  <si>
    <t>Стіл лабораторний СУ-П 15х7х9 -1од.,Стіл лабораторний СР-П 15х7х7-3од.,Стіл лабораторний СУ-П 9х7х7-1од.,Стіл лабораторний СР-П18х7х9-1од.,Стеллаж СК перфаровані полиці 1500×1000х600, 4 полиці -2од.,Тумба лабораторная мобильная ТМ-3Я Ф/615-1од.,Тумба лабораторная мобильная ТМ-Д-Н 585х530х615-1од.,Стул PRO Standard BLCPT На колесах-2од.,Стіл-мийка на 1 раковину СМ-Н 1200×750*900h-1од.,Стіл-мийка на 2 раковини СМ-Н 1200×750*900h-1од.,Ширма для кабінетів і палат трьохсекційна ШП-5-1од.  33190000-8 «Медичне обладнання та вироби медичного призначення різні»</t>
  </si>
  <si>
    <t>ДК 021:2015:33190000-8: Медичне обладнання та вироби медичного призначення різні. Медичне обладнення</t>
  </si>
  <si>
    <t>https://prozorro.gov.ua/tender/UA-2025-01-16-016927-a</t>
  </si>
  <si>
    <t>ДК 021:2015:42510000-4: Теплообмінники, кондиціонери повітря, холодильне обладнання та фільтрувальні пристрої. Кондиціонер (спліт система) настінного типу з установкою</t>
  </si>
  <si>
    <t>Центрифуга лабораторна-2шт., Мікроскоп біологічний бінокулярний-1шт., Лічильник лабораторний лейкоцитарний-1шт., Аквадистилятор електричний-1шт., Стерилізатор сухожаровий-1шт.,Ваги електронні ТВЕ-1шт.,Гігрометр психрометричний-1шт,Термометр скляний-3шт.,Дозатор одноканальний змінного обсягу Finnpipette
F2 20-200 μl,-1шт.,Дозатор одноканальний змінного обсягу Finnpipette
F2 5-50 μl, -1шт.,Дозатор одноканальний змінного обсягу Finnpipette
F2 100-1000 μ-1шт. 33190000-8 «Медичне обладнання та вироби медичного призначення різні»</t>
  </si>
  <si>
    <t>https://prozorro.gov.ua/tender/UA-2025-01-16-011802-a</t>
  </si>
  <si>
    <t>ТОВ "НВК "УКРЕКОПРОМ"</t>
  </si>
  <si>
    <t>ДК 021:2015: 33600000-6 — Фармацевтична продукція</t>
  </si>
  <si>
    <t>Метамізол натрію, розчин для ін`єкцій, Декскетопрофен розчин для ін'єкцій, Диклофенак розчин для ін`єкцій, Лідокаїн, розчин для ін`єкцій, Натрію хлорид, розчин для інфузій, Ондансетрон розчин для ін'єкцій, Пропофол, емульсія, Глюкози розчин для інфузій та інше.</t>
  </si>
  <si>
    <t>https://zakupivli.pro/gov/tenders/ua-2025-01-14-004605-a</t>
  </si>
  <si>
    <t>Званівська сільська рада</t>
  </si>
  <si>
    <t>ТОВ "ДНІПРОМЕТИЗ ТАС"</t>
  </si>
  <si>
    <t>05393145</t>
  </si>
  <si>
    <t>https://prozorro.gov.ua/tender/UA-2025-01-17-008805-a</t>
  </si>
  <si>
    <t>Код ДК 021:2015: 44310000-6 Вироби з дроту</t>
  </si>
  <si>
    <t>https://prozorro.gov.ua/plan/UA-P-2025-01-07-000566-a</t>
  </si>
  <si>
    <t>07.01.2025</t>
  </si>
  <si>
    <t>Управління житлово-комунального господарства Торецької міської військової адмінінстрації Бахмутського району Донецької області</t>
  </si>
  <si>
    <t>осіб</t>
  </si>
  <si>
    <t>https://prozorro.gov.ua/plan/UA-P-2025-01-17-000213-a</t>
  </si>
  <si>
    <t>Придбання паливно мастильних матеріалів
(09130000-9 Нафта і дистиляти)</t>
  </si>
  <si>
    <t>https://prozorro.gov.ua/plan/UA-P-2025-01-17-000231-a</t>
  </si>
  <si>
    <t>10000
10000</t>
  </si>
  <si>
    <t>Дизельне пальне
Бензин А 95</t>
  </si>
  <si>
    <t>Поховання безрідних громадян 98370000-7 — Поховальні та супутні послуги</t>
  </si>
  <si>
    <t>Поховання безрідних громадян. З метою дотримання вимог Закону України "Про поховання та похоронну справу, шляхом забезпечення поховання одиноких громадян, осіб без певного місця проживання, осіб від поховання яких відмовилися рідні, знайдених, невпізнаних трупів</t>
  </si>
  <si>
    <t>Спіральний бар'єр типу "Єгоза" ДК021:2015-44310000-6 "Вироби з дроту"</t>
  </si>
  <si>
    <t>ТОВ "Метал Ворк"</t>
  </si>
  <si>
    <t xml:space="preserve">Спіральний бар'єр типу "Єгоза" (СББ-1100-7-2,5) </t>
  </si>
  <si>
    <t>UA-2025-01-20-006397-a</t>
  </si>
  <si>
    <t>Андріївська сільська рада</t>
  </si>
  <si>
    <t>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(ДК 021:2015 : 45330000-9 Водопровідні та санітарно – технічні роботи )</t>
  </si>
  <si>
    <t>UA-2025-01-20-008692-a</t>
  </si>
  <si>
    <t>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області» (ДК 021:2015: 50232100-1 Послуги з технічного обслуговування систем вуличного освітлення)</t>
  </si>
  <si>
    <t>UA-2025-01-21-011075-a</t>
  </si>
  <si>
    <t>комунальне господарство</t>
  </si>
  <si>
    <t>КНП "ЦЕНТР ПЕРВИННОЇ МЕДИКО-САНІТАРНОЇ ДОПОМОГИ ШАХІВСЬКОЇ СІЛЬСЬКОЇ РАДИ" ПОКРОВСЬКОГО РАЙОНУ ДОНЕЦЬКОЇ ОБЛАСТІ 43163322</t>
  </si>
  <si>
    <t>КП "ШАХОВЕ-2016" 40796890</t>
  </si>
  <si>
    <t>від24.01.2025 №6/167/0/41-25/04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</si>
</sst>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-* #,##0.00_р_._-;\-* #,##0.00_р_._-;_-* &quot;-&quot;??_р_._-;_-@_-"/>
    <numFmt numFmtId="166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3" fillId="0" borderId="0"/>
    <xf numFmtId="0" fontId="9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6" fillId="0" borderId="0"/>
    <xf numFmtId="0" fontId="17" fillId="0" borderId="0"/>
  </cellStyleXfs>
  <cellXfs count="96">
    <xf numFmtId="0" fontId="0" fillId="0" borderId="0" xfId="0"/>
    <xf numFmtId="0" fontId="5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64" fontId="8" fillId="5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0" xfId="0" applyNumberFormat="1" applyFont="1" applyAlignment="1">
      <alignment vertical="top" wrapText="1"/>
    </xf>
    <xf numFmtId="164" fontId="8" fillId="4" borderId="0" xfId="0" applyNumberFormat="1" applyFont="1" applyFill="1" applyAlignment="1">
      <alignment horizontal="center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Alignment="1">
      <alignment horizontal="right" wrapText="1"/>
    </xf>
    <xf numFmtId="3" fontId="8" fillId="5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center" vertical="top" wrapText="1"/>
    </xf>
    <xf numFmtId="4" fontId="4" fillId="4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164" fontId="13" fillId="5" borderId="1" xfId="0" applyNumberFormat="1" applyFont="1" applyFill="1" applyBorder="1" applyAlignment="1">
      <alignment horizontal="center" vertical="top" wrapText="1"/>
    </xf>
    <xf numFmtId="4" fontId="4" fillId="5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4" fontId="4" fillId="3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164" fontId="4" fillId="5" borderId="1" xfId="0" applyNumberFormat="1" applyFont="1" applyFill="1" applyBorder="1" applyAlignment="1">
      <alignment horizontal="center" vertical="top" wrapText="1"/>
    </xf>
    <xf numFmtId="14" fontId="4" fillId="5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14" fontId="10" fillId="3" borderId="1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4" fillId="5" borderId="1" xfId="0" applyNumberFormat="1" applyFont="1" applyFill="1" applyBorder="1" applyAlignment="1">
      <alignment horizontal="left" vertical="top" wrapText="1"/>
    </xf>
    <xf numFmtId="4" fontId="4" fillId="4" borderId="1" xfId="0" applyNumberFormat="1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2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center" vertical="top" wrapText="1"/>
    </xf>
  </cellXfs>
  <cellStyles count="12">
    <cellStyle name="Normal" xfId="9" xr:uid="{00000000-0005-0000-0000-000000000000}"/>
    <cellStyle name="Гиперссылка 2" xfId="1" xr:uid="{00000000-0005-0000-0000-000001000000}"/>
    <cellStyle name="Гиперссылка 2 2" xfId="8" xr:uid="{00000000-0005-0000-0000-000002000000}"/>
    <cellStyle name="Звичайний" xfId="0" builtinId="0"/>
    <cellStyle name="Звичайний 2" xfId="3" xr:uid="{00000000-0005-0000-0000-000003000000}"/>
    <cellStyle name="Звичайний 3" xfId="4" xr:uid="{00000000-0005-0000-0000-000004000000}"/>
    <cellStyle name="Обычный 2" xfId="2" xr:uid="{00000000-0005-0000-0000-000006000000}"/>
    <cellStyle name="Обычный 2 2" xfId="11" xr:uid="{00000000-0005-0000-0000-000007000000}"/>
    <cellStyle name="Обычный 2 3" xfId="10" xr:uid="{00000000-0005-0000-0000-000008000000}"/>
    <cellStyle name="Обычный 2 4" xfId="5" xr:uid="{00000000-0005-0000-0000-000009000000}"/>
    <cellStyle name="Финансовый 2" xfId="6" xr:uid="{00000000-0005-0000-0000-00000A000000}"/>
    <cellStyle name="Финансовый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ozorro.gov.ua/tender/UA-2025-01-14-015436-a" TargetMode="External"/><Relationship Id="rId21" Type="http://schemas.openxmlformats.org/officeDocument/2006/relationships/hyperlink" Target="https://zakupivli.pro/gov/tenders/ua-2025-01-03-000794-a" TargetMode="External"/><Relationship Id="rId42" Type="http://schemas.openxmlformats.org/officeDocument/2006/relationships/hyperlink" Target="https://prozorro.gov.ua/tender/UA-2025-01-10-001761-a" TargetMode="External"/><Relationship Id="rId47" Type="http://schemas.openxmlformats.org/officeDocument/2006/relationships/hyperlink" Target="https://prozorro.gov.ua/tender/UA-2025-01-13-010393-a" TargetMode="External"/><Relationship Id="rId63" Type="http://schemas.openxmlformats.org/officeDocument/2006/relationships/hyperlink" Target="https://prozorro.gov.ua/tender/UA-2025-01-16-013855-a" TargetMode="External"/><Relationship Id="rId68" Type="http://schemas.openxmlformats.org/officeDocument/2006/relationships/hyperlink" Target="https://zakupivli.pro/gov/tenders/ua-2025-01-14-002225-a" TargetMode="External"/><Relationship Id="rId84" Type="http://schemas.openxmlformats.org/officeDocument/2006/relationships/hyperlink" Target="https://prozorro.gov.ua/tender/UA-2025-01-14-002496-a" TargetMode="External"/><Relationship Id="rId89" Type="http://schemas.openxmlformats.org/officeDocument/2006/relationships/hyperlink" Target="https://prozorro.gov.ua/tender/UA-2025-01-16-010737-a" TargetMode="External"/><Relationship Id="rId16" Type="http://schemas.openxmlformats.org/officeDocument/2006/relationships/hyperlink" Target="https://prozorro.gov.ua/plan/UA-P-2025-01-07-003936-a" TargetMode="External"/><Relationship Id="rId11" Type="http://schemas.openxmlformats.org/officeDocument/2006/relationships/hyperlink" Target="https://zakupivli.pro/gov/tenders/ua-2025-01-03-005884-a" TargetMode="External"/><Relationship Id="rId32" Type="http://schemas.openxmlformats.org/officeDocument/2006/relationships/hyperlink" Target="https://prozorro.gov.ua/tender/UA-2025-01-10-010949-a" TargetMode="External"/><Relationship Id="rId37" Type="http://schemas.openxmlformats.org/officeDocument/2006/relationships/hyperlink" Target="https://prozorro.gov.ua/plan/UA-P-2025-01-13-003242-a" TargetMode="External"/><Relationship Id="rId53" Type="http://schemas.openxmlformats.org/officeDocument/2006/relationships/hyperlink" Target="https://prozorro.gov.ua/tender/UA-2025-01-20-014439-a" TargetMode="External"/><Relationship Id="rId58" Type="http://schemas.openxmlformats.org/officeDocument/2006/relationships/hyperlink" Target="https://prozorro.gov.ua/tender/UA-2025-01-15-007546-a" TargetMode="External"/><Relationship Id="rId74" Type="http://schemas.openxmlformats.org/officeDocument/2006/relationships/hyperlink" Target="https://prozorro.gov.ua/tender/UA-2025-01-21-000241-a" TargetMode="External"/><Relationship Id="rId79" Type="http://schemas.openxmlformats.org/officeDocument/2006/relationships/hyperlink" Target="https://zakupivli.pro/gov/tenders/ua-2025-01-21-017587-a" TargetMode="External"/><Relationship Id="rId5" Type="http://schemas.openxmlformats.org/officeDocument/2006/relationships/hyperlink" Target="https://prozorro.gov.ua/tender/UA-2025-01-03-001618-a" TargetMode="External"/><Relationship Id="rId90" Type="http://schemas.openxmlformats.org/officeDocument/2006/relationships/hyperlink" Target="https://zakupivli.pro/gov/tenders/ua-2025-01-14-004605-a" TargetMode="External"/><Relationship Id="rId22" Type="http://schemas.openxmlformats.org/officeDocument/2006/relationships/hyperlink" Target="https://prozorro.gov.ua/tender/UA-2025-01-07-001793-a" TargetMode="External"/><Relationship Id="rId27" Type="http://schemas.openxmlformats.org/officeDocument/2006/relationships/hyperlink" Target="https://prozorro.gov.ua/tender/UA-2025-01-10-009403-a" TargetMode="External"/><Relationship Id="rId43" Type="http://schemas.openxmlformats.org/officeDocument/2006/relationships/hyperlink" Target="https://prozorro.gov.ua/tender/UA-2025-01-09-004547-a" TargetMode="External"/><Relationship Id="rId48" Type="http://schemas.openxmlformats.org/officeDocument/2006/relationships/hyperlink" Target="https://prozorro.gov.ua/tender/UA-2025-01-17-011878-a" TargetMode="External"/><Relationship Id="rId64" Type="http://schemas.openxmlformats.org/officeDocument/2006/relationships/hyperlink" Target="https://prozorro.gov.ua/tender/UA-2025-01-17-012806-a" TargetMode="External"/><Relationship Id="rId69" Type="http://schemas.openxmlformats.org/officeDocument/2006/relationships/hyperlink" Target="https://zakupivli.pro/gov/tenders/ua-2025-01-10-001370-a" TargetMode="External"/><Relationship Id="rId8" Type="http://schemas.openxmlformats.org/officeDocument/2006/relationships/hyperlink" Target="https://prozorro.gov.ua/tender/UA-2025-01-07-008396-a" TargetMode="External"/><Relationship Id="rId51" Type="http://schemas.openxmlformats.org/officeDocument/2006/relationships/hyperlink" Target="https://prozorro.gov.ua/tender/UA-2025-01-22-001484-a" TargetMode="External"/><Relationship Id="rId72" Type="http://schemas.openxmlformats.org/officeDocument/2006/relationships/hyperlink" Target="https://zakupivli.pro/gov/tenders/ua-2025-01-16-007662-a" TargetMode="External"/><Relationship Id="rId80" Type="http://schemas.openxmlformats.org/officeDocument/2006/relationships/hyperlink" Target="https://zakupivli.pro/gov/tenders/ua-2024-12-27-012625-a" TargetMode="External"/><Relationship Id="rId85" Type="http://schemas.openxmlformats.org/officeDocument/2006/relationships/hyperlink" Target="https://prozorro.gov.ua/tender/UA-2025-01-21-008000-a" TargetMode="External"/><Relationship Id="rId93" Type="http://schemas.openxmlformats.org/officeDocument/2006/relationships/hyperlink" Target="https://prozorro.gov.ua/plan/UA-P-2025-01-17-000231-a" TargetMode="External"/><Relationship Id="rId3" Type="http://schemas.openxmlformats.org/officeDocument/2006/relationships/hyperlink" Target="https://prozorro.gov.ua/tender/UA-2025-01-02-004047-a" TargetMode="External"/><Relationship Id="rId12" Type="http://schemas.openxmlformats.org/officeDocument/2006/relationships/hyperlink" Target="https://zakupivli.pro/gov/tenders/ua-2025-01-06-005726-a/lot-fb4664efe52c4bcf8f4a190216e92168" TargetMode="External"/><Relationship Id="rId17" Type="http://schemas.openxmlformats.org/officeDocument/2006/relationships/hyperlink" Target="https://prozorro.gov.ua/tender/UA-2025-01-08-003637-a" TargetMode="External"/><Relationship Id="rId25" Type="http://schemas.openxmlformats.org/officeDocument/2006/relationships/hyperlink" Target="https://prozorro.gov.ua/tender/UA-2025-01-14-009667-a" TargetMode="External"/><Relationship Id="rId33" Type="http://schemas.openxmlformats.org/officeDocument/2006/relationships/hyperlink" Target="https://zakupivli.pro/gov/tenders/ua-2025-01-08-009203-a/lot-0f189aa2a8994ba7829e8e1d4fe81b25" TargetMode="External"/><Relationship Id="rId38" Type="http://schemas.openxmlformats.org/officeDocument/2006/relationships/hyperlink" Target="https://prozorro.gov.ua/tender/UA-2025-01-10-009772-a" TargetMode="External"/><Relationship Id="rId46" Type="http://schemas.openxmlformats.org/officeDocument/2006/relationships/hyperlink" Target="https://prozorro.gov.ua/tender/UA-2025-01-15-003387-a" TargetMode="External"/><Relationship Id="rId59" Type="http://schemas.openxmlformats.org/officeDocument/2006/relationships/hyperlink" Target="https://prozorro.gov.ua/tender/UA-2025-01-21-005023-a" TargetMode="External"/><Relationship Id="rId67" Type="http://schemas.openxmlformats.org/officeDocument/2006/relationships/hyperlink" Target="https://prozorro.gov.ua/tender/UA-2025-01-08-004467-a" TargetMode="External"/><Relationship Id="rId20" Type="http://schemas.openxmlformats.org/officeDocument/2006/relationships/hyperlink" Target="https://prozorro.gov.ua/tender/UA-2025-01-06-003326-a" TargetMode="External"/><Relationship Id="rId41" Type="http://schemas.openxmlformats.org/officeDocument/2006/relationships/hyperlink" Target="https://prozorro.gov.ua/tender/UA-2025-01-09-006553-a" TargetMode="External"/><Relationship Id="rId54" Type="http://schemas.openxmlformats.org/officeDocument/2006/relationships/hyperlink" Target="https://prozorro.gov.ua/tender/UA-2025-01-20-016554-a" TargetMode="External"/><Relationship Id="rId62" Type="http://schemas.openxmlformats.org/officeDocument/2006/relationships/hyperlink" Target="https://prozorro.gov.ua/tender/UA-2025-01-21-007302-a" TargetMode="External"/><Relationship Id="rId70" Type="http://schemas.openxmlformats.org/officeDocument/2006/relationships/hyperlink" Target="https://prozorro.gov.ua/tender/UA-2025-01-21-006870-a" TargetMode="External"/><Relationship Id="rId75" Type="http://schemas.openxmlformats.org/officeDocument/2006/relationships/hyperlink" Target="https://prozorro.gov.ua/tender/UA-2025-01-21-000186-a" TargetMode="External"/><Relationship Id="rId83" Type="http://schemas.openxmlformats.org/officeDocument/2006/relationships/hyperlink" Target="https://prozorro.gov.ua/tender/UA-2025-01-20-014488-a" TargetMode="External"/><Relationship Id="rId88" Type="http://schemas.openxmlformats.org/officeDocument/2006/relationships/hyperlink" Target="https://prozorro.gov.ua/tender/UA-2025-01-17-005902-a" TargetMode="External"/><Relationship Id="rId91" Type="http://schemas.openxmlformats.org/officeDocument/2006/relationships/hyperlink" Target="https://prozorro.gov.ua/plan/UA-P-2025-01-07-000566-a" TargetMode="External"/><Relationship Id="rId1" Type="http://schemas.openxmlformats.org/officeDocument/2006/relationships/hyperlink" Target="https://prozorro.gov.ua/tender/UA-2025-01-02-000361-a" TargetMode="External"/><Relationship Id="rId6" Type="http://schemas.openxmlformats.org/officeDocument/2006/relationships/hyperlink" Target="https://prozorro.gov.ua/tender/UA-2025-01-03-006393-a" TargetMode="External"/><Relationship Id="rId15" Type="http://schemas.openxmlformats.org/officeDocument/2006/relationships/hyperlink" Target="https://prozorro.gov.ua/plan/UA-P-2025-01-03-004400-a" TargetMode="External"/><Relationship Id="rId23" Type="http://schemas.openxmlformats.org/officeDocument/2006/relationships/hyperlink" Target="https://prozorro.gov.ua/tender/UA-2025-01-08-005830-a" TargetMode="External"/><Relationship Id="rId28" Type="http://schemas.openxmlformats.org/officeDocument/2006/relationships/hyperlink" Target="https://prozorro.gov.ua/tender/UA-2025-01-14-008811-a" TargetMode="External"/><Relationship Id="rId36" Type="http://schemas.openxmlformats.org/officeDocument/2006/relationships/hyperlink" Target="https://prozorro.gov.ua/tender/UA-2025-01-10-009081-a" TargetMode="External"/><Relationship Id="rId49" Type="http://schemas.openxmlformats.org/officeDocument/2006/relationships/hyperlink" Target="https://prozorro.gov.ua/tender/UA-2025-01-20-016013-a" TargetMode="External"/><Relationship Id="rId57" Type="http://schemas.openxmlformats.org/officeDocument/2006/relationships/hyperlink" Target="https://prozorro.gov.ua/tender/UA-2025-01-21-009526-a" TargetMode="External"/><Relationship Id="rId10" Type="http://schemas.openxmlformats.org/officeDocument/2006/relationships/hyperlink" Target="https://prozorro.gov.ua/tender/UA-2025-01-06-001462-a" TargetMode="External"/><Relationship Id="rId31" Type="http://schemas.openxmlformats.org/officeDocument/2006/relationships/hyperlink" Target="https://prozorro.gov.ua/tender/UA-2025-01-10-004506-a" TargetMode="External"/><Relationship Id="rId44" Type="http://schemas.openxmlformats.org/officeDocument/2006/relationships/hyperlink" Target="https://zakupivli.pro/gov/plans/ua-p-2025-01-07-008347-a&#160;" TargetMode="External"/><Relationship Id="rId52" Type="http://schemas.openxmlformats.org/officeDocument/2006/relationships/hyperlink" Target="https://prozorro.gov.ua/tender/UA-2025-01-20-010507-a" TargetMode="External"/><Relationship Id="rId60" Type="http://schemas.openxmlformats.org/officeDocument/2006/relationships/hyperlink" Target="https://prozorro.gov.ua/tender/UA-2025-01-21-010291-a" TargetMode="External"/><Relationship Id="rId65" Type="http://schemas.openxmlformats.org/officeDocument/2006/relationships/hyperlink" Target="https://prozorro.gov.ua/tender/UA-2025-01-20-012289-a" TargetMode="External"/><Relationship Id="rId73" Type="http://schemas.openxmlformats.org/officeDocument/2006/relationships/hyperlink" Target="https://zakupivli.pro/gov/tenders/ua-2025-01-16-016045-a" TargetMode="External"/><Relationship Id="rId78" Type="http://schemas.openxmlformats.org/officeDocument/2006/relationships/hyperlink" Target="https://prozorro.gov.ua/tender/UA-2025-01-22-001341-a" TargetMode="External"/><Relationship Id="rId81" Type="http://schemas.openxmlformats.org/officeDocument/2006/relationships/hyperlink" Target="https://prozorro.gov.ua/tender/UA-2025-01-21-008067-a" TargetMode="External"/><Relationship Id="rId86" Type="http://schemas.openxmlformats.org/officeDocument/2006/relationships/hyperlink" Target="https://prozorro.gov.ua/tender/UA-2025-01-21-020105-a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prozorro.gov.ua/tender/UA-2025-01-07-004784-a" TargetMode="External"/><Relationship Id="rId9" Type="http://schemas.openxmlformats.org/officeDocument/2006/relationships/hyperlink" Target="https://prozorro.gov.ua/tender/UA-2025-01-07-008407-a" TargetMode="External"/><Relationship Id="rId13" Type="http://schemas.openxmlformats.org/officeDocument/2006/relationships/hyperlink" Target="https://prozorro.gov.ua/tender/UA-2025-01-03-003414-a" TargetMode="External"/><Relationship Id="rId18" Type="http://schemas.openxmlformats.org/officeDocument/2006/relationships/hyperlink" Target="https://prozorro.gov.ua/tender/UA-2025-01-08-002039-a" TargetMode="External"/><Relationship Id="rId39" Type="http://schemas.openxmlformats.org/officeDocument/2006/relationships/hyperlink" Target="https://prozorro.gov.ua/tender/UA-2025-01-09-006783-a" TargetMode="External"/><Relationship Id="rId34" Type="http://schemas.openxmlformats.org/officeDocument/2006/relationships/hyperlink" Target="https://www.dzo.com.ua/tenders/25727944" TargetMode="External"/><Relationship Id="rId50" Type="http://schemas.openxmlformats.org/officeDocument/2006/relationships/hyperlink" Target="https://prozorro.gov.ua/tender/UA-2025-01-17-009004-a" TargetMode="External"/><Relationship Id="rId55" Type="http://schemas.openxmlformats.org/officeDocument/2006/relationships/hyperlink" Target="https://prozorro.gov.ua/tender/UA-2025-01-16-009204-a" TargetMode="External"/><Relationship Id="rId76" Type="http://schemas.openxmlformats.org/officeDocument/2006/relationships/hyperlink" Target="https://prozorro.gov.ua/tender/UA-2025-01-15-016219-a" TargetMode="External"/><Relationship Id="rId7" Type="http://schemas.openxmlformats.org/officeDocument/2006/relationships/hyperlink" Target="https://prozorro.gov.ua/tender/UA-2025-01-03-004600-a" TargetMode="External"/><Relationship Id="rId71" Type="http://schemas.openxmlformats.org/officeDocument/2006/relationships/hyperlink" Target="https://zakupivli.pro/gov/tenders/ua-2025-01-16-003389-a" TargetMode="External"/><Relationship Id="rId92" Type="http://schemas.openxmlformats.org/officeDocument/2006/relationships/hyperlink" Target="https://prozorro.gov.ua/plan/UA-P-2025-01-17-000213-a" TargetMode="External"/><Relationship Id="rId2" Type="http://schemas.openxmlformats.org/officeDocument/2006/relationships/hyperlink" Target="https://prozorro.gov.ua/tender/UA-2025-01-03-002350-a" TargetMode="External"/><Relationship Id="rId29" Type="http://schemas.openxmlformats.org/officeDocument/2006/relationships/hyperlink" Target="https://prozorro.gov.ua/tender/UA-2025-01-14-009884-a" TargetMode="External"/><Relationship Id="rId24" Type="http://schemas.openxmlformats.org/officeDocument/2006/relationships/hyperlink" Target="https://prozorro.gov.ua/tender/UA-2025-01-14-008974-a" TargetMode="External"/><Relationship Id="rId40" Type="http://schemas.openxmlformats.org/officeDocument/2006/relationships/hyperlink" Target="https://prozorro.gov.ua/tender/UA-2025-01-14-008573-a" TargetMode="External"/><Relationship Id="rId45" Type="http://schemas.openxmlformats.org/officeDocument/2006/relationships/hyperlink" Target="https://zakupivli.pro/gov/tenders/ua-2025-01-06-004508-a&#160;" TargetMode="External"/><Relationship Id="rId66" Type="http://schemas.openxmlformats.org/officeDocument/2006/relationships/hyperlink" Target="https://prozorro.gov.ua/tender/UA-2025-01-20-009651-a" TargetMode="External"/><Relationship Id="rId87" Type="http://schemas.openxmlformats.org/officeDocument/2006/relationships/hyperlink" Target="https://prozorro.gov.ua/tender/UA-2025-01-15-013147-a" TargetMode="External"/><Relationship Id="rId61" Type="http://schemas.openxmlformats.org/officeDocument/2006/relationships/hyperlink" Target="https://prozorro.gov.ua/tender/UA-2025-01-18-000221-a" TargetMode="External"/><Relationship Id="rId82" Type="http://schemas.openxmlformats.org/officeDocument/2006/relationships/hyperlink" Target="https://prozorro.gov.ua/tender/UA-2025-01-21-000405-a" TargetMode="External"/><Relationship Id="rId19" Type="http://schemas.openxmlformats.org/officeDocument/2006/relationships/hyperlink" Target="https://prozorro.gov.ua/uk/search/tender?text=UA-2025-01-02-002986-a" TargetMode="External"/><Relationship Id="rId14" Type="http://schemas.openxmlformats.org/officeDocument/2006/relationships/hyperlink" Target="https://www.dzo.com.ua/tenders/25674158" TargetMode="External"/><Relationship Id="rId30" Type="http://schemas.openxmlformats.org/officeDocument/2006/relationships/hyperlink" Target="https://prozorro.gov.ua/tender/UA-2025-01-14-002490-a" TargetMode="External"/><Relationship Id="rId35" Type="http://schemas.openxmlformats.org/officeDocument/2006/relationships/hyperlink" Target="https://www.dzo.com.ua/tenders/25731233" TargetMode="External"/><Relationship Id="rId56" Type="http://schemas.openxmlformats.org/officeDocument/2006/relationships/hyperlink" Target="https://prozorro.gov.ua/tender/UA-2025-01-17-008529-a" TargetMode="External"/><Relationship Id="rId77" Type="http://schemas.openxmlformats.org/officeDocument/2006/relationships/hyperlink" Target="https://prozorro.gov.ua/tender/UA-2025-01-13-004526-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8"/>
  <sheetViews>
    <sheetView tabSelected="1" view="pageBreakPreview" zoomScale="60" zoomScaleNormal="60" workbookViewId="0">
      <selection activeCell="H3" sqref="H3:I3"/>
    </sheetView>
  </sheetViews>
  <sheetFormatPr defaultColWidth="8.88671875" defaultRowHeight="15.6" x14ac:dyDescent="0.3"/>
  <cols>
    <col min="1" max="1" width="5.33203125" style="29" customWidth="1"/>
    <col min="2" max="2" width="26.88671875" style="32" customWidth="1"/>
    <col min="3" max="3" width="20.6640625" style="29" customWidth="1"/>
    <col min="4" max="4" width="11" style="29" customWidth="1"/>
    <col min="5" max="5" width="40" style="32" customWidth="1"/>
    <col min="6" max="6" width="14" style="29" customWidth="1"/>
    <col min="7" max="7" width="15.88671875" style="30" customWidth="1"/>
    <col min="8" max="8" width="14" style="29" customWidth="1"/>
    <col min="9" max="9" width="26.44140625" style="29" customWidth="1"/>
    <col min="10" max="10" width="16.88671875" style="29" hidden="1" customWidth="1"/>
    <col min="11" max="11" width="13.33203125" style="29" hidden="1" customWidth="1"/>
    <col min="12" max="12" width="11.33203125" style="29" hidden="1" customWidth="1"/>
    <col min="13" max="13" width="15" style="29" hidden="1" customWidth="1"/>
    <col min="14" max="14" width="56.44140625" style="32" hidden="1" customWidth="1"/>
    <col min="15" max="15" width="54.5546875" style="32" hidden="1" customWidth="1"/>
    <col min="16" max="16384" width="8.88671875" style="31"/>
  </cols>
  <sheetData>
    <row r="1" spans="1:15" x14ac:dyDescent="0.3">
      <c r="H1" s="92" t="s">
        <v>69</v>
      </c>
      <c r="I1" s="92"/>
    </row>
    <row r="2" spans="1:15" ht="31.95" customHeight="1" x14ac:dyDescent="0.3">
      <c r="H2" s="92" t="s">
        <v>4</v>
      </c>
      <c r="I2" s="92"/>
    </row>
    <row r="3" spans="1:15" x14ac:dyDescent="0.3">
      <c r="H3" s="92" t="s">
        <v>704</v>
      </c>
      <c r="I3" s="92"/>
    </row>
    <row r="4" spans="1:15" ht="52.2" customHeight="1" x14ac:dyDescent="0.3">
      <c r="A4" s="93" t="s">
        <v>63</v>
      </c>
      <c r="B4" s="93"/>
      <c r="C4" s="93"/>
      <c r="D4" s="93"/>
      <c r="E4" s="93"/>
      <c r="F4" s="93"/>
      <c r="G4" s="93"/>
      <c r="H4" s="93"/>
      <c r="I4" s="93"/>
    </row>
    <row r="5" spans="1:15" x14ac:dyDescent="0.3">
      <c r="H5" s="94" t="s">
        <v>404</v>
      </c>
      <c r="I5" s="94"/>
    </row>
    <row r="6" spans="1:15" ht="34.950000000000003" customHeight="1" x14ac:dyDescent="0.3">
      <c r="A6" s="89" t="s">
        <v>0</v>
      </c>
      <c r="B6" s="89" t="s">
        <v>60</v>
      </c>
      <c r="C6" s="89" t="s">
        <v>61</v>
      </c>
      <c r="D6" s="89" t="s">
        <v>100</v>
      </c>
      <c r="E6" s="89" t="s">
        <v>1</v>
      </c>
      <c r="F6" s="89" t="s">
        <v>62</v>
      </c>
      <c r="G6" s="90" t="s">
        <v>53</v>
      </c>
      <c r="H6" s="89" t="s">
        <v>3</v>
      </c>
      <c r="I6" s="89" t="s">
        <v>101</v>
      </c>
      <c r="J6" s="91" t="s">
        <v>111</v>
      </c>
      <c r="K6" s="91" t="s">
        <v>112</v>
      </c>
      <c r="L6" s="91"/>
      <c r="M6" s="91"/>
      <c r="N6" s="91"/>
      <c r="O6" s="88" t="s">
        <v>113</v>
      </c>
    </row>
    <row r="7" spans="1:15" ht="16.2" customHeight="1" x14ac:dyDescent="0.3">
      <c r="A7" s="89"/>
      <c r="B7" s="89"/>
      <c r="C7" s="89"/>
      <c r="D7" s="89"/>
      <c r="E7" s="89"/>
      <c r="F7" s="89"/>
      <c r="G7" s="90"/>
      <c r="H7" s="89"/>
      <c r="I7" s="89"/>
      <c r="J7" s="91"/>
      <c r="K7" s="91" t="s">
        <v>114</v>
      </c>
      <c r="L7" s="91" t="s">
        <v>115</v>
      </c>
      <c r="M7" s="91" t="s">
        <v>116</v>
      </c>
      <c r="N7" s="91" t="s">
        <v>117</v>
      </c>
      <c r="O7" s="88"/>
    </row>
    <row r="8" spans="1:15" ht="45" customHeight="1" x14ac:dyDescent="0.3">
      <c r="A8" s="89"/>
      <c r="B8" s="89"/>
      <c r="C8" s="89"/>
      <c r="D8" s="89"/>
      <c r="E8" s="33" t="s">
        <v>2</v>
      </c>
      <c r="F8" s="89"/>
      <c r="G8" s="34" t="s">
        <v>5</v>
      </c>
      <c r="H8" s="89"/>
      <c r="I8" s="89"/>
      <c r="J8" s="91"/>
      <c r="K8" s="91"/>
      <c r="L8" s="91"/>
      <c r="M8" s="91"/>
      <c r="N8" s="91"/>
      <c r="O8" s="88"/>
    </row>
    <row r="9" spans="1:15" x14ac:dyDescent="0.3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35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70">
        <v>14</v>
      </c>
      <c r="O9" s="70">
        <v>15</v>
      </c>
    </row>
    <row r="10" spans="1:15" ht="19.95" customHeight="1" x14ac:dyDescent="0.3">
      <c r="A10" s="27"/>
      <c r="B10" s="36" t="s">
        <v>52</v>
      </c>
      <c r="C10" s="37"/>
      <c r="D10" s="37"/>
      <c r="E10" s="38"/>
      <c r="F10" s="27"/>
      <c r="G10" s="39">
        <f>SUM(G13:G228)</f>
        <v>439478.82100000011</v>
      </c>
      <c r="H10" s="40"/>
      <c r="I10" s="40"/>
      <c r="J10" s="40"/>
      <c r="K10" s="40"/>
      <c r="L10" s="40"/>
      <c r="M10" s="40"/>
      <c r="N10" s="75"/>
      <c r="O10" s="75"/>
    </row>
    <row r="11" spans="1:15" ht="16.2" x14ac:dyDescent="0.3">
      <c r="A11" s="41"/>
      <c r="B11" s="42" t="s">
        <v>54</v>
      </c>
      <c r="C11" s="43"/>
      <c r="D11" s="43"/>
      <c r="E11" s="44"/>
      <c r="F11" s="41"/>
      <c r="G11" s="45"/>
      <c r="H11" s="46"/>
      <c r="I11" s="46"/>
      <c r="J11" s="46"/>
      <c r="K11" s="46"/>
      <c r="L11" s="46"/>
      <c r="M11" s="46"/>
      <c r="N11" s="74"/>
      <c r="O11" s="74"/>
    </row>
    <row r="12" spans="1:15" ht="16.2" x14ac:dyDescent="0.3">
      <c r="A12" s="47"/>
      <c r="B12" s="48" t="s">
        <v>11</v>
      </c>
      <c r="C12" s="49"/>
      <c r="D12" s="49"/>
      <c r="E12" s="50"/>
      <c r="F12" s="47"/>
      <c r="G12" s="51"/>
      <c r="H12" s="47"/>
      <c r="I12" s="47"/>
      <c r="J12" s="47"/>
      <c r="K12" s="47"/>
      <c r="L12" s="47"/>
      <c r="M12" s="47"/>
      <c r="N12" s="50"/>
      <c r="O12" s="50"/>
    </row>
    <row r="13" spans="1:15" s="16" customFormat="1" ht="93.6" customHeight="1" x14ac:dyDescent="0.3">
      <c r="A13" s="52">
        <v>1</v>
      </c>
      <c r="B13" s="53" t="s">
        <v>106</v>
      </c>
      <c r="C13" s="52" t="s">
        <v>67</v>
      </c>
      <c r="D13" s="52" t="s">
        <v>65</v>
      </c>
      <c r="E13" s="53" t="s">
        <v>108</v>
      </c>
      <c r="F13" s="54">
        <v>45660</v>
      </c>
      <c r="G13" s="17">
        <v>497.31700000000001</v>
      </c>
      <c r="H13" s="52" t="s">
        <v>6</v>
      </c>
      <c r="I13" s="13" t="s">
        <v>219</v>
      </c>
      <c r="J13" s="13">
        <v>44809688</v>
      </c>
      <c r="K13" s="13" t="s">
        <v>147</v>
      </c>
      <c r="L13" s="13">
        <v>46600</v>
      </c>
      <c r="M13" s="64">
        <v>10.67</v>
      </c>
      <c r="N13" s="14" t="s">
        <v>96</v>
      </c>
      <c r="O13" s="14" t="s">
        <v>218</v>
      </c>
    </row>
    <row r="14" spans="1:15" s="16" customFormat="1" ht="93.6" x14ac:dyDescent="0.3">
      <c r="A14" s="52">
        <v>2</v>
      </c>
      <c r="B14" s="53" t="s">
        <v>106</v>
      </c>
      <c r="C14" s="52" t="s">
        <v>84</v>
      </c>
      <c r="D14" s="52" t="s">
        <v>64</v>
      </c>
      <c r="E14" s="53" t="s">
        <v>360</v>
      </c>
      <c r="F14" s="54">
        <v>45663</v>
      </c>
      <c r="G14" s="17">
        <v>359.14</v>
      </c>
      <c r="H14" s="52" t="s">
        <v>366</v>
      </c>
      <c r="I14" s="13" t="s">
        <v>464</v>
      </c>
      <c r="J14" s="13">
        <v>41065510</v>
      </c>
      <c r="K14" s="13" t="s">
        <v>119</v>
      </c>
      <c r="L14" s="13">
        <v>9515</v>
      </c>
      <c r="M14" s="64"/>
      <c r="N14" s="14" t="s">
        <v>361</v>
      </c>
      <c r="O14" s="14" t="s">
        <v>362</v>
      </c>
    </row>
    <row r="15" spans="1:15" s="16" customFormat="1" ht="93.6" x14ac:dyDescent="0.3">
      <c r="A15" s="52">
        <v>3</v>
      </c>
      <c r="B15" s="53" t="s">
        <v>106</v>
      </c>
      <c r="C15" s="52" t="s">
        <v>191</v>
      </c>
      <c r="D15" s="52" t="s">
        <v>65</v>
      </c>
      <c r="E15" s="53" t="s">
        <v>363</v>
      </c>
      <c r="F15" s="54">
        <v>45665</v>
      </c>
      <c r="G15" s="17">
        <v>261.14999999999998</v>
      </c>
      <c r="H15" s="52" t="s">
        <v>51</v>
      </c>
      <c r="I15" s="13" t="s">
        <v>672</v>
      </c>
      <c r="J15" s="13">
        <v>39624900</v>
      </c>
      <c r="K15" s="13" t="s">
        <v>402</v>
      </c>
      <c r="L15" s="13" t="s">
        <v>403</v>
      </c>
      <c r="M15" s="64"/>
      <c r="N15" s="14" t="s">
        <v>364</v>
      </c>
      <c r="O15" s="14" t="s">
        <v>365</v>
      </c>
    </row>
    <row r="16" spans="1:15" s="16" customFormat="1" ht="93.6" x14ac:dyDescent="0.3">
      <c r="A16" s="52">
        <v>4</v>
      </c>
      <c r="B16" s="53" t="s">
        <v>106</v>
      </c>
      <c r="C16" s="52" t="s">
        <v>84</v>
      </c>
      <c r="D16" s="52" t="s">
        <v>64</v>
      </c>
      <c r="E16" s="53" t="s">
        <v>673</v>
      </c>
      <c r="F16" s="54">
        <v>45671</v>
      </c>
      <c r="G16" s="17">
        <v>885.05</v>
      </c>
      <c r="H16" s="52" t="s">
        <v>51</v>
      </c>
      <c r="I16" s="13"/>
      <c r="J16" s="13"/>
      <c r="K16" s="13" t="s">
        <v>119</v>
      </c>
      <c r="L16" s="13">
        <v>17870</v>
      </c>
      <c r="M16" s="64"/>
      <c r="N16" s="14" t="s">
        <v>674</v>
      </c>
      <c r="O16" s="14" t="s">
        <v>675</v>
      </c>
    </row>
    <row r="17" spans="1:15" ht="16.2" x14ac:dyDescent="0.3">
      <c r="A17" s="47"/>
      <c r="B17" s="48" t="s">
        <v>44</v>
      </c>
      <c r="C17" s="49"/>
      <c r="D17" s="49"/>
      <c r="E17" s="50"/>
      <c r="F17" s="47"/>
      <c r="G17" s="55"/>
      <c r="H17" s="47"/>
      <c r="I17" s="47"/>
      <c r="J17" s="47"/>
      <c r="K17" s="47"/>
      <c r="L17" s="47"/>
      <c r="M17" s="71"/>
      <c r="N17" s="50"/>
      <c r="O17" s="50"/>
    </row>
    <row r="18" spans="1:15" s="57" customFormat="1" ht="31.2" x14ac:dyDescent="0.3">
      <c r="A18" s="52">
        <v>1</v>
      </c>
      <c r="B18" s="53" t="s">
        <v>676</v>
      </c>
      <c r="C18" s="52" t="s">
        <v>345</v>
      </c>
      <c r="D18" s="52" t="s">
        <v>64</v>
      </c>
      <c r="E18" s="53" t="s">
        <v>680</v>
      </c>
      <c r="F18" s="54">
        <v>45674</v>
      </c>
      <c r="G18" s="17">
        <v>2225</v>
      </c>
      <c r="H18" s="52" t="s">
        <v>6</v>
      </c>
      <c r="I18" s="13" t="s">
        <v>677</v>
      </c>
      <c r="J18" s="13" t="s">
        <v>678</v>
      </c>
      <c r="K18" s="13" t="s">
        <v>119</v>
      </c>
      <c r="L18" s="13">
        <v>500</v>
      </c>
      <c r="M18" s="64">
        <v>4449.96</v>
      </c>
      <c r="N18" s="14" t="s">
        <v>340</v>
      </c>
      <c r="O18" s="14" t="s">
        <v>679</v>
      </c>
    </row>
    <row r="19" spans="1:15" ht="16.2" x14ac:dyDescent="0.3">
      <c r="A19" s="47"/>
      <c r="B19" s="48" t="s">
        <v>7</v>
      </c>
      <c r="C19" s="49" t="s">
        <v>66</v>
      </c>
      <c r="D19" s="49"/>
      <c r="E19" s="50"/>
      <c r="F19" s="47"/>
      <c r="G19" s="51"/>
      <c r="H19" s="47"/>
      <c r="I19" s="47"/>
      <c r="J19" s="47"/>
      <c r="K19" s="47"/>
      <c r="L19" s="47"/>
      <c r="M19" s="71"/>
      <c r="N19" s="50"/>
      <c r="O19" s="50"/>
    </row>
    <row r="20" spans="1:15" ht="16.2" x14ac:dyDescent="0.3">
      <c r="A20" s="47"/>
      <c r="B20" s="48" t="s">
        <v>28</v>
      </c>
      <c r="C20" s="49"/>
      <c r="D20" s="49"/>
      <c r="E20" s="50"/>
      <c r="F20" s="47"/>
      <c r="G20" s="55"/>
      <c r="H20" s="47"/>
      <c r="I20" s="47"/>
      <c r="J20" s="47"/>
      <c r="K20" s="47"/>
      <c r="L20" s="47"/>
      <c r="M20" s="71"/>
      <c r="N20" s="50"/>
      <c r="O20" s="50"/>
    </row>
    <row r="21" spans="1:15" s="57" customFormat="1" ht="124.8" x14ac:dyDescent="0.3">
      <c r="A21" s="52">
        <v>1</v>
      </c>
      <c r="B21" s="53" t="s">
        <v>408</v>
      </c>
      <c r="C21" s="52" t="s">
        <v>345</v>
      </c>
      <c r="D21" s="52" t="s">
        <v>64</v>
      </c>
      <c r="E21" s="53" t="s">
        <v>405</v>
      </c>
      <c r="F21" s="54" t="s">
        <v>410</v>
      </c>
      <c r="G21" s="17">
        <v>5120</v>
      </c>
      <c r="H21" s="86" t="s">
        <v>409</v>
      </c>
      <c r="I21" s="86" t="s">
        <v>411</v>
      </c>
      <c r="J21" s="87">
        <v>44646265</v>
      </c>
      <c r="K21" s="86" t="s">
        <v>342</v>
      </c>
      <c r="L21" s="87">
        <v>1000</v>
      </c>
      <c r="M21" s="64">
        <v>5120</v>
      </c>
      <c r="N21" s="14" t="s">
        <v>406</v>
      </c>
      <c r="O21" s="14" t="s">
        <v>407</v>
      </c>
    </row>
    <row r="22" spans="1:15" ht="18.600000000000001" customHeight="1" x14ac:dyDescent="0.3">
      <c r="A22" s="49"/>
      <c r="B22" s="48" t="s">
        <v>12</v>
      </c>
      <c r="C22" s="49" t="s">
        <v>66</v>
      </c>
      <c r="D22" s="49"/>
      <c r="E22" s="48"/>
      <c r="F22" s="49"/>
      <c r="G22" s="55"/>
      <c r="H22" s="49"/>
      <c r="I22" s="49"/>
      <c r="J22" s="49"/>
      <c r="K22" s="49"/>
      <c r="L22" s="49"/>
      <c r="M22" s="72"/>
      <c r="N22" s="48"/>
      <c r="O22" s="48"/>
    </row>
    <row r="23" spans="1:15" ht="16.95" customHeight="1" x14ac:dyDescent="0.3">
      <c r="A23" s="47"/>
      <c r="B23" s="48" t="s">
        <v>30</v>
      </c>
      <c r="C23" s="49"/>
      <c r="D23" s="49"/>
      <c r="E23" s="50"/>
      <c r="F23" s="47"/>
      <c r="G23" s="55"/>
      <c r="H23" s="47"/>
      <c r="I23" s="47"/>
      <c r="J23" s="47"/>
      <c r="K23" s="47"/>
      <c r="L23" s="47"/>
      <c r="M23" s="71"/>
      <c r="N23" s="50"/>
      <c r="O23" s="50"/>
    </row>
    <row r="24" spans="1:15" s="16" customFormat="1" ht="79.2" customHeight="1" x14ac:dyDescent="0.3">
      <c r="A24" s="52">
        <v>1</v>
      </c>
      <c r="B24" s="53" t="s">
        <v>102</v>
      </c>
      <c r="C24" s="52" t="s">
        <v>93</v>
      </c>
      <c r="D24" s="52" t="s">
        <v>64</v>
      </c>
      <c r="E24" s="53" t="s">
        <v>220</v>
      </c>
      <c r="F24" s="54">
        <v>45664</v>
      </c>
      <c r="G24" s="17">
        <v>235.8</v>
      </c>
      <c r="H24" s="52" t="s">
        <v>6</v>
      </c>
      <c r="I24" s="52"/>
      <c r="J24" s="13"/>
      <c r="K24" s="13" t="s">
        <v>119</v>
      </c>
      <c r="L24" s="13" t="s">
        <v>225</v>
      </c>
      <c r="M24" s="64"/>
      <c r="N24" s="14" t="s">
        <v>224</v>
      </c>
      <c r="O24" s="53" t="s">
        <v>223</v>
      </c>
    </row>
    <row r="25" spans="1:15" s="16" customFormat="1" ht="67.95" customHeight="1" x14ac:dyDescent="0.3">
      <c r="A25" s="52">
        <v>2</v>
      </c>
      <c r="B25" s="53" t="s">
        <v>102</v>
      </c>
      <c r="C25" s="52" t="s">
        <v>93</v>
      </c>
      <c r="D25" s="52" t="s">
        <v>64</v>
      </c>
      <c r="E25" s="53" t="s">
        <v>221</v>
      </c>
      <c r="F25" s="56" t="s">
        <v>682</v>
      </c>
      <c r="G25" s="17">
        <v>240</v>
      </c>
      <c r="H25" s="52" t="s">
        <v>6</v>
      </c>
      <c r="I25" s="52"/>
      <c r="J25" s="13"/>
      <c r="K25" s="13" t="s">
        <v>119</v>
      </c>
      <c r="L25" s="13" t="s">
        <v>227</v>
      </c>
      <c r="M25" s="64"/>
      <c r="N25" s="14" t="s">
        <v>226</v>
      </c>
      <c r="O25" s="14" t="s">
        <v>681</v>
      </c>
    </row>
    <row r="26" spans="1:15" s="16" customFormat="1" ht="109.2" x14ac:dyDescent="0.3">
      <c r="A26" s="52">
        <v>3</v>
      </c>
      <c r="B26" s="53" t="s">
        <v>683</v>
      </c>
      <c r="C26" s="52" t="s">
        <v>93</v>
      </c>
      <c r="D26" s="52" t="s">
        <v>65</v>
      </c>
      <c r="E26" s="53" t="s">
        <v>690</v>
      </c>
      <c r="F26" s="56">
        <v>45674</v>
      </c>
      <c r="G26" s="17">
        <v>296.166</v>
      </c>
      <c r="H26" s="52" t="s">
        <v>6</v>
      </c>
      <c r="I26" s="52"/>
      <c r="J26" s="13"/>
      <c r="K26" s="13" t="s">
        <v>684</v>
      </c>
      <c r="L26" s="13">
        <v>50</v>
      </c>
      <c r="M26" s="64"/>
      <c r="N26" s="14" t="s">
        <v>691</v>
      </c>
      <c r="O26" s="14" t="s">
        <v>685</v>
      </c>
    </row>
    <row r="27" spans="1:15" s="16" customFormat="1" ht="109.2" x14ac:dyDescent="0.3">
      <c r="A27" s="52">
        <v>4</v>
      </c>
      <c r="B27" s="53" t="s">
        <v>683</v>
      </c>
      <c r="C27" s="52" t="s">
        <v>68</v>
      </c>
      <c r="D27" s="52" t="s">
        <v>64</v>
      </c>
      <c r="E27" s="53" t="s">
        <v>686</v>
      </c>
      <c r="F27" s="56">
        <v>45674</v>
      </c>
      <c r="G27" s="17">
        <v>1100</v>
      </c>
      <c r="H27" s="52" t="s">
        <v>6</v>
      </c>
      <c r="I27" s="52"/>
      <c r="J27" s="13"/>
      <c r="K27" s="13" t="s">
        <v>118</v>
      </c>
      <c r="L27" s="13" t="s">
        <v>688</v>
      </c>
      <c r="M27" s="64"/>
      <c r="N27" s="14" t="s">
        <v>689</v>
      </c>
      <c r="O27" s="14" t="s">
        <v>687</v>
      </c>
    </row>
    <row r="28" spans="1:15" ht="18" customHeight="1" x14ac:dyDescent="0.3">
      <c r="A28" s="47"/>
      <c r="B28" s="48" t="s">
        <v>55</v>
      </c>
      <c r="C28" s="49"/>
      <c r="D28" s="49"/>
      <c r="E28" s="50"/>
      <c r="F28" s="47"/>
      <c r="G28" s="55"/>
      <c r="H28" s="47"/>
      <c r="I28" s="47"/>
      <c r="J28" s="47"/>
      <c r="K28" s="47"/>
      <c r="L28" s="47"/>
      <c r="M28" s="71"/>
      <c r="N28" s="50"/>
      <c r="O28" s="50"/>
    </row>
    <row r="29" spans="1:15" s="57" customFormat="1" ht="31.2" x14ac:dyDescent="0.3">
      <c r="A29" s="52">
        <v>1</v>
      </c>
      <c r="B29" s="53" t="s">
        <v>367</v>
      </c>
      <c r="C29" s="52" t="s">
        <v>68</v>
      </c>
      <c r="D29" s="52" t="s">
        <v>64</v>
      </c>
      <c r="E29" s="53" t="s">
        <v>368</v>
      </c>
      <c r="F29" s="54">
        <v>45672</v>
      </c>
      <c r="G29" s="17">
        <v>275</v>
      </c>
      <c r="H29" s="52" t="s">
        <v>6</v>
      </c>
      <c r="I29" s="52"/>
      <c r="J29" s="52"/>
      <c r="K29" s="52" t="s">
        <v>118</v>
      </c>
      <c r="L29" s="52">
        <v>5000</v>
      </c>
      <c r="M29" s="13"/>
      <c r="N29" s="14" t="s">
        <v>370</v>
      </c>
      <c r="O29" s="14" t="s">
        <v>369</v>
      </c>
    </row>
    <row r="30" spans="1:15" s="57" customFormat="1" ht="46.8" x14ac:dyDescent="0.3">
      <c r="A30" s="52">
        <v>2</v>
      </c>
      <c r="B30" s="53" t="s">
        <v>367</v>
      </c>
      <c r="C30" s="52" t="s">
        <v>345</v>
      </c>
      <c r="D30" s="52" t="s">
        <v>64</v>
      </c>
      <c r="E30" s="53" t="s">
        <v>692</v>
      </c>
      <c r="F30" s="54">
        <v>45677</v>
      </c>
      <c r="G30" s="17">
        <v>5120</v>
      </c>
      <c r="H30" s="52" t="s">
        <v>6</v>
      </c>
      <c r="I30" s="13" t="s">
        <v>693</v>
      </c>
      <c r="J30" s="13">
        <v>44646265</v>
      </c>
      <c r="K30" s="13" t="s">
        <v>342</v>
      </c>
      <c r="L30" s="13">
        <v>1000</v>
      </c>
      <c r="M30" s="64">
        <v>5120</v>
      </c>
      <c r="N30" s="14" t="s">
        <v>694</v>
      </c>
      <c r="O30" s="14" t="s">
        <v>695</v>
      </c>
    </row>
    <row r="31" spans="1:15" ht="15.6" customHeight="1" x14ac:dyDescent="0.3">
      <c r="A31" s="41"/>
      <c r="B31" s="42" t="s">
        <v>56</v>
      </c>
      <c r="C31" s="43"/>
      <c r="D31" s="43"/>
      <c r="E31" s="44"/>
      <c r="F31" s="41"/>
      <c r="G31" s="58"/>
      <c r="H31" s="41"/>
      <c r="I31" s="41"/>
      <c r="J31" s="41"/>
      <c r="K31" s="41"/>
      <c r="L31" s="41"/>
      <c r="M31" s="46"/>
      <c r="N31" s="44"/>
      <c r="O31" s="44"/>
    </row>
    <row r="32" spans="1:15" ht="16.95" customHeight="1" x14ac:dyDescent="0.3">
      <c r="A32" s="47"/>
      <c r="B32" s="48" t="s">
        <v>14</v>
      </c>
      <c r="C32" s="49" t="s">
        <v>66</v>
      </c>
      <c r="D32" s="49"/>
      <c r="E32" s="50"/>
      <c r="F32" s="47"/>
      <c r="G32" s="51"/>
      <c r="H32" s="47"/>
      <c r="I32" s="47"/>
      <c r="J32" s="47"/>
      <c r="K32" s="47"/>
      <c r="L32" s="47"/>
      <c r="M32" s="71"/>
      <c r="N32" s="50"/>
      <c r="O32" s="50"/>
    </row>
    <row r="33" spans="1:15" ht="16.2" x14ac:dyDescent="0.3">
      <c r="A33" s="47"/>
      <c r="B33" s="48" t="s">
        <v>31</v>
      </c>
      <c r="C33" s="49"/>
      <c r="D33" s="49"/>
      <c r="E33" s="50"/>
      <c r="F33" s="47"/>
      <c r="G33" s="51"/>
      <c r="H33" s="47"/>
      <c r="I33" s="47"/>
      <c r="J33" s="47"/>
      <c r="K33" s="47"/>
      <c r="L33" s="47"/>
      <c r="M33" s="71"/>
      <c r="N33" s="50"/>
      <c r="O33" s="50"/>
    </row>
    <row r="34" spans="1:15" s="57" customFormat="1" ht="78" x14ac:dyDescent="0.3">
      <c r="A34" s="52">
        <v>1</v>
      </c>
      <c r="B34" s="53" t="s">
        <v>619</v>
      </c>
      <c r="C34" s="52" t="s">
        <v>103</v>
      </c>
      <c r="D34" s="52" t="s">
        <v>64</v>
      </c>
      <c r="E34" s="53" t="s">
        <v>620</v>
      </c>
      <c r="F34" s="54" t="s">
        <v>615</v>
      </c>
      <c r="G34" s="17">
        <v>6200</v>
      </c>
      <c r="H34" s="52" t="s">
        <v>6</v>
      </c>
      <c r="I34" s="85" t="s">
        <v>616</v>
      </c>
      <c r="J34" s="52" t="s">
        <v>616</v>
      </c>
      <c r="K34" s="52" t="s">
        <v>119</v>
      </c>
      <c r="L34" s="52">
        <v>1</v>
      </c>
      <c r="M34" s="52" t="s">
        <v>616</v>
      </c>
      <c r="N34" s="14" t="s">
        <v>624</v>
      </c>
      <c r="O34" s="14" t="s">
        <v>617</v>
      </c>
    </row>
    <row r="35" spans="1:15" ht="18" customHeight="1" x14ac:dyDescent="0.3">
      <c r="A35" s="47"/>
      <c r="B35" s="48" t="s">
        <v>15</v>
      </c>
      <c r="C35" s="49" t="s">
        <v>66</v>
      </c>
      <c r="D35" s="49"/>
      <c r="E35" s="50"/>
      <c r="F35" s="47"/>
      <c r="G35" s="51"/>
      <c r="H35" s="47"/>
      <c r="I35" s="47"/>
      <c r="J35" s="47"/>
      <c r="K35" s="47"/>
      <c r="L35" s="47"/>
      <c r="M35" s="71"/>
      <c r="N35" s="50"/>
      <c r="O35" s="50"/>
    </row>
    <row r="36" spans="1:15" ht="16.2" x14ac:dyDescent="0.3">
      <c r="A36" s="47"/>
      <c r="B36" s="48" t="s">
        <v>47</v>
      </c>
      <c r="C36" s="49"/>
      <c r="D36" s="49"/>
      <c r="E36" s="50"/>
      <c r="F36" s="47"/>
      <c r="G36" s="55"/>
      <c r="H36" s="47"/>
      <c r="I36" s="47"/>
      <c r="J36" s="47"/>
      <c r="K36" s="47"/>
      <c r="L36" s="47"/>
      <c r="M36" s="71"/>
      <c r="N36" s="50"/>
      <c r="O36" s="50"/>
    </row>
    <row r="37" spans="1:15" s="57" customFormat="1" ht="62.4" x14ac:dyDescent="0.3">
      <c r="A37" s="52">
        <v>1</v>
      </c>
      <c r="B37" s="53" t="s">
        <v>621</v>
      </c>
      <c r="C37" s="52" t="s">
        <v>67</v>
      </c>
      <c r="D37" s="52" t="s">
        <v>64</v>
      </c>
      <c r="E37" s="53" t="s">
        <v>622</v>
      </c>
      <c r="F37" s="54">
        <v>45653</v>
      </c>
      <c r="G37" s="17">
        <v>2244.6</v>
      </c>
      <c r="H37" s="52" t="s">
        <v>6</v>
      </c>
      <c r="I37" s="52" t="s">
        <v>623</v>
      </c>
      <c r="J37" s="52">
        <v>43741891</v>
      </c>
      <c r="K37" s="52" t="s">
        <v>147</v>
      </c>
      <c r="L37" s="52">
        <v>212000</v>
      </c>
      <c r="M37" s="13">
        <v>9.9</v>
      </c>
      <c r="N37" s="14" t="s">
        <v>120</v>
      </c>
      <c r="O37" s="14" t="s">
        <v>618</v>
      </c>
    </row>
    <row r="38" spans="1:15" ht="16.2" x14ac:dyDescent="0.3">
      <c r="A38" s="47"/>
      <c r="B38" s="48" t="s">
        <v>34</v>
      </c>
      <c r="C38" s="49" t="s">
        <v>66</v>
      </c>
      <c r="D38" s="49"/>
      <c r="E38" s="50"/>
      <c r="F38" s="47"/>
      <c r="G38" s="51"/>
      <c r="H38" s="47"/>
      <c r="I38" s="47"/>
      <c r="J38" s="47"/>
      <c r="K38" s="47"/>
      <c r="L38" s="47"/>
      <c r="M38" s="71"/>
      <c r="N38" s="50"/>
      <c r="O38" s="50"/>
    </row>
    <row r="39" spans="1:15" ht="16.2" x14ac:dyDescent="0.3">
      <c r="A39" s="47"/>
      <c r="B39" s="48" t="s">
        <v>38</v>
      </c>
      <c r="C39" s="49" t="s">
        <v>66</v>
      </c>
      <c r="D39" s="49"/>
      <c r="E39" s="50"/>
      <c r="F39" s="47"/>
      <c r="G39" s="51"/>
      <c r="H39" s="47"/>
      <c r="I39" s="47"/>
      <c r="J39" s="47"/>
      <c r="K39" s="47"/>
      <c r="L39" s="47"/>
      <c r="M39" s="71"/>
      <c r="N39" s="50"/>
      <c r="O39" s="50"/>
    </row>
    <row r="40" spans="1:15" ht="16.2" x14ac:dyDescent="0.3">
      <c r="A40" s="47"/>
      <c r="B40" s="48" t="s">
        <v>70</v>
      </c>
      <c r="C40" s="49" t="s">
        <v>66</v>
      </c>
      <c r="D40" s="49"/>
      <c r="E40" s="50"/>
      <c r="F40" s="47"/>
      <c r="G40" s="51"/>
      <c r="H40" s="47"/>
      <c r="I40" s="47"/>
      <c r="J40" s="47"/>
      <c r="K40" s="47"/>
      <c r="L40" s="47"/>
      <c r="M40" s="71"/>
      <c r="N40" s="50"/>
      <c r="O40" s="50"/>
    </row>
    <row r="41" spans="1:15" ht="18" customHeight="1" x14ac:dyDescent="0.3">
      <c r="A41" s="47"/>
      <c r="B41" s="48" t="s">
        <v>49</v>
      </c>
      <c r="C41" s="49" t="s">
        <v>66</v>
      </c>
      <c r="D41" s="49"/>
      <c r="E41" s="50"/>
      <c r="F41" s="47"/>
      <c r="G41" s="51"/>
      <c r="H41" s="47"/>
      <c r="I41" s="47"/>
      <c r="J41" s="47"/>
      <c r="K41" s="47"/>
      <c r="L41" s="47"/>
      <c r="M41" s="71"/>
      <c r="N41" s="50"/>
      <c r="O41" s="50"/>
    </row>
    <row r="42" spans="1:15" ht="18.600000000000001" customHeight="1" x14ac:dyDescent="0.3">
      <c r="A42" s="41"/>
      <c r="B42" s="42" t="s">
        <v>57</v>
      </c>
      <c r="C42" s="43"/>
      <c r="D42" s="43"/>
      <c r="E42" s="44"/>
      <c r="F42" s="59"/>
      <c r="G42" s="58"/>
      <c r="H42" s="41"/>
      <c r="I42" s="41"/>
      <c r="J42" s="41"/>
      <c r="K42" s="41"/>
      <c r="L42" s="41"/>
      <c r="M42" s="46"/>
      <c r="N42" s="44"/>
      <c r="O42" s="44"/>
    </row>
    <row r="43" spans="1:15" ht="16.2" x14ac:dyDescent="0.3">
      <c r="A43" s="47"/>
      <c r="B43" s="48" t="s">
        <v>19</v>
      </c>
      <c r="C43" s="49"/>
      <c r="D43" s="49"/>
      <c r="E43" s="50"/>
      <c r="F43" s="47"/>
      <c r="G43" s="55"/>
      <c r="H43" s="47"/>
      <c r="I43" s="47"/>
      <c r="J43" s="47"/>
      <c r="K43" s="47"/>
      <c r="L43" s="47"/>
      <c r="M43" s="71"/>
      <c r="N43" s="50"/>
      <c r="O43" s="50"/>
    </row>
    <row r="44" spans="1:15" s="57" customFormat="1" ht="50.4" customHeight="1" x14ac:dyDescent="0.3">
      <c r="A44" s="52">
        <v>1</v>
      </c>
      <c r="B44" s="53" t="s">
        <v>85</v>
      </c>
      <c r="C44" s="13" t="s">
        <v>76</v>
      </c>
      <c r="D44" s="13" t="s">
        <v>64</v>
      </c>
      <c r="E44" s="53" t="s">
        <v>86</v>
      </c>
      <c r="F44" s="28">
        <v>45659</v>
      </c>
      <c r="G44" s="17">
        <v>12686.196</v>
      </c>
      <c r="H44" s="52" t="s">
        <v>6</v>
      </c>
      <c r="I44" s="52" t="s">
        <v>149</v>
      </c>
      <c r="J44" s="52">
        <v>131133</v>
      </c>
      <c r="K44" s="52" t="s">
        <v>121</v>
      </c>
      <c r="L44" s="77">
        <v>2244.0100000000002</v>
      </c>
      <c r="M44" s="80"/>
      <c r="N44" s="80"/>
      <c r="O44" s="14" t="s">
        <v>150</v>
      </c>
    </row>
    <row r="45" spans="1:15" s="57" customFormat="1" ht="46.8" x14ac:dyDescent="0.3">
      <c r="A45" s="52">
        <v>2</v>
      </c>
      <c r="B45" s="53" t="s">
        <v>85</v>
      </c>
      <c r="C45" s="13" t="s">
        <v>67</v>
      </c>
      <c r="D45" s="13" t="s">
        <v>65</v>
      </c>
      <c r="E45" s="53" t="s">
        <v>151</v>
      </c>
      <c r="F45" s="28">
        <v>45659</v>
      </c>
      <c r="G45" s="17">
        <v>1608.625</v>
      </c>
      <c r="H45" s="52" t="s">
        <v>6</v>
      </c>
      <c r="I45" s="52" t="s">
        <v>92</v>
      </c>
      <c r="J45" s="52" t="s">
        <v>132</v>
      </c>
      <c r="K45" s="13" t="s">
        <v>147</v>
      </c>
      <c r="L45" s="13">
        <v>476871.95</v>
      </c>
      <c r="M45" s="80"/>
      <c r="N45" s="80"/>
      <c r="O45" s="14" t="s">
        <v>152</v>
      </c>
    </row>
    <row r="46" spans="1:15" s="57" customFormat="1" ht="46.8" x14ac:dyDescent="0.3">
      <c r="A46" s="52">
        <v>3</v>
      </c>
      <c r="B46" s="53" t="s">
        <v>85</v>
      </c>
      <c r="C46" s="13" t="s">
        <v>76</v>
      </c>
      <c r="D46" s="13" t="s">
        <v>64</v>
      </c>
      <c r="E46" s="53" t="s">
        <v>86</v>
      </c>
      <c r="F46" s="28">
        <v>45665</v>
      </c>
      <c r="G46" s="17">
        <v>10538.358</v>
      </c>
      <c r="H46" s="52" t="s">
        <v>6</v>
      </c>
      <c r="I46" s="52" t="s">
        <v>256</v>
      </c>
      <c r="J46" s="52">
        <v>3337119</v>
      </c>
      <c r="K46" s="52" t="s">
        <v>121</v>
      </c>
      <c r="L46" s="52">
        <v>2407.337</v>
      </c>
      <c r="M46" s="52"/>
      <c r="N46" s="52"/>
      <c r="O46" s="53" t="s">
        <v>282</v>
      </c>
    </row>
    <row r="47" spans="1:15" s="57" customFormat="1" ht="46.8" x14ac:dyDescent="0.3">
      <c r="A47" s="52">
        <v>4</v>
      </c>
      <c r="B47" s="53" t="s">
        <v>85</v>
      </c>
      <c r="C47" s="13" t="s">
        <v>76</v>
      </c>
      <c r="D47" s="13" t="s">
        <v>64</v>
      </c>
      <c r="E47" s="53" t="s">
        <v>86</v>
      </c>
      <c r="F47" s="28">
        <v>45671</v>
      </c>
      <c r="G47" s="17">
        <v>18515.717000000001</v>
      </c>
      <c r="H47" s="52" t="s">
        <v>6</v>
      </c>
      <c r="I47" s="52" t="s">
        <v>283</v>
      </c>
      <c r="J47" s="52">
        <v>34657789</v>
      </c>
      <c r="K47" s="52" t="s">
        <v>121</v>
      </c>
      <c r="L47" s="52">
        <v>3154.9</v>
      </c>
      <c r="M47" s="52"/>
      <c r="N47" s="52"/>
      <c r="O47" s="53" t="s">
        <v>284</v>
      </c>
    </row>
    <row r="48" spans="1:15" s="57" customFormat="1" ht="46.8" x14ac:dyDescent="0.3">
      <c r="A48" s="52">
        <v>5</v>
      </c>
      <c r="B48" s="53" t="s">
        <v>85</v>
      </c>
      <c r="C48" s="13" t="s">
        <v>76</v>
      </c>
      <c r="D48" s="13" t="s">
        <v>64</v>
      </c>
      <c r="E48" s="53" t="s">
        <v>86</v>
      </c>
      <c r="F48" s="28">
        <v>45671</v>
      </c>
      <c r="G48" s="17">
        <v>4332.1610000000001</v>
      </c>
      <c r="H48" s="52" t="s">
        <v>6</v>
      </c>
      <c r="I48" s="52" t="s">
        <v>283</v>
      </c>
      <c r="J48" s="52">
        <v>34657789</v>
      </c>
      <c r="K48" s="52" t="s">
        <v>121</v>
      </c>
      <c r="L48" s="52">
        <v>649.29999999999995</v>
      </c>
      <c r="M48" s="52"/>
      <c r="N48" s="52"/>
      <c r="O48" s="53" t="s">
        <v>285</v>
      </c>
    </row>
    <row r="49" spans="1:15" s="57" customFormat="1" ht="46.8" x14ac:dyDescent="0.3">
      <c r="A49" s="52">
        <v>6</v>
      </c>
      <c r="B49" s="53" t="s">
        <v>85</v>
      </c>
      <c r="C49" s="13" t="s">
        <v>68</v>
      </c>
      <c r="D49" s="13" t="s">
        <v>64</v>
      </c>
      <c r="E49" s="53" t="s">
        <v>443</v>
      </c>
      <c r="F49" s="28">
        <v>45674</v>
      </c>
      <c r="G49" s="17">
        <v>1108.546</v>
      </c>
      <c r="H49" s="52" t="s">
        <v>6</v>
      </c>
      <c r="I49" s="52"/>
      <c r="J49" s="52"/>
      <c r="K49" s="52" t="s">
        <v>118</v>
      </c>
      <c r="L49" s="52">
        <v>12985</v>
      </c>
      <c r="M49" s="52"/>
      <c r="N49" s="52"/>
      <c r="O49" s="14" t="s">
        <v>444</v>
      </c>
    </row>
    <row r="50" spans="1:15" s="57" customFormat="1" ht="46.8" x14ac:dyDescent="0.3">
      <c r="A50" s="52">
        <v>7</v>
      </c>
      <c r="B50" s="53" t="s">
        <v>153</v>
      </c>
      <c r="C50" s="13" t="s">
        <v>76</v>
      </c>
      <c r="D50" s="13" t="s">
        <v>64</v>
      </c>
      <c r="E50" s="53" t="s">
        <v>133</v>
      </c>
      <c r="F50" s="28">
        <v>45660</v>
      </c>
      <c r="G50" s="17">
        <v>4171.0649999999996</v>
      </c>
      <c r="H50" s="52" t="s">
        <v>6</v>
      </c>
      <c r="I50" s="52" t="s">
        <v>149</v>
      </c>
      <c r="J50" s="52">
        <v>131133</v>
      </c>
      <c r="K50" s="52" t="s">
        <v>121</v>
      </c>
      <c r="L50" s="52">
        <v>737.8</v>
      </c>
      <c r="M50" s="52"/>
      <c r="N50" s="52"/>
      <c r="O50" s="14" t="s">
        <v>154</v>
      </c>
    </row>
    <row r="51" spans="1:15" s="57" customFormat="1" ht="78" x14ac:dyDescent="0.3">
      <c r="A51" s="52">
        <v>8</v>
      </c>
      <c r="B51" s="53" t="s">
        <v>153</v>
      </c>
      <c r="C51" s="13" t="s">
        <v>76</v>
      </c>
      <c r="D51" s="13" t="s">
        <v>64</v>
      </c>
      <c r="E51" s="53" t="s">
        <v>286</v>
      </c>
      <c r="F51" s="28">
        <v>45671</v>
      </c>
      <c r="G51" s="17">
        <v>233.65199999999999</v>
      </c>
      <c r="H51" s="52" t="s">
        <v>6</v>
      </c>
      <c r="I51" s="52" t="s">
        <v>256</v>
      </c>
      <c r="J51" s="52">
        <v>3337119</v>
      </c>
      <c r="K51" s="52" t="s">
        <v>121</v>
      </c>
      <c r="L51" s="52">
        <v>53.256807000000002</v>
      </c>
      <c r="M51" s="52"/>
      <c r="N51" s="52"/>
      <c r="O51" s="14" t="s">
        <v>287</v>
      </c>
    </row>
    <row r="52" spans="1:15" s="57" customFormat="1" ht="62.4" x14ac:dyDescent="0.3">
      <c r="A52" s="52">
        <v>9</v>
      </c>
      <c r="B52" s="53" t="s">
        <v>153</v>
      </c>
      <c r="C52" s="13" t="s">
        <v>76</v>
      </c>
      <c r="D52" s="13" t="s">
        <v>64</v>
      </c>
      <c r="E52" s="53" t="s">
        <v>445</v>
      </c>
      <c r="F52" s="28">
        <v>45677</v>
      </c>
      <c r="G52" s="17">
        <v>4038.201</v>
      </c>
      <c r="H52" s="52" t="s">
        <v>6</v>
      </c>
      <c r="I52" s="52" t="s">
        <v>283</v>
      </c>
      <c r="J52" s="52">
        <v>34657789</v>
      </c>
      <c r="K52" s="52" t="s">
        <v>121</v>
      </c>
      <c r="L52" s="52">
        <v>687.75996699999996</v>
      </c>
      <c r="M52" s="52"/>
      <c r="N52" s="52"/>
      <c r="O52" s="14" t="s">
        <v>446</v>
      </c>
    </row>
    <row r="53" spans="1:15" s="57" customFormat="1" ht="78" x14ac:dyDescent="0.3">
      <c r="A53" s="52">
        <v>10</v>
      </c>
      <c r="B53" s="53" t="s">
        <v>99</v>
      </c>
      <c r="C53" s="13" t="s">
        <v>67</v>
      </c>
      <c r="D53" s="13" t="s">
        <v>64</v>
      </c>
      <c r="E53" s="53" t="s">
        <v>155</v>
      </c>
      <c r="F53" s="28">
        <v>45659</v>
      </c>
      <c r="G53" s="17">
        <v>300</v>
      </c>
      <c r="H53" s="52" t="s">
        <v>6</v>
      </c>
      <c r="I53" s="52" t="s">
        <v>303</v>
      </c>
      <c r="J53" s="52">
        <v>44823241</v>
      </c>
      <c r="K53" s="52" t="s">
        <v>147</v>
      </c>
      <c r="L53" s="52">
        <v>33000</v>
      </c>
      <c r="M53" s="52"/>
      <c r="N53" s="52"/>
      <c r="O53" s="14" t="s">
        <v>156</v>
      </c>
    </row>
    <row r="54" spans="1:15" s="57" customFormat="1" ht="109.95" customHeight="1" x14ac:dyDescent="0.3">
      <c r="A54" s="52">
        <v>11</v>
      </c>
      <c r="B54" s="53" t="s">
        <v>485</v>
      </c>
      <c r="C54" s="13" t="s">
        <v>84</v>
      </c>
      <c r="D54" s="13" t="s">
        <v>288</v>
      </c>
      <c r="E54" s="53" t="s">
        <v>289</v>
      </c>
      <c r="F54" s="56" t="s">
        <v>222</v>
      </c>
      <c r="G54" s="17">
        <v>1444.95</v>
      </c>
      <c r="H54" s="52" t="s">
        <v>6</v>
      </c>
      <c r="I54" s="52" t="s">
        <v>290</v>
      </c>
      <c r="J54" s="52">
        <v>43178611</v>
      </c>
      <c r="K54" s="52" t="s">
        <v>288</v>
      </c>
      <c r="L54" s="52">
        <v>1</v>
      </c>
      <c r="M54" s="52"/>
      <c r="N54" s="52"/>
      <c r="O54" s="14"/>
    </row>
    <row r="55" spans="1:15" s="57" customFormat="1" ht="93.6" x14ac:dyDescent="0.3">
      <c r="A55" s="52">
        <v>12</v>
      </c>
      <c r="B55" s="53" t="s">
        <v>485</v>
      </c>
      <c r="C55" s="13" t="s">
        <v>314</v>
      </c>
      <c r="D55" s="13" t="s">
        <v>288</v>
      </c>
      <c r="E55" s="53" t="s">
        <v>291</v>
      </c>
      <c r="F55" s="56" t="s">
        <v>222</v>
      </c>
      <c r="G55" s="17">
        <v>67458.051999999996</v>
      </c>
      <c r="H55" s="52" t="s">
        <v>6</v>
      </c>
      <c r="I55" s="52"/>
      <c r="J55" s="52"/>
      <c r="K55" s="52"/>
      <c r="L55" s="52"/>
      <c r="M55" s="52"/>
      <c r="N55" s="52"/>
      <c r="O55" s="14"/>
    </row>
    <row r="56" spans="1:15" s="57" customFormat="1" ht="93.6" x14ac:dyDescent="0.3">
      <c r="A56" s="52">
        <v>13</v>
      </c>
      <c r="B56" s="53" t="s">
        <v>485</v>
      </c>
      <c r="C56" s="13" t="s">
        <v>487</v>
      </c>
      <c r="D56" s="13" t="s">
        <v>65</v>
      </c>
      <c r="E56" s="53" t="s">
        <v>447</v>
      </c>
      <c r="F56" s="28">
        <v>45674</v>
      </c>
      <c r="G56" s="17">
        <v>329.178</v>
      </c>
      <c r="H56" s="52" t="s">
        <v>6</v>
      </c>
      <c r="I56" s="52" t="s">
        <v>486</v>
      </c>
      <c r="J56" s="52">
        <v>30073882</v>
      </c>
      <c r="K56" s="52"/>
      <c r="L56" s="52"/>
      <c r="M56" s="52"/>
      <c r="N56" s="52"/>
      <c r="O56" s="14" t="s">
        <v>448</v>
      </c>
    </row>
    <row r="57" spans="1:15" s="57" customFormat="1" ht="62.4" x14ac:dyDescent="0.3">
      <c r="A57" s="52">
        <v>14</v>
      </c>
      <c r="B57" s="53" t="s">
        <v>292</v>
      </c>
      <c r="C57" s="13" t="s">
        <v>76</v>
      </c>
      <c r="D57" s="13" t="s">
        <v>65</v>
      </c>
      <c r="E57" s="53" t="s">
        <v>293</v>
      </c>
      <c r="F57" s="28" t="s">
        <v>294</v>
      </c>
      <c r="G57" s="17">
        <v>583.55600000000004</v>
      </c>
      <c r="H57" s="52" t="s">
        <v>6</v>
      </c>
      <c r="I57" s="52" t="s">
        <v>295</v>
      </c>
      <c r="J57" s="52">
        <v>3337119</v>
      </c>
      <c r="K57" s="52" t="s">
        <v>121</v>
      </c>
      <c r="L57" s="52">
        <v>133.30500000000001</v>
      </c>
      <c r="M57" s="52"/>
      <c r="N57" s="52"/>
      <c r="O57" s="14" t="s">
        <v>296</v>
      </c>
    </row>
    <row r="58" spans="1:15" s="57" customFormat="1" ht="62.4" x14ac:dyDescent="0.3">
      <c r="A58" s="52">
        <v>15</v>
      </c>
      <c r="B58" s="53" t="s">
        <v>292</v>
      </c>
      <c r="C58" s="13" t="s">
        <v>67</v>
      </c>
      <c r="D58" s="13" t="s">
        <v>64</v>
      </c>
      <c r="E58" s="53" t="s">
        <v>297</v>
      </c>
      <c r="F58" s="28">
        <v>45671</v>
      </c>
      <c r="G58" s="17">
        <v>327.9</v>
      </c>
      <c r="H58" s="52" t="s">
        <v>6</v>
      </c>
      <c r="I58" s="52" t="s">
        <v>298</v>
      </c>
      <c r="J58" s="52">
        <v>42086719</v>
      </c>
      <c r="K58" s="52" t="s">
        <v>147</v>
      </c>
      <c r="L58" s="52">
        <v>28009.55</v>
      </c>
      <c r="M58" s="52"/>
      <c r="N58" s="52"/>
      <c r="O58" s="14" t="s">
        <v>299</v>
      </c>
    </row>
    <row r="59" spans="1:15" s="57" customFormat="1" ht="62.4" x14ac:dyDescent="0.3">
      <c r="A59" s="52">
        <v>16</v>
      </c>
      <c r="B59" s="53" t="s">
        <v>292</v>
      </c>
      <c r="C59" s="13" t="s">
        <v>76</v>
      </c>
      <c r="D59" s="13" t="s">
        <v>65</v>
      </c>
      <c r="E59" s="53" t="s">
        <v>449</v>
      </c>
      <c r="F59" s="28">
        <v>45679</v>
      </c>
      <c r="G59" s="17">
        <v>237.80099999999999</v>
      </c>
      <c r="H59" s="52" t="s">
        <v>6</v>
      </c>
      <c r="I59" s="52" t="s">
        <v>450</v>
      </c>
      <c r="J59" s="52">
        <v>3338030</v>
      </c>
      <c r="K59" s="52" t="s">
        <v>121</v>
      </c>
      <c r="L59" s="52">
        <v>51.892000000000003</v>
      </c>
      <c r="M59" s="52"/>
      <c r="N59" s="52"/>
      <c r="O59" s="14" t="s">
        <v>451</v>
      </c>
    </row>
    <row r="60" spans="1:15" s="57" customFormat="1" ht="93.6" x14ac:dyDescent="0.3">
      <c r="A60" s="52">
        <v>17</v>
      </c>
      <c r="B60" s="53" t="s">
        <v>452</v>
      </c>
      <c r="C60" s="13" t="s">
        <v>76</v>
      </c>
      <c r="D60" s="13" t="s">
        <v>64</v>
      </c>
      <c r="E60" s="53" t="s">
        <v>453</v>
      </c>
      <c r="F60" s="28">
        <v>45677</v>
      </c>
      <c r="G60" s="17">
        <v>847.76</v>
      </c>
      <c r="H60" s="52" t="s">
        <v>6</v>
      </c>
      <c r="I60" s="52" t="s">
        <v>283</v>
      </c>
      <c r="J60" s="52">
        <v>34657789</v>
      </c>
      <c r="K60" s="52" t="s">
        <v>121</v>
      </c>
      <c r="L60" s="52">
        <v>144.45014699999999</v>
      </c>
      <c r="M60" s="52"/>
      <c r="N60" s="52"/>
      <c r="O60" s="14" t="s">
        <v>454</v>
      </c>
    </row>
    <row r="61" spans="1:15" s="57" customFormat="1" ht="78" x14ac:dyDescent="0.3">
      <c r="A61" s="52">
        <v>18</v>
      </c>
      <c r="B61" s="53" t="s">
        <v>455</v>
      </c>
      <c r="C61" s="13" t="s">
        <v>67</v>
      </c>
      <c r="D61" s="13" t="s">
        <v>64</v>
      </c>
      <c r="E61" s="53" t="s">
        <v>456</v>
      </c>
      <c r="F61" s="28">
        <v>45677</v>
      </c>
      <c r="G61" s="17">
        <v>316.24400000000003</v>
      </c>
      <c r="H61" s="52" t="s">
        <v>6</v>
      </c>
      <c r="I61" s="52" t="s">
        <v>298</v>
      </c>
      <c r="J61" s="52">
        <v>42086719</v>
      </c>
      <c r="K61" s="52" t="s">
        <v>147</v>
      </c>
      <c r="L61" s="52">
        <v>27013.89</v>
      </c>
      <c r="M61" s="52"/>
      <c r="N61" s="52"/>
      <c r="O61" s="14" t="s">
        <v>457</v>
      </c>
    </row>
    <row r="62" spans="1:15" s="57" customFormat="1" ht="327.60000000000002" x14ac:dyDescent="0.3">
      <c r="A62" s="52">
        <v>19</v>
      </c>
      <c r="B62" s="53" t="s">
        <v>455</v>
      </c>
      <c r="C62" s="13" t="s">
        <v>98</v>
      </c>
      <c r="D62" s="52" t="s">
        <v>65</v>
      </c>
      <c r="E62" s="53" t="s">
        <v>458</v>
      </c>
      <c r="F62" s="28">
        <v>45677</v>
      </c>
      <c r="G62" s="17">
        <v>432</v>
      </c>
      <c r="H62" s="52" t="s">
        <v>6</v>
      </c>
      <c r="I62" s="52" t="s">
        <v>459</v>
      </c>
      <c r="J62" s="52">
        <v>38455425</v>
      </c>
      <c r="K62" s="52" t="s">
        <v>65</v>
      </c>
      <c r="L62" s="52">
        <v>12</v>
      </c>
      <c r="M62" s="52"/>
      <c r="N62" s="52"/>
      <c r="O62" s="14" t="s">
        <v>460</v>
      </c>
    </row>
    <row r="63" spans="1:15" s="57" customFormat="1" ht="93.6" x14ac:dyDescent="0.3">
      <c r="A63" s="52">
        <v>20</v>
      </c>
      <c r="B63" s="53" t="s">
        <v>300</v>
      </c>
      <c r="C63" s="13" t="s">
        <v>76</v>
      </c>
      <c r="D63" s="13" t="s">
        <v>64</v>
      </c>
      <c r="E63" s="53" t="s">
        <v>301</v>
      </c>
      <c r="F63" s="28">
        <v>45671</v>
      </c>
      <c r="G63" s="17">
        <v>806.05200000000002</v>
      </c>
      <c r="H63" s="52" t="s">
        <v>6</v>
      </c>
      <c r="I63" s="52" t="s">
        <v>283</v>
      </c>
      <c r="J63" s="52">
        <v>34657789</v>
      </c>
      <c r="K63" s="52" t="s">
        <v>121</v>
      </c>
      <c r="L63" s="52">
        <v>120.699935</v>
      </c>
      <c r="M63" s="52"/>
      <c r="N63" s="52"/>
      <c r="O63" s="14" t="s">
        <v>302</v>
      </c>
    </row>
    <row r="64" spans="1:15" s="57" customFormat="1" ht="93.6" x14ac:dyDescent="0.3">
      <c r="A64" s="52">
        <v>21</v>
      </c>
      <c r="B64" s="53" t="s">
        <v>157</v>
      </c>
      <c r="C64" s="13" t="s">
        <v>103</v>
      </c>
      <c r="D64" s="13" t="s">
        <v>65</v>
      </c>
      <c r="E64" s="53" t="s">
        <v>158</v>
      </c>
      <c r="F64" s="28">
        <v>45664</v>
      </c>
      <c r="G64" s="17">
        <v>200</v>
      </c>
      <c r="H64" s="13" t="s">
        <v>51</v>
      </c>
      <c r="I64" s="52" t="s">
        <v>461</v>
      </c>
      <c r="J64" s="52">
        <v>3414404854</v>
      </c>
      <c r="K64" s="52" t="s">
        <v>65</v>
      </c>
      <c r="L64" s="52"/>
      <c r="M64" s="52"/>
      <c r="N64" s="52"/>
      <c r="O64" s="14" t="s">
        <v>159</v>
      </c>
    </row>
    <row r="65" spans="1:15" s="57" customFormat="1" ht="46.8" x14ac:dyDescent="0.3">
      <c r="A65" s="52">
        <v>22</v>
      </c>
      <c r="B65" s="53" t="s">
        <v>157</v>
      </c>
      <c r="C65" s="13" t="s">
        <v>68</v>
      </c>
      <c r="D65" s="13" t="s">
        <v>64</v>
      </c>
      <c r="E65" s="53" t="s">
        <v>304</v>
      </c>
      <c r="F65" s="28">
        <v>45671</v>
      </c>
      <c r="G65" s="17">
        <v>900</v>
      </c>
      <c r="H65" s="13" t="s">
        <v>51</v>
      </c>
      <c r="I65" s="52" t="s">
        <v>462</v>
      </c>
      <c r="J65" s="52">
        <v>13540086</v>
      </c>
      <c r="K65" s="52" t="s">
        <v>118</v>
      </c>
      <c r="L65" s="52">
        <v>15000</v>
      </c>
      <c r="M65" s="52"/>
      <c r="N65" s="52"/>
      <c r="O65" s="14" t="s">
        <v>305</v>
      </c>
    </row>
    <row r="66" spans="1:15" s="57" customFormat="1" ht="265.2" x14ac:dyDescent="0.3">
      <c r="A66" s="52">
        <v>23</v>
      </c>
      <c r="B66" s="53" t="s">
        <v>157</v>
      </c>
      <c r="C66" s="13" t="s">
        <v>84</v>
      </c>
      <c r="D66" s="13" t="s">
        <v>64</v>
      </c>
      <c r="E66" s="53" t="s">
        <v>463</v>
      </c>
      <c r="F66" s="28">
        <v>45673</v>
      </c>
      <c r="G66" s="17">
        <v>434.13</v>
      </c>
      <c r="H66" s="13" t="s">
        <v>51</v>
      </c>
      <c r="I66" s="52" t="s">
        <v>464</v>
      </c>
      <c r="J66" s="52">
        <v>41065510</v>
      </c>
      <c r="K66" s="52" t="s">
        <v>484</v>
      </c>
      <c r="L66" s="52">
        <v>1522</v>
      </c>
      <c r="M66" s="52"/>
      <c r="N66" s="52"/>
      <c r="O66" s="14" t="s">
        <v>465</v>
      </c>
    </row>
    <row r="67" spans="1:15" s="57" customFormat="1" ht="46.8" x14ac:dyDescent="0.3">
      <c r="A67" s="52">
        <v>24</v>
      </c>
      <c r="B67" s="53" t="s">
        <v>157</v>
      </c>
      <c r="C67" s="13" t="s">
        <v>76</v>
      </c>
      <c r="D67" s="13" t="s">
        <v>64</v>
      </c>
      <c r="E67" s="53" t="s">
        <v>466</v>
      </c>
      <c r="F67" s="28">
        <v>45674</v>
      </c>
      <c r="G67" s="17">
        <v>1391</v>
      </c>
      <c r="H67" s="13" t="s">
        <v>483</v>
      </c>
      <c r="I67" s="52" t="s">
        <v>467</v>
      </c>
      <c r="J67" s="52">
        <v>3337119</v>
      </c>
      <c r="K67" s="52" t="s">
        <v>121</v>
      </c>
      <c r="L67" s="52">
        <v>317.75400000000002</v>
      </c>
      <c r="M67" s="52"/>
      <c r="N67" s="52"/>
      <c r="O67" s="14" t="s">
        <v>468</v>
      </c>
    </row>
    <row r="68" spans="1:15" s="57" customFormat="1" ht="46.8" x14ac:dyDescent="0.3">
      <c r="A68" s="52">
        <v>25</v>
      </c>
      <c r="B68" s="53" t="s">
        <v>157</v>
      </c>
      <c r="C68" s="13" t="s">
        <v>76</v>
      </c>
      <c r="D68" s="13" t="s">
        <v>64</v>
      </c>
      <c r="E68" s="53" t="s">
        <v>466</v>
      </c>
      <c r="F68" s="28">
        <v>45678</v>
      </c>
      <c r="G68" s="17">
        <v>3448.95</v>
      </c>
      <c r="H68" s="13" t="s">
        <v>483</v>
      </c>
      <c r="I68" s="52"/>
      <c r="J68" s="52"/>
      <c r="K68" s="52" t="s">
        <v>121</v>
      </c>
      <c r="L68" s="52"/>
      <c r="M68" s="52"/>
      <c r="N68" s="52"/>
      <c r="O68" s="14" t="s">
        <v>469</v>
      </c>
    </row>
    <row r="69" spans="1:15" s="57" customFormat="1" ht="46.8" x14ac:dyDescent="0.3">
      <c r="A69" s="52">
        <v>26</v>
      </c>
      <c r="B69" s="53" t="s">
        <v>170</v>
      </c>
      <c r="C69" s="13" t="s">
        <v>67</v>
      </c>
      <c r="D69" s="13" t="s">
        <v>65</v>
      </c>
      <c r="E69" s="53" t="s">
        <v>160</v>
      </c>
      <c r="F69" s="28">
        <v>45660</v>
      </c>
      <c r="G69" s="17">
        <v>30000</v>
      </c>
      <c r="H69" s="13" t="s">
        <v>105</v>
      </c>
      <c r="I69" s="52" t="s">
        <v>306</v>
      </c>
      <c r="J69" s="52">
        <v>45179093</v>
      </c>
      <c r="K69" s="52" t="s">
        <v>147</v>
      </c>
      <c r="L69" s="52">
        <v>3000000</v>
      </c>
      <c r="M69" s="52"/>
      <c r="N69" s="52"/>
      <c r="O69" s="14" t="s">
        <v>161</v>
      </c>
    </row>
    <row r="70" spans="1:15" s="57" customFormat="1" ht="62.4" x14ac:dyDescent="0.3">
      <c r="A70" s="52">
        <v>27</v>
      </c>
      <c r="B70" s="53" t="s">
        <v>170</v>
      </c>
      <c r="C70" s="13" t="s">
        <v>67</v>
      </c>
      <c r="D70" s="13" t="s">
        <v>65</v>
      </c>
      <c r="E70" s="53" t="s">
        <v>470</v>
      </c>
      <c r="F70" s="28">
        <v>45672</v>
      </c>
      <c r="G70" s="17">
        <v>200</v>
      </c>
      <c r="H70" s="52" t="s">
        <v>6</v>
      </c>
      <c r="I70" s="52" t="s">
        <v>92</v>
      </c>
      <c r="J70" s="52" t="s">
        <v>132</v>
      </c>
      <c r="K70" s="52"/>
      <c r="L70" s="52"/>
      <c r="M70" s="52"/>
      <c r="N70" s="52"/>
      <c r="O70" s="14" t="s">
        <v>471</v>
      </c>
    </row>
    <row r="71" spans="1:15" s="57" customFormat="1" ht="78" x14ac:dyDescent="0.3">
      <c r="A71" s="52">
        <v>28</v>
      </c>
      <c r="B71" s="53" t="s">
        <v>168</v>
      </c>
      <c r="C71" s="13" t="s">
        <v>97</v>
      </c>
      <c r="D71" s="13" t="s">
        <v>64</v>
      </c>
      <c r="E71" s="53" t="s">
        <v>162</v>
      </c>
      <c r="F71" s="28">
        <v>45660</v>
      </c>
      <c r="G71" s="17">
        <v>6700</v>
      </c>
      <c r="H71" s="52" t="s">
        <v>6</v>
      </c>
      <c r="I71" s="52" t="s">
        <v>472</v>
      </c>
      <c r="J71" s="52">
        <v>37383046</v>
      </c>
      <c r="K71" s="52" t="s">
        <v>119</v>
      </c>
      <c r="L71" s="52">
        <v>1</v>
      </c>
      <c r="M71" s="52"/>
      <c r="N71" s="52"/>
      <c r="O71" s="14" t="s">
        <v>163</v>
      </c>
    </row>
    <row r="72" spans="1:15" s="57" customFormat="1" ht="46.8" x14ac:dyDescent="0.3">
      <c r="A72" s="52">
        <v>29</v>
      </c>
      <c r="B72" s="53" t="s">
        <v>473</v>
      </c>
      <c r="C72" s="13" t="s">
        <v>345</v>
      </c>
      <c r="D72" s="13" t="s">
        <v>64</v>
      </c>
      <c r="E72" s="53" t="s">
        <v>474</v>
      </c>
      <c r="F72" s="28">
        <v>45678</v>
      </c>
      <c r="G72" s="17">
        <v>9000</v>
      </c>
      <c r="H72" s="52" t="s">
        <v>6</v>
      </c>
      <c r="I72" s="52"/>
      <c r="J72" s="52"/>
      <c r="K72" s="52" t="s">
        <v>342</v>
      </c>
      <c r="L72" s="52">
        <v>1500</v>
      </c>
      <c r="M72" s="52"/>
      <c r="N72" s="52"/>
      <c r="O72" s="14" t="s">
        <v>475</v>
      </c>
    </row>
    <row r="73" spans="1:15" s="57" customFormat="1" ht="46.8" x14ac:dyDescent="0.3">
      <c r="A73" s="52">
        <v>30</v>
      </c>
      <c r="B73" s="53" t="s">
        <v>473</v>
      </c>
      <c r="C73" s="13" t="s">
        <v>345</v>
      </c>
      <c r="D73" s="13"/>
      <c r="E73" s="53" t="s">
        <v>476</v>
      </c>
      <c r="F73" s="28">
        <v>45678</v>
      </c>
      <c r="G73" s="17">
        <v>3815</v>
      </c>
      <c r="H73" s="52" t="s">
        <v>6</v>
      </c>
      <c r="I73" s="52"/>
      <c r="J73" s="52"/>
      <c r="K73" s="52" t="s">
        <v>125</v>
      </c>
      <c r="L73" s="52">
        <v>700</v>
      </c>
      <c r="M73" s="52"/>
      <c r="N73" s="52"/>
      <c r="O73" s="14" t="s">
        <v>477</v>
      </c>
    </row>
    <row r="74" spans="1:15" s="57" customFormat="1" ht="62.4" customHeight="1" x14ac:dyDescent="0.3">
      <c r="A74" s="52">
        <v>31</v>
      </c>
      <c r="B74" s="53" t="s">
        <v>169</v>
      </c>
      <c r="C74" s="13" t="s">
        <v>103</v>
      </c>
      <c r="D74" s="13" t="s">
        <v>64</v>
      </c>
      <c r="E74" s="53" t="s">
        <v>164</v>
      </c>
      <c r="F74" s="28">
        <v>45660</v>
      </c>
      <c r="G74" s="17">
        <v>6700</v>
      </c>
      <c r="H74" s="52" t="s">
        <v>6</v>
      </c>
      <c r="I74" s="52" t="s">
        <v>307</v>
      </c>
      <c r="J74" s="52">
        <v>37383046</v>
      </c>
      <c r="K74" s="52" t="s">
        <v>119</v>
      </c>
      <c r="L74" s="13">
        <v>1</v>
      </c>
      <c r="M74" s="83"/>
      <c r="N74" s="83"/>
      <c r="O74" s="14" t="s">
        <v>165</v>
      </c>
    </row>
    <row r="75" spans="1:15" s="57" customFormat="1" ht="62.4" x14ac:dyDescent="0.3">
      <c r="A75" s="52">
        <v>32</v>
      </c>
      <c r="B75" s="53" t="s">
        <v>169</v>
      </c>
      <c r="C75" s="13" t="s">
        <v>103</v>
      </c>
      <c r="D75" s="13" t="s">
        <v>65</v>
      </c>
      <c r="E75" s="53" t="s">
        <v>127</v>
      </c>
      <c r="F75" s="28">
        <v>45664</v>
      </c>
      <c r="G75" s="17">
        <v>403.2</v>
      </c>
      <c r="H75" s="52" t="s">
        <v>6</v>
      </c>
      <c r="I75" s="52" t="s">
        <v>308</v>
      </c>
      <c r="J75" s="52"/>
      <c r="K75" s="52" t="s">
        <v>171</v>
      </c>
      <c r="L75" s="13">
        <v>576</v>
      </c>
      <c r="M75" s="83"/>
      <c r="N75" s="83"/>
      <c r="O75" s="14" t="s">
        <v>166</v>
      </c>
    </row>
    <row r="76" spans="1:15" s="57" customFormat="1" ht="63.6" customHeight="1" x14ac:dyDescent="0.3">
      <c r="A76" s="52">
        <v>33</v>
      </c>
      <c r="B76" s="53" t="s">
        <v>169</v>
      </c>
      <c r="C76" s="13" t="s">
        <v>103</v>
      </c>
      <c r="D76" s="13" t="s">
        <v>65</v>
      </c>
      <c r="E76" s="53" t="s">
        <v>109</v>
      </c>
      <c r="F76" s="28">
        <v>45664</v>
      </c>
      <c r="G76" s="17">
        <v>240</v>
      </c>
      <c r="H76" s="52" t="s">
        <v>6</v>
      </c>
      <c r="I76" s="52" t="s">
        <v>308</v>
      </c>
      <c r="J76" s="52"/>
      <c r="K76" s="52" t="s">
        <v>171</v>
      </c>
      <c r="L76" s="13">
        <v>240</v>
      </c>
      <c r="M76" s="83"/>
      <c r="N76" s="83"/>
      <c r="O76" s="14" t="s">
        <v>167</v>
      </c>
    </row>
    <row r="77" spans="1:15" s="57" customFormat="1" ht="63.6" customHeight="1" x14ac:dyDescent="0.3">
      <c r="A77" s="52">
        <v>34</v>
      </c>
      <c r="B77" s="53" t="s">
        <v>169</v>
      </c>
      <c r="C77" s="13" t="s">
        <v>68</v>
      </c>
      <c r="D77" s="13" t="s">
        <v>64</v>
      </c>
      <c r="E77" s="53" t="s">
        <v>309</v>
      </c>
      <c r="F77" s="28">
        <v>45667</v>
      </c>
      <c r="G77" s="17">
        <v>4480</v>
      </c>
      <c r="H77" s="52" t="s">
        <v>6</v>
      </c>
      <c r="I77" s="52" t="s">
        <v>482</v>
      </c>
      <c r="J77" s="52">
        <v>24316073</v>
      </c>
      <c r="K77" s="52"/>
      <c r="L77" s="52"/>
      <c r="M77" s="52"/>
      <c r="N77" s="78"/>
      <c r="O77" s="14" t="s">
        <v>310</v>
      </c>
    </row>
    <row r="78" spans="1:15" s="57" customFormat="1" ht="63.6" customHeight="1" x14ac:dyDescent="0.3">
      <c r="A78" s="52">
        <v>35</v>
      </c>
      <c r="B78" s="53" t="s">
        <v>169</v>
      </c>
      <c r="C78" s="13" t="s">
        <v>345</v>
      </c>
      <c r="D78" s="13" t="s">
        <v>64</v>
      </c>
      <c r="E78" s="53" t="s">
        <v>478</v>
      </c>
      <c r="F78" s="28">
        <v>45675</v>
      </c>
      <c r="G78" s="17">
        <v>1199</v>
      </c>
      <c r="H78" s="52" t="s">
        <v>6</v>
      </c>
      <c r="I78" s="52"/>
      <c r="J78" s="52"/>
      <c r="K78" s="52" t="s">
        <v>125</v>
      </c>
      <c r="L78" s="52">
        <v>220</v>
      </c>
      <c r="M78" s="52"/>
      <c r="N78" s="52"/>
      <c r="O78" s="14" t="s">
        <v>479</v>
      </c>
    </row>
    <row r="79" spans="1:15" s="57" customFormat="1" ht="63.6" customHeight="1" x14ac:dyDescent="0.3">
      <c r="A79" s="52">
        <v>36</v>
      </c>
      <c r="B79" s="53" t="s">
        <v>169</v>
      </c>
      <c r="C79" s="13" t="s">
        <v>345</v>
      </c>
      <c r="D79" s="13" t="s">
        <v>64</v>
      </c>
      <c r="E79" s="53" t="s">
        <v>480</v>
      </c>
      <c r="F79" s="28">
        <v>45678</v>
      </c>
      <c r="G79" s="17">
        <v>254.05</v>
      </c>
      <c r="H79" s="52" t="s">
        <v>6</v>
      </c>
      <c r="I79" s="52"/>
      <c r="J79" s="52"/>
      <c r="K79" s="52" t="s">
        <v>119</v>
      </c>
      <c r="L79" s="52">
        <v>1</v>
      </c>
      <c r="M79" s="52"/>
      <c r="N79" s="52"/>
      <c r="O79" s="14" t="s">
        <v>481</v>
      </c>
    </row>
    <row r="80" spans="1:15" s="57" customFormat="1" ht="48.6" customHeight="1" x14ac:dyDescent="0.3">
      <c r="A80" s="52">
        <v>37</v>
      </c>
      <c r="B80" s="53" t="s">
        <v>311</v>
      </c>
      <c r="C80" s="13" t="s">
        <v>68</v>
      </c>
      <c r="D80" s="13" t="s">
        <v>64</v>
      </c>
      <c r="E80" s="53" t="s">
        <v>312</v>
      </c>
      <c r="F80" s="28">
        <v>45667</v>
      </c>
      <c r="G80" s="17">
        <v>400</v>
      </c>
      <c r="H80" s="52" t="s">
        <v>6</v>
      </c>
      <c r="I80" s="82"/>
      <c r="J80" s="52"/>
      <c r="K80" s="52" t="s">
        <v>118</v>
      </c>
      <c r="L80" s="52">
        <v>7255</v>
      </c>
      <c r="M80" s="52"/>
      <c r="N80" s="78"/>
      <c r="O80" s="14" t="s">
        <v>313</v>
      </c>
    </row>
    <row r="81" spans="1:15" ht="17.399999999999999" customHeight="1" x14ac:dyDescent="0.3">
      <c r="A81" s="47"/>
      <c r="B81" s="48" t="s">
        <v>43</v>
      </c>
      <c r="C81" s="49" t="s">
        <v>66</v>
      </c>
      <c r="D81" s="49"/>
      <c r="E81" s="50"/>
      <c r="F81" s="47"/>
      <c r="G81" s="55"/>
      <c r="H81" s="47"/>
      <c r="I81" s="47"/>
      <c r="J81" s="47"/>
      <c r="K81" s="47"/>
      <c r="L81" s="47"/>
      <c r="M81" s="71"/>
      <c r="N81" s="50"/>
      <c r="O81" s="50"/>
    </row>
    <row r="82" spans="1:15" s="57" customFormat="1" ht="109.2" customHeight="1" x14ac:dyDescent="0.3">
      <c r="A82" s="52">
        <v>1</v>
      </c>
      <c r="B82" s="53" t="s">
        <v>696</v>
      </c>
      <c r="C82" s="13" t="s">
        <v>602</v>
      </c>
      <c r="D82" s="13" t="s">
        <v>65</v>
      </c>
      <c r="E82" s="53" t="s">
        <v>697</v>
      </c>
      <c r="F82" s="28">
        <v>45677</v>
      </c>
      <c r="G82" s="17">
        <v>270</v>
      </c>
      <c r="H82" s="52" t="s">
        <v>6</v>
      </c>
      <c r="I82" s="82"/>
      <c r="J82" s="82"/>
      <c r="K82" s="52" t="s">
        <v>65</v>
      </c>
      <c r="L82" s="82"/>
      <c r="M82" s="82"/>
      <c r="N82" s="82"/>
      <c r="O82" s="78" t="s">
        <v>698</v>
      </c>
    </row>
    <row r="83" spans="1:15" s="57" customFormat="1" ht="124.8" x14ac:dyDescent="0.3">
      <c r="A83" s="52">
        <v>2</v>
      </c>
      <c r="B83" s="53" t="s">
        <v>696</v>
      </c>
      <c r="C83" s="13" t="s">
        <v>701</v>
      </c>
      <c r="D83" s="13" t="s">
        <v>65</v>
      </c>
      <c r="E83" s="53" t="s">
        <v>699</v>
      </c>
      <c r="F83" s="28">
        <v>45678</v>
      </c>
      <c r="G83" s="17">
        <v>300</v>
      </c>
      <c r="H83" s="52" t="s">
        <v>6</v>
      </c>
      <c r="I83" s="82"/>
      <c r="J83" s="82"/>
      <c r="K83" s="52" t="s">
        <v>65</v>
      </c>
      <c r="L83" s="82"/>
      <c r="M83" s="82"/>
      <c r="N83" s="82"/>
      <c r="O83" s="78" t="s">
        <v>700</v>
      </c>
    </row>
    <row r="84" spans="1:15" ht="15" customHeight="1" x14ac:dyDescent="0.3">
      <c r="A84" s="47"/>
      <c r="B84" s="48" t="s">
        <v>17</v>
      </c>
      <c r="C84" s="49"/>
      <c r="D84" s="49"/>
      <c r="E84" s="50"/>
      <c r="F84" s="47"/>
      <c r="G84" s="55"/>
      <c r="H84" s="47"/>
      <c r="I84" s="47"/>
      <c r="J84" s="47"/>
      <c r="K84" s="47"/>
      <c r="L84" s="47"/>
      <c r="M84" s="71"/>
      <c r="N84" s="50"/>
      <c r="O84" s="50"/>
    </row>
    <row r="85" spans="1:15" s="57" customFormat="1" ht="62.4" customHeight="1" x14ac:dyDescent="0.3">
      <c r="A85" s="52">
        <v>1</v>
      </c>
      <c r="B85" s="53" t="s">
        <v>139</v>
      </c>
      <c r="C85" s="52" t="s">
        <v>67</v>
      </c>
      <c r="D85" s="52" t="s">
        <v>64</v>
      </c>
      <c r="E85" s="53" t="s">
        <v>140</v>
      </c>
      <c r="F85" s="54">
        <v>45659</v>
      </c>
      <c r="G85" s="17">
        <v>481.25</v>
      </c>
      <c r="H85" s="52" t="s">
        <v>6</v>
      </c>
      <c r="I85" s="52" t="s">
        <v>412</v>
      </c>
      <c r="J85" s="52" t="s">
        <v>413</v>
      </c>
      <c r="K85" s="13" t="s">
        <v>147</v>
      </c>
      <c r="L85" s="52">
        <v>43750</v>
      </c>
      <c r="M85" s="64">
        <v>11</v>
      </c>
      <c r="N85" s="78" t="s">
        <v>141</v>
      </c>
      <c r="O85" s="78" t="s">
        <v>142</v>
      </c>
    </row>
    <row r="86" spans="1:15" s="57" customFormat="1" ht="51.6" customHeight="1" x14ac:dyDescent="0.3">
      <c r="A86" s="52">
        <v>2</v>
      </c>
      <c r="B86" s="53" t="s">
        <v>143</v>
      </c>
      <c r="C86" s="52" t="s">
        <v>67</v>
      </c>
      <c r="D86" s="52" t="s">
        <v>65</v>
      </c>
      <c r="E86" s="53" t="s">
        <v>131</v>
      </c>
      <c r="F86" s="54">
        <v>45660</v>
      </c>
      <c r="G86" s="17">
        <v>2244.75</v>
      </c>
      <c r="H86" s="52" t="s">
        <v>6</v>
      </c>
      <c r="I86" s="52" t="s">
        <v>89</v>
      </c>
      <c r="J86" s="52" t="s">
        <v>144</v>
      </c>
      <c r="K86" s="13" t="s">
        <v>147</v>
      </c>
      <c r="L86" s="52">
        <v>556177</v>
      </c>
      <c r="M86" s="64">
        <v>4.0359999999999996</v>
      </c>
      <c r="N86" s="78" t="s">
        <v>145</v>
      </c>
      <c r="O86" s="78" t="s">
        <v>146</v>
      </c>
    </row>
    <row r="87" spans="1:15" s="57" customFormat="1" ht="63" customHeight="1" x14ac:dyDescent="0.3">
      <c r="A87" s="52">
        <v>3</v>
      </c>
      <c r="B87" s="53" t="s">
        <v>94</v>
      </c>
      <c r="C87" s="52" t="s">
        <v>67</v>
      </c>
      <c r="D87" s="52" t="s">
        <v>64</v>
      </c>
      <c r="E87" s="53" t="s">
        <v>137</v>
      </c>
      <c r="F87" s="54">
        <v>45664</v>
      </c>
      <c r="G87" s="17">
        <v>280</v>
      </c>
      <c r="H87" s="52" t="s">
        <v>6</v>
      </c>
      <c r="I87" s="52" t="s">
        <v>414</v>
      </c>
      <c r="J87" s="52">
        <v>44823241</v>
      </c>
      <c r="K87" s="13" t="s">
        <v>147</v>
      </c>
      <c r="L87" s="52">
        <v>27300</v>
      </c>
      <c r="M87" s="64">
        <v>12</v>
      </c>
      <c r="N87" s="78" t="s">
        <v>135</v>
      </c>
      <c r="O87" s="78" t="s">
        <v>148</v>
      </c>
    </row>
    <row r="88" spans="1:15" s="57" customFormat="1" ht="65.400000000000006" customHeight="1" x14ac:dyDescent="0.3">
      <c r="A88" s="52">
        <v>4</v>
      </c>
      <c r="B88" s="53" t="s">
        <v>94</v>
      </c>
      <c r="C88" s="52" t="s">
        <v>76</v>
      </c>
      <c r="D88" s="52" t="s">
        <v>64</v>
      </c>
      <c r="E88" s="53" t="s">
        <v>243</v>
      </c>
      <c r="F88" s="54">
        <v>45670</v>
      </c>
      <c r="G88" s="17">
        <v>435</v>
      </c>
      <c r="H88" s="52" t="s">
        <v>6</v>
      </c>
      <c r="I88" s="52" t="s">
        <v>280</v>
      </c>
      <c r="J88" s="52">
        <v>43806026</v>
      </c>
      <c r="K88" s="52" t="s">
        <v>121</v>
      </c>
      <c r="L88" s="52" t="s">
        <v>244</v>
      </c>
      <c r="M88" s="64">
        <v>4377.6000000000004</v>
      </c>
      <c r="N88" s="78" t="s">
        <v>245</v>
      </c>
      <c r="O88" s="78" t="s">
        <v>246</v>
      </c>
    </row>
    <row r="89" spans="1:15" s="57" customFormat="1" ht="62.4" x14ac:dyDescent="0.3">
      <c r="A89" s="52">
        <v>5</v>
      </c>
      <c r="B89" s="53" t="s">
        <v>247</v>
      </c>
      <c r="C89" s="52" t="s">
        <v>67</v>
      </c>
      <c r="D89" s="52" t="s">
        <v>64</v>
      </c>
      <c r="E89" s="53" t="s">
        <v>137</v>
      </c>
      <c r="F89" s="54">
        <v>45674</v>
      </c>
      <c r="G89" s="17">
        <v>449.86</v>
      </c>
      <c r="H89" s="52" t="s">
        <v>6</v>
      </c>
      <c r="I89" s="52"/>
      <c r="J89" s="52"/>
      <c r="K89" s="13" t="s">
        <v>147</v>
      </c>
      <c r="L89" s="52">
        <v>41500</v>
      </c>
      <c r="M89" s="64"/>
      <c r="N89" s="78" t="s">
        <v>135</v>
      </c>
      <c r="O89" s="78" t="s">
        <v>415</v>
      </c>
    </row>
    <row r="90" spans="1:15" s="57" customFormat="1" ht="77.400000000000006" customHeight="1" x14ac:dyDescent="0.3">
      <c r="A90" s="52">
        <v>6</v>
      </c>
      <c r="B90" s="53" t="s">
        <v>248</v>
      </c>
      <c r="C90" s="52" t="s">
        <v>67</v>
      </c>
      <c r="D90" s="52" t="s">
        <v>64</v>
      </c>
      <c r="E90" s="53" t="s">
        <v>137</v>
      </c>
      <c r="F90" s="54">
        <v>45674</v>
      </c>
      <c r="G90" s="17">
        <v>229.80799999999999</v>
      </c>
      <c r="H90" s="52" t="s">
        <v>6</v>
      </c>
      <c r="I90" s="52"/>
      <c r="J90" s="52"/>
      <c r="K90" s="13" t="s">
        <v>147</v>
      </c>
      <c r="L90" s="52">
        <v>21200</v>
      </c>
      <c r="M90" s="64"/>
      <c r="N90" s="78" t="s">
        <v>135</v>
      </c>
      <c r="O90" s="78" t="s">
        <v>416</v>
      </c>
    </row>
    <row r="91" spans="1:15" s="57" customFormat="1" ht="46.8" x14ac:dyDescent="0.3">
      <c r="A91" s="52">
        <v>7</v>
      </c>
      <c r="B91" s="53" t="s">
        <v>249</v>
      </c>
      <c r="C91" s="52" t="s">
        <v>67</v>
      </c>
      <c r="D91" s="52" t="s">
        <v>64</v>
      </c>
      <c r="E91" s="53" t="s">
        <v>250</v>
      </c>
      <c r="F91" s="54">
        <v>45670</v>
      </c>
      <c r="G91" s="17">
        <v>231.185</v>
      </c>
      <c r="H91" s="52" t="s">
        <v>6</v>
      </c>
      <c r="I91" s="52" t="s">
        <v>298</v>
      </c>
      <c r="J91" s="52">
        <v>42086719</v>
      </c>
      <c r="K91" s="13" t="s">
        <v>147</v>
      </c>
      <c r="L91" s="52">
        <v>19748</v>
      </c>
      <c r="M91" s="64">
        <v>11.706720000000001</v>
      </c>
      <c r="N91" s="78" t="s">
        <v>96</v>
      </c>
      <c r="O91" s="78" t="s">
        <v>251</v>
      </c>
    </row>
    <row r="92" spans="1:15" s="57" customFormat="1" ht="78" x14ac:dyDescent="0.3">
      <c r="A92" s="52">
        <v>8</v>
      </c>
      <c r="B92" s="53" t="s">
        <v>249</v>
      </c>
      <c r="C92" s="52" t="s">
        <v>68</v>
      </c>
      <c r="D92" s="52" t="s">
        <v>64</v>
      </c>
      <c r="E92" s="53" t="s">
        <v>417</v>
      </c>
      <c r="F92" s="54">
        <v>45674</v>
      </c>
      <c r="G92" s="17">
        <v>991.9</v>
      </c>
      <c r="H92" s="52" t="s">
        <v>6</v>
      </c>
      <c r="I92" s="53"/>
      <c r="J92" s="52"/>
      <c r="K92" s="52" t="s">
        <v>118</v>
      </c>
      <c r="L92" s="52" t="s">
        <v>418</v>
      </c>
      <c r="M92" s="52"/>
      <c r="N92" s="78"/>
      <c r="O92" s="78" t="s">
        <v>419</v>
      </c>
    </row>
    <row r="93" spans="1:15" s="57" customFormat="1" ht="78" x14ac:dyDescent="0.3">
      <c r="A93" s="52">
        <v>9</v>
      </c>
      <c r="B93" s="53" t="s">
        <v>252</v>
      </c>
      <c r="C93" s="52" t="s">
        <v>67</v>
      </c>
      <c r="D93" s="52" t="s">
        <v>64</v>
      </c>
      <c r="E93" s="53" t="s">
        <v>253</v>
      </c>
      <c r="F93" s="54">
        <v>45664</v>
      </c>
      <c r="G93" s="17">
        <v>2104.37</v>
      </c>
      <c r="H93" s="52" t="s">
        <v>6</v>
      </c>
      <c r="I93" s="52" t="s">
        <v>420</v>
      </c>
      <c r="J93" s="52">
        <v>45179093</v>
      </c>
      <c r="K93" s="52" t="s">
        <v>147</v>
      </c>
      <c r="L93" s="52">
        <v>225400</v>
      </c>
      <c r="M93" s="52">
        <v>9.34</v>
      </c>
      <c r="N93" s="78" t="s">
        <v>135</v>
      </c>
      <c r="O93" s="78" t="s">
        <v>254</v>
      </c>
    </row>
    <row r="94" spans="1:15" s="57" customFormat="1" ht="49.95" customHeight="1" x14ac:dyDescent="0.3">
      <c r="A94" s="52">
        <v>10</v>
      </c>
      <c r="B94" s="53" t="s">
        <v>255</v>
      </c>
      <c r="C94" s="52" t="s">
        <v>76</v>
      </c>
      <c r="D94" s="52" t="s">
        <v>64</v>
      </c>
      <c r="E94" s="53" t="s">
        <v>243</v>
      </c>
      <c r="F94" s="54">
        <v>45670</v>
      </c>
      <c r="G94" s="17">
        <v>500</v>
      </c>
      <c r="H94" s="52" t="s">
        <v>6</v>
      </c>
      <c r="I94" s="52" t="s">
        <v>256</v>
      </c>
      <c r="J94" s="52">
        <v>3337119</v>
      </c>
      <c r="K94" s="52" t="s">
        <v>121</v>
      </c>
      <c r="L94" s="52" t="s">
        <v>257</v>
      </c>
      <c r="M94" s="64">
        <v>4377.6000000000004</v>
      </c>
      <c r="N94" s="78" t="s">
        <v>245</v>
      </c>
      <c r="O94" s="78" t="s">
        <v>258</v>
      </c>
    </row>
    <row r="95" spans="1:15" s="57" customFormat="1" ht="48" customHeight="1" x14ac:dyDescent="0.3">
      <c r="A95" s="52">
        <v>11</v>
      </c>
      <c r="B95" s="53" t="s">
        <v>259</v>
      </c>
      <c r="C95" s="52" t="s">
        <v>67</v>
      </c>
      <c r="D95" s="52" t="s">
        <v>64</v>
      </c>
      <c r="E95" s="53" t="s">
        <v>137</v>
      </c>
      <c r="F95" s="54">
        <v>45678</v>
      </c>
      <c r="G95" s="17">
        <v>550</v>
      </c>
      <c r="H95" s="52" t="s">
        <v>6</v>
      </c>
      <c r="I95" s="52"/>
      <c r="J95" s="52"/>
      <c r="K95" s="13" t="s">
        <v>147</v>
      </c>
      <c r="L95" s="52">
        <v>50000</v>
      </c>
      <c r="M95" s="64"/>
      <c r="N95" s="78" t="s">
        <v>135</v>
      </c>
      <c r="O95" s="14" t="s">
        <v>421</v>
      </c>
    </row>
    <row r="96" spans="1:15" s="57" customFormat="1" ht="46.2" customHeight="1" x14ac:dyDescent="0.3">
      <c r="A96" s="52">
        <v>12</v>
      </c>
      <c r="B96" s="53" t="s">
        <v>259</v>
      </c>
      <c r="C96" s="52" t="s">
        <v>67</v>
      </c>
      <c r="D96" s="52" t="s">
        <v>64</v>
      </c>
      <c r="E96" s="53" t="s">
        <v>137</v>
      </c>
      <c r="F96" s="54">
        <v>45678</v>
      </c>
      <c r="G96" s="17">
        <v>796.6</v>
      </c>
      <c r="H96" s="52" t="s">
        <v>6</v>
      </c>
      <c r="I96" s="52"/>
      <c r="J96" s="52"/>
      <c r="K96" s="13" t="s">
        <v>147</v>
      </c>
      <c r="L96" s="52">
        <v>72400</v>
      </c>
      <c r="M96" s="64"/>
      <c r="N96" s="78" t="s">
        <v>135</v>
      </c>
      <c r="O96" s="14" t="s">
        <v>422</v>
      </c>
    </row>
    <row r="97" spans="1:15" s="57" customFormat="1" ht="62.4" x14ac:dyDescent="0.3">
      <c r="A97" s="52">
        <v>13</v>
      </c>
      <c r="B97" s="53" t="s">
        <v>259</v>
      </c>
      <c r="C97" s="52" t="s">
        <v>76</v>
      </c>
      <c r="D97" s="52" t="s">
        <v>64</v>
      </c>
      <c r="E97" s="53" t="s">
        <v>260</v>
      </c>
      <c r="F97" s="54">
        <v>45671</v>
      </c>
      <c r="G97" s="17">
        <v>317</v>
      </c>
      <c r="H97" s="52" t="s">
        <v>6</v>
      </c>
      <c r="I97" s="52" t="s">
        <v>256</v>
      </c>
      <c r="J97" s="52">
        <v>3337119</v>
      </c>
      <c r="K97" s="52" t="s">
        <v>121</v>
      </c>
      <c r="L97" s="52" t="s">
        <v>261</v>
      </c>
      <c r="M97" s="64">
        <v>4377.6000000000004</v>
      </c>
      <c r="N97" s="78" t="s">
        <v>245</v>
      </c>
      <c r="O97" s="78" t="s">
        <v>262</v>
      </c>
    </row>
    <row r="98" spans="1:15" s="57" customFormat="1" ht="49.2" customHeight="1" x14ac:dyDescent="0.3">
      <c r="A98" s="52">
        <v>14</v>
      </c>
      <c r="B98" s="53" t="s">
        <v>263</v>
      </c>
      <c r="C98" s="52" t="s">
        <v>67</v>
      </c>
      <c r="D98" s="52" t="s">
        <v>64</v>
      </c>
      <c r="E98" s="53" t="s">
        <v>137</v>
      </c>
      <c r="F98" s="54">
        <v>45678</v>
      </c>
      <c r="G98" s="17">
        <v>209</v>
      </c>
      <c r="H98" s="52" t="s">
        <v>6</v>
      </c>
      <c r="I98" s="52"/>
      <c r="J98" s="52"/>
      <c r="K98" s="13" t="s">
        <v>147</v>
      </c>
      <c r="L98" s="52">
        <v>19000</v>
      </c>
      <c r="M98" s="64"/>
      <c r="N98" s="78" t="s">
        <v>135</v>
      </c>
      <c r="O98" s="78" t="s">
        <v>423</v>
      </c>
    </row>
    <row r="99" spans="1:15" s="57" customFormat="1" ht="62.4" x14ac:dyDescent="0.3">
      <c r="A99" s="52">
        <v>15</v>
      </c>
      <c r="B99" s="53" t="s">
        <v>263</v>
      </c>
      <c r="C99" s="52" t="s">
        <v>76</v>
      </c>
      <c r="D99" s="52" t="s">
        <v>64</v>
      </c>
      <c r="E99" s="53" t="s">
        <v>260</v>
      </c>
      <c r="F99" s="54">
        <v>45671</v>
      </c>
      <c r="G99" s="17">
        <v>306</v>
      </c>
      <c r="H99" s="52" t="s">
        <v>6</v>
      </c>
      <c r="I99" s="52" t="s">
        <v>256</v>
      </c>
      <c r="J99" s="52">
        <v>3337119</v>
      </c>
      <c r="K99" s="52" t="s">
        <v>121</v>
      </c>
      <c r="L99" s="52" t="s">
        <v>264</v>
      </c>
      <c r="M99" s="64">
        <v>4382.72</v>
      </c>
      <c r="N99" s="78" t="s">
        <v>245</v>
      </c>
      <c r="O99" s="78" t="s">
        <v>265</v>
      </c>
    </row>
    <row r="100" spans="1:15" s="57" customFormat="1" ht="62.4" x14ac:dyDescent="0.3">
      <c r="A100" s="52">
        <v>16</v>
      </c>
      <c r="B100" s="53" t="s">
        <v>263</v>
      </c>
      <c r="C100" s="52" t="s">
        <v>76</v>
      </c>
      <c r="D100" s="52" t="s">
        <v>64</v>
      </c>
      <c r="E100" s="53" t="s">
        <v>260</v>
      </c>
      <c r="F100" s="54">
        <v>45671</v>
      </c>
      <c r="G100" s="17">
        <v>286</v>
      </c>
      <c r="H100" s="52" t="s">
        <v>6</v>
      </c>
      <c r="I100" s="52" t="s">
        <v>256</v>
      </c>
      <c r="J100" s="52">
        <v>3337119</v>
      </c>
      <c r="K100" s="52" t="s">
        <v>121</v>
      </c>
      <c r="L100" s="52" t="s">
        <v>266</v>
      </c>
      <c r="M100" s="64">
        <v>4385.49</v>
      </c>
      <c r="N100" s="78" t="s">
        <v>245</v>
      </c>
      <c r="O100" s="78" t="s">
        <v>267</v>
      </c>
    </row>
    <row r="101" spans="1:15" s="57" customFormat="1" ht="62.4" customHeight="1" x14ac:dyDescent="0.3">
      <c r="A101" s="52">
        <v>17</v>
      </c>
      <c r="B101" s="53" t="s">
        <v>268</v>
      </c>
      <c r="C101" s="52" t="s">
        <v>281</v>
      </c>
      <c r="D101" s="52" t="s">
        <v>64</v>
      </c>
      <c r="E101" s="53" t="s">
        <v>269</v>
      </c>
      <c r="F101" s="56" t="s">
        <v>222</v>
      </c>
      <c r="G101" s="17">
        <v>257.51600000000002</v>
      </c>
      <c r="H101" s="52" t="s">
        <v>6</v>
      </c>
      <c r="I101" s="52"/>
      <c r="J101" s="52"/>
      <c r="K101" s="52" t="s">
        <v>65</v>
      </c>
      <c r="L101" s="52">
        <v>1</v>
      </c>
      <c r="M101" s="52"/>
      <c r="N101" s="78" t="s">
        <v>270</v>
      </c>
      <c r="O101" s="78" t="s">
        <v>271</v>
      </c>
    </row>
    <row r="102" spans="1:15" s="57" customFormat="1" ht="47.4" customHeight="1" x14ac:dyDescent="0.3">
      <c r="A102" s="52">
        <v>18</v>
      </c>
      <c r="B102" s="53" t="s">
        <v>272</v>
      </c>
      <c r="C102" s="52" t="s">
        <v>76</v>
      </c>
      <c r="D102" s="52" t="s">
        <v>64</v>
      </c>
      <c r="E102" s="53" t="s">
        <v>273</v>
      </c>
      <c r="F102" s="54">
        <v>45672</v>
      </c>
      <c r="G102" s="17">
        <v>336.48</v>
      </c>
      <c r="H102" s="52" t="s">
        <v>6</v>
      </c>
      <c r="I102" s="52" t="s">
        <v>256</v>
      </c>
      <c r="J102" s="52">
        <v>3337119</v>
      </c>
      <c r="K102" s="52" t="s">
        <v>121</v>
      </c>
      <c r="L102" s="52" t="s">
        <v>424</v>
      </c>
      <c r="M102" s="64">
        <v>4377.6000000000004</v>
      </c>
      <c r="N102" s="78" t="s">
        <v>76</v>
      </c>
      <c r="O102" s="78" t="s">
        <v>425</v>
      </c>
    </row>
    <row r="103" spans="1:15" s="57" customFormat="1" ht="199.2" customHeight="1" x14ac:dyDescent="0.3">
      <c r="A103" s="52">
        <v>19</v>
      </c>
      <c r="B103" s="53" t="s">
        <v>274</v>
      </c>
      <c r="C103" s="52" t="s">
        <v>93</v>
      </c>
      <c r="D103" s="52" t="s">
        <v>64</v>
      </c>
      <c r="E103" s="53" t="s">
        <v>275</v>
      </c>
      <c r="F103" s="54">
        <v>45672</v>
      </c>
      <c r="G103" s="17">
        <v>403.233</v>
      </c>
      <c r="H103" s="52" t="s">
        <v>6</v>
      </c>
      <c r="I103" s="52" t="s">
        <v>493</v>
      </c>
      <c r="J103" s="52">
        <v>21560766</v>
      </c>
      <c r="K103" s="52" t="s">
        <v>65</v>
      </c>
      <c r="L103" s="52">
        <v>192</v>
      </c>
      <c r="M103" s="64">
        <v>1754.39</v>
      </c>
      <c r="N103" s="78" t="s">
        <v>276</v>
      </c>
      <c r="O103" s="78" t="s">
        <v>426</v>
      </c>
    </row>
    <row r="104" spans="1:15" s="57" customFormat="1" ht="62.4" x14ac:dyDescent="0.3">
      <c r="A104" s="52">
        <v>20</v>
      </c>
      <c r="B104" s="53" t="s">
        <v>277</v>
      </c>
      <c r="C104" s="52" t="s">
        <v>67</v>
      </c>
      <c r="D104" s="52" t="s">
        <v>64</v>
      </c>
      <c r="E104" s="53" t="s">
        <v>278</v>
      </c>
      <c r="F104" s="54">
        <v>45671</v>
      </c>
      <c r="G104" s="17">
        <v>995.07100000000003</v>
      </c>
      <c r="H104" s="52" t="s">
        <v>6</v>
      </c>
      <c r="I104" s="52" t="s">
        <v>298</v>
      </c>
      <c r="J104" s="52">
        <v>42086719</v>
      </c>
      <c r="K104" s="52" t="s">
        <v>442</v>
      </c>
      <c r="L104" s="52">
        <v>85000</v>
      </c>
      <c r="M104" s="64">
        <v>11.706</v>
      </c>
      <c r="N104" s="78" t="s">
        <v>279</v>
      </c>
      <c r="O104" s="78" t="s">
        <v>427</v>
      </c>
    </row>
    <row r="105" spans="1:15" s="57" customFormat="1" ht="62.4" x14ac:dyDescent="0.3">
      <c r="A105" s="52">
        <v>21</v>
      </c>
      <c r="B105" s="53" t="s">
        <v>428</v>
      </c>
      <c r="C105" s="52" t="s">
        <v>67</v>
      </c>
      <c r="D105" s="52" t="s">
        <v>64</v>
      </c>
      <c r="E105" s="53" t="s">
        <v>137</v>
      </c>
      <c r="F105" s="54">
        <v>45671</v>
      </c>
      <c r="G105" s="17">
        <v>4932.2</v>
      </c>
      <c r="H105" s="52" t="s">
        <v>6</v>
      </c>
      <c r="I105" s="52"/>
      <c r="J105" s="52"/>
      <c r="K105" s="13" t="s">
        <v>147</v>
      </c>
      <c r="L105" s="52">
        <v>455000</v>
      </c>
      <c r="M105" s="64"/>
      <c r="N105" s="78" t="s">
        <v>135</v>
      </c>
      <c r="O105" s="78" t="s">
        <v>429</v>
      </c>
    </row>
    <row r="106" spans="1:15" s="57" customFormat="1" ht="93.6" x14ac:dyDescent="0.3">
      <c r="A106" s="52">
        <v>22</v>
      </c>
      <c r="B106" s="53" t="s">
        <v>430</v>
      </c>
      <c r="C106" s="52" t="s">
        <v>76</v>
      </c>
      <c r="D106" s="52" t="s">
        <v>64</v>
      </c>
      <c r="E106" s="53" t="s">
        <v>260</v>
      </c>
      <c r="F106" s="54">
        <v>45677</v>
      </c>
      <c r="G106" s="17">
        <v>410.34800000000001</v>
      </c>
      <c r="H106" s="52" t="s">
        <v>6</v>
      </c>
      <c r="I106" s="52" t="s">
        <v>256</v>
      </c>
      <c r="J106" s="52">
        <v>3337119</v>
      </c>
      <c r="K106" s="52" t="s">
        <v>121</v>
      </c>
      <c r="L106" s="52" t="s">
        <v>431</v>
      </c>
      <c r="M106" s="64">
        <v>4377.6000000000004</v>
      </c>
      <c r="N106" s="78" t="s">
        <v>76</v>
      </c>
      <c r="O106" s="78" t="s">
        <v>432</v>
      </c>
    </row>
    <row r="107" spans="1:15" s="57" customFormat="1" ht="78" x14ac:dyDescent="0.3">
      <c r="A107" s="52">
        <v>23</v>
      </c>
      <c r="B107" s="53" t="s">
        <v>433</v>
      </c>
      <c r="C107" s="52" t="s">
        <v>67</v>
      </c>
      <c r="D107" s="52" t="s">
        <v>64</v>
      </c>
      <c r="E107" s="53" t="s">
        <v>137</v>
      </c>
      <c r="F107" s="54">
        <v>45674</v>
      </c>
      <c r="G107" s="17">
        <v>498.64</v>
      </c>
      <c r="H107" s="52" t="s">
        <v>6</v>
      </c>
      <c r="I107" s="52"/>
      <c r="J107" s="52"/>
      <c r="K107" s="13" t="s">
        <v>147</v>
      </c>
      <c r="L107" s="52">
        <v>46000</v>
      </c>
      <c r="M107" s="64"/>
      <c r="N107" s="78" t="s">
        <v>135</v>
      </c>
      <c r="O107" s="78" t="s">
        <v>434</v>
      </c>
    </row>
    <row r="108" spans="1:15" s="57" customFormat="1" ht="46.8" x14ac:dyDescent="0.3">
      <c r="A108" s="52">
        <v>24</v>
      </c>
      <c r="B108" s="53" t="s">
        <v>435</v>
      </c>
      <c r="C108" s="52" t="s">
        <v>67</v>
      </c>
      <c r="D108" s="52" t="s">
        <v>64</v>
      </c>
      <c r="E108" s="53" t="s">
        <v>436</v>
      </c>
      <c r="F108" s="54">
        <v>45674</v>
      </c>
      <c r="G108" s="17">
        <v>597.04200000000003</v>
      </c>
      <c r="H108" s="52" t="s">
        <v>6</v>
      </c>
      <c r="I108" s="52" t="s">
        <v>298</v>
      </c>
      <c r="J108" s="52" t="s">
        <v>437</v>
      </c>
      <c r="K108" s="13" t="s">
        <v>147</v>
      </c>
      <c r="L108" s="52">
        <v>51000</v>
      </c>
      <c r="M108" s="64">
        <v>11.706</v>
      </c>
      <c r="N108" s="78" t="s">
        <v>122</v>
      </c>
      <c r="O108" s="78" t="s">
        <v>438</v>
      </c>
    </row>
    <row r="109" spans="1:15" s="57" customFormat="1" ht="62.4" x14ac:dyDescent="0.3">
      <c r="A109" s="52">
        <v>25</v>
      </c>
      <c r="B109" s="53" t="s">
        <v>439</v>
      </c>
      <c r="C109" s="52" t="s">
        <v>67</v>
      </c>
      <c r="D109" s="52" t="s">
        <v>64</v>
      </c>
      <c r="E109" s="53" t="s">
        <v>440</v>
      </c>
      <c r="F109" s="54">
        <v>45674</v>
      </c>
      <c r="G109" s="17">
        <v>200</v>
      </c>
      <c r="H109" s="52" t="s">
        <v>6</v>
      </c>
      <c r="I109" s="52" t="s">
        <v>298</v>
      </c>
      <c r="J109" s="52" t="s">
        <v>437</v>
      </c>
      <c r="K109" s="13" t="s">
        <v>147</v>
      </c>
      <c r="L109" s="52">
        <v>17084</v>
      </c>
      <c r="M109" s="64">
        <v>11.706</v>
      </c>
      <c r="N109" s="78" t="s">
        <v>122</v>
      </c>
      <c r="O109" s="78" t="s">
        <v>441</v>
      </c>
    </row>
    <row r="110" spans="1:15" ht="16.2" x14ac:dyDescent="0.3">
      <c r="A110" s="47"/>
      <c r="B110" s="48" t="s">
        <v>45</v>
      </c>
      <c r="C110" s="49"/>
      <c r="D110" s="49"/>
      <c r="E110" s="50"/>
      <c r="F110" s="47"/>
      <c r="G110" s="55"/>
      <c r="H110" s="47"/>
      <c r="I110" s="47"/>
      <c r="J110" s="47"/>
      <c r="K110" s="47"/>
      <c r="L110" s="47"/>
      <c r="M110" s="71"/>
      <c r="N110" s="50"/>
      <c r="O110" s="50"/>
    </row>
    <row r="111" spans="1:15" s="57" customFormat="1" ht="34.950000000000003" customHeight="1" x14ac:dyDescent="0.3">
      <c r="A111" s="52">
        <v>1</v>
      </c>
      <c r="B111" s="53" t="s">
        <v>107</v>
      </c>
      <c r="C111" s="52" t="s">
        <v>67</v>
      </c>
      <c r="D111" s="52" t="s">
        <v>64</v>
      </c>
      <c r="E111" s="53" t="s">
        <v>229</v>
      </c>
      <c r="F111" s="54">
        <v>45664</v>
      </c>
      <c r="G111" s="17">
        <v>2080.5</v>
      </c>
      <c r="H111" s="52" t="s">
        <v>6</v>
      </c>
      <c r="I111" s="52" t="s">
        <v>298</v>
      </c>
      <c r="J111" s="52">
        <v>42086719</v>
      </c>
      <c r="K111" s="13" t="s">
        <v>147</v>
      </c>
      <c r="L111" s="52">
        <v>187096</v>
      </c>
      <c r="M111" s="64">
        <v>11.12</v>
      </c>
      <c r="N111" s="78" t="s">
        <v>122</v>
      </c>
      <c r="O111" s="78" t="s">
        <v>230</v>
      </c>
    </row>
    <row r="112" spans="1:15" s="57" customFormat="1" ht="44.4" customHeight="1" x14ac:dyDescent="0.3">
      <c r="A112" s="52">
        <v>2</v>
      </c>
      <c r="B112" s="53" t="s">
        <v>107</v>
      </c>
      <c r="C112" s="52" t="s">
        <v>345</v>
      </c>
      <c r="D112" s="52" t="s">
        <v>64</v>
      </c>
      <c r="E112" s="53" t="s">
        <v>385</v>
      </c>
      <c r="F112" s="54">
        <v>45672</v>
      </c>
      <c r="G112" s="17">
        <v>1733.4</v>
      </c>
      <c r="H112" s="52" t="s">
        <v>6</v>
      </c>
      <c r="I112" s="52" t="s">
        <v>389</v>
      </c>
      <c r="J112" s="52">
        <v>44437592</v>
      </c>
      <c r="K112" s="52" t="s">
        <v>386</v>
      </c>
      <c r="L112" s="52">
        <v>13500</v>
      </c>
      <c r="M112" s="64">
        <v>128.4</v>
      </c>
      <c r="N112" s="78" t="s">
        <v>387</v>
      </c>
      <c r="O112" s="78" t="s">
        <v>388</v>
      </c>
    </row>
    <row r="113" spans="1:15" ht="21" customHeight="1" x14ac:dyDescent="0.3">
      <c r="A113" s="47"/>
      <c r="B113" s="48" t="s">
        <v>18</v>
      </c>
      <c r="C113" s="49"/>
      <c r="D113" s="49"/>
      <c r="E113" s="50"/>
      <c r="F113" s="47"/>
      <c r="G113" s="55"/>
      <c r="H113" s="47"/>
      <c r="I113" s="47"/>
      <c r="J113" s="47"/>
      <c r="K113" s="47"/>
      <c r="L113" s="47"/>
      <c r="M113" s="71"/>
      <c r="N113" s="50"/>
      <c r="O113" s="50"/>
    </row>
    <row r="114" spans="1:15" s="57" customFormat="1" ht="39.6" customHeight="1" x14ac:dyDescent="0.3">
      <c r="A114" s="52">
        <v>1</v>
      </c>
      <c r="B114" s="53" t="s">
        <v>488</v>
      </c>
      <c r="C114" s="52" t="s">
        <v>67</v>
      </c>
      <c r="D114" s="52" t="s">
        <v>64</v>
      </c>
      <c r="E114" s="53" t="s">
        <v>108</v>
      </c>
      <c r="F114" s="54">
        <v>45672</v>
      </c>
      <c r="G114" s="17">
        <v>1452</v>
      </c>
      <c r="H114" s="52" t="s">
        <v>6</v>
      </c>
      <c r="I114" s="52" t="s">
        <v>298</v>
      </c>
      <c r="J114" s="52">
        <v>42086719</v>
      </c>
      <c r="K114" s="13" t="s">
        <v>147</v>
      </c>
      <c r="L114" s="52">
        <v>125209</v>
      </c>
      <c r="M114" s="52">
        <v>11.6</v>
      </c>
      <c r="N114" s="78" t="s">
        <v>96</v>
      </c>
      <c r="O114" s="78" t="s">
        <v>489</v>
      </c>
    </row>
    <row r="115" spans="1:15" s="57" customFormat="1" ht="31.2" x14ac:dyDescent="0.3">
      <c r="A115" s="52">
        <v>2</v>
      </c>
      <c r="B115" s="53" t="s">
        <v>490</v>
      </c>
      <c r="C115" s="52" t="s">
        <v>517</v>
      </c>
      <c r="D115" s="52" t="s">
        <v>65</v>
      </c>
      <c r="E115" s="53" t="s">
        <v>492</v>
      </c>
      <c r="F115" s="54">
        <v>45672</v>
      </c>
      <c r="G115" s="17">
        <v>236.54</v>
      </c>
      <c r="H115" s="52" t="s">
        <v>6</v>
      </c>
      <c r="I115" s="52" t="s">
        <v>493</v>
      </c>
      <c r="J115" s="52">
        <v>21560766</v>
      </c>
      <c r="K115" s="52" t="s">
        <v>65</v>
      </c>
      <c r="L115" s="52">
        <v>1</v>
      </c>
      <c r="M115" s="52">
        <v>236.54</v>
      </c>
      <c r="N115" s="78" t="s">
        <v>491</v>
      </c>
      <c r="O115" s="78" t="s">
        <v>494</v>
      </c>
    </row>
    <row r="116" spans="1:15" s="57" customFormat="1" ht="35.4" customHeight="1" x14ac:dyDescent="0.3">
      <c r="A116" s="52">
        <v>3</v>
      </c>
      <c r="B116" s="53" t="s">
        <v>490</v>
      </c>
      <c r="C116" s="52" t="s">
        <v>67</v>
      </c>
      <c r="D116" s="52" t="s">
        <v>64</v>
      </c>
      <c r="E116" s="53" t="s">
        <v>108</v>
      </c>
      <c r="F116" s="54">
        <v>45670</v>
      </c>
      <c r="G116" s="17">
        <v>1916.9680000000001</v>
      </c>
      <c r="H116" s="52" t="s">
        <v>6</v>
      </c>
      <c r="I116" s="52" t="s">
        <v>298</v>
      </c>
      <c r="J116" s="52">
        <v>42086719</v>
      </c>
      <c r="K116" s="13" t="s">
        <v>147</v>
      </c>
      <c r="L116" s="52">
        <v>172357</v>
      </c>
      <c r="M116" s="52">
        <v>11.12</v>
      </c>
      <c r="N116" s="78" t="s">
        <v>96</v>
      </c>
      <c r="O116" s="78" t="s">
        <v>495</v>
      </c>
    </row>
    <row r="117" spans="1:15" s="57" customFormat="1" ht="46.8" x14ac:dyDescent="0.3">
      <c r="A117" s="52">
        <v>4</v>
      </c>
      <c r="B117" s="53" t="s">
        <v>496</v>
      </c>
      <c r="C117" s="52" t="s">
        <v>67</v>
      </c>
      <c r="D117" s="52" t="s">
        <v>65</v>
      </c>
      <c r="E117" s="53" t="s">
        <v>498</v>
      </c>
      <c r="F117" s="54">
        <v>45670</v>
      </c>
      <c r="G117" s="17">
        <v>1085.1600000000001</v>
      </c>
      <c r="H117" s="52" t="s">
        <v>6</v>
      </c>
      <c r="I117" s="52" t="s">
        <v>92</v>
      </c>
      <c r="J117" s="52" t="s">
        <v>132</v>
      </c>
      <c r="K117" s="13" t="s">
        <v>147</v>
      </c>
      <c r="L117" s="52">
        <v>500000</v>
      </c>
      <c r="M117" s="52">
        <v>2.17</v>
      </c>
      <c r="N117" s="78" t="s">
        <v>497</v>
      </c>
      <c r="O117" s="78" t="s">
        <v>499</v>
      </c>
    </row>
    <row r="118" spans="1:15" s="57" customFormat="1" ht="46.8" x14ac:dyDescent="0.3">
      <c r="A118" s="52">
        <v>5</v>
      </c>
      <c r="B118" s="53" t="s">
        <v>496</v>
      </c>
      <c r="C118" s="52" t="s">
        <v>68</v>
      </c>
      <c r="D118" s="52" t="s">
        <v>64</v>
      </c>
      <c r="E118" s="53" t="s">
        <v>500</v>
      </c>
      <c r="F118" s="54">
        <v>45673</v>
      </c>
      <c r="G118" s="17">
        <v>400</v>
      </c>
      <c r="H118" s="52" t="s">
        <v>6</v>
      </c>
      <c r="I118" s="52"/>
      <c r="J118" s="52"/>
      <c r="K118" s="52" t="s">
        <v>118</v>
      </c>
      <c r="L118" s="52" t="s">
        <v>501</v>
      </c>
      <c r="M118" s="52" t="s">
        <v>502</v>
      </c>
      <c r="N118" s="78" t="s">
        <v>519</v>
      </c>
      <c r="O118" s="78" t="s">
        <v>503</v>
      </c>
    </row>
    <row r="119" spans="1:15" s="57" customFormat="1" ht="32.4" customHeight="1" x14ac:dyDescent="0.3">
      <c r="A119" s="52">
        <v>6</v>
      </c>
      <c r="B119" s="53" t="s">
        <v>504</v>
      </c>
      <c r="C119" s="52" t="s">
        <v>67</v>
      </c>
      <c r="D119" s="52" t="s">
        <v>64</v>
      </c>
      <c r="E119" s="53" t="s">
        <v>108</v>
      </c>
      <c r="F119" s="54">
        <v>45671</v>
      </c>
      <c r="G119" s="17">
        <v>328</v>
      </c>
      <c r="H119" s="52" t="s">
        <v>6</v>
      </c>
      <c r="I119" s="52" t="s">
        <v>298</v>
      </c>
      <c r="J119" s="52">
        <v>42086719</v>
      </c>
      <c r="K119" s="13" t="s">
        <v>147</v>
      </c>
      <c r="L119" s="52">
        <v>29662</v>
      </c>
      <c r="M119" s="52">
        <v>11.06</v>
      </c>
      <c r="N119" s="78" t="s">
        <v>96</v>
      </c>
      <c r="O119" s="78" t="s">
        <v>505</v>
      </c>
    </row>
    <row r="120" spans="1:15" s="57" customFormat="1" ht="46.8" x14ac:dyDescent="0.3">
      <c r="A120" s="52">
        <v>7</v>
      </c>
      <c r="B120" s="53" t="s">
        <v>504</v>
      </c>
      <c r="C120" s="52" t="s">
        <v>76</v>
      </c>
      <c r="D120" s="52" t="s">
        <v>64</v>
      </c>
      <c r="E120" s="53" t="s">
        <v>507</v>
      </c>
      <c r="F120" s="54">
        <v>45671</v>
      </c>
      <c r="G120" s="17">
        <v>250.9</v>
      </c>
      <c r="H120" s="52" t="s">
        <v>6</v>
      </c>
      <c r="I120" s="52" t="s">
        <v>467</v>
      </c>
      <c r="J120" s="52" t="s">
        <v>508</v>
      </c>
      <c r="K120" s="52" t="s">
        <v>121</v>
      </c>
      <c r="L120" s="52">
        <v>51.31</v>
      </c>
      <c r="M120" s="81">
        <v>4889.3999999999996</v>
      </c>
      <c r="N120" s="78" t="s">
        <v>506</v>
      </c>
      <c r="O120" s="78" t="s">
        <v>509</v>
      </c>
    </row>
    <row r="121" spans="1:15" s="57" customFormat="1" ht="46.8" x14ac:dyDescent="0.3">
      <c r="A121" s="52">
        <v>8</v>
      </c>
      <c r="B121" s="53" t="s">
        <v>504</v>
      </c>
      <c r="C121" s="52" t="s">
        <v>76</v>
      </c>
      <c r="D121" s="52" t="s">
        <v>64</v>
      </c>
      <c r="E121" s="53" t="s">
        <v>507</v>
      </c>
      <c r="F121" s="54">
        <v>45671</v>
      </c>
      <c r="G121" s="17">
        <v>250.9</v>
      </c>
      <c r="H121" s="52" t="s">
        <v>6</v>
      </c>
      <c r="I121" s="52" t="s">
        <v>467</v>
      </c>
      <c r="J121" s="52" t="s">
        <v>508</v>
      </c>
      <c r="K121" s="52" t="s">
        <v>121</v>
      </c>
      <c r="L121" s="52">
        <v>57.31</v>
      </c>
      <c r="M121" s="81">
        <v>4377.6000000000004</v>
      </c>
      <c r="N121" s="78" t="s">
        <v>506</v>
      </c>
      <c r="O121" s="78" t="s">
        <v>510</v>
      </c>
    </row>
    <row r="122" spans="1:15" s="57" customFormat="1" ht="93.6" x14ac:dyDescent="0.3">
      <c r="A122" s="52">
        <v>9</v>
      </c>
      <c r="B122" s="53" t="s">
        <v>511</v>
      </c>
      <c r="C122" s="52" t="s">
        <v>76</v>
      </c>
      <c r="D122" s="52" t="s">
        <v>64</v>
      </c>
      <c r="E122" s="53" t="s">
        <v>507</v>
      </c>
      <c r="F122" s="54">
        <v>45667</v>
      </c>
      <c r="G122" s="17">
        <v>322.39999999999998</v>
      </c>
      <c r="H122" s="52" t="s">
        <v>6</v>
      </c>
      <c r="I122" s="52" t="s">
        <v>467</v>
      </c>
      <c r="J122" s="52" t="s">
        <v>508</v>
      </c>
      <c r="K122" s="52" t="s">
        <v>121</v>
      </c>
      <c r="L122" s="52">
        <v>73.650000000000006</v>
      </c>
      <c r="M122" s="81">
        <v>4377.6000000000004</v>
      </c>
      <c r="N122" s="78" t="s">
        <v>245</v>
      </c>
      <c r="O122" s="78" t="s">
        <v>512</v>
      </c>
    </row>
    <row r="123" spans="1:15" s="57" customFormat="1" ht="46.8" x14ac:dyDescent="0.3">
      <c r="A123" s="52">
        <v>10</v>
      </c>
      <c r="B123" s="53" t="s">
        <v>490</v>
      </c>
      <c r="C123" s="52" t="s">
        <v>76</v>
      </c>
      <c r="D123" s="52" t="s">
        <v>64</v>
      </c>
      <c r="E123" s="53" t="s">
        <v>507</v>
      </c>
      <c r="F123" s="54">
        <v>45677</v>
      </c>
      <c r="G123" s="17">
        <v>2119.2750000000001</v>
      </c>
      <c r="H123" s="52" t="s">
        <v>6</v>
      </c>
      <c r="I123" s="52" t="s">
        <v>467</v>
      </c>
      <c r="J123" s="52" t="s">
        <v>508</v>
      </c>
      <c r="K123" s="52" t="s">
        <v>121</v>
      </c>
      <c r="L123" s="52">
        <v>484.12</v>
      </c>
      <c r="M123" s="81">
        <v>4377.6000000000004</v>
      </c>
      <c r="N123" s="78" t="s">
        <v>245</v>
      </c>
      <c r="O123" s="78" t="s">
        <v>513</v>
      </c>
    </row>
    <row r="124" spans="1:15" s="57" customFormat="1" ht="46.8" x14ac:dyDescent="0.3">
      <c r="A124" s="52">
        <v>11</v>
      </c>
      <c r="B124" s="53" t="s">
        <v>496</v>
      </c>
      <c r="C124" s="52" t="s">
        <v>76</v>
      </c>
      <c r="D124" s="52" t="s">
        <v>64</v>
      </c>
      <c r="E124" s="53" t="s">
        <v>507</v>
      </c>
      <c r="F124" s="54">
        <v>45678</v>
      </c>
      <c r="G124" s="17">
        <v>2162.5340000000001</v>
      </c>
      <c r="H124" s="52" t="s">
        <v>6</v>
      </c>
      <c r="I124" s="52" t="s">
        <v>467</v>
      </c>
      <c r="J124" s="52" t="s">
        <v>508</v>
      </c>
      <c r="K124" s="52" t="s">
        <v>121</v>
      </c>
      <c r="L124" s="52">
        <v>494</v>
      </c>
      <c r="M124" s="81">
        <v>4377.6000000000004</v>
      </c>
      <c r="N124" s="78" t="s">
        <v>245</v>
      </c>
      <c r="O124" s="78" t="s">
        <v>514</v>
      </c>
    </row>
    <row r="125" spans="1:15" s="57" customFormat="1" ht="31.2" x14ac:dyDescent="0.3">
      <c r="A125" s="52">
        <v>12</v>
      </c>
      <c r="B125" s="53" t="s">
        <v>504</v>
      </c>
      <c r="C125" s="52" t="s">
        <v>68</v>
      </c>
      <c r="D125" s="52" t="s">
        <v>64</v>
      </c>
      <c r="E125" s="53" t="s">
        <v>500</v>
      </c>
      <c r="F125" s="54">
        <v>45677</v>
      </c>
      <c r="G125" s="17">
        <v>907.84799999999996</v>
      </c>
      <c r="H125" s="52" t="s">
        <v>6</v>
      </c>
      <c r="I125" s="52"/>
      <c r="J125" s="52"/>
      <c r="K125" s="52" t="s">
        <v>118</v>
      </c>
      <c r="L125" s="52" t="s">
        <v>515</v>
      </c>
      <c r="M125" s="52"/>
      <c r="N125" s="78" t="s">
        <v>520</v>
      </c>
      <c r="O125" s="78" t="s">
        <v>516</v>
      </c>
    </row>
    <row r="126" spans="1:15" ht="21" customHeight="1" x14ac:dyDescent="0.3">
      <c r="A126" s="47"/>
      <c r="B126" s="48" t="s">
        <v>21</v>
      </c>
      <c r="C126" s="49"/>
      <c r="D126" s="49"/>
      <c r="E126" s="50"/>
      <c r="F126" s="47"/>
      <c r="G126" s="55"/>
      <c r="H126" s="47"/>
      <c r="I126" s="47"/>
      <c r="J126" s="47"/>
      <c r="K126" s="47"/>
      <c r="L126" s="47"/>
      <c r="M126" s="71"/>
      <c r="N126" s="50"/>
      <c r="O126" s="50"/>
    </row>
    <row r="127" spans="1:15" s="57" customFormat="1" ht="31.2" x14ac:dyDescent="0.3">
      <c r="A127" s="52">
        <v>1</v>
      </c>
      <c r="B127" s="53" t="s">
        <v>625</v>
      </c>
      <c r="C127" s="13" t="s">
        <v>67</v>
      </c>
      <c r="D127" s="13" t="s">
        <v>64</v>
      </c>
      <c r="E127" s="53" t="s">
        <v>626</v>
      </c>
      <c r="F127" s="28">
        <v>45678</v>
      </c>
      <c r="G127" s="17">
        <v>200</v>
      </c>
      <c r="H127" s="52" t="s">
        <v>6</v>
      </c>
      <c r="I127" s="13" t="s">
        <v>518</v>
      </c>
      <c r="J127" s="13">
        <v>42086719</v>
      </c>
      <c r="K127" s="13" t="s">
        <v>147</v>
      </c>
      <c r="L127" s="13">
        <v>19304</v>
      </c>
      <c r="M127" s="81">
        <v>10.36055</v>
      </c>
      <c r="N127" s="78" t="s">
        <v>122</v>
      </c>
      <c r="O127" s="78" t="s">
        <v>627</v>
      </c>
    </row>
    <row r="128" spans="1:15" s="57" customFormat="1" ht="31.2" x14ac:dyDescent="0.3">
      <c r="A128" s="52">
        <v>2</v>
      </c>
      <c r="B128" s="53" t="s">
        <v>625</v>
      </c>
      <c r="C128" s="13" t="s">
        <v>67</v>
      </c>
      <c r="D128" s="13" t="s">
        <v>64</v>
      </c>
      <c r="E128" s="53" t="s">
        <v>626</v>
      </c>
      <c r="F128" s="28">
        <v>45678</v>
      </c>
      <c r="G128" s="17">
        <v>200</v>
      </c>
      <c r="H128" s="52" t="s">
        <v>6</v>
      </c>
      <c r="I128" s="13" t="s">
        <v>518</v>
      </c>
      <c r="J128" s="13">
        <v>42086719</v>
      </c>
      <c r="K128" s="13" t="s">
        <v>147</v>
      </c>
      <c r="L128" s="13">
        <v>17248</v>
      </c>
      <c r="M128" s="81">
        <v>11.595549999999999</v>
      </c>
      <c r="N128" s="78" t="s">
        <v>122</v>
      </c>
      <c r="O128" s="78" t="s">
        <v>628</v>
      </c>
    </row>
    <row r="129" spans="1:15" ht="21" customHeight="1" x14ac:dyDescent="0.3">
      <c r="A129" s="47"/>
      <c r="B129" s="48" t="s">
        <v>8</v>
      </c>
      <c r="C129" s="49"/>
      <c r="D129" s="49"/>
      <c r="E129" s="50"/>
      <c r="F129" s="47"/>
      <c r="G129" s="55"/>
      <c r="H129" s="47"/>
      <c r="I129" s="47"/>
      <c r="J129" s="47"/>
      <c r="K129" s="47"/>
      <c r="L129" s="47"/>
      <c r="M129" s="71"/>
      <c r="N129" s="50"/>
      <c r="O129" s="50"/>
    </row>
    <row r="130" spans="1:15" s="57" customFormat="1" ht="78.599999999999994" customHeight="1" x14ac:dyDescent="0.3">
      <c r="A130" s="52">
        <v>1</v>
      </c>
      <c r="B130" s="53" t="s">
        <v>661</v>
      </c>
      <c r="C130" s="52" t="s">
        <v>67</v>
      </c>
      <c r="D130" s="52" t="s">
        <v>65</v>
      </c>
      <c r="E130" s="53" t="s">
        <v>104</v>
      </c>
      <c r="F130" s="63">
        <v>45660</v>
      </c>
      <c r="G130" s="17">
        <v>1338.6880000000001</v>
      </c>
      <c r="H130" s="52" t="s">
        <v>6</v>
      </c>
      <c r="I130" s="52" t="s">
        <v>92</v>
      </c>
      <c r="J130" s="52" t="s">
        <v>132</v>
      </c>
      <c r="K130" s="13" t="s">
        <v>147</v>
      </c>
      <c r="L130" s="13" t="s">
        <v>193</v>
      </c>
      <c r="M130" s="64">
        <v>3.37</v>
      </c>
      <c r="N130" s="76" t="s">
        <v>123</v>
      </c>
      <c r="O130" s="76" t="s">
        <v>194</v>
      </c>
    </row>
    <row r="131" spans="1:15" s="57" customFormat="1" ht="78.599999999999994" customHeight="1" x14ac:dyDescent="0.3">
      <c r="A131" s="52">
        <v>2</v>
      </c>
      <c r="B131" s="53" t="s">
        <v>533</v>
      </c>
      <c r="C131" s="52" t="s">
        <v>67</v>
      </c>
      <c r="D131" s="52" t="s">
        <v>65</v>
      </c>
      <c r="E131" s="53" t="s">
        <v>104</v>
      </c>
      <c r="F131" s="63">
        <v>45671</v>
      </c>
      <c r="G131" s="17">
        <v>232.60900000000001</v>
      </c>
      <c r="H131" s="52" t="s">
        <v>6</v>
      </c>
      <c r="I131" s="52" t="s">
        <v>92</v>
      </c>
      <c r="J131" s="13" t="s">
        <v>132</v>
      </c>
      <c r="K131" s="13" t="s">
        <v>147</v>
      </c>
      <c r="L131" s="13" t="s">
        <v>521</v>
      </c>
      <c r="M131" s="13">
        <v>2.37</v>
      </c>
      <c r="N131" s="76" t="s">
        <v>123</v>
      </c>
      <c r="O131" s="76" t="s">
        <v>522</v>
      </c>
    </row>
    <row r="132" spans="1:15" s="57" customFormat="1" ht="46.8" x14ac:dyDescent="0.3">
      <c r="A132" s="52">
        <v>3</v>
      </c>
      <c r="B132" s="53" t="s">
        <v>523</v>
      </c>
      <c r="C132" s="52" t="s">
        <v>534</v>
      </c>
      <c r="D132" s="52" t="s">
        <v>65</v>
      </c>
      <c r="E132" s="53" t="s">
        <v>524</v>
      </c>
      <c r="F132" s="63">
        <v>45674</v>
      </c>
      <c r="G132" s="17">
        <v>231.5</v>
      </c>
      <c r="H132" s="52" t="s">
        <v>6</v>
      </c>
      <c r="I132" s="13" t="s">
        <v>525</v>
      </c>
      <c r="J132" s="13" t="s">
        <v>526</v>
      </c>
      <c r="K132" s="13" t="s">
        <v>125</v>
      </c>
      <c r="L132" s="13">
        <v>163458.32999999999</v>
      </c>
      <c r="M132" s="13">
        <v>1416</v>
      </c>
      <c r="N132" s="76" t="s">
        <v>527</v>
      </c>
      <c r="O132" s="76" t="s">
        <v>528</v>
      </c>
    </row>
    <row r="133" spans="1:15" s="57" customFormat="1" ht="36" customHeight="1" x14ac:dyDescent="0.3">
      <c r="A133" s="52">
        <v>4</v>
      </c>
      <c r="B133" s="53" t="s">
        <v>523</v>
      </c>
      <c r="C133" s="52" t="s">
        <v>76</v>
      </c>
      <c r="D133" s="52" t="s">
        <v>65</v>
      </c>
      <c r="E133" s="53" t="s">
        <v>529</v>
      </c>
      <c r="F133" s="63">
        <v>45673</v>
      </c>
      <c r="G133" s="17">
        <v>136.19999999999999</v>
      </c>
      <c r="H133" s="52" t="s">
        <v>6</v>
      </c>
      <c r="I133" s="13" t="s">
        <v>530</v>
      </c>
      <c r="J133" s="13" t="s">
        <v>531</v>
      </c>
      <c r="K133" s="13" t="s">
        <v>121</v>
      </c>
      <c r="L133" s="13">
        <v>37.226419</v>
      </c>
      <c r="M133" s="13">
        <v>3658.69</v>
      </c>
      <c r="N133" s="76" t="s">
        <v>506</v>
      </c>
      <c r="O133" s="76" t="s">
        <v>532</v>
      </c>
    </row>
    <row r="134" spans="1:15" ht="16.2" x14ac:dyDescent="0.3">
      <c r="A134" s="47"/>
      <c r="B134" s="48" t="s">
        <v>36</v>
      </c>
      <c r="C134" s="49"/>
      <c r="D134" s="49"/>
      <c r="E134" s="50"/>
      <c r="F134" s="47"/>
      <c r="G134" s="55"/>
      <c r="H134" s="47"/>
      <c r="I134" s="47"/>
      <c r="J134" s="47"/>
      <c r="K134" s="47"/>
      <c r="L134" s="47"/>
      <c r="M134" s="71"/>
      <c r="N134" s="50"/>
      <c r="O134" s="50"/>
    </row>
    <row r="135" spans="1:15" s="57" customFormat="1" ht="48.6" customHeight="1" x14ac:dyDescent="0.3">
      <c r="A135" s="52">
        <v>1</v>
      </c>
      <c r="B135" s="53" t="s">
        <v>371</v>
      </c>
      <c r="C135" s="52" t="s">
        <v>68</v>
      </c>
      <c r="D135" s="52" t="s">
        <v>64</v>
      </c>
      <c r="E135" s="53" t="s">
        <v>373</v>
      </c>
      <c r="F135" s="63">
        <v>45667</v>
      </c>
      <c r="G135" s="17">
        <v>499.89</v>
      </c>
      <c r="H135" s="52" t="s">
        <v>6</v>
      </c>
      <c r="I135" s="13" t="s">
        <v>374</v>
      </c>
      <c r="J135" s="13">
        <v>36942874</v>
      </c>
      <c r="K135" s="13" t="s">
        <v>118</v>
      </c>
      <c r="L135" s="13">
        <v>8770</v>
      </c>
      <c r="M135" s="64">
        <v>57</v>
      </c>
      <c r="N135" s="76" t="s">
        <v>372</v>
      </c>
      <c r="O135" s="76" t="s">
        <v>375</v>
      </c>
    </row>
    <row r="136" spans="1:15" s="57" customFormat="1" ht="51" customHeight="1" x14ac:dyDescent="0.3">
      <c r="A136" s="52">
        <v>2</v>
      </c>
      <c r="B136" s="53" t="s">
        <v>371</v>
      </c>
      <c r="C136" s="52" t="s">
        <v>68</v>
      </c>
      <c r="D136" s="52" t="s">
        <v>64</v>
      </c>
      <c r="E136" s="53" t="s">
        <v>373</v>
      </c>
      <c r="F136" s="63">
        <v>45667</v>
      </c>
      <c r="G136" s="17">
        <v>499.52</v>
      </c>
      <c r="H136" s="52" t="s">
        <v>6</v>
      </c>
      <c r="I136" s="13" t="s">
        <v>374</v>
      </c>
      <c r="J136" s="13">
        <v>36942874</v>
      </c>
      <c r="K136" s="13" t="s">
        <v>118</v>
      </c>
      <c r="L136" s="13">
        <v>8920</v>
      </c>
      <c r="M136" s="64">
        <v>56</v>
      </c>
      <c r="N136" s="76" t="s">
        <v>370</v>
      </c>
      <c r="O136" s="76" t="s">
        <v>376</v>
      </c>
    </row>
    <row r="137" spans="1:15" s="57" customFormat="1" ht="52.2" customHeight="1" x14ac:dyDescent="0.3">
      <c r="A137" s="52">
        <v>3</v>
      </c>
      <c r="B137" s="53" t="s">
        <v>228</v>
      </c>
      <c r="C137" s="52" t="s">
        <v>67</v>
      </c>
      <c r="D137" s="52" t="s">
        <v>64</v>
      </c>
      <c r="E137" s="53" t="s">
        <v>382</v>
      </c>
      <c r="F137" s="63">
        <v>45667</v>
      </c>
      <c r="G137" s="17">
        <v>504.09199999999998</v>
      </c>
      <c r="H137" s="52" t="s">
        <v>6</v>
      </c>
      <c r="I137" s="52" t="s">
        <v>420</v>
      </c>
      <c r="J137" s="13">
        <v>45179093</v>
      </c>
      <c r="K137" s="13" t="s">
        <v>147</v>
      </c>
      <c r="L137" s="13">
        <v>57600</v>
      </c>
      <c r="M137" s="64">
        <v>8.75</v>
      </c>
      <c r="N137" s="76" t="s">
        <v>603</v>
      </c>
      <c r="O137" s="76" t="s">
        <v>381</v>
      </c>
    </row>
    <row r="138" spans="1:15" s="57" customFormat="1" ht="78" x14ac:dyDescent="0.3">
      <c r="A138" s="52">
        <v>4</v>
      </c>
      <c r="B138" s="53" t="s">
        <v>228</v>
      </c>
      <c r="C138" s="52" t="s">
        <v>67</v>
      </c>
      <c r="D138" s="52" t="s">
        <v>64</v>
      </c>
      <c r="E138" s="53" t="s">
        <v>383</v>
      </c>
      <c r="F138" s="63">
        <v>45667</v>
      </c>
      <c r="G138" s="17">
        <v>1452.7760000000001</v>
      </c>
      <c r="H138" s="52" t="s">
        <v>6</v>
      </c>
      <c r="I138" s="52" t="s">
        <v>420</v>
      </c>
      <c r="J138" s="13">
        <v>45179093</v>
      </c>
      <c r="K138" s="13" t="s">
        <v>147</v>
      </c>
      <c r="L138" s="13">
        <v>152280</v>
      </c>
      <c r="M138" s="64">
        <v>9.5399999999999991</v>
      </c>
      <c r="N138" s="76" t="s">
        <v>377</v>
      </c>
      <c r="O138" s="76" t="s">
        <v>378</v>
      </c>
    </row>
    <row r="139" spans="1:15" s="57" customFormat="1" ht="51" customHeight="1" x14ac:dyDescent="0.3">
      <c r="A139" s="52">
        <v>5</v>
      </c>
      <c r="B139" s="53" t="s">
        <v>228</v>
      </c>
      <c r="C139" s="52" t="s">
        <v>67</v>
      </c>
      <c r="D139" s="52" t="s">
        <v>64</v>
      </c>
      <c r="E139" s="53" t="s">
        <v>384</v>
      </c>
      <c r="F139" s="63">
        <v>45670</v>
      </c>
      <c r="G139" s="17">
        <v>218.59200000000001</v>
      </c>
      <c r="H139" s="52" t="s">
        <v>6</v>
      </c>
      <c r="I139" s="52" t="s">
        <v>298</v>
      </c>
      <c r="J139" s="13">
        <v>42086719</v>
      </c>
      <c r="K139" s="13" t="s">
        <v>147</v>
      </c>
      <c r="L139" s="13">
        <v>50600</v>
      </c>
      <c r="M139" s="64">
        <v>4.32</v>
      </c>
      <c r="N139" s="76" t="s">
        <v>379</v>
      </c>
      <c r="O139" s="76" t="s">
        <v>380</v>
      </c>
    </row>
    <row r="140" spans="1:15" ht="16.2" x14ac:dyDescent="0.3">
      <c r="A140" s="47"/>
      <c r="B140" s="48" t="s">
        <v>37</v>
      </c>
      <c r="C140" s="49"/>
      <c r="D140" s="49"/>
      <c r="E140" s="50"/>
      <c r="F140" s="47"/>
      <c r="G140" s="55"/>
      <c r="H140" s="47"/>
      <c r="I140" s="47"/>
      <c r="J140" s="47"/>
      <c r="K140" s="47"/>
      <c r="L140" s="47"/>
      <c r="M140" s="71"/>
      <c r="N140" s="50"/>
      <c r="O140" s="50"/>
    </row>
    <row r="141" spans="1:15" s="57" customFormat="1" ht="62.4" x14ac:dyDescent="0.3">
      <c r="A141" s="52">
        <v>1</v>
      </c>
      <c r="B141" s="53" t="s">
        <v>390</v>
      </c>
      <c r="C141" s="52" t="s">
        <v>76</v>
      </c>
      <c r="D141" s="52" t="s">
        <v>64</v>
      </c>
      <c r="E141" s="53" t="s">
        <v>391</v>
      </c>
      <c r="F141" s="63">
        <v>45667</v>
      </c>
      <c r="G141" s="17">
        <v>1672.682</v>
      </c>
      <c r="H141" s="52" t="s">
        <v>6</v>
      </c>
      <c r="I141" s="13" t="s">
        <v>392</v>
      </c>
      <c r="J141" s="13">
        <v>42494774</v>
      </c>
      <c r="K141" s="13" t="s">
        <v>121</v>
      </c>
      <c r="L141" s="13">
        <v>437</v>
      </c>
      <c r="M141" s="64">
        <v>3827.65</v>
      </c>
      <c r="N141" s="76" t="s">
        <v>76</v>
      </c>
      <c r="O141" s="76" t="s">
        <v>393</v>
      </c>
    </row>
    <row r="142" spans="1:15" s="57" customFormat="1" ht="46.8" x14ac:dyDescent="0.3">
      <c r="A142" s="52">
        <v>2</v>
      </c>
      <c r="B142" s="53" t="s">
        <v>390</v>
      </c>
      <c r="C142" s="52" t="s">
        <v>98</v>
      </c>
      <c r="D142" s="52" t="s">
        <v>65</v>
      </c>
      <c r="E142" s="53" t="s">
        <v>394</v>
      </c>
      <c r="F142" s="63">
        <v>45670</v>
      </c>
      <c r="G142" s="17">
        <v>237.12</v>
      </c>
      <c r="H142" s="52" t="s">
        <v>6</v>
      </c>
      <c r="I142" s="13"/>
      <c r="J142" s="13"/>
      <c r="K142" s="13" t="s">
        <v>65</v>
      </c>
      <c r="L142" s="13">
        <v>1</v>
      </c>
      <c r="M142" s="64"/>
      <c r="N142" s="76"/>
      <c r="O142" s="76" t="s">
        <v>395</v>
      </c>
    </row>
    <row r="143" spans="1:15" ht="16.2" x14ac:dyDescent="0.3">
      <c r="A143" s="47"/>
      <c r="B143" s="48" t="s">
        <v>27</v>
      </c>
      <c r="C143" s="49"/>
      <c r="D143" s="49"/>
      <c r="E143" s="50"/>
      <c r="F143" s="47"/>
      <c r="G143" s="55"/>
      <c r="H143" s="47"/>
      <c r="I143" s="47"/>
      <c r="J143" s="47"/>
      <c r="K143" s="47"/>
      <c r="L143" s="47"/>
      <c r="M143" s="71"/>
      <c r="N143" s="50"/>
      <c r="O143" s="50"/>
    </row>
    <row r="144" spans="1:15" s="57" customFormat="1" ht="31.2" x14ac:dyDescent="0.3">
      <c r="A144" s="52">
        <v>1</v>
      </c>
      <c r="B144" s="53" t="s">
        <v>535</v>
      </c>
      <c r="C144" s="52" t="s">
        <v>68</v>
      </c>
      <c r="D144" s="52" t="s">
        <v>64</v>
      </c>
      <c r="E144" s="53" t="s">
        <v>536</v>
      </c>
      <c r="F144" s="63">
        <v>45673</v>
      </c>
      <c r="G144" s="17">
        <v>937.84</v>
      </c>
      <c r="H144" s="52" t="s">
        <v>6</v>
      </c>
      <c r="I144" s="13" t="s">
        <v>537</v>
      </c>
      <c r="J144" s="13">
        <v>43699122</v>
      </c>
      <c r="K144" s="13" t="s">
        <v>118</v>
      </c>
      <c r="L144" s="13" t="s">
        <v>546</v>
      </c>
      <c r="M144" s="13" t="s">
        <v>547</v>
      </c>
      <c r="N144" s="76" t="s">
        <v>548</v>
      </c>
      <c r="O144" s="76" t="s">
        <v>538</v>
      </c>
    </row>
    <row r="145" spans="1:15" s="57" customFormat="1" ht="62.4" x14ac:dyDescent="0.3">
      <c r="A145" s="52">
        <v>2</v>
      </c>
      <c r="B145" s="53" t="s">
        <v>539</v>
      </c>
      <c r="C145" s="52" t="s">
        <v>67</v>
      </c>
      <c r="D145" s="52" t="s">
        <v>540</v>
      </c>
      <c r="E145" s="53" t="s">
        <v>541</v>
      </c>
      <c r="F145" s="63">
        <v>45674</v>
      </c>
      <c r="G145" s="17">
        <v>280.46600000000001</v>
      </c>
      <c r="H145" s="52" t="s">
        <v>6</v>
      </c>
      <c r="I145" s="13"/>
      <c r="J145" s="13"/>
      <c r="K145" s="13" t="s">
        <v>147</v>
      </c>
      <c r="L145" s="13">
        <v>24346</v>
      </c>
      <c r="M145" s="13"/>
      <c r="N145" s="76"/>
      <c r="O145" s="76" t="s">
        <v>542</v>
      </c>
    </row>
    <row r="146" spans="1:15" s="57" customFormat="1" ht="36.6" customHeight="1" x14ac:dyDescent="0.3">
      <c r="A146" s="52">
        <v>3</v>
      </c>
      <c r="B146" s="53" t="s">
        <v>543</v>
      </c>
      <c r="C146" s="52" t="s">
        <v>67</v>
      </c>
      <c r="D146" s="52" t="s">
        <v>64</v>
      </c>
      <c r="E146" s="53" t="s">
        <v>544</v>
      </c>
      <c r="F146" s="63">
        <v>45674</v>
      </c>
      <c r="G146" s="17">
        <v>479.4</v>
      </c>
      <c r="H146" s="52" t="s">
        <v>6</v>
      </c>
      <c r="I146" s="52" t="s">
        <v>298</v>
      </c>
      <c r="J146" s="13">
        <v>42086719</v>
      </c>
      <c r="K146" s="13" t="s">
        <v>147</v>
      </c>
      <c r="L146" s="13">
        <v>54000</v>
      </c>
      <c r="M146" s="13">
        <v>8.8800000000000008</v>
      </c>
      <c r="N146" s="76" t="s">
        <v>96</v>
      </c>
      <c r="O146" s="76" t="s">
        <v>545</v>
      </c>
    </row>
    <row r="147" spans="1:15" s="57" customFormat="1" ht="16.2" x14ac:dyDescent="0.3">
      <c r="A147" s="47"/>
      <c r="B147" s="48" t="s">
        <v>29</v>
      </c>
      <c r="C147" s="49"/>
      <c r="D147" s="49"/>
      <c r="E147" s="50"/>
      <c r="F147" s="47"/>
      <c r="G147" s="55"/>
      <c r="H147" s="47"/>
      <c r="I147" s="47"/>
      <c r="J147" s="47"/>
      <c r="K147" s="47"/>
      <c r="L147" s="47"/>
      <c r="M147" s="71"/>
      <c r="N147" s="50"/>
      <c r="O147" s="50"/>
    </row>
    <row r="148" spans="1:15" s="57" customFormat="1" ht="109.2" x14ac:dyDescent="0.3">
      <c r="A148" s="52">
        <v>1</v>
      </c>
      <c r="B148" s="53" t="s">
        <v>82</v>
      </c>
      <c r="C148" s="52" t="s">
        <v>83</v>
      </c>
      <c r="D148" s="52" t="s">
        <v>65</v>
      </c>
      <c r="E148" s="53" t="s">
        <v>187</v>
      </c>
      <c r="F148" s="54">
        <v>45672</v>
      </c>
      <c r="G148" s="17">
        <v>244.7</v>
      </c>
      <c r="H148" s="52" t="s">
        <v>6</v>
      </c>
      <c r="I148" s="13" t="s">
        <v>549</v>
      </c>
      <c r="J148" s="13">
        <v>3343137</v>
      </c>
      <c r="K148" s="13"/>
      <c r="L148" s="13"/>
      <c r="M148" s="64"/>
      <c r="N148" s="60" t="s">
        <v>172</v>
      </c>
      <c r="O148" s="76" t="s">
        <v>550</v>
      </c>
    </row>
    <row r="149" spans="1:15" s="57" customFormat="1" ht="109.2" x14ac:dyDescent="0.3">
      <c r="A149" s="52">
        <v>2</v>
      </c>
      <c r="B149" s="53" t="s">
        <v>82</v>
      </c>
      <c r="C149" s="52" t="s">
        <v>83</v>
      </c>
      <c r="D149" s="52" t="s">
        <v>65</v>
      </c>
      <c r="E149" s="53" t="s">
        <v>188</v>
      </c>
      <c r="F149" s="54">
        <v>45672</v>
      </c>
      <c r="G149" s="17">
        <v>231.07</v>
      </c>
      <c r="H149" s="52" t="s">
        <v>6</v>
      </c>
      <c r="I149" s="13" t="s">
        <v>549</v>
      </c>
      <c r="J149" s="13">
        <v>3343137</v>
      </c>
      <c r="K149" s="13"/>
      <c r="L149" s="13"/>
      <c r="M149" s="64"/>
      <c r="N149" s="60" t="s">
        <v>173</v>
      </c>
      <c r="O149" s="76" t="s">
        <v>551</v>
      </c>
    </row>
    <row r="150" spans="1:15" s="57" customFormat="1" ht="46.8" x14ac:dyDescent="0.3">
      <c r="A150" s="52">
        <v>3</v>
      </c>
      <c r="B150" s="53" t="s">
        <v>91</v>
      </c>
      <c r="C150" s="52" t="s">
        <v>84</v>
      </c>
      <c r="D150" s="52" t="s">
        <v>64</v>
      </c>
      <c r="E150" s="53" t="s">
        <v>189</v>
      </c>
      <c r="F150" s="54">
        <v>45663</v>
      </c>
      <c r="G150" s="17">
        <v>205</v>
      </c>
      <c r="H150" s="52" t="s">
        <v>110</v>
      </c>
      <c r="I150" s="52"/>
      <c r="J150" s="52"/>
      <c r="K150" s="13" t="s">
        <v>174</v>
      </c>
      <c r="L150" s="13">
        <v>40500</v>
      </c>
      <c r="M150" s="64">
        <v>5</v>
      </c>
      <c r="N150" s="60" t="s">
        <v>175</v>
      </c>
      <c r="O150" s="60" t="s">
        <v>176</v>
      </c>
    </row>
    <row r="151" spans="1:15" s="57" customFormat="1" ht="31.2" x14ac:dyDescent="0.3">
      <c r="A151" s="52">
        <v>4</v>
      </c>
      <c r="B151" s="53" t="s">
        <v>91</v>
      </c>
      <c r="C151" s="52" t="s">
        <v>84</v>
      </c>
      <c r="D151" s="52" t="s">
        <v>64</v>
      </c>
      <c r="E151" s="53" t="s">
        <v>128</v>
      </c>
      <c r="F151" s="54">
        <v>45664</v>
      </c>
      <c r="G151" s="17">
        <v>550</v>
      </c>
      <c r="H151" s="52" t="s">
        <v>6</v>
      </c>
      <c r="I151" s="13" t="s">
        <v>552</v>
      </c>
      <c r="J151" s="13">
        <v>39270938</v>
      </c>
      <c r="K151" s="13" t="s">
        <v>119</v>
      </c>
      <c r="L151" s="13">
        <v>32040</v>
      </c>
      <c r="M151" s="64">
        <v>17</v>
      </c>
      <c r="N151" s="60" t="s">
        <v>177</v>
      </c>
      <c r="O151" s="60" t="s">
        <v>553</v>
      </c>
    </row>
    <row r="152" spans="1:15" s="57" customFormat="1" ht="46.8" x14ac:dyDescent="0.3">
      <c r="A152" s="52">
        <v>5</v>
      </c>
      <c r="B152" s="53" t="s">
        <v>126</v>
      </c>
      <c r="C152" s="52" t="s">
        <v>191</v>
      </c>
      <c r="D152" s="52" t="s">
        <v>65</v>
      </c>
      <c r="E152" s="53" t="s">
        <v>190</v>
      </c>
      <c r="F152" s="54">
        <v>45660</v>
      </c>
      <c r="G152" s="17">
        <v>216.98</v>
      </c>
      <c r="H152" s="52" t="s">
        <v>6</v>
      </c>
      <c r="I152" s="52" t="s">
        <v>178</v>
      </c>
      <c r="J152" s="13">
        <v>5448998</v>
      </c>
      <c r="K152" s="13" t="s">
        <v>125</v>
      </c>
      <c r="L152" s="13">
        <v>1780</v>
      </c>
      <c r="M152" s="64">
        <v>121.9</v>
      </c>
      <c r="N152" s="60" t="s">
        <v>179</v>
      </c>
      <c r="O152" s="60" t="s">
        <v>180</v>
      </c>
    </row>
    <row r="153" spans="1:15" s="57" customFormat="1" ht="46.8" x14ac:dyDescent="0.3">
      <c r="A153" s="52">
        <v>6</v>
      </c>
      <c r="B153" s="53" t="s">
        <v>126</v>
      </c>
      <c r="C153" s="52" t="s">
        <v>90</v>
      </c>
      <c r="D153" s="52" t="s">
        <v>64</v>
      </c>
      <c r="E153" s="53" t="s">
        <v>192</v>
      </c>
      <c r="F153" s="54">
        <v>45663</v>
      </c>
      <c r="G153" s="17">
        <v>264</v>
      </c>
      <c r="H153" s="52" t="s">
        <v>6</v>
      </c>
      <c r="I153" s="13" t="s">
        <v>587</v>
      </c>
      <c r="J153" s="13" t="s">
        <v>554</v>
      </c>
      <c r="K153" s="13" t="s">
        <v>119</v>
      </c>
      <c r="L153" s="13">
        <v>11000</v>
      </c>
      <c r="M153" s="64"/>
      <c r="N153" s="60" t="s">
        <v>181</v>
      </c>
      <c r="O153" s="60" t="s">
        <v>182</v>
      </c>
    </row>
    <row r="154" spans="1:15" s="57" customFormat="1" ht="64.2" customHeight="1" x14ac:dyDescent="0.3">
      <c r="A154" s="52">
        <v>7</v>
      </c>
      <c r="B154" s="53" t="s">
        <v>71</v>
      </c>
      <c r="C154" s="52" t="s">
        <v>67</v>
      </c>
      <c r="D154" s="52" t="s">
        <v>65</v>
      </c>
      <c r="E154" s="53" t="s">
        <v>138</v>
      </c>
      <c r="F154" s="54">
        <v>45660</v>
      </c>
      <c r="G154" s="17">
        <v>5296.06</v>
      </c>
      <c r="H154" s="52" t="s">
        <v>6</v>
      </c>
      <c r="I154" s="52" t="s">
        <v>92</v>
      </c>
      <c r="J154" s="52" t="s">
        <v>132</v>
      </c>
      <c r="K154" s="13" t="s">
        <v>147</v>
      </c>
      <c r="L154" s="13">
        <v>1570000</v>
      </c>
      <c r="M154" s="64">
        <v>3.37</v>
      </c>
      <c r="N154" s="60" t="s">
        <v>183</v>
      </c>
      <c r="O154" s="60" t="s">
        <v>184</v>
      </c>
    </row>
    <row r="155" spans="1:15" s="57" customFormat="1" ht="48.6" customHeight="1" x14ac:dyDescent="0.3">
      <c r="A155" s="52">
        <v>8</v>
      </c>
      <c r="B155" s="53" t="s">
        <v>185</v>
      </c>
      <c r="C155" s="52" t="s">
        <v>67</v>
      </c>
      <c r="D155" s="52" t="s">
        <v>64</v>
      </c>
      <c r="E155" s="53" t="s">
        <v>124</v>
      </c>
      <c r="F155" s="54">
        <v>45662</v>
      </c>
      <c r="G155" s="17">
        <v>253.8</v>
      </c>
      <c r="H155" s="52" t="s">
        <v>6</v>
      </c>
      <c r="I155" s="52" t="s">
        <v>298</v>
      </c>
      <c r="J155" s="52">
        <v>42086719</v>
      </c>
      <c r="K155" s="13" t="s">
        <v>147</v>
      </c>
      <c r="L155" s="13">
        <v>21679</v>
      </c>
      <c r="M155" s="64">
        <v>11.706720000000001</v>
      </c>
      <c r="N155" s="60" t="s">
        <v>134</v>
      </c>
      <c r="O155" s="60" t="s">
        <v>186</v>
      </c>
    </row>
    <row r="156" spans="1:15" s="57" customFormat="1" ht="33" customHeight="1" x14ac:dyDescent="0.3">
      <c r="A156" s="52">
        <v>9</v>
      </c>
      <c r="B156" s="53" t="s">
        <v>315</v>
      </c>
      <c r="C156" s="52" t="s">
        <v>103</v>
      </c>
      <c r="D156" s="52" t="s">
        <v>65</v>
      </c>
      <c r="E156" s="53" t="s">
        <v>324</v>
      </c>
      <c r="F156" s="54">
        <v>45665</v>
      </c>
      <c r="G156" s="17">
        <v>736</v>
      </c>
      <c r="H156" s="52" t="s">
        <v>6</v>
      </c>
      <c r="I156" s="52"/>
      <c r="J156" s="52"/>
      <c r="K156" s="52" t="s">
        <v>65</v>
      </c>
      <c r="L156" s="52">
        <v>1</v>
      </c>
      <c r="M156" s="64">
        <v>736000</v>
      </c>
      <c r="N156" s="60" t="s">
        <v>316</v>
      </c>
      <c r="O156" s="60" t="s">
        <v>317</v>
      </c>
    </row>
    <row r="157" spans="1:15" s="57" customFormat="1" ht="78" x14ac:dyDescent="0.3">
      <c r="A157" s="52">
        <v>10</v>
      </c>
      <c r="B157" s="53" t="s">
        <v>318</v>
      </c>
      <c r="C157" s="52" t="s">
        <v>76</v>
      </c>
      <c r="D157" s="52" t="s">
        <v>64</v>
      </c>
      <c r="E157" s="53" t="s">
        <v>325</v>
      </c>
      <c r="F157" s="54">
        <v>45304</v>
      </c>
      <c r="G157" s="17">
        <v>753.4</v>
      </c>
      <c r="H157" s="52" t="s">
        <v>6</v>
      </c>
      <c r="I157" s="52" t="s">
        <v>295</v>
      </c>
      <c r="J157" s="52">
        <v>3337119</v>
      </c>
      <c r="K157" s="52" t="s">
        <v>121</v>
      </c>
      <c r="L157" s="52">
        <v>172.10343499999999</v>
      </c>
      <c r="M157" s="64">
        <v>4377.6000000000004</v>
      </c>
      <c r="N157" s="60" t="s">
        <v>76</v>
      </c>
      <c r="O157" s="60" t="s">
        <v>319</v>
      </c>
    </row>
    <row r="158" spans="1:15" s="57" customFormat="1" ht="78" x14ac:dyDescent="0.3">
      <c r="A158" s="52">
        <v>11</v>
      </c>
      <c r="B158" s="53" t="s">
        <v>318</v>
      </c>
      <c r="C158" s="52" t="s">
        <v>76</v>
      </c>
      <c r="D158" s="52" t="s">
        <v>65</v>
      </c>
      <c r="E158" s="53" t="s">
        <v>325</v>
      </c>
      <c r="F158" s="54">
        <v>45304</v>
      </c>
      <c r="G158" s="17">
        <v>300</v>
      </c>
      <c r="H158" s="52" t="s">
        <v>6</v>
      </c>
      <c r="I158" s="52" t="s">
        <v>295</v>
      </c>
      <c r="J158" s="52">
        <v>3337119</v>
      </c>
      <c r="K158" s="52" t="s">
        <v>121</v>
      </c>
      <c r="L158" s="52">
        <v>68.461868999999993</v>
      </c>
      <c r="M158" s="64">
        <v>4377.6000000000004</v>
      </c>
      <c r="N158" s="60" t="s">
        <v>320</v>
      </c>
      <c r="O158" s="60" t="s">
        <v>321</v>
      </c>
    </row>
    <row r="159" spans="1:15" s="57" customFormat="1" ht="78" x14ac:dyDescent="0.3">
      <c r="A159" s="52">
        <v>12</v>
      </c>
      <c r="B159" s="53" t="s">
        <v>71</v>
      </c>
      <c r="C159" s="52" t="s">
        <v>76</v>
      </c>
      <c r="D159" s="52" t="s">
        <v>64</v>
      </c>
      <c r="E159" s="53" t="s">
        <v>325</v>
      </c>
      <c r="F159" s="54">
        <v>45667</v>
      </c>
      <c r="G159" s="17">
        <v>3952.2579999999998</v>
      </c>
      <c r="H159" s="52" t="s">
        <v>6</v>
      </c>
      <c r="I159" s="52" t="s">
        <v>256</v>
      </c>
      <c r="J159" s="52">
        <v>3337119</v>
      </c>
      <c r="K159" s="52" t="s">
        <v>121</v>
      </c>
      <c r="L159" s="52">
        <v>902.83680000000004</v>
      </c>
      <c r="M159" s="64">
        <v>4377.6000000000004</v>
      </c>
      <c r="N159" s="60" t="s">
        <v>322</v>
      </c>
      <c r="O159" s="60" t="s">
        <v>323</v>
      </c>
    </row>
    <row r="160" spans="1:15" s="57" customFormat="1" ht="78" x14ac:dyDescent="0.3">
      <c r="A160" s="52">
        <v>13</v>
      </c>
      <c r="B160" s="53" t="s">
        <v>126</v>
      </c>
      <c r="C160" s="52" t="s">
        <v>84</v>
      </c>
      <c r="D160" s="52" t="s">
        <v>64</v>
      </c>
      <c r="E160" s="53" t="s">
        <v>600</v>
      </c>
      <c r="F160" s="54">
        <v>45671</v>
      </c>
      <c r="G160" s="17">
        <v>700</v>
      </c>
      <c r="H160" s="52" t="s">
        <v>6</v>
      </c>
      <c r="I160" s="52" t="s">
        <v>555</v>
      </c>
      <c r="J160" s="52">
        <v>1976625</v>
      </c>
      <c r="K160" s="52" t="s">
        <v>119</v>
      </c>
      <c r="L160" s="52">
        <v>5650</v>
      </c>
      <c r="M160" s="64"/>
      <c r="N160" s="60" t="s">
        <v>556</v>
      </c>
      <c r="O160" s="60" t="s">
        <v>557</v>
      </c>
    </row>
    <row r="161" spans="1:15" s="57" customFormat="1" ht="31.2" x14ac:dyDescent="0.3">
      <c r="A161" s="52">
        <v>14</v>
      </c>
      <c r="B161" s="53" t="s">
        <v>558</v>
      </c>
      <c r="C161" s="52" t="s">
        <v>67</v>
      </c>
      <c r="D161" s="52" t="s">
        <v>64</v>
      </c>
      <c r="E161" s="53" t="s">
        <v>124</v>
      </c>
      <c r="F161" s="54">
        <v>45665</v>
      </c>
      <c r="G161" s="17">
        <v>705</v>
      </c>
      <c r="H161" s="52" t="s">
        <v>6</v>
      </c>
      <c r="I161" s="52" t="s">
        <v>420</v>
      </c>
      <c r="J161" s="52">
        <v>45179093</v>
      </c>
      <c r="K161" s="13" t="s">
        <v>147</v>
      </c>
      <c r="L161" s="52">
        <v>73716</v>
      </c>
      <c r="M161" s="64">
        <v>9.5641599999999993</v>
      </c>
      <c r="N161" s="60" t="s">
        <v>134</v>
      </c>
      <c r="O161" s="60" t="s">
        <v>559</v>
      </c>
    </row>
    <row r="162" spans="1:15" s="57" customFormat="1" ht="62.4" x14ac:dyDescent="0.3">
      <c r="A162" s="52">
        <v>15</v>
      </c>
      <c r="B162" s="53" t="s">
        <v>560</v>
      </c>
      <c r="C162" s="52" t="s">
        <v>76</v>
      </c>
      <c r="D162" s="52" t="s">
        <v>64</v>
      </c>
      <c r="E162" s="53" t="s">
        <v>590</v>
      </c>
      <c r="F162" s="54">
        <v>45666</v>
      </c>
      <c r="G162" s="17">
        <v>547.20000000000005</v>
      </c>
      <c r="H162" s="52" t="s">
        <v>6</v>
      </c>
      <c r="I162" s="52" t="s">
        <v>467</v>
      </c>
      <c r="J162" s="52">
        <v>3337119</v>
      </c>
      <c r="K162" s="52" t="s">
        <v>121</v>
      </c>
      <c r="L162" s="52">
        <v>125</v>
      </c>
      <c r="M162" s="64">
        <v>4.38</v>
      </c>
      <c r="N162" s="60" t="s">
        <v>76</v>
      </c>
      <c r="O162" s="60" t="s">
        <v>561</v>
      </c>
    </row>
    <row r="163" spans="1:15" s="57" customFormat="1" ht="46.8" x14ac:dyDescent="0.3">
      <c r="A163" s="52">
        <v>16</v>
      </c>
      <c r="B163" s="53" t="s">
        <v>126</v>
      </c>
      <c r="C163" s="52" t="s">
        <v>90</v>
      </c>
      <c r="D163" s="52" t="s">
        <v>64</v>
      </c>
      <c r="E163" s="53" t="s">
        <v>591</v>
      </c>
      <c r="F163" s="54">
        <v>45673</v>
      </c>
      <c r="G163" s="17">
        <v>222.75</v>
      </c>
      <c r="H163" s="52" t="s">
        <v>6</v>
      </c>
      <c r="I163" s="52"/>
      <c r="J163" s="52"/>
      <c r="K163" s="52" t="s">
        <v>562</v>
      </c>
      <c r="L163" s="52">
        <v>495</v>
      </c>
      <c r="M163" s="64"/>
      <c r="N163" s="60" t="s">
        <v>563</v>
      </c>
      <c r="O163" s="60" t="s">
        <v>564</v>
      </c>
    </row>
    <row r="164" spans="1:15" s="57" customFormat="1" ht="46.8" x14ac:dyDescent="0.3">
      <c r="A164" s="52">
        <v>17</v>
      </c>
      <c r="B164" s="53" t="s">
        <v>126</v>
      </c>
      <c r="C164" s="52" t="s">
        <v>90</v>
      </c>
      <c r="D164" s="52" t="s">
        <v>64</v>
      </c>
      <c r="E164" s="53" t="s">
        <v>592</v>
      </c>
      <c r="F164" s="54">
        <v>45673</v>
      </c>
      <c r="G164" s="17">
        <v>294.2</v>
      </c>
      <c r="H164" s="52" t="s">
        <v>6</v>
      </c>
      <c r="I164" s="52"/>
      <c r="J164" s="52"/>
      <c r="K164" s="52" t="s">
        <v>562</v>
      </c>
      <c r="L164" s="52">
        <v>2972.8</v>
      </c>
      <c r="M164" s="64"/>
      <c r="N164" s="60" t="s">
        <v>565</v>
      </c>
      <c r="O164" s="60" t="s">
        <v>566</v>
      </c>
    </row>
    <row r="165" spans="1:15" s="57" customFormat="1" ht="46.8" x14ac:dyDescent="0.3">
      <c r="A165" s="52">
        <v>18</v>
      </c>
      <c r="B165" s="53" t="s">
        <v>126</v>
      </c>
      <c r="C165" s="52" t="s">
        <v>90</v>
      </c>
      <c r="D165" s="52" t="s">
        <v>64</v>
      </c>
      <c r="E165" s="53" t="s">
        <v>593</v>
      </c>
      <c r="F165" s="54">
        <v>45673</v>
      </c>
      <c r="G165" s="17">
        <v>454</v>
      </c>
      <c r="H165" s="52" t="s">
        <v>6</v>
      </c>
      <c r="I165" s="52"/>
      <c r="J165" s="52"/>
      <c r="K165" s="52" t="s">
        <v>562</v>
      </c>
      <c r="L165" s="52">
        <v>5966</v>
      </c>
      <c r="M165" s="64"/>
      <c r="N165" s="60" t="s">
        <v>567</v>
      </c>
      <c r="O165" s="60" t="s">
        <v>568</v>
      </c>
    </row>
    <row r="166" spans="1:15" s="57" customFormat="1" ht="46.8" x14ac:dyDescent="0.3">
      <c r="A166" s="52">
        <v>19</v>
      </c>
      <c r="B166" s="53" t="s">
        <v>126</v>
      </c>
      <c r="C166" s="52" t="s">
        <v>84</v>
      </c>
      <c r="D166" s="52" t="s">
        <v>64</v>
      </c>
      <c r="E166" s="53" t="s">
        <v>594</v>
      </c>
      <c r="F166" s="54">
        <v>45678</v>
      </c>
      <c r="G166" s="17">
        <v>1839.854</v>
      </c>
      <c r="H166" s="52" t="s">
        <v>105</v>
      </c>
      <c r="I166" s="52"/>
      <c r="J166" s="52"/>
      <c r="K166" s="52" t="s">
        <v>569</v>
      </c>
      <c r="L166" s="52"/>
      <c r="M166" s="64"/>
      <c r="N166" s="60" t="s">
        <v>570</v>
      </c>
      <c r="O166" s="60" t="s">
        <v>589</v>
      </c>
    </row>
    <row r="167" spans="1:15" s="57" customFormat="1" ht="46.8" x14ac:dyDescent="0.3">
      <c r="A167" s="52">
        <v>20</v>
      </c>
      <c r="B167" s="53" t="s">
        <v>91</v>
      </c>
      <c r="C167" s="52" t="s">
        <v>84</v>
      </c>
      <c r="D167" s="52" t="s">
        <v>64</v>
      </c>
      <c r="E167" s="53" t="s">
        <v>595</v>
      </c>
      <c r="F167" s="54">
        <v>45678</v>
      </c>
      <c r="G167" s="17">
        <v>310</v>
      </c>
      <c r="H167" s="52" t="s">
        <v>483</v>
      </c>
      <c r="I167" s="52"/>
      <c r="J167" s="52"/>
      <c r="K167" s="52" t="s">
        <v>572</v>
      </c>
      <c r="L167" s="52">
        <v>1470</v>
      </c>
      <c r="M167" s="64">
        <v>210</v>
      </c>
      <c r="N167" s="60" t="s">
        <v>571</v>
      </c>
      <c r="O167" s="60" t="s">
        <v>573</v>
      </c>
    </row>
    <row r="168" spans="1:15" s="57" customFormat="1" ht="78" x14ac:dyDescent="0.3">
      <c r="A168" s="52">
        <v>21</v>
      </c>
      <c r="B168" s="53" t="s">
        <v>71</v>
      </c>
      <c r="C168" s="52" t="s">
        <v>601</v>
      </c>
      <c r="D168" s="52" t="s">
        <v>65</v>
      </c>
      <c r="E168" s="53" t="s">
        <v>596</v>
      </c>
      <c r="F168" s="54">
        <v>45678</v>
      </c>
      <c r="G168" s="17">
        <v>743.4</v>
      </c>
      <c r="H168" s="52" t="s">
        <v>6</v>
      </c>
      <c r="I168" s="52" t="s">
        <v>574</v>
      </c>
      <c r="J168" s="52">
        <v>35420080</v>
      </c>
      <c r="K168" s="52" t="s">
        <v>125</v>
      </c>
      <c r="L168" s="52">
        <v>29500</v>
      </c>
      <c r="M168" s="64">
        <v>25.2</v>
      </c>
      <c r="N168" s="60" t="s">
        <v>575</v>
      </c>
      <c r="O168" s="60" t="s">
        <v>576</v>
      </c>
    </row>
    <row r="169" spans="1:15" s="57" customFormat="1" ht="78" x14ac:dyDescent="0.3">
      <c r="A169" s="52">
        <v>22</v>
      </c>
      <c r="B169" s="53" t="s">
        <v>71</v>
      </c>
      <c r="C169" s="52" t="s">
        <v>602</v>
      </c>
      <c r="D169" s="52" t="s">
        <v>65</v>
      </c>
      <c r="E169" s="53" t="s">
        <v>597</v>
      </c>
      <c r="F169" s="54">
        <v>45678</v>
      </c>
      <c r="G169" s="17">
        <v>677.37</v>
      </c>
      <c r="H169" s="52" t="s">
        <v>6</v>
      </c>
      <c r="I169" s="52" t="s">
        <v>574</v>
      </c>
      <c r="J169" s="52">
        <v>35420080</v>
      </c>
      <c r="K169" s="52" t="s">
        <v>125</v>
      </c>
      <c r="L169" s="52">
        <v>33500</v>
      </c>
      <c r="M169" s="64">
        <v>20.22</v>
      </c>
      <c r="N169" s="60" t="s">
        <v>577</v>
      </c>
      <c r="O169" s="60" t="s">
        <v>578</v>
      </c>
    </row>
    <row r="170" spans="1:15" s="57" customFormat="1" ht="78" x14ac:dyDescent="0.3">
      <c r="A170" s="52">
        <v>23</v>
      </c>
      <c r="B170" s="53" t="s">
        <v>71</v>
      </c>
      <c r="C170" s="52" t="s">
        <v>98</v>
      </c>
      <c r="D170" s="52" t="s">
        <v>65</v>
      </c>
      <c r="E170" s="53" t="s">
        <v>598</v>
      </c>
      <c r="F170" s="54">
        <v>45672</v>
      </c>
      <c r="G170" s="17">
        <v>236.5</v>
      </c>
      <c r="H170" s="52" t="s">
        <v>6</v>
      </c>
      <c r="I170" s="52"/>
      <c r="J170" s="52"/>
      <c r="K170" s="52" t="s">
        <v>65</v>
      </c>
      <c r="L170" s="52">
        <v>9</v>
      </c>
      <c r="M170" s="64"/>
      <c r="N170" s="60" t="s">
        <v>579</v>
      </c>
      <c r="O170" s="60" t="s">
        <v>580</v>
      </c>
    </row>
    <row r="171" spans="1:15" s="57" customFormat="1" ht="78" x14ac:dyDescent="0.3">
      <c r="A171" s="52">
        <v>24</v>
      </c>
      <c r="B171" s="53" t="s">
        <v>588</v>
      </c>
      <c r="C171" s="52" t="s">
        <v>93</v>
      </c>
      <c r="D171" s="52" t="s">
        <v>65</v>
      </c>
      <c r="E171" s="53" t="s">
        <v>599</v>
      </c>
      <c r="F171" s="54">
        <v>45670</v>
      </c>
      <c r="G171" s="17">
        <v>417.6</v>
      </c>
      <c r="H171" s="52" t="s">
        <v>6</v>
      </c>
      <c r="I171" s="52" t="s">
        <v>581</v>
      </c>
      <c r="J171" s="52">
        <v>40109084</v>
      </c>
      <c r="K171" s="52" t="s">
        <v>65</v>
      </c>
      <c r="L171" s="52">
        <v>12</v>
      </c>
      <c r="M171" s="64">
        <v>34800</v>
      </c>
      <c r="N171" s="60" t="s">
        <v>582</v>
      </c>
      <c r="O171" s="60" t="s">
        <v>583</v>
      </c>
    </row>
    <row r="172" spans="1:15" s="57" customFormat="1" ht="31.2" x14ac:dyDescent="0.3">
      <c r="A172" s="52">
        <v>25</v>
      </c>
      <c r="B172" s="53" t="s">
        <v>588</v>
      </c>
      <c r="C172" s="52" t="s">
        <v>67</v>
      </c>
      <c r="D172" s="52" t="s">
        <v>65</v>
      </c>
      <c r="E172" s="53" t="s">
        <v>138</v>
      </c>
      <c r="F172" s="54">
        <v>45678</v>
      </c>
      <c r="G172" s="17">
        <v>265</v>
      </c>
      <c r="H172" s="52" t="s">
        <v>6</v>
      </c>
      <c r="I172" s="52" t="s">
        <v>92</v>
      </c>
      <c r="J172" s="52" t="s">
        <v>132</v>
      </c>
      <c r="K172" s="13" t="s">
        <v>147</v>
      </c>
      <c r="L172" s="52" t="s">
        <v>584</v>
      </c>
      <c r="M172" s="64"/>
      <c r="N172" s="60" t="s">
        <v>585</v>
      </c>
      <c r="O172" s="60" t="s">
        <v>586</v>
      </c>
    </row>
    <row r="173" spans="1:15" ht="21" customHeight="1" x14ac:dyDescent="0.3">
      <c r="A173" s="47"/>
      <c r="B173" s="48" t="s">
        <v>42</v>
      </c>
      <c r="C173" s="49"/>
      <c r="D173" s="49"/>
      <c r="E173" s="50"/>
      <c r="F173" s="47"/>
      <c r="G173" s="55"/>
      <c r="H173" s="47"/>
      <c r="I173" s="47"/>
      <c r="J173" s="47"/>
      <c r="K173" s="47"/>
      <c r="L173" s="47"/>
      <c r="M173" s="71"/>
      <c r="N173" s="50"/>
      <c r="O173" s="50"/>
    </row>
    <row r="174" spans="1:15" s="57" customFormat="1" ht="93.6" x14ac:dyDescent="0.3">
      <c r="A174" s="52">
        <v>1</v>
      </c>
      <c r="B174" s="53" t="s">
        <v>396</v>
      </c>
      <c r="C174" s="52" t="s">
        <v>398</v>
      </c>
      <c r="D174" s="52" t="s">
        <v>64</v>
      </c>
      <c r="E174" s="53" t="s">
        <v>397</v>
      </c>
      <c r="F174" s="54">
        <v>45670</v>
      </c>
      <c r="G174" s="17">
        <v>480</v>
      </c>
      <c r="H174" s="52" t="s">
        <v>6</v>
      </c>
      <c r="I174" s="52"/>
      <c r="J174" s="52"/>
      <c r="K174" s="52" t="s">
        <v>400</v>
      </c>
      <c r="L174" s="52">
        <v>60</v>
      </c>
      <c r="M174" s="52"/>
      <c r="N174" s="60" t="s">
        <v>401</v>
      </c>
      <c r="O174" s="60" t="s">
        <v>399</v>
      </c>
    </row>
    <row r="175" spans="1:15" x14ac:dyDescent="0.3">
      <c r="A175" s="41"/>
      <c r="B175" s="42" t="s">
        <v>58</v>
      </c>
      <c r="C175" s="43"/>
      <c r="D175" s="43"/>
      <c r="E175" s="44"/>
      <c r="F175" s="41"/>
      <c r="G175" s="58"/>
      <c r="H175" s="41"/>
      <c r="I175" s="41"/>
      <c r="J175" s="41"/>
      <c r="K175" s="41"/>
      <c r="L175" s="41"/>
      <c r="M175" s="46"/>
      <c r="N175" s="44"/>
      <c r="O175" s="44"/>
    </row>
    <row r="176" spans="1:15" ht="16.2" x14ac:dyDescent="0.3">
      <c r="A176" s="47"/>
      <c r="B176" s="48" t="s">
        <v>22</v>
      </c>
      <c r="C176" s="49"/>
      <c r="D176" s="49"/>
      <c r="E176" s="50"/>
      <c r="F176" s="47"/>
      <c r="G176" s="55"/>
      <c r="H176" s="47"/>
      <c r="I176" s="47"/>
      <c r="J176" s="47"/>
      <c r="K176" s="47"/>
      <c r="L176" s="47"/>
      <c r="M176" s="71"/>
      <c r="N176" s="50"/>
      <c r="O176" s="50"/>
    </row>
    <row r="177" spans="1:15" s="57" customFormat="1" ht="62.4" x14ac:dyDescent="0.3">
      <c r="A177" s="52">
        <v>1</v>
      </c>
      <c r="B177" s="53" t="s">
        <v>231</v>
      </c>
      <c r="C177" s="52" t="s">
        <v>90</v>
      </c>
      <c r="D177" s="52" t="s">
        <v>64</v>
      </c>
      <c r="E177" s="53" t="s">
        <v>242</v>
      </c>
      <c r="F177" s="54" t="s">
        <v>232</v>
      </c>
      <c r="G177" s="17">
        <v>485</v>
      </c>
      <c r="H177" s="52" t="s">
        <v>6</v>
      </c>
      <c r="I177" s="84"/>
      <c r="K177" s="52"/>
      <c r="L177" s="52"/>
      <c r="M177" s="81"/>
      <c r="N177" s="53"/>
      <c r="O177" s="60" t="s">
        <v>233</v>
      </c>
    </row>
    <row r="178" spans="1:15" s="57" customFormat="1" ht="156" x14ac:dyDescent="0.3">
      <c r="A178" s="52">
        <v>2</v>
      </c>
      <c r="B178" s="53" t="s">
        <v>234</v>
      </c>
      <c r="C178" s="52" t="s">
        <v>235</v>
      </c>
      <c r="D178" s="52" t="s">
        <v>65</v>
      </c>
      <c r="E178" s="53" t="s">
        <v>236</v>
      </c>
      <c r="F178" s="54">
        <v>45678</v>
      </c>
      <c r="G178" s="17">
        <v>12322.98</v>
      </c>
      <c r="H178" s="52" t="s">
        <v>6</v>
      </c>
      <c r="I178" s="60"/>
      <c r="J178" s="52"/>
      <c r="K178" s="52"/>
      <c r="L178" s="52"/>
      <c r="M178" s="81"/>
      <c r="N178" s="53"/>
      <c r="O178" s="60" t="s">
        <v>604</v>
      </c>
    </row>
    <row r="179" spans="1:15" s="57" customFormat="1" ht="171.6" x14ac:dyDescent="0.3">
      <c r="A179" s="52">
        <v>3</v>
      </c>
      <c r="B179" s="53" t="s">
        <v>234</v>
      </c>
      <c r="C179" s="52" t="s">
        <v>235</v>
      </c>
      <c r="D179" s="52" t="s">
        <v>65</v>
      </c>
      <c r="E179" s="53" t="s">
        <v>237</v>
      </c>
      <c r="F179" s="54">
        <v>45678</v>
      </c>
      <c r="G179" s="17">
        <v>11000</v>
      </c>
      <c r="H179" s="52" t="s">
        <v>6</v>
      </c>
      <c r="I179" s="60"/>
      <c r="J179" s="52"/>
      <c r="K179" s="52"/>
      <c r="L179" s="52"/>
      <c r="M179" s="81"/>
      <c r="N179" s="53"/>
      <c r="O179" s="60" t="s">
        <v>605</v>
      </c>
    </row>
    <row r="180" spans="1:15" s="57" customFormat="1" ht="187.2" x14ac:dyDescent="0.3">
      <c r="A180" s="52">
        <v>4</v>
      </c>
      <c r="B180" s="53" t="s">
        <v>234</v>
      </c>
      <c r="C180" s="52" t="s">
        <v>235</v>
      </c>
      <c r="D180" s="52" t="s">
        <v>65</v>
      </c>
      <c r="E180" s="53" t="s">
        <v>238</v>
      </c>
      <c r="F180" s="54">
        <v>45666</v>
      </c>
      <c r="G180" s="17">
        <v>43090.548000000003</v>
      </c>
      <c r="H180" s="52" t="s">
        <v>6</v>
      </c>
      <c r="I180" s="60"/>
      <c r="J180" s="52"/>
      <c r="K180" s="52"/>
      <c r="L180" s="52"/>
      <c r="M180" s="81"/>
      <c r="N180" s="53"/>
      <c r="O180" s="60" t="s">
        <v>239</v>
      </c>
    </row>
    <row r="181" spans="1:15" s="57" customFormat="1" ht="156" x14ac:dyDescent="0.3">
      <c r="A181" s="52">
        <v>5</v>
      </c>
      <c r="B181" s="53" t="s">
        <v>234</v>
      </c>
      <c r="C181" s="52" t="s">
        <v>235</v>
      </c>
      <c r="D181" s="52" t="s">
        <v>65</v>
      </c>
      <c r="E181" s="53" t="s">
        <v>240</v>
      </c>
      <c r="F181" s="54">
        <v>45665</v>
      </c>
      <c r="G181" s="17">
        <v>23000</v>
      </c>
      <c r="H181" s="52" t="s">
        <v>6</v>
      </c>
      <c r="I181" s="60"/>
      <c r="J181" s="52"/>
      <c r="K181" s="52"/>
      <c r="L181" s="52"/>
      <c r="M181" s="81"/>
      <c r="N181" s="53"/>
      <c r="O181" s="60" t="s">
        <v>241</v>
      </c>
    </row>
    <row r="182" spans="1:15" s="57" customFormat="1" ht="62.4" x14ac:dyDescent="0.3">
      <c r="A182" s="52">
        <v>6</v>
      </c>
      <c r="B182" s="53" t="s">
        <v>606</v>
      </c>
      <c r="C182" s="52" t="s">
        <v>67</v>
      </c>
      <c r="D182" s="52" t="s">
        <v>64</v>
      </c>
      <c r="E182" s="53" t="s">
        <v>607</v>
      </c>
      <c r="F182" s="54">
        <v>45673</v>
      </c>
      <c r="G182" s="17">
        <v>475.2</v>
      </c>
      <c r="H182" s="52" t="s">
        <v>6</v>
      </c>
      <c r="I182" s="13" t="s">
        <v>610</v>
      </c>
      <c r="J182" s="13">
        <v>42082379</v>
      </c>
      <c r="K182" s="52"/>
      <c r="L182" s="52"/>
      <c r="M182" s="81"/>
      <c r="N182" s="53"/>
      <c r="O182" s="60" t="s">
        <v>611</v>
      </c>
    </row>
    <row r="183" spans="1:15" s="57" customFormat="1" ht="109.2" x14ac:dyDescent="0.3">
      <c r="A183" s="52">
        <v>7</v>
      </c>
      <c r="B183" s="53" t="s">
        <v>606</v>
      </c>
      <c r="C183" s="52" t="s">
        <v>614</v>
      </c>
      <c r="D183" s="52" t="s">
        <v>65</v>
      </c>
      <c r="E183" s="53" t="s">
        <v>608</v>
      </c>
      <c r="F183" s="54">
        <v>45674</v>
      </c>
      <c r="G183" s="17">
        <v>10610.462</v>
      </c>
      <c r="H183" s="52" t="s">
        <v>6</v>
      </c>
      <c r="I183" s="60"/>
      <c r="J183" s="52"/>
      <c r="K183" s="52"/>
      <c r="L183" s="52"/>
      <c r="M183" s="81"/>
      <c r="N183" s="53"/>
      <c r="O183" s="60" t="s">
        <v>612</v>
      </c>
    </row>
    <row r="184" spans="1:15" s="57" customFormat="1" ht="78" x14ac:dyDescent="0.3">
      <c r="A184" s="52">
        <v>8</v>
      </c>
      <c r="B184" s="53" t="s">
        <v>606</v>
      </c>
      <c r="C184" s="52" t="s">
        <v>614</v>
      </c>
      <c r="D184" s="52" t="s">
        <v>65</v>
      </c>
      <c r="E184" s="53" t="s">
        <v>609</v>
      </c>
      <c r="F184" s="54">
        <v>45675</v>
      </c>
      <c r="G184" s="17">
        <v>418.62299999999999</v>
      </c>
      <c r="H184" s="52" t="s">
        <v>6</v>
      </c>
      <c r="I184" s="60"/>
      <c r="J184" s="52"/>
      <c r="K184" s="52"/>
      <c r="L184" s="52"/>
      <c r="M184" s="81"/>
      <c r="N184" s="14"/>
      <c r="O184" s="14" t="s">
        <v>613</v>
      </c>
    </row>
    <row r="185" spans="1:15" s="57" customFormat="1" ht="81.599999999999994" customHeight="1" x14ac:dyDescent="0.3">
      <c r="A185" s="52">
        <v>9</v>
      </c>
      <c r="B185" s="53" t="s">
        <v>662</v>
      </c>
      <c r="C185" s="52" t="s">
        <v>84</v>
      </c>
      <c r="D185" s="52" t="s">
        <v>64</v>
      </c>
      <c r="E185" s="53" t="s">
        <v>667</v>
      </c>
      <c r="F185" s="54">
        <v>45673</v>
      </c>
      <c r="G185" s="17">
        <v>273</v>
      </c>
      <c r="H185" s="52" t="s">
        <v>51</v>
      </c>
      <c r="I185" s="60"/>
      <c r="J185" s="52"/>
      <c r="K185" s="52"/>
      <c r="L185" s="52"/>
      <c r="M185" s="81"/>
      <c r="N185" s="14" t="s">
        <v>666</v>
      </c>
      <c r="O185" s="14" t="s">
        <v>668</v>
      </c>
    </row>
    <row r="186" spans="1:15" s="57" customFormat="1" ht="81.599999999999994" customHeight="1" x14ac:dyDescent="0.3">
      <c r="A186" s="52">
        <v>10</v>
      </c>
      <c r="B186" s="53" t="s">
        <v>662</v>
      </c>
      <c r="C186" s="52" t="s">
        <v>84</v>
      </c>
      <c r="D186" s="52" t="s">
        <v>64</v>
      </c>
      <c r="E186" s="53" t="s">
        <v>667</v>
      </c>
      <c r="F186" s="54">
        <v>45673</v>
      </c>
      <c r="G186" s="17">
        <v>233</v>
      </c>
      <c r="H186" s="52" t="s">
        <v>51</v>
      </c>
      <c r="I186" s="60"/>
      <c r="J186" s="52"/>
      <c r="K186" s="52" t="s">
        <v>119</v>
      </c>
      <c r="L186" s="52">
        <v>14</v>
      </c>
      <c r="M186" s="81"/>
      <c r="N186" s="14" t="s">
        <v>670</v>
      </c>
      <c r="O186" s="14" t="s">
        <v>671</v>
      </c>
    </row>
    <row r="187" spans="1:15" s="57" customFormat="1" ht="96.6" customHeight="1" x14ac:dyDescent="0.3">
      <c r="A187" s="52">
        <v>11</v>
      </c>
      <c r="B187" s="53" t="s">
        <v>662</v>
      </c>
      <c r="C187" s="52" t="s">
        <v>84</v>
      </c>
      <c r="D187" s="52" t="s">
        <v>663</v>
      </c>
      <c r="E187" s="53" t="s">
        <v>669</v>
      </c>
      <c r="F187" s="54">
        <v>45678</v>
      </c>
      <c r="G187" s="17">
        <v>375</v>
      </c>
      <c r="H187" s="52" t="s">
        <v>51</v>
      </c>
      <c r="I187" s="60"/>
      <c r="J187" s="52"/>
      <c r="K187" s="52"/>
      <c r="L187" s="52"/>
      <c r="M187" s="81"/>
      <c r="N187" s="14" t="s">
        <v>664</v>
      </c>
      <c r="O187" s="14" t="s">
        <v>665</v>
      </c>
    </row>
    <row r="188" spans="1:15" s="57" customFormat="1" ht="16.2" x14ac:dyDescent="0.3">
      <c r="A188" s="47"/>
      <c r="B188" s="48" t="s">
        <v>33</v>
      </c>
      <c r="C188" s="49" t="s">
        <v>66</v>
      </c>
      <c r="D188" s="49"/>
      <c r="E188" s="50"/>
      <c r="F188" s="47"/>
      <c r="G188" s="51"/>
      <c r="H188" s="47"/>
      <c r="I188" s="47"/>
      <c r="J188" s="47"/>
      <c r="K188" s="47"/>
      <c r="L188" s="47"/>
      <c r="M188" s="71"/>
      <c r="N188" s="50"/>
      <c r="O188" s="50"/>
    </row>
    <row r="189" spans="1:15" ht="16.2" x14ac:dyDescent="0.3">
      <c r="A189" s="47"/>
      <c r="B189" s="48" t="s">
        <v>35</v>
      </c>
      <c r="C189" s="49" t="s">
        <v>66</v>
      </c>
      <c r="D189" s="49"/>
      <c r="E189" s="50"/>
      <c r="F189" s="47"/>
      <c r="G189" s="55"/>
      <c r="H189" s="47"/>
      <c r="I189" s="47"/>
      <c r="J189" s="47"/>
      <c r="K189" s="47"/>
      <c r="L189" s="47"/>
      <c r="M189" s="71"/>
      <c r="N189" s="50"/>
      <c r="O189" s="50"/>
    </row>
    <row r="190" spans="1:15" ht="18" customHeight="1" x14ac:dyDescent="0.3">
      <c r="A190" s="47"/>
      <c r="B190" s="48" t="s">
        <v>46</v>
      </c>
      <c r="C190" s="49" t="s">
        <v>66</v>
      </c>
      <c r="D190" s="49"/>
      <c r="E190" s="50"/>
      <c r="F190" s="47"/>
      <c r="G190" s="51"/>
      <c r="H190" s="47"/>
      <c r="I190" s="47"/>
      <c r="J190" s="47"/>
      <c r="K190" s="47"/>
      <c r="L190" s="47"/>
      <c r="M190" s="71"/>
      <c r="N190" s="50"/>
      <c r="O190" s="50"/>
    </row>
    <row r="191" spans="1:15" ht="18" customHeight="1" x14ac:dyDescent="0.3">
      <c r="A191" s="47"/>
      <c r="B191" s="48" t="s">
        <v>40</v>
      </c>
      <c r="C191" s="49" t="s">
        <v>66</v>
      </c>
      <c r="D191" s="49"/>
      <c r="E191" s="50"/>
      <c r="F191" s="47"/>
      <c r="G191" s="55"/>
      <c r="H191" s="47"/>
      <c r="I191" s="47"/>
      <c r="J191" s="47"/>
      <c r="K191" s="47"/>
      <c r="L191" s="47"/>
      <c r="M191" s="71"/>
      <c r="N191" s="50"/>
      <c r="O191" s="50"/>
    </row>
    <row r="192" spans="1:15" x14ac:dyDescent="0.3">
      <c r="A192" s="41"/>
      <c r="B192" s="42" t="s">
        <v>59</v>
      </c>
      <c r="C192" s="43"/>
      <c r="D192" s="43"/>
      <c r="E192" s="44"/>
      <c r="F192" s="41"/>
      <c r="G192" s="58"/>
      <c r="H192" s="41"/>
      <c r="I192" s="41"/>
      <c r="J192" s="41"/>
      <c r="K192" s="41"/>
      <c r="L192" s="41"/>
      <c r="M192" s="46"/>
      <c r="N192" s="44"/>
      <c r="O192" s="44"/>
    </row>
    <row r="193" spans="1:15" ht="16.2" x14ac:dyDescent="0.3">
      <c r="A193" s="47"/>
      <c r="B193" s="48" t="s">
        <v>26</v>
      </c>
      <c r="C193" s="49"/>
      <c r="D193" s="49"/>
      <c r="E193" s="50"/>
      <c r="F193" s="47"/>
      <c r="G193" s="55"/>
      <c r="H193" s="47"/>
      <c r="I193" s="47"/>
      <c r="J193" s="47"/>
      <c r="K193" s="47"/>
      <c r="L193" s="47"/>
      <c r="M193" s="71"/>
      <c r="N193" s="50"/>
      <c r="O193" s="50"/>
    </row>
    <row r="194" spans="1:15" s="61" customFormat="1" ht="47.4" customHeight="1" x14ac:dyDescent="0.3">
      <c r="A194" s="52">
        <v>1</v>
      </c>
      <c r="B194" s="60" t="s">
        <v>95</v>
      </c>
      <c r="C194" s="52" t="s">
        <v>98</v>
      </c>
      <c r="D194" s="52" t="s">
        <v>79</v>
      </c>
      <c r="E194" s="60" t="s">
        <v>214</v>
      </c>
      <c r="F194" s="54">
        <v>45678</v>
      </c>
      <c r="G194" s="17">
        <v>749.92499999999995</v>
      </c>
      <c r="H194" s="52" t="s">
        <v>6</v>
      </c>
      <c r="I194" s="13" t="s">
        <v>641</v>
      </c>
      <c r="J194" s="13">
        <v>21673832</v>
      </c>
      <c r="K194" s="13" t="s">
        <v>65</v>
      </c>
      <c r="L194" s="13">
        <v>1</v>
      </c>
      <c r="M194" s="64">
        <v>749925</v>
      </c>
      <c r="N194" s="14" t="s">
        <v>210</v>
      </c>
      <c r="O194" s="14" t="s">
        <v>640</v>
      </c>
    </row>
    <row r="195" spans="1:15" s="61" customFormat="1" ht="47.4" customHeight="1" x14ac:dyDescent="0.3">
      <c r="A195" s="52">
        <v>2</v>
      </c>
      <c r="B195" s="60" t="s">
        <v>95</v>
      </c>
      <c r="C195" s="52" t="s">
        <v>345</v>
      </c>
      <c r="D195" s="52" t="s">
        <v>64</v>
      </c>
      <c r="E195" s="60" t="s">
        <v>344</v>
      </c>
      <c r="F195" s="54">
        <v>45671</v>
      </c>
      <c r="G195" s="17">
        <v>10800</v>
      </c>
      <c r="H195" s="52" t="s">
        <v>6</v>
      </c>
      <c r="I195" s="13" t="s">
        <v>341</v>
      </c>
      <c r="J195" s="13">
        <v>43445183</v>
      </c>
      <c r="K195" s="13" t="s">
        <v>342</v>
      </c>
      <c r="L195" s="13">
        <v>2000</v>
      </c>
      <c r="M195" s="64">
        <v>5400</v>
      </c>
      <c r="N195" s="14" t="s">
        <v>340</v>
      </c>
      <c r="O195" s="14" t="s">
        <v>343</v>
      </c>
    </row>
    <row r="196" spans="1:15" s="61" customFormat="1" ht="84.6" customHeight="1" x14ac:dyDescent="0.3">
      <c r="A196" s="52">
        <v>3</v>
      </c>
      <c r="B196" s="60" t="s">
        <v>77</v>
      </c>
      <c r="C196" s="52" t="s">
        <v>84</v>
      </c>
      <c r="D196" s="52" t="s">
        <v>79</v>
      </c>
      <c r="E196" s="60" t="s">
        <v>211</v>
      </c>
      <c r="F196" s="54">
        <v>45659</v>
      </c>
      <c r="G196" s="17">
        <v>264</v>
      </c>
      <c r="H196" s="52" t="s">
        <v>6</v>
      </c>
      <c r="I196" s="13" t="s">
        <v>212</v>
      </c>
      <c r="J196" s="13">
        <v>3703409438</v>
      </c>
      <c r="K196" s="52" t="s">
        <v>79</v>
      </c>
      <c r="L196" s="13"/>
      <c r="M196" s="13"/>
      <c r="N196" s="13"/>
      <c r="O196" s="79" t="s">
        <v>213</v>
      </c>
    </row>
    <row r="197" spans="1:15" s="61" customFormat="1" ht="124.8" x14ac:dyDescent="0.3">
      <c r="A197" s="52">
        <v>4</v>
      </c>
      <c r="B197" s="60" t="s">
        <v>657</v>
      </c>
      <c r="C197" s="52" t="s">
        <v>76</v>
      </c>
      <c r="D197" s="52" t="s">
        <v>64</v>
      </c>
      <c r="E197" s="60" t="s">
        <v>331</v>
      </c>
      <c r="F197" s="54">
        <v>45666</v>
      </c>
      <c r="G197" s="17">
        <v>1870.5</v>
      </c>
      <c r="H197" s="52" t="s">
        <v>6</v>
      </c>
      <c r="I197" s="13" t="s">
        <v>357</v>
      </c>
      <c r="J197" s="13" t="s">
        <v>346</v>
      </c>
      <c r="K197" s="13" t="s">
        <v>121</v>
      </c>
      <c r="L197" s="13">
        <v>400</v>
      </c>
      <c r="M197" s="64">
        <v>4676.2299999999996</v>
      </c>
      <c r="N197" s="14" t="s">
        <v>245</v>
      </c>
      <c r="O197" s="14" t="s">
        <v>347</v>
      </c>
    </row>
    <row r="198" spans="1:15" s="61" customFormat="1" ht="82.2" customHeight="1" x14ac:dyDescent="0.3">
      <c r="A198" s="52">
        <v>5</v>
      </c>
      <c r="B198" s="60" t="s">
        <v>657</v>
      </c>
      <c r="C198" s="52" t="s">
        <v>602</v>
      </c>
      <c r="D198" s="52" t="s">
        <v>65</v>
      </c>
      <c r="E198" s="60" t="s">
        <v>642</v>
      </c>
      <c r="F198" s="54">
        <v>45672</v>
      </c>
      <c r="G198" s="17">
        <v>211.9</v>
      </c>
      <c r="H198" s="52" t="s">
        <v>6</v>
      </c>
      <c r="I198" s="13" t="s">
        <v>646</v>
      </c>
      <c r="J198" s="13" t="s">
        <v>643</v>
      </c>
      <c r="K198" s="13" t="s">
        <v>125</v>
      </c>
      <c r="L198" s="13">
        <v>5757.52</v>
      </c>
      <c r="M198" s="64">
        <v>30.67</v>
      </c>
      <c r="N198" s="14" t="s">
        <v>644</v>
      </c>
      <c r="O198" s="14" t="s">
        <v>645</v>
      </c>
    </row>
    <row r="199" spans="1:15" s="61" customFormat="1" ht="31.2" x14ac:dyDescent="0.3">
      <c r="A199" s="52">
        <v>6</v>
      </c>
      <c r="B199" s="60" t="s">
        <v>348</v>
      </c>
      <c r="C199" s="52" t="s">
        <v>84</v>
      </c>
      <c r="D199" s="52" t="s">
        <v>79</v>
      </c>
      <c r="E199" s="60" t="s">
        <v>349</v>
      </c>
      <c r="F199" s="54">
        <v>45667</v>
      </c>
      <c r="G199" s="17">
        <v>717.6</v>
      </c>
      <c r="H199" s="52" t="s">
        <v>6</v>
      </c>
      <c r="I199" s="13" t="s">
        <v>358</v>
      </c>
      <c r="J199" s="13" t="s">
        <v>350</v>
      </c>
      <c r="K199" s="13" t="s">
        <v>65</v>
      </c>
      <c r="L199" s="13">
        <v>3</v>
      </c>
      <c r="M199" s="64"/>
      <c r="N199" s="14" t="s">
        <v>351</v>
      </c>
      <c r="O199" s="14" t="s">
        <v>352</v>
      </c>
    </row>
    <row r="200" spans="1:15" s="61" customFormat="1" ht="58.2" customHeight="1" x14ac:dyDescent="0.3">
      <c r="A200" s="52">
        <v>7</v>
      </c>
      <c r="B200" s="60" t="s">
        <v>348</v>
      </c>
      <c r="C200" s="52" t="s">
        <v>84</v>
      </c>
      <c r="D200" s="52" t="s">
        <v>79</v>
      </c>
      <c r="E200" s="60" t="s">
        <v>353</v>
      </c>
      <c r="F200" s="54">
        <v>45666</v>
      </c>
      <c r="G200" s="17">
        <v>1200</v>
      </c>
      <c r="H200" s="52" t="s">
        <v>6</v>
      </c>
      <c r="I200" s="13" t="s">
        <v>358</v>
      </c>
      <c r="J200" s="13" t="s">
        <v>354</v>
      </c>
      <c r="K200" s="13" t="s">
        <v>65</v>
      </c>
      <c r="L200" s="13">
        <v>1</v>
      </c>
      <c r="M200" s="64"/>
      <c r="N200" s="14" t="s">
        <v>355</v>
      </c>
      <c r="O200" s="14" t="s">
        <v>356</v>
      </c>
    </row>
    <row r="201" spans="1:15" s="61" customFormat="1" ht="93.6" x14ac:dyDescent="0.3">
      <c r="A201" s="52">
        <v>8</v>
      </c>
      <c r="B201" s="60" t="s">
        <v>658</v>
      </c>
      <c r="C201" s="52" t="s">
        <v>84</v>
      </c>
      <c r="D201" s="52" t="s">
        <v>79</v>
      </c>
      <c r="E201" s="60" t="s">
        <v>647</v>
      </c>
      <c r="F201" s="54">
        <v>45673</v>
      </c>
      <c r="G201" s="17">
        <v>500</v>
      </c>
      <c r="H201" s="52" t="s">
        <v>6</v>
      </c>
      <c r="I201" s="13" t="s">
        <v>648</v>
      </c>
      <c r="J201" s="13" t="s">
        <v>649</v>
      </c>
      <c r="K201" s="13" t="s">
        <v>65</v>
      </c>
      <c r="L201" s="13">
        <v>1</v>
      </c>
      <c r="M201" s="64"/>
      <c r="N201" s="14" t="s">
        <v>650</v>
      </c>
      <c r="O201" s="14" t="s">
        <v>651</v>
      </c>
    </row>
    <row r="202" spans="1:15" s="61" customFormat="1" ht="93.6" x14ac:dyDescent="0.3">
      <c r="A202" s="52">
        <v>9</v>
      </c>
      <c r="B202" s="60" t="s">
        <v>652</v>
      </c>
      <c r="C202" s="52" t="s">
        <v>103</v>
      </c>
      <c r="D202" s="52" t="s">
        <v>65</v>
      </c>
      <c r="E202" s="60" t="s">
        <v>653</v>
      </c>
      <c r="F202" s="54">
        <v>45674</v>
      </c>
      <c r="G202" s="17">
        <v>268</v>
      </c>
      <c r="H202" s="52" t="s">
        <v>6</v>
      </c>
      <c r="I202" s="13" t="s">
        <v>654</v>
      </c>
      <c r="J202" s="13">
        <v>2422605593</v>
      </c>
      <c r="K202" s="13" t="s">
        <v>65</v>
      </c>
      <c r="L202" s="13">
        <v>6</v>
      </c>
      <c r="M202" s="64"/>
      <c r="N202" s="14" t="s">
        <v>655</v>
      </c>
      <c r="O202" s="14" t="s">
        <v>656</v>
      </c>
    </row>
    <row r="203" spans="1:15" ht="16.2" x14ac:dyDescent="0.3">
      <c r="A203" s="49"/>
      <c r="B203" s="48" t="s">
        <v>9</v>
      </c>
      <c r="C203" s="49" t="s">
        <v>66</v>
      </c>
      <c r="D203" s="49"/>
      <c r="E203" s="50"/>
      <c r="F203" s="47"/>
      <c r="G203" s="51"/>
      <c r="H203" s="47"/>
      <c r="I203" s="47"/>
      <c r="J203" s="47"/>
      <c r="K203" s="47"/>
      <c r="L203" s="47"/>
      <c r="M203" s="71"/>
      <c r="N203" s="50"/>
      <c r="O203" s="50"/>
    </row>
    <row r="204" spans="1:15" ht="16.2" x14ac:dyDescent="0.3">
      <c r="A204" s="47"/>
      <c r="B204" s="48" t="s">
        <v>13</v>
      </c>
      <c r="C204" s="49"/>
      <c r="D204" s="49"/>
      <c r="E204" s="50"/>
      <c r="F204" s="47"/>
      <c r="G204" s="55"/>
      <c r="H204" s="47"/>
      <c r="I204" s="47"/>
      <c r="J204" s="47"/>
      <c r="K204" s="47"/>
      <c r="L204" s="47"/>
      <c r="M204" s="71"/>
      <c r="N204" s="50"/>
      <c r="O204" s="50"/>
    </row>
    <row r="205" spans="1:15" s="57" customFormat="1" ht="46.8" x14ac:dyDescent="0.3">
      <c r="A205" s="52">
        <v>1</v>
      </c>
      <c r="B205" s="60" t="s">
        <v>78</v>
      </c>
      <c r="C205" s="52" t="s">
        <v>76</v>
      </c>
      <c r="D205" s="52" t="s">
        <v>79</v>
      </c>
      <c r="E205" s="60" t="s">
        <v>130</v>
      </c>
      <c r="F205" s="54">
        <v>45660</v>
      </c>
      <c r="G205" s="17">
        <v>6954.9790000000003</v>
      </c>
      <c r="H205" s="52" t="s">
        <v>6</v>
      </c>
      <c r="I205" s="13" t="s">
        <v>87</v>
      </c>
      <c r="J205" s="13">
        <v>40507613</v>
      </c>
      <c r="K205" s="13" t="s">
        <v>121</v>
      </c>
      <c r="L205" s="64">
        <v>1431.59</v>
      </c>
      <c r="M205" s="64">
        <v>4858.22</v>
      </c>
      <c r="N205" s="79"/>
      <c r="O205" s="79" t="s">
        <v>195</v>
      </c>
    </row>
    <row r="206" spans="1:15" s="57" customFormat="1" ht="63.6" customHeight="1" x14ac:dyDescent="0.3">
      <c r="A206" s="52">
        <v>2</v>
      </c>
      <c r="B206" s="60" t="s">
        <v>80</v>
      </c>
      <c r="C206" s="52" t="s">
        <v>76</v>
      </c>
      <c r="D206" s="52" t="s">
        <v>79</v>
      </c>
      <c r="E206" s="60" t="s">
        <v>88</v>
      </c>
      <c r="F206" s="54">
        <v>45664</v>
      </c>
      <c r="G206" s="17">
        <v>1093.0999999999999</v>
      </c>
      <c r="H206" s="52" t="s">
        <v>136</v>
      </c>
      <c r="I206" s="13" t="s">
        <v>87</v>
      </c>
      <c r="J206" s="13">
        <v>40507613</v>
      </c>
      <c r="K206" s="13" t="s">
        <v>121</v>
      </c>
      <c r="L206" s="64">
        <v>225</v>
      </c>
      <c r="M206" s="64">
        <v>4858.22</v>
      </c>
      <c r="N206" s="79" t="s">
        <v>129</v>
      </c>
      <c r="O206" s="79" t="s">
        <v>196</v>
      </c>
    </row>
    <row r="207" spans="1:15" ht="16.2" x14ac:dyDescent="0.3">
      <c r="A207" s="47"/>
      <c r="B207" s="48" t="s">
        <v>32</v>
      </c>
      <c r="C207" s="49" t="s">
        <v>66</v>
      </c>
      <c r="D207" s="49"/>
      <c r="E207" s="50"/>
      <c r="F207" s="47"/>
      <c r="G207" s="55"/>
      <c r="H207" s="47"/>
      <c r="I207" s="47"/>
      <c r="J207" s="47"/>
      <c r="K207" s="47"/>
      <c r="L207" s="47"/>
      <c r="M207" s="71"/>
      <c r="N207" s="50"/>
      <c r="O207" s="50"/>
    </row>
    <row r="208" spans="1:15" ht="16.2" x14ac:dyDescent="0.3">
      <c r="A208" s="47"/>
      <c r="B208" s="48" t="s">
        <v>16</v>
      </c>
      <c r="C208" s="49"/>
      <c r="D208" s="49"/>
      <c r="E208" s="50"/>
      <c r="F208" s="47"/>
      <c r="G208" s="55"/>
      <c r="H208" s="47"/>
      <c r="I208" s="47"/>
      <c r="J208" s="47"/>
      <c r="K208" s="47"/>
      <c r="L208" s="47"/>
      <c r="M208" s="71"/>
      <c r="N208" s="50"/>
      <c r="O208" s="50"/>
    </row>
    <row r="209" spans="1:15" s="57" customFormat="1" ht="54.6" customHeight="1" x14ac:dyDescent="0.3">
      <c r="A209" s="52">
        <v>1</v>
      </c>
      <c r="B209" s="53" t="s">
        <v>197</v>
      </c>
      <c r="C209" s="52" t="s">
        <v>68</v>
      </c>
      <c r="D209" s="52" t="s">
        <v>64</v>
      </c>
      <c r="E209" s="14" t="s">
        <v>198</v>
      </c>
      <c r="F209" s="54">
        <v>45664</v>
      </c>
      <c r="G209" s="17">
        <v>4247.9399999999996</v>
      </c>
      <c r="H209" s="13" t="s">
        <v>105</v>
      </c>
      <c r="I209" s="13" t="s">
        <v>630</v>
      </c>
      <c r="J209" s="13">
        <v>31366203</v>
      </c>
      <c r="K209" s="13" t="s">
        <v>118</v>
      </c>
      <c r="L209" s="13" t="s">
        <v>204</v>
      </c>
      <c r="M209" s="64" t="s">
        <v>203</v>
      </c>
      <c r="N209" s="14" t="s">
        <v>202</v>
      </c>
      <c r="O209" s="14" t="s">
        <v>199</v>
      </c>
    </row>
    <row r="210" spans="1:15" s="57" customFormat="1" ht="46.95" customHeight="1" x14ac:dyDescent="0.3">
      <c r="A210" s="52">
        <v>2</v>
      </c>
      <c r="B210" s="53" t="s">
        <v>197</v>
      </c>
      <c r="C210" s="52" t="s">
        <v>81</v>
      </c>
      <c r="D210" s="52" t="s">
        <v>65</v>
      </c>
      <c r="E210" s="14" t="s">
        <v>200</v>
      </c>
      <c r="F210" s="54">
        <v>45665</v>
      </c>
      <c r="G210" s="17">
        <v>3879</v>
      </c>
      <c r="H210" s="52" t="s">
        <v>6</v>
      </c>
      <c r="I210" s="13" t="s">
        <v>629</v>
      </c>
      <c r="J210" s="13">
        <v>1933111821</v>
      </c>
      <c r="K210" s="13" t="s">
        <v>65</v>
      </c>
      <c r="L210" s="13">
        <v>1</v>
      </c>
      <c r="M210" s="64">
        <v>3879</v>
      </c>
      <c r="N210" s="14" t="s">
        <v>205</v>
      </c>
      <c r="O210" s="14" t="s">
        <v>201</v>
      </c>
    </row>
    <row r="211" spans="1:15" s="57" customFormat="1" ht="78" x14ac:dyDescent="0.3">
      <c r="A211" s="52">
        <v>3</v>
      </c>
      <c r="B211" s="53" t="s">
        <v>326</v>
      </c>
      <c r="C211" s="52" t="s">
        <v>68</v>
      </c>
      <c r="D211" s="52" t="s">
        <v>64</v>
      </c>
      <c r="E211" s="14" t="s">
        <v>327</v>
      </c>
      <c r="F211" s="54">
        <v>45670</v>
      </c>
      <c r="G211" s="17">
        <v>794.05600000000004</v>
      </c>
      <c r="H211" s="52" t="s">
        <v>6</v>
      </c>
      <c r="I211" s="13"/>
      <c r="J211" s="13"/>
      <c r="K211" s="13" t="s">
        <v>118</v>
      </c>
      <c r="L211" s="13">
        <v>14180</v>
      </c>
      <c r="M211" s="64"/>
      <c r="N211" s="14" t="s">
        <v>328</v>
      </c>
      <c r="O211" s="14" t="s">
        <v>329</v>
      </c>
    </row>
    <row r="212" spans="1:15" s="57" customFormat="1" ht="78" x14ac:dyDescent="0.3">
      <c r="A212" s="52">
        <v>4</v>
      </c>
      <c r="B212" s="53" t="s">
        <v>330</v>
      </c>
      <c r="C212" s="52" t="s">
        <v>76</v>
      </c>
      <c r="D212" s="52" t="s">
        <v>65</v>
      </c>
      <c r="E212" s="14" t="s">
        <v>331</v>
      </c>
      <c r="F212" s="54">
        <v>45667</v>
      </c>
      <c r="G212" s="17">
        <v>352.512</v>
      </c>
      <c r="H212" s="52" t="s">
        <v>6</v>
      </c>
      <c r="I212" s="13" t="s">
        <v>87</v>
      </c>
      <c r="J212" s="13">
        <v>40507613</v>
      </c>
      <c r="K212" s="13" t="s">
        <v>121</v>
      </c>
      <c r="L212" s="13">
        <v>85.06</v>
      </c>
      <c r="M212" s="64">
        <v>4143.92</v>
      </c>
      <c r="N212" s="14" t="s">
        <v>332</v>
      </c>
      <c r="O212" s="14" t="s">
        <v>333</v>
      </c>
    </row>
    <row r="213" spans="1:15" s="57" customFormat="1" ht="48" customHeight="1" x14ac:dyDescent="0.3">
      <c r="A213" s="52">
        <v>5</v>
      </c>
      <c r="B213" s="53" t="s">
        <v>334</v>
      </c>
      <c r="C213" s="52" t="s">
        <v>281</v>
      </c>
      <c r="D213" s="52" t="s">
        <v>65</v>
      </c>
      <c r="E213" s="14" t="s">
        <v>335</v>
      </c>
      <c r="F213" s="54">
        <v>45666</v>
      </c>
      <c r="G213" s="17">
        <v>360.88600000000002</v>
      </c>
      <c r="H213" s="52" t="s">
        <v>6</v>
      </c>
      <c r="I213" s="13" t="s">
        <v>339</v>
      </c>
      <c r="J213" s="13" t="s">
        <v>336</v>
      </c>
      <c r="K213" s="13" t="s">
        <v>125</v>
      </c>
      <c r="L213" s="13">
        <v>5992</v>
      </c>
      <c r="M213" s="64">
        <v>60.23</v>
      </c>
      <c r="N213" s="14" t="s">
        <v>337</v>
      </c>
      <c r="O213" s="14" t="s">
        <v>338</v>
      </c>
    </row>
    <row r="214" spans="1:15" s="57" customFormat="1" ht="48" customHeight="1" x14ac:dyDescent="0.3">
      <c r="A214" s="52">
        <v>6</v>
      </c>
      <c r="B214" s="53" t="s">
        <v>334</v>
      </c>
      <c r="C214" s="52" t="s">
        <v>76</v>
      </c>
      <c r="D214" s="52" t="s">
        <v>65</v>
      </c>
      <c r="E214" s="14" t="s">
        <v>631</v>
      </c>
      <c r="F214" s="54">
        <v>45677</v>
      </c>
      <c r="G214" s="17">
        <v>10558.708000000001</v>
      </c>
      <c r="H214" s="52" t="s">
        <v>6</v>
      </c>
      <c r="I214" s="13" t="s">
        <v>87</v>
      </c>
      <c r="J214" s="13">
        <v>40507613</v>
      </c>
      <c r="K214" s="13" t="s">
        <v>121</v>
      </c>
      <c r="L214" s="13">
        <v>2548</v>
      </c>
      <c r="M214" s="64">
        <v>4143.92</v>
      </c>
      <c r="N214" s="14" t="s">
        <v>632</v>
      </c>
      <c r="O214" s="14" t="s">
        <v>633</v>
      </c>
    </row>
    <row r="215" spans="1:15" s="57" customFormat="1" ht="48" customHeight="1" x14ac:dyDescent="0.3">
      <c r="A215" s="52">
        <v>7</v>
      </c>
      <c r="B215" s="53" t="s">
        <v>634</v>
      </c>
      <c r="C215" s="52" t="s">
        <v>76</v>
      </c>
      <c r="D215" s="52" t="s">
        <v>65</v>
      </c>
      <c r="E215" s="14" t="s">
        <v>635</v>
      </c>
      <c r="F215" s="54">
        <v>45671</v>
      </c>
      <c r="G215" s="17">
        <v>291.15100000000001</v>
      </c>
      <c r="H215" s="52" t="s">
        <v>6</v>
      </c>
      <c r="I215" s="13" t="s">
        <v>87</v>
      </c>
      <c r="J215" s="13">
        <v>40507613</v>
      </c>
      <c r="K215" s="13" t="s">
        <v>121</v>
      </c>
      <c r="L215" s="13">
        <v>70.260000000000005</v>
      </c>
      <c r="M215" s="64">
        <v>4143.92</v>
      </c>
      <c r="N215" s="14" t="s">
        <v>332</v>
      </c>
      <c r="O215" s="14" t="s">
        <v>636</v>
      </c>
    </row>
    <row r="216" spans="1:15" s="57" customFormat="1" ht="48" customHeight="1" x14ac:dyDescent="0.3">
      <c r="A216" s="52">
        <v>8</v>
      </c>
      <c r="B216" s="53" t="s">
        <v>634</v>
      </c>
      <c r="C216" s="52" t="s">
        <v>67</v>
      </c>
      <c r="D216" s="52" t="s">
        <v>65</v>
      </c>
      <c r="E216" s="14" t="s">
        <v>108</v>
      </c>
      <c r="F216" s="54" t="s">
        <v>637</v>
      </c>
      <c r="G216" s="17">
        <v>321.88900000000001</v>
      </c>
      <c r="H216" s="52" t="s">
        <v>6</v>
      </c>
      <c r="I216" s="52" t="s">
        <v>298</v>
      </c>
      <c r="J216" s="13">
        <v>42086719</v>
      </c>
      <c r="K216" s="13" t="s">
        <v>638</v>
      </c>
      <c r="L216" s="13">
        <v>29662</v>
      </c>
      <c r="M216" s="64">
        <v>10.85</v>
      </c>
      <c r="N216" s="14" t="s">
        <v>96</v>
      </c>
      <c r="O216" s="14" t="s">
        <v>639</v>
      </c>
    </row>
    <row r="217" spans="1:15" ht="15.6" customHeight="1" x14ac:dyDescent="0.3">
      <c r="A217" s="47"/>
      <c r="B217" s="48" t="s">
        <v>48</v>
      </c>
      <c r="C217" s="49"/>
      <c r="D217" s="49"/>
      <c r="E217" s="50"/>
      <c r="F217" s="47"/>
      <c r="G217" s="55"/>
      <c r="H217" s="47"/>
      <c r="I217" s="47"/>
      <c r="J217" s="47"/>
      <c r="K217" s="47"/>
      <c r="L217" s="47"/>
      <c r="M217" s="71"/>
      <c r="N217" s="50"/>
      <c r="O217" s="50"/>
    </row>
    <row r="218" spans="1:15" ht="62.4" x14ac:dyDescent="0.3">
      <c r="A218" s="52">
        <v>1</v>
      </c>
      <c r="B218" s="53" t="s">
        <v>206</v>
      </c>
      <c r="C218" s="52" t="s">
        <v>67</v>
      </c>
      <c r="D218" s="52" t="s">
        <v>64</v>
      </c>
      <c r="E218" s="14" t="s">
        <v>208</v>
      </c>
      <c r="F218" s="54">
        <v>45665</v>
      </c>
      <c r="G218" s="17">
        <v>370.2</v>
      </c>
      <c r="H218" s="52" t="s">
        <v>6</v>
      </c>
      <c r="I218" s="13"/>
      <c r="J218" s="13"/>
      <c r="K218" s="13" t="s">
        <v>147</v>
      </c>
      <c r="L218" s="13">
        <v>30850</v>
      </c>
      <c r="M218" s="13"/>
      <c r="N218" s="14" t="s">
        <v>207</v>
      </c>
      <c r="O218" s="14" t="s">
        <v>209</v>
      </c>
    </row>
    <row r="219" spans="1:15" ht="16.2" x14ac:dyDescent="0.3">
      <c r="A219" s="47"/>
      <c r="B219" s="48" t="s">
        <v>20</v>
      </c>
      <c r="C219" s="49" t="s">
        <v>66</v>
      </c>
      <c r="D219" s="49"/>
      <c r="E219" s="50"/>
      <c r="F219" s="47"/>
      <c r="G219" s="55"/>
      <c r="H219" s="47"/>
      <c r="I219" s="47"/>
      <c r="J219" s="47"/>
      <c r="K219" s="47"/>
      <c r="L219" s="47"/>
      <c r="M219" s="71"/>
      <c r="N219" s="50"/>
      <c r="O219" s="50"/>
    </row>
    <row r="220" spans="1:15" ht="15" customHeight="1" x14ac:dyDescent="0.3">
      <c r="A220" s="47"/>
      <c r="B220" s="48" t="s">
        <v>23</v>
      </c>
      <c r="C220" s="49" t="s">
        <v>66</v>
      </c>
      <c r="D220" s="49"/>
      <c r="E220" s="50"/>
      <c r="F220" s="47"/>
      <c r="G220" s="51"/>
      <c r="H220" s="47"/>
      <c r="I220" s="47"/>
      <c r="J220" s="47"/>
      <c r="K220" s="47"/>
      <c r="L220" s="47"/>
      <c r="M220" s="71"/>
      <c r="N220" s="50"/>
      <c r="O220" s="50"/>
    </row>
    <row r="221" spans="1:15" ht="16.2" x14ac:dyDescent="0.3">
      <c r="A221" s="47"/>
      <c r="B221" s="48" t="s">
        <v>24</v>
      </c>
      <c r="C221" s="49" t="s">
        <v>66</v>
      </c>
      <c r="D221" s="49"/>
      <c r="E221" s="50"/>
      <c r="F221" s="47"/>
      <c r="G221" s="55"/>
      <c r="H221" s="47"/>
      <c r="I221" s="47"/>
      <c r="J221" s="47"/>
      <c r="K221" s="47"/>
      <c r="L221" s="47"/>
      <c r="M221" s="71"/>
      <c r="N221" s="50"/>
      <c r="O221" s="50"/>
    </row>
    <row r="222" spans="1:15" ht="16.2" x14ac:dyDescent="0.3">
      <c r="A222" s="47"/>
      <c r="B222" s="48" t="s">
        <v>25</v>
      </c>
      <c r="C222" s="49" t="s">
        <v>66</v>
      </c>
      <c r="D222" s="49"/>
      <c r="E222" s="50"/>
      <c r="F222" s="47"/>
      <c r="G222" s="55"/>
      <c r="H222" s="47"/>
      <c r="I222" s="47"/>
      <c r="J222" s="47"/>
      <c r="K222" s="47"/>
      <c r="L222" s="47"/>
      <c r="M222" s="71"/>
      <c r="N222" s="50"/>
      <c r="O222" s="50"/>
    </row>
    <row r="223" spans="1:15" ht="16.2" x14ac:dyDescent="0.3">
      <c r="A223" s="47"/>
      <c r="B223" s="48" t="s">
        <v>39</v>
      </c>
      <c r="C223" s="49" t="s">
        <v>66</v>
      </c>
      <c r="D223" s="49"/>
      <c r="E223" s="50"/>
      <c r="F223" s="47"/>
      <c r="G223" s="55"/>
      <c r="H223" s="47"/>
      <c r="I223" s="47"/>
      <c r="J223" s="47"/>
      <c r="K223" s="47"/>
      <c r="L223" s="47"/>
      <c r="M223" s="71"/>
      <c r="N223" s="50"/>
      <c r="O223" s="50"/>
    </row>
    <row r="224" spans="1:15" ht="16.2" x14ac:dyDescent="0.3">
      <c r="A224" s="65"/>
      <c r="B224" s="66" t="s">
        <v>10</v>
      </c>
      <c r="C224" s="49" t="s">
        <v>66</v>
      </c>
      <c r="D224" s="67"/>
      <c r="E224" s="68"/>
      <c r="F224" s="65"/>
      <c r="G224" s="69"/>
      <c r="H224" s="65"/>
      <c r="I224" s="65"/>
      <c r="J224" s="65"/>
      <c r="K224" s="65"/>
      <c r="L224" s="65"/>
      <c r="M224" s="73"/>
      <c r="N224" s="68"/>
      <c r="O224" s="68"/>
    </row>
    <row r="225" spans="1:15" ht="16.2" x14ac:dyDescent="0.3">
      <c r="A225" s="49"/>
      <c r="B225" s="48" t="s">
        <v>41</v>
      </c>
      <c r="C225" s="49" t="s">
        <v>66</v>
      </c>
      <c r="D225" s="49"/>
      <c r="E225" s="50"/>
      <c r="F225" s="47"/>
      <c r="G225" s="55"/>
      <c r="H225" s="47"/>
      <c r="I225" s="47"/>
      <c r="J225" s="47"/>
      <c r="K225" s="47"/>
      <c r="L225" s="47"/>
      <c r="M225" s="71"/>
      <c r="N225" s="50"/>
      <c r="O225" s="50"/>
    </row>
    <row r="226" spans="1:15" ht="16.2" x14ac:dyDescent="0.3">
      <c r="A226" s="47"/>
      <c r="B226" s="48" t="s">
        <v>50</v>
      </c>
      <c r="C226" s="49"/>
      <c r="D226" s="49"/>
      <c r="E226" s="50"/>
      <c r="F226" s="47"/>
      <c r="G226" s="55"/>
      <c r="H226" s="47"/>
      <c r="I226" s="47"/>
      <c r="J226" s="47"/>
      <c r="K226" s="47"/>
      <c r="L226" s="47"/>
      <c r="M226" s="71"/>
      <c r="N226" s="50"/>
      <c r="O226" s="50"/>
    </row>
    <row r="227" spans="1:15" s="57" customFormat="1" ht="140.4" x14ac:dyDescent="0.3">
      <c r="A227" s="52">
        <v>1</v>
      </c>
      <c r="B227" s="53" t="s">
        <v>702</v>
      </c>
      <c r="C227" s="52" t="s">
        <v>67</v>
      </c>
      <c r="D227" s="52" t="s">
        <v>64</v>
      </c>
      <c r="E227" s="14" t="s">
        <v>135</v>
      </c>
      <c r="F227" s="54">
        <v>45672</v>
      </c>
      <c r="G227" s="17">
        <v>575</v>
      </c>
      <c r="H227" s="52" t="s">
        <v>6</v>
      </c>
      <c r="I227" s="13" t="s">
        <v>659</v>
      </c>
      <c r="J227" s="13">
        <v>45225029</v>
      </c>
      <c r="K227" s="13" t="s">
        <v>147</v>
      </c>
      <c r="L227" s="13">
        <v>48000</v>
      </c>
      <c r="M227" s="64">
        <v>11.98</v>
      </c>
      <c r="N227" s="14" t="s">
        <v>215</v>
      </c>
      <c r="O227" s="14" t="s">
        <v>660</v>
      </c>
    </row>
    <row r="228" spans="1:15" s="62" customFormat="1" ht="46.8" x14ac:dyDescent="0.3">
      <c r="A228" s="52">
        <v>2</v>
      </c>
      <c r="B228" s="53" t="s">
        <v>703</v>
      </c>
      <c r="C228" s="52" t="s">
        <v>67</v>
      </c>
      <c r="D228" s="52" t="s">
        <v>64</v>
      </c>
      <c r="E228" s="14" t="s">
        <v>120</v>
      </c>
      <c r="F228" s="54">
        <v>45663</v>
      </c>
      <c r="G228" s="17">
        <v>795.9</v>
      </c>
      <c r="H228" s="52" t="s">
        <v>105</v>
      </c>
      <c r="I228" s="13" t="s">
        <v>359</v>
      </c>
      <c r="J228" s="13">
        <v>32654545</v>
      </c>
      <c r="K228" s="13" t="s">
        <v>147</v>
      </c>
      <c r="L228" s="13">
        <v>70000</v>
      </c>
      <c r="M228" s="64">
        <v>11.37</v>
      </c>
      <c r="N228" s="14" t="s">
        <v>216</v>
      </c>
      <c r="O228" s="14" t="s">
        <v>217</v>
      </c>
    </row>
  </sheetData>
  <autoFilter ref="A9:O228" xr:uid="{00000000-0009-0000-0000-000000000000}"/>
  <mergeCells count="21">
    <mergeCell ref="A6:A8"/>
    <mergeCell ref="B6:B8"/>
    <mergeCell ref="C6:C8"/>
    <mergeCell ref="D6:D8"/>
    <mergeCell ref="E6:E7"/>
    <mergeCell ref="H1:I1"/>
    <mergeCell ref="H2:I2"/>
    <mergeCell ref="H3:I3"/>
    <mergeCell ref="A4:I4"/>
    <mergeCell ref="H5:I5"/>
    <mergeCell ref="O6:O8"/>
    <mergeCell ref="F6:F8"/>
    <mergeCell ref="G6:G7"/>
    <mergeCell ref="H6:H8"/>
    <mergeCell ref="I6:I8"/>
    <mergeCell ref="K6:N6"/>
    <mergeCell ref="J6:J8"/>
    <mergeCell ref="K7:K8"/>
    <mergeCell ref="L7:L8"/>
    <mergeCell ref="M7:M8"/>
    <mergeCell ref="N7:N8"/>
  </mergeCells>
  <hyperlinks>
    <hyperlink ref="O44" r:id="rId1" xr:uid="{00000000-0004-0000-0000-000000000000}"/>
    <hyperlink ref="O50" r:id="rId2" xr:uid="{00000000-0004-0000-0000-000001000000}"/>
    <hyperlink ref="O53" r:id="rId3" xr:uid="{00000000-0004-0000-0000-000002000000}"/>
    <hyperlink ref="O64" r:id="rId4" xr:uid="{00000000-0004-0000-0000-000003000000}"/>
    <hyperlink ref="O69" r:id="rId5" xr:uid="{00000000-0004-0000-0000-000004000000}"/>
    <hyperlink ref="O71" r:id="rId6" xr:uid="{00000000-0004-0000-0000-000005000000}"/>
    <hyperlink ref="O74" r:id="rId7" xr:uid="{00000000-0004-0000-0000-000006000000}"/>
    <hyperlink ref="O75" r:id="rId8" xr:uid="{00000000-0004-0000-0000-000007000000}"/>
    <hyperlink ref="O76" r:id="rId9" xr:uid="{00000000-0004-0000-0000-000008000000}"/>
    <hyperlink ref="O150" r:id="rId10" xr:uid="{00000000-0004-0000-0000-000009000000}"/>
    <hyperlink ref="O152" r:id="rId11" xr:uid="{00000000-0004-0000-0000-00000A000000}"/>
    <hyperlink ref="O153" r:id="rId12" xr:uid="{00000000-0004-0000-0000-00000B000000}"/>
    <hyperlink ref="O154" r:id="rId13" xr:uid="{00000000-0004-0000-0000-00000C000000}"/>
    <hyperlink ref="O155" r:id="rId14" xr:uid="{00000000-0004-0000-0000-00000D000000}"/>
    <hyperlink ref="O205" r:id="rId15" display="https://prozorro.gov.ua/plan/UA-P-2025-01-03-004400-a" xr:uid="{00000000-0004-0000-0000-00000E000000}"/>
    <hyperlink ref="O209" r:id="rId16" xr:uid="{00000000-0004-0000-0000-00000F000000}"/>
    <hyperlink ref="O210" r:id="rId17" xr:uid="{00000000-0004-0000-0000-000010000000}"/>
    <hyperlink ref="O218" r:id="rId18" xr:uid="{00000000-0004-0000-0000-000011000000}"/>
    <hyperlink ref="O196" r:id="rId19" xr:uid="{00000000-0004-0000-0000-000012000000}"/>
    <hyperlink ref="O228" r:id="rId20" xr:uid="{00000000-0004-0000-0000-000013000000}"/>
    <hyperlink ref="O13" r:id="rId21" xr:uid="{00000000-0004-0000-0000-000014000000}"/>
    <hyperlink ref="O24" r:id="rId22" xr:uid="{00000000-0004-0000-0000-000015000000}"/>
    <hyperlink ref="O46" r:id="rId23" xr:uid="{00000000-0004-0000-0000-000016000000}"/>
    <hyperlink ref="O47" r:id="rId24" xr:uid="{00000000-0004-0000-0000-000017000000}"/>
    <hyperlink ref="O48" r:id="rId25" xr:uid="{00000000-0004-0000-0000-000018000000}"/>
    <hyperlink ref="O51" r:id="rId26" xr:uid="{00000000-0004-0000-0000-000019000000}"/>
    <hyperlink ref="O57" r:id="rId27" xr:uid="{00000000-0004-0000-0000-00001A000000}"/>
    <hyperlink ref="O58" r:id="rId28" xr:uid="{00000000-0004-0000-0000-00001B000000}"/>
    <hyperlink ref="O63" r:id="rId29" xr:uid="{00000000-0004-0000-0000-00001C000000}"/>
    <hyperlink ref="O65" r:id="rId30" xr:uid="{00000000-0004-0000-0000-00001D000000}"/>
    <hyperlink ref="O77" r:id="rId31" xr:uid="{00000000-0004-0000-0000-00001E000000}"/>
    <hyperlink ref="O80" r:id="rId32" xr:uid="{00000000-0004-0000-0000-00001F000000}"/>
    <hyperlink ref="O156" r:id="rId33" xr:uid="{00000000-0004-0000-0000-000020000000}"/>
    <hyperlink ref="O157" r:id="rId34" xr:uid="{00000000-0004-0000-0000-000021000000}"/>
    <hyperlink ref="O158" r:id="rId35" xr:uid="{00000000-0004-0000-0000-000022000000}"/>
    <hyperlink ref="O159" r:id="rId36" xr:uid="{00000000-0004-0000-0000-000023000000}"/>
    <hyperlink ref="O211" r:id="rId37" xr:uid="{00000000-0004-0000-0000-000024000000}"/>
    <hyperlink ref="O212" r:id="rId38" xr:uid="{00000000-0004-0000-0000-000025000000}"/>
    <hyperlink ref="O213" r:id="rId39" xr:uid="{00000000-0004-0000-0000-000026000000}"/>
    <hyperlink ref="O195" r:id="rId40" xr:uid="{00000000-0004-0000-0000-000027000000}"/>
    <hyperlink ref="O197" r:id="rId41" xr:uid="{00000000-0004-0000-0000-000028000000}"/>
    <hyperlink ref="O199" r:id="rId42" xr:uid="{00000000-0004-0000-0000-000029000000}"/>
    <hyperlink ref="O200" r:id="rId43" xr:uid="{00000000-0004-0000-0000-00002A000000}"/>
    <hyperlink ref="O15" r:id="rId44" xr:uid="{00000000-0004-0000-0000-00002B000000}"/>
    <hyperlink ref="O14" r:id="rId45" xr:uid="{00000000-0004-0000-0000-00002C000000}"/>
    <hyperlink ref="O29" r:id="rId46" xr:uid="{00000000-0004-0000-0000-00002D000000}"/>
    <hyperlink ref="O174" r:id="rId47" xr:uid="{00000000-0004-0000-0000-00002E000000}"/>
    <hyperlink ref="O49" r:id="rId48" xr:uid="{00000000-0004-0000-0000-00002F000000}"/>
    <hyperlink ref="O52" r:id="rId49" xr:uid="{00000000-0004-0000-0000-000030000000}"/>
    <hyperlink ref="O56" r:id="rId50" xr:uid="{00000000-0004-0000-0000-000031000000}"/>
    <hyperlink ref="O59" r:id="rId51" xr:uid="{00000000-0004-0000-0000-000032000000}"/>
    <hyperlink ref="O60" r:id="rId52" xr:uid="{00000000-0004-0000-0000-000033000000}"/>
    <hyperlink ref="O61" r:id="rId53" xr:uid="{00000000-0004-0000-0000-000034000000}"/>
    <hyperlink ref="O62" r:id="rId54" xr:uid="{00000000-0004-0000-0000-000035000000}"/>
    <hyperlink ref="O66" r:id="rId55" xr:uid="{00000000-0004-0000-0000-000036000000}"/>
    <hyperlink ref="O67" r:id="rId56" xr:uid="{00000000-0004-0000-0000-000037000000}"/>
    <hyperlink ref="O68" r:id="rId57" xr:uid="{00000000-0004-0000-0000-000038000000}"/>
    <hyperlink ref="O70" r:id="rId58" xr:uid="{00000000-0004-0000-0000-000039000000}"/>
    <hyperlink ref="O72" r:id="rId59" xr:uid="{00000000-0004-0000-0000-00003A000000}"/>
    <hyperlink ref="O73" r:id="rId60" xr:uid="{00000000-0004-0000-0000-00003B000000}"/>
    <hyperlink ref="O78" r:id="rId61" xr:uid="{00000000-0004-0000-0000-00003C000000}"/>
    <hyperlink ref="O79" r:id="rId62" xr:uid="{00000000-0004-0000-0000-00003D000000}"/>
    <hyperlink ref="O144" r:id="rId63" xr:uid="{00000000-0004-0000-0000-00003E000000}"/>
    <hyperlink ref="O145" r:id="rId64" xr:uid="{00000000-0004-0000-0000-00003F000000}"/>
    <hyperlink ref="O148" r:id="rId65" xr:uid="{00000000-0004-0000-0000-000040000000}"/>
    <hyperlink ref="O149" r:id="rId66" xr:uid="{00000000-0004-0000-0000-000041000000}"/>
    <hyperlink ref="O151" r:id="rId67" xr:uid="{00000000-0004-0000-0000-000042000000}"/>
    <hyperlink ref="O160" r:id="rId68" xr:uid="{00000000-0004-0000-0000-000043000000}"/>
    <hyperlink ref="O162" r:id="rId69" xr:uid="{00000000-0004-0000-0000-000044000000}"/>
    <hyperlink ref="O167" r:id="rId70" xr:uid="{00000000-0004-0000-0000-000045000000}"/>
    <hyperlink ref="O163" r:id="rId71" xr:uid="{00000000-0004-0000-0000-000046000000}"/>
    <hyperlink ref="O164" r:id="rId72" xr:uid="{00000000-0004-0000-0000-000047000000}"/>
    <hyperlink ref="O165" r:id="rId73" xr:uid="{00000000-0004-0000-0000-000048000000}"/>
    <hyperlink ref="O168" r:id="rId74" xr:uid="{00000000-0004-0000-0000-000049000000}"/>
    <hyperlink ref="O169" r:id="rId75" xr:uid="{00000000-0004-0000-0000-00004A000000}"/>
    <hyperlink ref="O170" r:id="rId76" xr:uid="{00000000-0004-0000-0000-00004B000000}"/>
    <hyperlink ref="O171" r:id="rId77" xr:uid="{00000000-0004-0000-0000-00004C000000}"/>
    <hyperlink ref="O172" r:id="rId78" xr:uid="{00000000-0004-0000-0000-00004D000000}"/>
    <hyperlink ref="O34" r:id="rId79" xr:uid="{00000000-0004-0000-0000-00004E000000}"/>
    <hyperlink ref="O37" r:id="rId80" xr:uid="{00000000-0004-0000-0000-00004F000000}"/>
    <hyperlink ref="O127" r:id="rId81" xr:uid="{00000000-0004-0000-0000-000050000000}"/>
    <hyperlink ref="O128" r:id="rId82" xr:uid="{00000000-0004-0000-0000-000051000000}"/>
    <hyperlink ref="O214" r:id="rId83" xr:uid="{00000000-0004-0000-0000-000052000000}"/>
    <hyperlink ref="O215" r:id="rId84" xr:uid="{00000000-0004-0000-0000-000053000000}"/>
    <hyperlink ref="O216" r:id="rId85" xr:uid="{00000000-0004-0000-0000-000054000000}"/>
    <hyperlink ref="O194" r:id="rId86" xr:uid="{00000000-0004-0000-0000-000055000000}"/>
    <hyperlink ref="O198" r:id="rId87" xr:uid="{00000000-0004-0000-0000-000056000000}"/>
    <hyperlink ref="O202" r:id="rId88" xr:uid="{00000000-0004-0000-0000-000057000000}"/>
    <hyperlink ref="O201" r:id="rId89" xr:uid="{00000000-0004-0000-0000-000058000000}"/>
    <hyperlink ref="O16" r:id="rId90" xr:uid="{00000000-0004-0000-0000-000059000000}"/>
    <hyperlink ref="O25" r:id="rId91" xr:uid="{00000000-0004-0000-0000-00005A000000}"/>
    <hyperlink ref="O26" r:id="rId92" xr:uid="{00000000-0004-0000-0000-00005B000000}"/>
    <hyperlink ref="O27" r:id="rId93" xr:uid="{00000000-0004-0000-0000-00005C000000}"/>
  </hyperlinks>
  <pageMargins left="0.70866141732283472" right="0.70866141732283472" top="0.74803149606299213" bottom="0.74803149606299213" header="0.31496062992125984" footer="0.31496062992125984"/>
  <pageSetup paperSize="9" scale="75" orientation="landscape" r:id="rId94"/>
  <ignoredErrors>
    <ignoredError sqref="P44:XFD44 P74:XFD74 P76:XFD7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64"/>
  <sheetViews>
    <sheetView view="pageBreakPreview" zoomScale="60" zoomScaleNormal="60" workbookViewId="0">
      <selection activeCell="D14" sqref="D14"/>
    </sheetView>
  </sheetViews>
  <sheetFormatPr defaultColWidth="8.88671875" defaultRowHeight="15.6" x14ac:dyDescent="0.3"/>
  <cols>
    <col min="1" max="1" width="5.33203125" style="3" customWidth="1"/>
    <col min="2" max="2" width="49.109375" style="5" customWidth="1"/>
    <col min="3" max="3" width="22.44140625" style="3" customWidth="1"/>
    <col min="4" max="4" width="24.33203125" style="4" customWidth="1"/>
    <col min="5" max="5" width="8.88671875" style="1"/>
    <col min="6" max="6" width="17.5546875" style="1" customWidth="1"/>
    <col min="7" max="7" width="27.5546875" style="1" customWidth="1"/>
    <col min="8" max="16384" width="8.88671875" style="1"/>
  </cols>
  <sheetData>
    <row r="1" spans="1:7" ht="33" customHeight="1" x14ac:dyDescent="0.3">
      <c r="A1" s="95" t="s">
        <v>75</v>
      </c>
      <c r="B1" s="95"/>
      <c r="C1" s="95"/>
      <c r="D1" s="95"/>
    </row>
    <row r="2" spans="1:7" ht="20.399999999999999" customHeight="1" x14ac:dyDescent="0.3">
      <c r="D2" s="25" t="s">
        <v>404</v>
      </c>
    </row>
    <row r="3" spans="1:7" ht="31.95" customHeight="1" x14ac:dyDescent="0.3">
      <c r="A3" s="6" t="s">
        <v>0</v>
      </c>
      <c r="B3" s="6" t="s">
        <v>72</v>
      </c>
      <c r="C3" s="6" t="s">
        <v>73</v>
      </c>
      <c r="D3" s="18" t="s">
        <v>74</v>
      </c>
    </row>
    <row r="4" spans="1:7" x14ac:dyDescent="0.3">
      <c r="A4" s="6">
        <v>1</v>
      </c>
      <c r="B4" s="6">
        <v>2</v>
      </c>
      <c r="C4" s="6">
        <v>3</v>
      </c>
      <c r="D4" s="7">
        <v>4</v>
      </c>
    </row>
    <row r="5" spans="1:7" ht="16.2" x14ac:dyDescent="0.3">
      <c r="A5" s="2"/>
      <c r="B5" s="8" t="s">
        <v>52</v>
      </c>
      <c r="C5" s="23">
        <f>C6+C14+C23+C36+C42</f>
        <v>167</v>
      </c>
      <c r="D5" s="24">
        <f>D6+D14+D23+D36+D42</f>
        <v>439478.821</v>
      </c>
      <c r="F5" s="20"/>
      <c r="G5" s="19"/>
    </row>
    <row r="6" spans="1:7" ht="16.2" x14ac:dyDescent="0.3">
      <c r="A6" s="9"/>
      <c r="B6" s="21" t="s">
        <v>54</v>
      </c>
      <c r="C6" s="22">
        <f>C7+C8+C10+C11+C12+C13</f>
        <v>12</v>
      </c>
      <c r="D6" s="12">
        <f>D7+D8+D10+D11+D12+D13</f>
        <v>16614.623</v>
      </c>
    </row>
    <row r="7" spans="1:7" s="16" customFormat="1" x14ac:dyDescent="0.3">
      <c r="A7" s="13">
        <v>1</v>
      </c>
      <c r="B7" s="14" t="s">
        <v>11</v>
      </c>
      <c r="C7" s="13">
        <v>4</v>
      </c>
      <c r="D7" s="15">
        <f>SUM('ТГ зв'!G13:G16)</f>
        <v>2002.6569999999999</v>
      </c>
    </row>
    <row r="8" spans="1:7" s="16" customFormat="1" x14ac:dyDescent="0.3">
      <c r="A8" s="13">
        <v>2</v>
      </c>
      <c r="B8" s="14" t="s">
        <v>44</v>
      </c>
      <c r="C8" s="13">
        <v>1</v>
      </c>
      <c r="D8" s="17">
        <f>SUM('ТГ зв'!G18)</f>
        <v>2225</v>
      </c>
    </row>
    <row r="9" spans="1:7" s="16" customFormat="1" x14ac:dyDescent="0.3">
      <c r="A9" s="13">
        <v>3</v>
      </c>
      <c r="B9" s="14" t="s">
        <v>7</v>
      </c>
      <c r="C9" s="13">
        <v>0</v>
      </c>
      <c r="D9" s="15">
        <v>0</v>
      </c>
    </row>
    <row r="10" spans="1:7" s="16" customFormat="1" x14ac:dyDescent="0.3">
      <c r="A10" s="13">
        <v>4</v>
      </c>
      <c r="B10" s="14" t="s">
        <v>28</v>
      </c>
      <c r="C10" s="13">
        <v>1</v>
      </c>
      <c r="D10" s="15">
        <f>SUM('ТГ зв'!G21)</f>
        <v>5120</v>
      </c>
    </row>
    <row r="11" spans="1:7" s="16" customFormat="1" x14ac:dyDescent="0.3">
      <c r="A11" s="13">
        <v>5</v>
      </c>
      <c r="B11" s="14" t="s">
        <v>12</v>
      </c>
      <c r="C11" s="13">
        <v>0</v>
      </c>
      <c r="D11" s="15">
        <v>0</v>
      </c>
    </row>
    <row r="12" spans="1:7" s="16" customFormat="1" x14ac:dyDescent="0.3">
      <c r="A12" s="13">
        <v>6</v>
      </c>
      <c r="B12" s="14" t="s">
        <v>30</v>
      </c>
      <c r="C12" s="13">
        <v>4</v>
      </c>
      <c r="D12" s="15">
        <f>SUM('ТГ зв'!G24:G27)</f>
        <v>1871.9659999999999</v>
      </c>
    </row>
    <row r="13" spans="1:7" s="16" customFormat="1" x14ac:dyDescent="0.3">
      <c r="A13" s="13">
        <v>7</v>
      </c>
      <c r="B13" s="14" t="s">
        <v>55</v>
      </c>
      <c r="C13" s="13">
        <v>2</v>
      </c>
      <c r="D13" s="15">
        <f>SUM('ТГ зв'!G29:G30)</f>
        <v>5395</v>
      </c>
    </row>
    <row r="14" spans="1:7" ht="16.2" x14ac:dyDescent="0.3">
      <c r="A14" s="9"/>
      <c r="B14" s="10" t="s">
        <v>56</v>
      </c>
      <c r="C14" s="11">
        <f>C15+C18+C16+C17+C19+C20+C21+C22</f>
        <v>2</v>
      </c>
      <c r="D14" s="12">
        <f>D15+D18+D16+D17+D19+D20+D21+D22</f>
        <v>8444.6</v>
      </c>
    </row>
    <row r="15" spans="1:7" s="16" customFormat="1" x14ac:dyDescent="0.3">
      <c r="A15" s="13">
        <v>8</v>
      </c>
      <c r="B15" s="14" t="s">
        <v>14</v>
      </c>
      <c r="C15" s="13">
        <v>0</v>
      </c>
      <c r="D15" s="15">
        <v>0</v>
      </c>
    </row>
    <row r="16" spans="1:7" s="16" customFormat="1" x14ac:dyDescent="0.3">
      <c r="A16" s="13">
        <v>9</v>
      </c>
      <c r="B16" s="14" t="s">
        <v>31</v>
      </c>
      <c r="C16" s="13">
        <v>1</v>
      </c>
      <c r="D16" s="15">
        <f>SUM('ТГ зв'!G34)</f>
        <v>6200</v>
      </c>
    </row>
    <row r="17" spans="1:4" s="16" customFormat="1" x14ac:dyDescent="0.3">
      <c r="A17" s="13">
        <v>10</v>
      </c>
      <c r="B17" s="14" t="s">
        <v>15</v>
      </c>
      <c r="C17" s="13">
        <v>0</v>
      </c>
      <c r="D17" s="15">
        <v>0</v>
      </c>
    </row>
    <row r="18" spans="1:4" s="16" customFormat="1" x14ac:dyDescent="0.3">
      <c r="A18" s="13">
        <v>11</v>
      </c>
      <c r="B18" s="14" t="s">
        <v>47</v>
      </c>
      <c r="C18" s="13">
        <v>1</v>
      </c>
      <c r="D18" s="15">
        <f>SUM('ТГ зв'!G37)</f>
        <v>2244.6</v>
      </c>
    </row>
    <row r="19" spans="1:4" s="16" customFormat="1" x14ac:dyDescent="0.3">
      <c r="A19" s="13">
        <v>12</v>
      </c>
      <c r="B19" s="14" t="s">
        <v>34</v>
      </c>
      <c r="C19" s="13">
        <v>0</v>
      </c>
      <c r="D19" s="15">
        <v>0</v>
      </c>
    </row>
    <row r="20" spans="1:4" s="16" customFormat="1" x14ac:dyDescent="0.3">
      <c r="A20" s="13">
        <v>13</v>
      </c>
      <c r="B20" s="14" t="s">
        <v>38</v>
      </c>
      <c r="C20" s="13">
        <v>0</v>
      </c>
      <c r="D20" s="15">
        <v>0</v>
      </c>
    </row>
    <row r="21" spans="1:4" s="16" customFormat="1" x14ac:dyDescent="0.3">
      <c r="A21" s="13">
        <v>14</v>
      </c>
      <c r="B21" s="14" t="s">
        <v>70</v>
      </c>
      <c r="C21" s="13">
        <v>0</v>
      </c>
      <c r="D21" s="15">
        <v>0</v>
      </c>
    </row>
    <row r="22" spans="1:4" s="16" customFormat="1" x14ac:dyDescent="0.3">
      <c r="A22" s="13">
        <v>15</v>
      </c>
      <c r="B22" s="14" t="s">
        <v>49</v>
      </c>
      <c r="C22" s="13">
        <v>0</v>
      </c>
      <c r="D22" s="15">
        <v>0</v>
      </c>
    </row>
    <row r="23" spans="1:4" ht="16.2" x14ac:dyDescent="0.3">
      <c r="A23" s="9"/>
      <c r="B23" s="10" t="s">
        <v>57</v>
      </c>
      <c r="C23" s="11">
        <f>C24+C26+C28+C29+C30+C33+C34+C31+C32+C35+C25+C27</f>
        <v>120</v>
      </c>
      <c r="D23" s="12">
        <f>D24+D26+D28+D29+D30+D33+D34+D31+D32+D35+D25+D27</f>
        <v>264958.53899999999</v>
      </c>
    </row>
    <row r="24" spans="1:4" s="16" customFormat="1" x14ac:dyDescent="0.3">
      <c r="A24" s="13">
        <v>16</v>
      </c>
      <c r="B24" s="14" t="s">
        <v>19</v>
      </c>
      <c r="C24" s="13">
        <v>37</v>
      </c>
      <c r="D24" s="15">
        <f>SUM('ТГ зв'!G44:G80)</f>
        <v>200081.34400000001</v>
      </c>
    </row>
    <row r="25" spans="1:4" s="16" customFormat="1" x14ac:dyDescent="0.3">
      <c r="A25" s="13">
        <v>17</v>
      </c>
      <c r="B25" s="14" t="s">
        <v>43</v>
      </c>
      <c r="C25" s="13">
        <v>2</v>
      </c>
      <c r="D25" s="15">
        <f>SUM('ТГ зв'!G82:G83)</f>
        <v>570</v>
      </c>
    </row>
    <row r="26" spans="1:4" s="16" customFormat="1" x14ac:dyDescent="0.3">
      <c r="A26" s="13">
        <v>18</v>
      </c>
      <c r="B26" s="14" t="s">
        <v>17</v>
      </c>
      <c r="C26" s="13">
        <v>25</v>
      </c>
      <c r="D26" s="15">
        <f>SUM('ТГ зв'!G85:G109)</f>
        <v>19043.253000000001</v>
      </c>
    </row>
    <row r="27" spans="1:4" s="16" customFormat="1" x14ac:dyDescent="0.3">
      <c r="A27" s="13">
        <v>19</v>
      </c>
      <c r="B27" s="14" t="s">
        <v>45</v>
      </c>
      <c r="C27" s="13">
        <v>2</v>
      </c>
      <c r="D27" s="15">
        <f>SUM('ТГ зв'!G111:G112)</f>
        <v>3813.9</v>
      </c>
    </row>
    <row r="28" spans="1:4" s="16" customFormat="1" x14ac:dyDescent="0.3">
      <c r="A28" s="13">
        <v>20</v>
      </c>
      <c r="B28" s="14" t="s">
        <v>18</v>
      </c>
      <c r="C28" s="13">
        <v>12</v>
      </c>
      <c r="D28" s="15">
        <f>SUM('ТГ зв'!G114:G125)</f>
        <v>11432.524999999998</v>
      </c>
    </row>
    <row r="29" spans="1:4" s="16" customFormat="1" x14ac:dyDescent="0.3">
      <c r="A29" s="13">
        <v>21</v>
      </c>
      <c r="B29" s="14" t="s">
        <v>21</v>
      </c>
      <c r="C29" s="13">
        <v>2</v>
      </c>
      <c r="D29" s="15">
        <f>SUM('ТГ зв'!G127:G128)</f>
        <v>400</v>
      </c>
    </row>
    <row r="30" spans="1:4" s="16" customFormat="1" x14ac:dyDescent="0.3">
      <c r="A30" s="13">
        <v>22</v>
      </c>
      <c r="B30" s="14" t="s">
        <v>8</v>
      </c>
      <c r="C30" s="13">
        <v>4</v>
      </c>
      <c r="D30" s="15">
        <f>SUM('ТГ зв'!G130:G133)</f>
        <v>1938.9970000000001</v>
      </c>
    </row>
    <row r="31" spans="1:4" s="16" customFormat="1" ht="13.95" customHeight="1" x14ac:dyDescent="0.3">
      <c r="A31" s="13">
        <v>23</v>
      </c>
      <c r="B31" s="14" t="s">
        <v>36</v>
      </c>
      <c r="C31" s="13">
        <v>5</v>
      </c>
      <c r="D31" s="15">
        <f>SUM('ТГ зв'!G135:G139)</f>
        <v>3174.8700000000003</v>
      </c>
    </row>
    <row r="32" spans="1:4" s="16" customFormat="1" x14ac:dyDescent="0.3">
      <c r="A32" s="13">
        <v>24</v>
      </c>
      <c r="B32" s="14" t="s">
        <v>37</v>
      </c>
      <c r="C32" s="13">
        <v>2</v>
      </c>
      <c r="D32" s="15">
        <f>SUM('ТГ зв'!G141:G142)</f>
        <v>1909.8020000000001</v>
      </c>
    </row>
    <row r="33" spans="1:4" s="16" customFormat="1" x14ac:dyDescent="0.3">
      <c r="A33" s="13">
        <v>25</v>
      </c>
      <c r="B33" s="14" t="s">
        <v>27</v>
      </c>
      <c r="C33" s="13">
        <v>3</v>
      </c>
      <c r="D33" s="15">
        <f>SUM('ТГ зв'!G144:G146)</f>
        <v>1697.7060000000001</v>
      </c>
    </row>
    <row r="34" spans="1:4" s="16" customFormat="1" x14ac:dyDescent="0.3">
      <c r="A34" s="13">
        <v>26</v>
      </c>
      <c r="B34" s="14" t="s">
        <v>29</v>
      </c>
      <c r="C34" s="13">
        <v>25</v>
      </c>
      <c r="D34" s="15">
        <f>SUM('ТГ зв'!G148:G172)</f>
        <v>20416.142</v>
      </c>
    </row>
    <row r="35" spans="1:4" s="16" customFormat="1" x14ac:dyDescent="0.3">
      <c r="A35" s="13">
        <v>27</v>
      </c>
      <c r="B35" s="14" t="s">
        <v>42</v>
      </c>
      <c r="C35" s="13">
        <v>1</v>
      </c>
      <c r="D35" s="15">
        <f>SUM('ТГ зв'!G174)</f>
        <v>480</v>
      </c>
    </row>
    <row r="36" spans="1:4" ht="16.2" x14ac:dyDescent="0.3">
      <c r="A36" s="9"/>
      <c r="B36" s="10" t="s">
        <v>58</v>
      </c>
      <c r="C36" s="11">
        <f>C37+C40+C41+C39</f>
        <v>11</v>
      </c>
      <c r="D36" s="12">
        <f>D37+D40+D41+D39</f>
        <v>102283.81300000001</v>
      </c>
    </row>
    <row r="37" spans="1:4" s="16" customFormat="1" x14ac:dyDescent="0.3">
      <c r="A37" s="13">
        <v>28</v>
      </c>
      <c r="B37" s="14" t="s">
        <v>22</v>
      </c>
      <c r="C37" s="13">
        <v>11</v>
      </c>
      <c r="D37" s="15">
        <f>SUM('ТГ зв'!G177:G187)</f>
        <v>102283.81300000001</v>
      </c>
    </row>
    <row r="38" spans="1:4" s="16" customFormat="1" x14ac:dyDescent="0.3">
      <c r="A38" s="13">
        <v>29</v>
      </c>
      <c r="B38" s="14" t="s">
        <v>46</v>
      </c>
      <c r="C38" s="13">
        <v>0</v>
      </c>
      <c r="D38" s="15">
        <v>0</v>
      </c>
    </row>
    <row r="39" spans="1:4" s="16" customFormat="1" x14ac:dyDescent="0.3">
      <c r="A39" s="13">
        <v>30</v>
      </c>
      <c r="B39" s="14" t="s">
        <v>33</v>
      </c>
      <c r="C39" s="13">
        <v>0</v>
      </c>
      <c r="D39" s="15">
        <v>0</v>
      </c>
    </row>
    <row r="40" spans="1:4" s="16" customFormat="1" x14ac:dyDescent="0.3">
      <c r="A40" s="13">
        <v>31</v>
      </c>
      <c r="B40" s="14" t="s">
        <v>35</v>
      </c>
      <c r="C40" s="13">
        <v>0</v>
      </c>
      <c r="D40" s="15">
        <v>0</v>
      </c>
    </row>
    <row r="41" spans="1:4" s="16" customFormat="1" x14ac:dyDescent="0.3">
      <c r="A41" s="13">
        <v>32</v>
      </c>
      <c r="B41" s="14" t="s">
        <v>40</v>
      </c>
      <c r="C41" s="13">
        <v>0</v>
      </c>
      <c r="D41" s="15">
        <v>0</v>
      </c>
    </row>
    <row r="42" spans="1:4" ht="16.2" x14ac:dyDescent="0.3">
      <c r="A42" s="9"/>
      <c r="B42" s="10" t="s">
        <v>59</v>
      </c>
      <c r="C42" s="26">
        <f>C43+C44+C45+C47+C49+C50+ C51+C52+C54+C46+C53+C55+C48+C56</f>
        <v>22</v>
      </c>
      <c r="D42" s="12">
        <f>D43+D44+D45+D47+D49+D50+ D51+D52+D54+D46+D53+D55+D48+D56</f>
        <v>47177.245999999999</v>
      </c>
    </row>
    <row r="43" spans="1:4" s="16" customFormat="1" x14ac:dyDescent="0.3">
      <c r="A43" s="13">
        <v>33</v>
      </c>
      <c r="B43" s="14" t="s">
        <v>26</v>
      </c>
      <c r="C43" s="13">
        <v>9</v>
      </c>
      <c r="D43" s="15">
        <f>SUM('ТГ зв'!G194:G202)</f>
        <v>16581.924999999999</v>
      </c>
    </row>
    <row r="44" spans="1:4" s="16" customFormat="1" x14ac:dyDescent="0.3">
      <c r="A44" s="13">
        <v>34</v>
      </c>
      <c r="B44" s="14" t="s">
        <v>9</v>
      </c>
      <c r="C44" s="13">
        <v>0</v>
      </c>
      <c r="D44" s="15">
        <v>0</v>
      </c>
    </row>
    <row r="45" spans="1:4" s="16" customFormat="1" x14ac:dyDescent="0.3">
      <c r="A45" s="13">
        <v>35</v>
      </c>
      <c r="B45" s="14" t="s">
        <v>13</v>
      </c>
      <c r="C45" s="13">
        <v>2</v>
      </c>
      <c r="D45" s="15">
        <f>SUM('ТГ зв'!G205:G206)</f>
        <v>8048.0789999999997</v>
      </c>
    </row>
    <row r="46" spans="1:4" s="16" customFormat="1" x14ac:dyDescent="0.3">
      <c r="A46" s="13">
        <v>36</v>
      </c>
      <c r="B46" s="14" t="s">
        <v>32</v>
      </c>
      <c r="C46" s="13">
        <v>0</v>
      </c>
      <c r="D46" s="15">
        <v>0</v>
      </c>
    </row>
    <row r="47" spans="1:4" s="16" customFormat="1" x14ac:dyDescent="0.3">
      <c r="A47" s="13">
        <v>37</v>
      </c>
      <c r="B47" s="14" t="s">
        <v>16</v>
      </c>
      <c r="C47" s="13">
        <v>8</v>
      </c>
      <c r="D47" s="15">
        <f>SUM('ТГ зв'!G209:G216)</f>
        <v>20806.142</v>
      </c>
    </row>
    <row r="48" spans="1:4" s="16" customFormat="1" x14ac:dyDescent="0.3">
      <c r="A48" s="13">
        <v>38</v>
      </c>
      <c r="B48" s="14" t="s">
        <v>48</v>
      </c>
      <c r="C48" s="13">
        <v>1</v>
      </c>
      <c r="D48" s="15">
        <f>'ТГ зв'!G218</f>
        <v>370.2</v>
      </c>
    </row>
    <row r="49" spans="1:1017" s="16" customFormat="1" x14ac:dyDescent="0.3">
      <c r="A49" s="13">
        <v>39</v>
      </c>
      <c r="B49" s="14" t="s">
        <v>20</v>
      </c>
      <c r="C49" s="13">
        <v>0</v>
      </c>
      <c r="D49" s="15">
        <v>0</v>
      </c>
    </row>
    <row r="50" spans="1:1017" s="16" customFormat="1" x14ac:dyDescent="0.3">
      <c r="A50" s="13">
        <v>40</v>
      </c>
      <c r="B50" s="14" t="s">
        <v>23</v>
      </c>
      <c r="C50" s="13">
        <v>0</v>
      </c>
      <c r="D50" s="15">
        <v>0</v>
      </c>
    </row>
    <row r="51" spans="1:1017" s="16" customFormat="1" x14ac:dyDescent="0.3">
      <c r="A51" s="13">
        <v>41</v>
      </c>
      <c r="B51" s="14" t="s">
        <v>24</v>
      </c>
      <c r="C51" s="13">
        <v>0</v>
      </c>
      <c r="D51" s="15">
        <v>0</v>
      </c>
    </row>
    <row r="52" spans="1:1017" s="16" customFormat="1" x14ac:dyDescent="0.3">
      <c r="A52" s="13">
        <v>42</v>
      </c>
      <c r="B52" s="14" t="s">
        <v>25</v>
      </c>
      <c r="C52" s="13">
        <v>0</v>
      </c>
      <c r="D52" s="15">
        <v>0</v>
      </c>
    </row>
    <row r="53" spans="1:1017" s="16" customFormat="1" x14ac:dyDescent="0.3">
      <c r="A53" s="13">
        <v>43</v>
      </c>
      <c r="B53" s="14" t="s">
        <v>39</v>
      </c>
      <c r="C53" s="13">
        <v>0</v>
      </c>
      <c r="D53" s="15">
        <v>0</v>
      </c>
    </row>
    <row r="54" spans="1:1017" s="16" customFormat="1" x14ac:dyDescent="0.3">
      <c r="A54" s="13">
        <v>44</v>
      </c>
      <c r="B54" s="14" t="s">
        <v>10</v>
      </c>
      <c r="C54" s="13">
        <v>0</v>
      </c>
      <c r="D54" s="15">
        <v>0</v>
      </c>
    </row>
    <row r="55" spans="1:1017" s="16" customFormat="1" x14ac:dyDescent="0.3">
      <c r="A55" s="13">
        <v>45</v>
      </c>
      <c r="B55" s="14" t="s">
        <v>41</v>
      </c>
      <c r="C55" s="13">
        <v>0</v>
      </c>
      <c r="D55" s="15">
        <v>0</v>
      </c>
    </row>
    <row r="56" spans="1:1017" s="16" customFormat="1" x14ac:dyDescent="0.3">
      <c r="A56" s="13">
        <v>46</v>
      </c>
      <c r="B56" s="14" t="s">
        <v>50</v>
      </c>
      <c r="C56" s="13">
        <v>2</v>
      </c>
      <c r="D56" s="15">
        <f>SUM('ТГ зв'!G227:G228)</f>
        <v>1370.9</v>
      </c>
    </row>
    <row r="64" spans="1:1017" s="4" customFormat="1" x14ac:dyDescent="0.3">
      <c r="A64" s="3"/>
      <c r="B64" s="5"/>
      <c r="C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</row>
  </sheetData>
  <autoFilter ref="A4:D56" xr:uid="{00000000-0009-0000-0000-000001000000}"/>
  <sortState xmlns:xlrd2="http://schemas.microsoft.com/office/spreadsheetml/2017/richdata2" ref="A26:AMH35">
    <sortCondition ref="A26"/>
  </sortState>
  <mergeCells count="1">
    <mergeCell ref="A1:D1"/>
  </mergeCells>
  <pageMargins left="0.7874015748031496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ТГ зв</vt:lpstr>
      <vt:lpstr>ТГ (2)</vt:lpstr>
      <vt:lpstr>'ТГ (2)'!Заголовки_для_друку</vt:lpstr>
      <vt:lpstr>'ТГ зв'!Заголовки_для_друку</vt:lpstr>
      <vt:lpstr>'ТГ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2025-01-24T15:51:19Z</dcterms:modified>
</cp:coreProperties>
</file>