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D35FAEFA-2A6E-401A-86FF-068626F2D8CC}" xr6:coauthVersionLast="40" xr6:coauthVersionMax="40" xr10:uidLastSave="{00000000-0000-0000-0000-000000000000}"/>
  <bookViews>
    <workbookView xWindow="-108" yWindow="-108" windowWidth="23256" windowHeight="12576" tabRatio="603" xr2:uid="{00000000-000D-0000-FFFF-FFFF00000000}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зв'!$A$9:$P$623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35" i="2" l="1"/>
  <c r="D27" i="2" l="1"/>
  <c r="D8" i="2"/>
  <c r="D11" i="2"/>
  <c r="D46" i="2"/>
  <c r="D33" i="2" l="1"/>
  <c r="D38" i="2" l="1"/>
  <c r="D13" i="2" l="1"/>
  <c r="D36" i="2"/>
  <c r="D7" i="2" l="1"/>
  <c r="D45" i="2"/>
  <c r="D51" i="2"/>
  <c r="D29" i="2" l="1"/>
  <c r="C23" i="2" l="1"/>
  <c r="D24" i="2"/>
  <c r="D9" i="2" l="1"/>
  <c r="D12" i="2"/>
  <c r="C43" i="2"/>
  <c r="D44" i="2"/>
  <c r="D48" i="2"/>
  <c r="D25" i="2" l="1"/>
  <c r="D32" i="2" l="1"/>
  <c r="D31" i="2"/>
  <c r="D26" i="2"/>
  <c r="D53" i="2"/>
  <c r="G10" i="3" l="1"/>
  <c r="D58" i="2"/>
  <c r="D30" i="2" l="1"/>
  <c r="D10" i="2" l="1"/>
  <c r="D50" i="2" l="1"/>
  <c r="D49" i="2" l="1"/>
  <c r="D56" i="2"/>
  <c r="D42" i="2" l="1"/>
  <c r="D34" i="2" l="1"/>
  <c r="D23" i="2" s="1"/>
  <c r="O338" i="3" l="1"/>
  <c r="D57" i="2" l="1"/>
  <c r="D43" i="2" s="1"/>
  <c r="D17" i="2" l="1"/>
  <c r="C6" i="2" l="1"/>
  <c r="D6" i="2" l="1"/>
  <c r="D37" i="2" l="1"/>
  <c r="C37" i="2"/>
  <c r="C14" i="2"/>
  <c r="D14" i="2" l="1"/>
  <c r="C5" i="2"/>
  <c r="D5" i="2" l="1"/>
</calcChain>
</file>

<file path=xl/sharedStrings.xml><?xml version="1.0" encoding="utf-8"?>
<sst xmlns="http://schemas.openxmlformats.org/spreadsheetml/2006/main" count="5556" uniqueCount="2033">
  <si>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</si>
  <si>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</si>
  <si>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</si>
  <si>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</si>
  <si>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</si>
  <si>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</si>
  <si>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</si>
  <si>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</si>
  <si>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</si>
  <si>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</si>
  <si>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</si>
  <si>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</si>
  <si>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</si>
  <si>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</si>
  <si>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</si>
  <si>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</si>
  <si>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</si>
  <si>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</si>
  <si>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</si>
  <si>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</si>
  <si>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</si>
  <si>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</si>
  <si>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</si>
  <si>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</si>
  <si>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</si>
  <si>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</si>
  <si>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</si>
  <si>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</si>
  <si>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</si>
  <si>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</si>
  <si>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</si>
  <si>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</si>
  <si>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</si>
  <si>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</si>
  <si>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</si>
  <si>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</si>
  <si>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</si>
  <si>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</si>
  <si>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</si>
  <si>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</si>
  <si>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</si>
  <si>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</si>
  <si>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</si>
  <si>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</si>
  <si>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</si>
  <si>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</si>
  <si>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</si>
  <si>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</si>
  <si>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</si>
  <si>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</si>
  <si>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</si>
  <si>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</si>
  <si>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</si>
  <si>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</si>
  <si>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</si>
  <si>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</si>
  <si>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</si>
  <si>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</si>
  <si>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</si>
  <si>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</si>
  <si>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</si>
  <si>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</si>
  <si>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</si>
  <si>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</si>
  <si>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</si>
  <si>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</si>
  <si>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від_______№__________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</si>
  <si>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</si>
  <si>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</si>
  <si>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</si>
  <si>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</si>
  <si>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</si>
  <si>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</si>
  <si>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</si>
  <si>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</si>
  <si>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</si>
  <si>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</si>
  <si>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</si>
  <si>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</si>
  <si>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</si>
  <si>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</si>
  <si>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</si>
  <si>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</si>
  <si>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</si>
  <si>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</si>
  <si>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</si>
  <si>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</si>
  <si>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</si>
  <si>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</si>
  <si>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</si>
  <si>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</si>
  <si>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</si>
  <si>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</si>
  <si>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</si>
  <si>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</si>
  <si>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</si>
  <si>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</si>
  <si>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</si>
  <si>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</si>
  <si>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</si>
  <si>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</si>
  <si>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</si>
  <si>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</si>
  <si>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</si>
  <si>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</si>
  <si>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</si>
  <si>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</si>
  <si>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</si>
  <si>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</si>
  <si>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</si>
  <si>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</si>
  <si>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</si>
  <si>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</si>
  <si>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</si>
  <si>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</si>
  <si>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</si>
  <si>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</si>
  <si>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</si>
  <si>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</si>
  <si>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</si>
  <si>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</si>
  <si>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</si>
  <si>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</si>
  <si>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</si>
  <si>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</si>
  <si>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</si>
  <si>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</si>
  <si>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</si>
  <si>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</si>
  <si>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</si>
  <si>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</si>
  <si>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</si>
  <si>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</si>
  <si>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</si>
  <si>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</si>
  <si>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</si>
  <si>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</si>
  <si>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</si>
  <si>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</si>
  <si>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</si>
  <si>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</si>
  <si>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</si>
  <si>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</si>
  <si>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</si>
  <si>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</si>
  <si>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</si>
  <si>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</si>
  <si>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</si>
  <si>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</si>
  <si>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</si>
  <si>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</si>
  <si>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</si>
  <si>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</si>
  <si>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</si>
  <si>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</si>
  <si>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</si>
  <si>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</si>
  <si>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</si>
  <si>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</si>
  <si>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</si>
  <si>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</si>
  <si>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</si>
  <si>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</si>
  <si>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</si>
  <si>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</si>
  <si>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</si>
  <si>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</si>
  <si>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</si>
  <si>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</si>
  <si>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</si>
  <si>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</si>
  <si>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</si>
  <si>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</si>
  <si>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</si>
  <si>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</si>
  <si>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</si>
  <si>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</si>
  <si>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</si>
  <si>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</si>
  <si>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</si>
  <si>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</si>
  <si>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</si>
  <si>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</si>
  <si>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</si>
  <si>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</si>
  <si>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</si>
  <si>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</si>
  <si>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</si>
  <si>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</si>
  <si>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</si>
  <si>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</si>
  <si>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</si>
  <si>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</si>
  <si>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</si>
  <si>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</si>
  <si>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</si>
  <si>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</si>
  <si>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</si>
  <si>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</si>
  <si>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</si>
  <si>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</si>
  <si>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</si>
  <si>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</si>
  <si>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</si>
  <si>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</si>
  <si>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</si>
  <si>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</si>
  <si>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</si>
  <si>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</si>
  <si>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</si>
  <si>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</si>
  <si>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</si>
  <si>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</si>
  <si>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</si>
  <si>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</si>
  <si>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</si>
  <si>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</si>
  <si>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</si>
  <si>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</si>
  <si>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</si>
  <si>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</si>
  <si>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</si>
  <si>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</si>
  <si>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</si>
  <si>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</si>
  <si>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</si>
  <si>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</si>
  <si>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</si>
  <si>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</si>
  <si>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</si>
  <si>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</si>
  <si>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</si>
  <si>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</si>
  <si>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</si>
  <si>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</si>
  <si>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</si>
  <si>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</si>
  <si>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</si>
  <si>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</si>
  <si>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</si>
  <si>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</si>
  <si>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</si>
  <si>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</si>
  <si>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</si>
  <si>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</si>
  <si>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</si>
  <si>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</si>
  <si>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</si>
  <si>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</si>
  <si>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</si>
  <si>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</si>
  <si>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</si>
  <si>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</si>
  <si>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</si>
  <si>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</si>
  <si>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</si>
  <si>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</si>
  <si>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</si>
  <si>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</si>
  <si>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</si>
  <si>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</si>
  <si>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</si>
  <si>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</si>
  <si>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</si>
  <si>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</si>
  <si>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</si>
  <si>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</si>
  <si>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</si>
  <si>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</si>
  <si>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</si>
  <si>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</si>
  <si>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</si>
  <si>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</si>
  <si>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</si>
  <si>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</si>
  <si>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</si>
  <si>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</si>
  <si>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</si>
  <si>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</si>
  <si>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</si>
  <si>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</si>
  <si>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</si>
  <si>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</si>
  <si>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</si>
  <si>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</si>
  <si>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</si>
  <si>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</si>
  <si>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</si>
  <si>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</si>
  <si>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</si>
  <si>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</si>
  <si>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</si>
  <si>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</si>
  <si>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</si>
  <si>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</si>
  <si>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</si>
  <si>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</si>
  <si>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</si>
  <si>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</si>
  <si>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</si>
  <si>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</si>
  <si>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</si>
  <si>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</si>
  <si>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</si>
  <si>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</si>
  <si>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</si>
  <si>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</si>
  <si>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</si>
  <si>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</si>
  <si>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</si>
  <si>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</si>
  <si>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</si>
  <si>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</si>
  <si>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</si>
  <si>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</si>
  <si>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</si>
  <si>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</si>
  <si>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</si>
  <si>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</si>
  <si>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</si>
  <si>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</si>
  <si>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</si>
  <si>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</si>
  <si>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</si>
  <si>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</si>
  <si>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</si>
  <si>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</si>
  <si>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</si>
  <si>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</si>
  <si>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</si>
  <si>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</si>
  <si>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</si>
  <si>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</si>
  <si>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</si>
  <si>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</si>
  <si>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</si>
  <si>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</si>
  <si>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</si>
  <si>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</si>
  <si>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</si>
  <si>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</si>
  <si>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</si>
  <si>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</si>
  <si>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</si>
  <si>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</si>
  <si>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</si>
  <si>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</si>
  <si>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</si>
  <si>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</si>
  <si>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</si>
  <si>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</si>
  <si>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</si>
  <si>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</si>
  <si>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</si>
  <si>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</si>
  <si>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</si>
  <si>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</si>
  <si>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</si>
  <si>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</si>
  <si>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</si>
  <si>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</si>
  <si>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</si>
  <si>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</si>
  <si>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</si>
  <si>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</si>
  <si>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</si>
  <si>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</si>
  <si>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</si>
  <si>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</si>
  <si>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</si>
  <si>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</si>
  <si>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</si>
  <si>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</si>
  <si>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</si>
  <si>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</si>
  <si>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</si>
  <si>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</si>
  <si>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</si>
  <si>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</si>
  <si>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</si>
  <si>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</si>
  <si>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</si>
  <si>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</si>
  <si>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</si>
  <si>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</si>
  <si>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</si>
  <si>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</si>
  <si>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</si>
  <si>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</si>
  <si>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</si>
  <si>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</si>
  <si>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</si>
  <si>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</si>
  <si>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</si>
  <si>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</si>
  <si>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</si>
  <si>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</si>
  <si>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</si>
  <si>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</si>
  <si>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</si>
  <si>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</si>
  <si>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</si>
  <si>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</si>
  <si>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</si>
  <si>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</si>
  <si>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</si>
  <si>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</si>
  <si>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</si>
  <si>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</si>
  <si>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</si>
  <si>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</si>
  <si>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</si>
  <si>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</si>
  <si>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</si>
  <si>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</si>
  <si>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</si>
  <si>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</si>
  <si>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</si>
  <si>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</si>
  <si>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</si>
  <si>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</si>
  <si>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</si>
  <si>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</si>
  <si>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</si>
  <si>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</si>
  <si>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</si>
  <si>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</si>
  <si>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</si>
  <si>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</si>
  <si>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</si>
  <si>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</si>
  <si>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</si>
  <si>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</si>
  <si>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</si>
  <si>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</si>
  <si>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</si>
  <si>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</si>
  <si>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</si>
  <si>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</si>
  <si>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</si>
  <si>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</si>
  <si>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</si>
  <si>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</si>
  <si>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</si>
  <si>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</si>
  <si>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</si>
  <si>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</si>
  <si>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</si>
  <si>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</si>
  <si>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</si>
  <si>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</si>
  <si>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</si>
  <si>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</si>
  <si>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</si>
  <si>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</si>
  <si>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</si>
  <si>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</si>
  <si>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</si>
  <si>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</si>
  <si>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</si>
  <si>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</si>
  <si>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</si>
  <si>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</si>
  <si>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</si>
  <si>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</si>
  <si>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</si>
  <si>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</si>
  <si>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</si>
  <si>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</si>
  <si>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</si>
  <si>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</si>
  <si>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</si>
  <si>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</si>
  <si>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</si>
  <si>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</si>
  <si>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</si>
  <si>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</si>
  <si>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</si>
  <si>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</si>
  <si>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</si>
  <si>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</si>
  <si>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</si>
  <si>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</si>
  <si>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</si>
  <si>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</si>
  <si>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</si>
  <si>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</si>
  <si>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</si>
  <si>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</si>
  <si>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</si>
  <si>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</si>
  <si>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</si>
  <si>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</si>
  <si>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</si>
  <si>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</si>
  <si>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</si>
  <si>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</si>
  <si>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</si>
  <si>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</si>
  <si>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</si>
  <si>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</si>
  <si>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</si>
  <si>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</si>
  <si>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</si>
  <si>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</si>
  <si>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</si>
  <si>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</si>
  <si>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</si>
  <si>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</si>
  <si>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</si>
  <si>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</si>
  <si>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</si>
  <si>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</si>
  <si>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</si>
  <si>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</si>
  <si>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</si>
  <si>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</si>
  <si>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</si>
  <si>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</si>
  <si>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</si>
  <si>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</si>
  <si>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</si>
  <si>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</si>
  <si>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</si>
  <si>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</si>
  <si>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</si>
  <si>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</si>
  <si>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</si>
  <si>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</si>
  <si>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</si>
  <si>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</si>
  <si>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</si>
  <si>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</si>
  <si>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</si>
  <si>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</si>
  <si>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</si>
  <si>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</si>
  <si>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</si>
  <si>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</si>
  <si>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</si>
  <si>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</si>
  <si>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</si>
  <si>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</si>
  <si>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</si>
  <si>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</si>
  <si>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</si>
  <si>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</si>
  <si>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</si>
  <si>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</si>
  <si>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</si>
  <si>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</si>
  <si>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</si>
  <si>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</si>
  <si>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</si>
  <si>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</si>
  <si>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</si>
  <si>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</si>
  <si>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</si>
  <si>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</si>
  <si>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</si>
  <si>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</si>
  <si>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</si>
  <si>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</si>
  <si>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</si>
  <si>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</si>
  <si>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</si>
  <si>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</si>
  <si>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</si>
  <si>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</si>
  <si>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</si>
  <si>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</si>
  <si>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</si>
  <si>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</si>
  <si>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</si>
  <si>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</si>
  <si>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</si>
  <si>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</si>
  <si>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</si>
  <si>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</si>
  <si>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</si>
  <si>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</si>
  <si>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</si>
  <si>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</si>
  <si>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</si>
  <si>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</si>
  <si>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</si>
  <si>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</si>
  <si>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</si>
  <si>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</si>
  <si>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</si>
  <si>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</si>
  <si>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</si>
  <si>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</si>
  <si>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</si>
  <si>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</si>
  <si>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</si>
  <si>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</si>
  <si>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</si>
  <si>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</si>
  <si>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</si>
  <si>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</si>
  <si>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</si>
  <si>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</si>
  <si>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</si>
  <si>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</si>
  <si>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</si>
  <si>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</si>
  <si>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</si>
  <si>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</si>
  <si>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</si>
  <si>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</si>
  <si>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</si>
  <si>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</si>
  <si>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</si>
  <si>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</si>
  <si>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</si>
  <si>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</si>
  <si>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</si>
  <si>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</si>
  <si>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</si>
  <si>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</si>
  <si>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</si>
  <si>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</si>
  <si>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</si>
  <si>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</si>
  <si>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</si>
  <si>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</si>
  <si>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</si>
  <si>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</si>
  <si>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</si>
  <si>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</si>
  <si>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</si>
  <si>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</si>
  <si>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</si>
  <si>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</si>
  <si>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</si>
  <si>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</si>
  <si>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</si>
  <si>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</si>
  <si>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</si>
  <si>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</si>
  <si>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</si>
  <si>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</si>
  <si>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</si>
  <si>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</si>
  <si>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</si>
  <si>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</si>
  <si>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</si>
  <si>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</si>
  <si>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</si>
  <si>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</si>
  <si>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</si>
  <si>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</si>
  <si>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</si>
  <si>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</si>
  <si>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</si>
  <si>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</si>
  <si>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</si>
  <si>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</si>
  <si>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</si>
  <si>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</si>
  <si>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</si>
  <si>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</si>
  <si>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</si>
  <si>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</si>
  <si>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</si>
  <si>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</si>
  <si>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</si>
  <si>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</si>
  <si>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</si>
  <si>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</si>
  <si>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</si>
  <si>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</si>
  <si>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</si>
  <si>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</si>
  <si>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</si>
  <si>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</si>
  <si>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</si>
  <si>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</si>
  <si>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</si>
  <si>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</si>
  <si>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</si>
  <si>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</si>
  <si>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</si>
  <si>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</si>
  <si>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</si>
  <si>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</si>
  <si>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</si>
  <si>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</si>
  <si>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</si>
  <si>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</si>
  <si>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</si>
  <si>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</si>
  <si>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</si>
  <si>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</si>
  <si>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</si>
  <si>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</si>
  <si>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</si>
  <si>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</si>
  <si>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</si>
  <si>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</si>
  <si>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</si>
  <si>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</si>
  <si>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</si>
  <si>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</si>
  <si>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</si>
  <si>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</si>
  <si>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</si>
  <si>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</si>
  <si>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</si>
  <si>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</si>
  <si>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</si>
  <si>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</si>
  <si>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</si>
  <si>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</si>
  <si>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</si>
  <si>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</si>
  <si>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</si>
  <si>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</si>
  <si>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</si>
  <si>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</si>
  <si>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</si>
  <si>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</si>
  <si>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</si>
  <si>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</si>
  <si>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</si>
  <si>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</si>
  <si>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</si>
  <si>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</si>
  <si>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</si>
  <si>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</si>
  <si>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</si>
  <si>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</si>
  <si>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</si>
  <si>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</si>
  <si>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</si>
  <si>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</si>
  <si>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</si>
  <si>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</si>
  <si>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</si>
  <si>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</si>
  <si>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</si>
  <si>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</si>
  <si>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</si>
  <si>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</si>
  <si>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</si>
  <si>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</si>
  <si>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</si>
  <si>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</si>
  <si>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</si>
  <si>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</si>
  <si>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</si>
  <si>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</si>
  <si>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</si>
  <si>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</si>
  <si>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</si>
  <si>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</si>
  <si>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</si>
  <si>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</si>
  <si>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</si>
  <si>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</si>
  <si>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</si>
  <si>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</si>
  <si>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</si>
  <si>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</si>
  <si>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</si>
  <si>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</si>
  <si>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</si>
  <si>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</si>
  <si>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</si>
  <si>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</si>
  <si>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</si>
  <si>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</si>
  <si>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</si>
  <si>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</si>
  <si>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</si>
  <si>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</si>
  <si>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</si>
  <si>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</si>
  <si>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</si>
  <si>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</si>
  <si>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</si>
  <si>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</si>
  <si>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</si>
  <si>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</si>
  <si>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</si>
  <si>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</si>
  <si>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</si>
  <si>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</si>
  <si>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</si>
  <si>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</si>
  <si>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</si>
  <si>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</si>
  <si>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</si>
  <si>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</si>
  <si>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</si>
  <si>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</si>
  <si>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</si>
  <si>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</si>
  <si>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</si>
  <si>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</si>
  <si>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</si>
  <si>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</si>
  <si>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</si>
  <si>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</si>
  <si>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</si>
  <si>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</si>
  <si>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</si>
  <si>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</si>
  <si>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</si>
  <si>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</si>
  <si>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</si>
  <si>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</si>
  <si>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</si>
  <si>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</si>
  <si>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</si>
  <si>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</si>
  <si>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</si>
  <si>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</si>
  <si>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</si>
  <si>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</si>
  <si>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</si>
  <si>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</si>
  <si>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</si>
  <si>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</si>
  <si>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</si>
  <si>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</si>
  <si>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</si>
  <si>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</si>
  <si>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</si>
  <si>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</si>
  <si>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</si>
  <si>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</si>
  <si>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</si>
  <si>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</si>
  <si>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</si>
  <si>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</si>
  <si>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</si>
  <si>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</si>
  <si>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</si>
  <si>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</si>
  <si>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</si>
  <si>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</si>
  <si>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</si>
  <si>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</si>
  <si>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</si>
  <si>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</si>
  <si>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</si>
  <si>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</si>
  <si>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</si>
  <si>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</si>
  <si>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</si>
  <si>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</si>
  <si>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</si>
  <si>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</si>
  <si>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</si>
  <si>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</si>
  <si>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</si>
  <si>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</si>
  <si>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</si>
  <si>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</si>
  <si>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</si>
  <si>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</si>
  <si>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</si>
  <si>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</si>
  <si>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</si>
  <si>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</si>
  <si>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</si>
  <si>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</si>
  <si>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</si>
  <si>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</si>
  <si>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</si>
  <si>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</si>
  <si>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</si>
  <si>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</si>
  <si>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</si>
  <si>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</si>
  <si>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</si>
  <si>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</si>
  <si>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</si>
  <si>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</si>
  <si>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</si>
  <si>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</si>
  <si>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</si>
  <si>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</si>
  <si>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</si>
  <si>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</si>
  <si>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</si>
  <si>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</si>
  <si>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</si>
  <si>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</si>
  <si>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</si>
  <si>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</si>
  <si>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</si>
  <si>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</si>
  <si>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</si>
  <si>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</si>
  <si>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</si>
  <si>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</si>
  <si>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</si>
  <si>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</si>
  <si>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</si>
  <si>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</si>
  <si>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</si>
  <si>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</si>
  <si>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</si>
  <si>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</si>
  <si>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</si>
  <si>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</si>
  <si>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</si>
  <si>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</si>
  <si>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</si>
  <si>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</si>
  <si>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</si>
  <si>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</si>
  <si>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</si>
  <si>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</si>
  <si>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</si>
  <si>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</si>
  <si>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</si>
  <si>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</si>
  <si>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</si>
  <si>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</si>
  <si>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</si>
  <si>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</si>
  <si>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</si>
  <si>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</si>
  <si>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</si>
  <si>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</si>
  <si>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</si>
  <si>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</si>
  <si>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</si>
  <si>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</si>
  <si>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</si>
  <si>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</si>
  <si>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</si>
  <si>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</si>
  <si>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</si>
  <si>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</si>
  <si>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</si>
  <si>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</si>
  <si>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</si>
  <si>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</si>
  <si>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</si>
  <si>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</si>
  <si>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</si>
  <si>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</si>
  <si>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</si>
  <si>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</si>
  <si>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</si>
  <si>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</si>
  <si>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</si>
  <si>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</si>
  <si>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</si>
  <si>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</si>
  <si>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</si>
  <si>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</si>
  <si>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</si>
  <si>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</si>
  <si>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</si>
  <si>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</si>
  <si>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</si>
  <si>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</si>
  <si>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</si>
  <si>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</si>
  <si>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</si>
  <si>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</si>
  <si>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</si>
  <si>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</si>
  <si>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</si>
  <si>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</si>
  <si>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</si>
  <si>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</si>
  <si>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</si>
  <si>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</si>
  <si>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</si>
  <si>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</si>
  <si>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</si>
  <si>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</si>
  <si>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</si>
  <si>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</si>
  <si>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</si>
  <si>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</si>
  <si>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</si>
  <si>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</si>
  <si>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</si>
  <si>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</si>
  <si>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</si>
  <si>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</si>
  <si>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</si>
  <si>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</si>
  <si>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</si>
  <si>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</si>
  <si>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</si>
  <si>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</si>
  <si>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</si>
  <si>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</si>
  <si>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</si>
  <si>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</si>
  <si>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</si>
  <si>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</si>
  <si>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</si>
  <si>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</si>
  <si>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</si>
  <si>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</si>
  <si>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</si>
  <si>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</si>
  <si>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</si>
  <si>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</si>
  <si>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</si>
  <si>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</si>
  <si>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</si>
  <si>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</si>
  <si>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</si>
  <si>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</si>
  <si>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</si>
  <si>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</si>
  <si>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</si>
  <si>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</si>
  <si>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</si>
  <si>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</si>
  <si>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</si>
  <si>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</si>
  <si>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</si>
  <si>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</si>
  <si>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</si>
  <si>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</si>
  <si>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</si>
  <si>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</si>
  <si>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</si>
  <si>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</si>
  <si>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</si>
  <si>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</si>
  <si>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</si>
  <si>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</si>
  <si>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</si>
  <si>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</si>
  <si>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</si>
  <si>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</si>
  <si>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</si>
  <si>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</si>
  <si>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</si>
  <si>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</si>
  <si>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</si>
  <si>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</si>
  <si>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</si>
  <si>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</si>
  <si>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</si>
  <si>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</si>
  <si>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</si>
  <si>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</si>
  <si>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</si>
  <si>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</si>
  <si>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</si>
  <si>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</si>
  <si>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</si>
  <si>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</si>
  <si>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</si>
  <si>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</si>
  <si>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</si>
  <si>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</si>
  <si>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</si>
  <si>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</si>
  <si>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</si>
  <si>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</si>
  <si>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</si>
  <si>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</si>
  <si>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</si>
  <si>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</si>
  <si>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</si>
  <si>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</si>
  <si>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</si>
  <si>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</si>
  <si>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</si>
  <si>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</si>
  <si>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</si>
  <si>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</si>
  <si>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</si>
  <si>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</si>
  <si>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</si>
  <si>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</si>
  <si>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</si>
  <si>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</si>
  <si>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</si>
  <si>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</si>
  <si>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</si>
  <si>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</si>
  <si>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</si>
  <si>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</si>
  <si>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</si>
  <si>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</si>
  <si>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</si>
  <si>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</si>
  <si>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</si>
  <si>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</si>
  <si>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</si>
  <si>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</si>
  <si>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</si>
  <si>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</si>
  <si>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</si>
  <si>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</si>
  <si>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</si>
  <si>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</si>
  <si>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</si>
  <si>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</si>
  <si>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</si>
  <si>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</si>
  <si>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</si>
  <si>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</si>
  <si>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</si>
  <si>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</si>
  <si>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</si>
  <si>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</si>
  <si>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</si>
  <si>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</si>
  <si>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</si>
  <si>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</si>
  <si>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</si>
  <si>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</si>
  <si>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</si>
  <si>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</si>
  <si>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</si>
  <si>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</si>
  <si>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</si>
  <si>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</si>
  <si>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</si>
  <si>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</si>
  <si>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</si>
  <si>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</si>
  <si>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</si>
  <si>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</si>
  <si>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</si>
  <si>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</si>
  <si>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</si>
  <si>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</si>
  <si>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</si>
  <si>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</si>
  <si>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</si>
  <si>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</si>
  <si>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</si>
  <si>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</si>
  <si>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</si>
  <si>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</si>
  <si>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</si>
  <si>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</si>
  <si>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</si>
  <si>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</si>
  <si>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</si>
  <si>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</si>
  <si>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</si>
  <si>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</si>
  <si>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</si>
  <si>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</si>
  <si>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</si>
  <si>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</si>
  <si>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</si>
  <si>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</si>
  <si>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</si>
  <si>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</si>
  <si>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</si>
  <si>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</si>
  <si>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</si>
  <si>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</si>
  <si>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</si>
  <si>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</si>
  <si>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</si>
  <si>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</si>
  <si>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</si>
  <si>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</si>
  <si>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</si>
  <si>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</si>
  <si>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</si>
  <si>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</si>
  <si>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</si>
  <si>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</si>
  <si>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</si>
  <si>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</si>
  <si>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</si>
  <si>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</si>
  <si>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</si>
  <si>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</si>
  <si>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</si>
  <si>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</si>
  <si>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</si>
  <si>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</si>
  <si>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</si>
  <si>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</si>
  <si>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</si>
  <si>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</si>
  <si>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</si>
  <si>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</si>
  <si>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</si>
  <si>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</si>
  <si>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</si>
  <si>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</si>
  <si>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</si>
  <si>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</si>
  <si>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</si>
  <si>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</si>
  <si>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</si>
  <si>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</si>
  <si>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</si>
  <si>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</si>
  <si>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</si>
  <si>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</si>
  <si>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</si>
  <si>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</si>
  <si>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</si>
  <si>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</si>
  <si>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</si>
  <si>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</si>
  <si>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</si>
  <si>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</si>
  <si>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</si>
  <si>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</si>
  <si>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</si>
  <si>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</si>
  <si>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</si>
  <si>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</si>
  <si>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</si>
  <si>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</si>
  <si>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</si>
  <si>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</si>
  <si>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</si>
  <si>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</si>
  <si>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</si>
  <si>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</si>
  <si>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</si>
  <si>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</si>
  <si>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</si>
  <si>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</si>
  <si>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</si>
  <si>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</si>
  <si>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</si>
  <si>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</si>
  <si>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</si>
  <si>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</si>
  <si>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</si>
  <si>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</si>
  <si>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</si>
  <si>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</si>
  <si>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</si>
  <si>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</si>
  <si>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</si>
  <si>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</si>
  <si>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</si>
  <si>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</si>
  <si>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</si>
  <si>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</si>
  <si>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</si>
  <si>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</si>
  <si>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</si>
  <si>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</si>
  <si>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</si>
  <si>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</si>
  <si>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</si>
  <si>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</si>
  <si>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</si>
  <si>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</si>
  <si>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</si>
  <si>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</si>
  <si>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</si>
  <si>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</si>
  <si>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</si>
  <si>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</si>
  <si>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</si>
  <si>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</si>
  <si>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</si>
  <si>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</si>
  <si>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</si>
  <si>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</si>
  <si>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</si>
  <si>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</si>
  <si>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</si>
  <si>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</si>
  <si>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</si>
  <si>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</si>
  <si>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</si>
  <si>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</si>
  <si>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</si>
  <si>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</si>
  <si>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</si>
  <si>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</si>
  <si>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</si>
  <si>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</si>
  <si>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</si>
  <si>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</si>
  <si>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</si>
  <si>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</si>
  <si>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</si>
  <si>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</si>
  <si>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</si>
  <si>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</si>
  <si>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</si>
  <si>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</si>
  <si>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</si>
  <si>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</si>
  <si>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</si>
  <si>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</si>
  <si>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</si>
  <si>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</si>
  <si>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</si>
  <si>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</si>
  <si>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</si>
  <si>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</si>
  <si>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</si>
  <si>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</si>
  <si>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</si>
  <si>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</si>
  <si>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</si>
  <si>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</si>
  <si>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</si>
  <si>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</si>
  <si>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</si>
  <si>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</si>
  <si>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</si>
  <si>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</si>
  <si>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</si>
  <si>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</si>
  <si>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</si>
  <si>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</si>
  <si>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</si>
  <si>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</si>
  <si>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</si>
  <si>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</si>
  <si>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</si>
  <si>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</si>
  <si>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</si>
  <si>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</si>
  <si>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</si>
  <si>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</si>
  <si>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</si>
  <si>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</si>
  <si>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</si>
  <si>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</si>
  <si>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</si>
  <si>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</si>
  <si>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</si>
  <si>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</si>
  <si>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</si>
  <si>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</si>
  <si>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</si>
  <si>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</si>
  <si>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</si>
  <si>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</si>
  <si>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</si>
  <si>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</si>
  <si>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>5000
30000</t>
  </si>
  <si>
    <t>64,98
64,98</t>
  </si>
  <si>
    <t>https://prozorro.gov.ua/uk/tender/UA-2026-03-04-008406-a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</si>
  <si>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</si>
  <si>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</si>
  <si>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</si>
  <si>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</si>
  <si>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</si>
  <si>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</si>
  <si>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</si>
  <si>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</si>
  <si>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</si>
  <si>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</si>
  <si>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</si>
  <si>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</si>
  <si>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</si>
  <si>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</si>
  <si>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</si>
  <si>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</si>
  <si>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</si>
  <si>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</si>
  <si>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</si>
  <si>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</si>
  <si>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</si>
  <si>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</si>
  <si>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</si>
  <si>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</si>
  <si>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</si>
  <si>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</si>
  <si>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</si>
  <si>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</si>
  <si>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</si>
  <si>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</si>
  <si>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</si>
  <si>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</si>
  <si>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</si>
  <si>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</si>
  <si>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</si>
  <si>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</si>
  <si>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</si>
  <si>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</si>
  <si>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</si>
  <si>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</si>
  <si>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</si>
  <si>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</si>
  <si>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</si>
  <si>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</si>
  <si>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</si>
  <si>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</si>
  <si>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</si>
  <si>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</si>
  <si>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</si>
  <si>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</si>
  <si>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</si>
  <si>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</si>
  <si>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</si>
  <si>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</si>
  <si>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</si>
  <si>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</si>
  <si>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</si>
  <si>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</si>
  <si>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</si>
  <si>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</si>
  <si>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</si>
  <si>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</si>
  <si>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</si>
  <si>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</si>
  <si>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</si>
  <si>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</si>
  <si>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</si>
  <si>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</si>
  <si>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</si>
  <si>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</si>
  <si>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</si>
  <si>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</si>
  <si>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</si>
  <si>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</si>
  <si>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</si>
  <si>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</si>
  <si>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</si>
  <si>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</si>
  <si>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</si>
  <si>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</si>
  <si>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</si>
  <si>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</si>
  <si>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</si>
  <si>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</si>
  <si>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</si>
  <si>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</si>
  <si>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</si>
  <si>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</si>
  <si>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</si>
  <si>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</si>
  <si>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</si>
  <si>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</si>
  <si>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</si>
  <si>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договір розірвано 04.03.2026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</si>
  <si>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</si>
  <si>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</si>
  <si>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</si>
  <si>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</si>
  <si>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</si>
  <si>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</si>
  <si>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</si>
  <si>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</si>
  <si>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</si>
  <si>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</si>
  <si>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</si>
  <si>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</si>
  <si>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</si>
  <si>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</si>
  <si>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</si>
  <si>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</si>
  <si>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</si>
  <si>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</si>
  <si>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</si>
  <si>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</si>
  <si>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</si>
  <si>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</si>
  <si>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</si>
  <si>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</si>
  <si>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</si>
  <si>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</si>
  <si>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</si>
  <si>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</si>
  <si>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</si>
  <si>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</si>
  <si>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</si>
  <si>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</si>
  <si>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</si>
  <si>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</si>
  <si>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</si>
  <si>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</si>
  <si>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</si>
  <si>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</si>
  <si>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</si>
  <si>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</si>
  <si>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</si>
  <si>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</si>
  <si>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</si>
  <si>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</si>
  <si>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</si>
  <si>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</si>
  <si>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</si>
  <si>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</si>
  <si>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</si>
  <si>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</si>
  <si>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</si>
  <si>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</si>
  <si>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</si>
  <si>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</si>
  <si>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</si>
  <si>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</si>
  <si>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</si>
  <si>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</si>
  <si>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</si>
  <si>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</si>
  <si>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ДК 021:2015: 45450000-6 — ІНШІ ЗАВЕРШАЛЬНІ БУДІВЕЛЬНІ ПОСЛУГИ "ПОТОЧНИЙ РЕМОНТ ПРИМІЩЕНЬ ДРУГОГО ПОВЕРХУ БУДІВЛІ, ДЛЯ РОЗТАШУВАННЯ АМБУЛАТОРІЇ КНП "ЦПМСД №1"КМР, РОЗТАШОВАНІЙ ЗА АДРЕСОЮ: ЗАКАРПАТСЬКА ОБЛАСТЬ, МІСТО ПЕРЕЧИН, ВУЛИЦЯ САДОВА, БУДИНОК 59"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</si>
  <si>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</si>
  <si>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</si>
  <si>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</si>
  <si>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</si>
  <si>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</si>
  <si>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</si>
  <si>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</si>
  <si>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</si>
  <si>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</si>
  <si>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</si>
  <si>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</si>
  <si>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</si>
  <si>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</si>
  <si>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</si>
  <si>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</si>
  <si>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</si>
  <si>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</si>
  <si>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</si>
  <si>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</si>
  <si>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</si>
  <si>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</si>
  <si>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</si>
  <si>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</si>
  <si>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</si>
  <si>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</si>
  <si>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</si>
  <si>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</si>
  <si>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</si>
  <si>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</si>
  <si>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</si>
  <si>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</si>
  <si>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</si>
  <si>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</si>
  <si>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</si>
  <si>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</si>
  <si>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</si>
  <si>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</si>
  <si>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</si>
  <si>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</si>
  <si>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</si>
  <si>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</si>
  <si>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</si>
  <si>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</si>
  <si>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</si>
  <si>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</si>
  <si>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</si>
  <si>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</si>
  <si>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</si>
  <si>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</si>
  <si>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</si>
  <si>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</si>
  <si>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</si>
  <si>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</si>
  <si>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</si>
  <si>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</si>
  <si>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</si>
  <si>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</si>
  <si>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</si>
  <si>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</si>
  <si>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</si>
  <si>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</si>
  <si>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</si>
  <si>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</si>
  <si>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</si>
  <si>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</si>
  <si>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</si>
  <si>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</si>
  <si>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</si>
  <si>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</si>
  <si>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</si>
  <si>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</si>
  <si>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</si>
  <si>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</si>
  <si>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</si>
  <si>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</si>
  <si>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</si>
  <si>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</si>
  <si>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</si>
  <si>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</si>
  <si>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</si>
  <si>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</si>
  <si>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</si>
  <si>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</si>
  <si>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</si>
  <si>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</si>
  <si>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</si>
  <si>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</si>
  <si>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</si>
  <si>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</si>
  <si>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</si>
  <si>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</si>
  <si>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</si>
  <si>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</si>
  <si>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</si>
  <si>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</si>
  <si>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</si>
  <si>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</si>
  <si>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</si>
  <si>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</si>
  <si>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</si>
  <si>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</si>
  <si>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</si>
  <si>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</si>
  <si>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</si>
  <si>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</si>
  <si>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</si>
  <si>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</si>
  <si>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</si>
  <si>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</si>
  <si>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</si>
  <si>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</si>
  <si>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</si>
  <si>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</si>
  <si>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</si>
  <si>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</si>
  <si>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</si>
  <si>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</si>
  <si>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</si>
  <si>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</si>
  <si>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</si>
  <si>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</si>
  <si>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</si>
  <si>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</si>
  <si>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</si>
  <si>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</si>
  <si>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</si>
  <si>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</si>
  <si>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</si>
  <si>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</si>
  <si>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</si>
  <si>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</si>
  <si>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</si>
  <si>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</si>
  <si>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</si>
  <si>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</si>
  <si>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</si>
  <si>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</si>
  <si>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</si>
  <si>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</si>
  <si>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</si>
  <si>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</si>
  <si>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</si>
  <si>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</si>
  <si>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</si>
  <si>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</si>
  <si>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</si>
  <si>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</si>
  <si>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</si>
  <si>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</si>
  <si>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</si>
  <si>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</si>
  <si>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</si>
  <si>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</si>
  <si>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</si>
  <si>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</si>
  <si>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</si>
  <si>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</si>
  <si>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</si>
  <si>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</si>
  <si>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</si>
  <si>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</si>
  <si>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</si>
  <si>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</si>
  <si>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</si>
  <si>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</si>
  <si>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</si>
  <si>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</si>
  <si>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</si>
  <si>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</si>
  <si>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</si>
  <si>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</si>
  <si>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</si>
  <si>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</si>
  <si>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</si>
  <si>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</si>
  <si>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</si>
  <si>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</si>
  <si>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</si>
  <si>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</si>
  <si>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</si>
  <si>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</si>
  <si>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</si>
  <si>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</si>
  <si>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</si>
  <si>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</si>
  <si>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</si>
  <si>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</si>
  <si>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</si>
  <si>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</si>
  <si>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</si>
  <si>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</si>
  <si>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</si>
  <si>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</si>
  <si>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</si>
  <si>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</si>
  <si>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</si>
  <si>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</si>
  <si>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</si>
  <si>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</si>
  <si>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</si>
  <si>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</si>
  <si>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</si>
  <si>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</si>
  <si>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</si>
  <si>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</si>
  <si>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</si>
  <si>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</si>
  <si>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</si>
  <si>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</si>
  <si>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</si>
  <si>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</si>
  <si>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</si>
  <si>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</si>
  <si>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</si>
  <si>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</si>
  <si>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</si>
  <si>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</si>
  <si>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</si>
  <si>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</si>
  <si>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</si>
  <si>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</si>
  <si>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</si>
  <si>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</si>
  <si>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</si>
  <si>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</si>
  <si>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</si>
  <si>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</si>
  <si>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</si>
  <si>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</si>
  <si>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</si>
  <si>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</si>
  <si>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</si>
  <si>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</si>
  <si>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</si>
  <si>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</si>
  <si>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</si>
  <si>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</si>
  <si>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</si>
  <si>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</si>
  <si>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</si>
  <si>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</si>
  <si>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</si>
  <si>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</si>
  <si>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</si>
  <si>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</si>
  <si>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</si>
  <si>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</si>
  <si>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</si>
  <si>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</si>
  <si>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</si>
  <si>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</si>
  <si>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</si>
  <si>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</si>
  <si>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</si>
  <si>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</si>
  <si>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</si>
  <si>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</si>
  <si>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</si>
  <si>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</si>
  <si>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</si>
  <si>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</si>
  <si>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</si>
  <si>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</si>
  <si>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</si>
  <si>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</si>
  <si>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UA-2026-04-10-009922-a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</si>
  <si>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</si>
  <si>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</si>
  <si>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</si>
  <si>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</si>
  <si>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</si>
  <si>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</si>
  <si>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</si>
  <si>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</si>
  <si>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</si>
  <si>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</si>
  <si>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</si>
  <si>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</si>
  <si>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</si>
  <si>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</si>
  <si>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</si>
  <si>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</si>
  <si>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</si>
  <si>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</si>
  <si>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</si>
  <si>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</si>
  <si>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</si>
  <si>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</si>
  <si>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</si>
  <si>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</si>
  <si>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</si>
  <si>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</si>
  <si>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</si>
  <si>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</si>
  <si>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</si>
  <si>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</si>
  <si>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</si>
  <si>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</si>
  <si>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</si>
  <si>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</si>
  <si>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</si>
  <si>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</si>
  <si>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</si>
  <si>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</si>
  <si>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</si>
  <si>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</si>
  <si>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</si>
  <si>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</si>
  <si>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</si>
  <si>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</si>
  <si>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</si>
  <si>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</si>
  <si>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</si>
  <si>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</si>
  <si>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</si>
  <si>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</si>
  <si>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</si>
  <si>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</si>
  <si>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</si>
  <si>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</si>
  <si>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</si>
  <si>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</si>
  <si>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</si>
  <si>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</si>
  <si>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</si>
  <si>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</si>
  <si>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</si>
  <si>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</si>
  <si>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</si>
  <si>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</si>
  <si>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</si>
  <si>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</si>
  <si>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</si>
  <si>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</si>
  <si>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</si>
  <si>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</si>
  <si>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</si>
  <si>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</si>
  <si>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</si>
  <si>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</si>
  <si>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</si>
  <si>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</si>
  <si>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https://prozorro.gov.ua/uk/tender/UA-2026-04-15-012125-a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</si>
  <si>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</si>
  <si>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</si>
  <si>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</si>
  <si>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</si>
  <si>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</si>
  <si>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Плита підвісної стелі та комплектуючі Код ДК 021:2015:44110000-4 - Конструкційні матеріали</t>
  </si>
  <si>
    <t>https://prozorro.gov.ua/uk/tender/UA-2026-04-20-010258-a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</si>
  <si>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</si>
  <si>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</si>
  <si>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</si>
  <si>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</si>
  <si>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</si>
  <si>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</si>
  <si>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</si>
  <si>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</si>
  <si>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</si>
  <si>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</si>
  <si>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</si>
  <si>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</si>
  <si>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</si>
  <si>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</si>
  <si>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</si>
  <si>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</si>
  <si>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</si>
  <si>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</si>
  <si>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</si>
  <si>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</si>
  <si>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</si>
  <si>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</si>
  <si>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</si>
  <si>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</si>
  <si>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</si>
  <si>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</si>
  <si>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</si>
  <si>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</si>
  <si>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</si>
  <si>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</si>
  <si>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</si>
  <si>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</si>
  <si>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</si>
  <si>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</si>
  <si>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</si>
  <si>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</si>
  <si>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</si>
  <si>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</si>
  <si>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</si>
  <si>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</si>
  <si>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</si>
  <si>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>закупівлі не відбулись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</si>
  <si>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</si>
  <si>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</si>
  <si>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</si>
  <si>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</si>
  <si>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</si>
  <si>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</si>
  <si>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</si>
  <si>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</si>
  <si>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</si>
  <si>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</si>
  <si>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</si>
  <si>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</si>
  <si>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</si>
  <si>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</si>
  <si>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</si>
  <si>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ТОВ "Управляюча компанія "СБ Комфорт""</t>
  </si>
  <si>
    <t>«Поточний ремонт житлового будинку, пошкодженого внаслідок збройної агресії, за адресою: пр. Незалежності, 16,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</si>
  <si>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https://prozorro.gov.ua/uk/tender/UA-2026-04-22-006749-a</t>
  </si>
  <si>
    <t>Поточний ремонт асфальтового покриття на автошляхах Краматорської міської територіальної громади»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</si>
  <si>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https://prozorro.gov.ua/uk/tender/UA-2026-04-22-014924-a</t>
  </si>
  <si>
    <t>«Поточний ремонт житлового будинку, пошкодженого внаслідок збройної агресії за адресою: вул. Героїв України, 30,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</si>
  <si>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https://prozorro.gov.ua/uk/tender/UA-2026-04-23-006401-a</t>
  </si>
  <si>
    <t>Технічний нагляд за поточним ремонтом асфальтового покриття на автошляхах Краматорської міської територіальної громади (ДК 021:2015: 71520000-9 — Послуги з нагляду за виконанням будівельних робіт)</t>
  </si>
  <si>
    <t>https://prozorro.gov.ua/uk/tender/UA-2026-04-28-004040-a</t>
  </si>
  <si>
    <t>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батальойону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</si>
  <si>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https://prozorro.gov.ua/uk/tender/UA-2026-04-23-012620-a</t>
  </si>
  <si>
    <t>ФОП Кучугурна Оксана Анатоліївна</t>
  </si>
  <si>
    <t>ТОВ "Талісман-Автостиль"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</si>
  <si>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 НК 024:2023: 35212 - Голка спінальна одноразового застосування, НК 031:2024: A01030101 ГОЛКИ І НАБОРИ ДЛЯ ПРОВЕДЕННЯ СПІНАЛЬНОЇ АНЕСТЕЗІЇ)</t>
  </si>
  <si>
    <t>https://prozorro.gov.ua/uk/tender/UA-2026-04-27-008892-a</t>
  </si>
  <si>
    <t>https://prozorro.gov.ua/uk/tender/UA-2026-04-27-011932-a</t>
  </si>
  <si>
    <t>Дизельне паливо Євро 5, код ДК 021:2015:09130000-9 Нафта і дистиляти</t>
  </si>
  <si>
    <t>https://prozorro.gov.ua/uk/tender/UA-2026-04-23-001511-a</t>
  </si>
  <si>
    <t>Скоби будівельні з кованими кінцями (44530000-4 - Кріпильні деталі)</t>
  </si>
  <si>
    <t>https://prozorro.gov.ua/uk/tender/UA-2026-04-22-008727-a</t>
  </si>
  <si>
    <t>ПП "ІНТЕК"</t>
  </si>
  <si>
    <t xml:space="preserve"> ФОП Соколова Наталія Михайлівна </t>
  </si>
  <si>
    <t xml:space="preserve">ТОВ "СЛАВДОРСТРОЙ" </t>
  </si>
  <si>
    <t>ФОП Ульяненко Андрій Ігорович</t>
  </si>
  <si>
    <t>ПП "ЖЕТА"</t>
  </si>
  <si>
    <t>ФОП "СКРИПЧУК ОЛЕКСАНДР МИХАЙЛОВИЧ"</t>
  </si>
  <si>
    <t>електрична енергія з розподілом</t>
  </si>
  <si>
    <t>https://zakupivli.pro/gov/tenders/ua-2026-04-22-012513-a</t>
  </si>
  <si>
    <t>ФОП ПЛЕСКАНЬОВ СЕРГІЙ ІВАНОВИЧ</t>
  </si>
  <si>
    <t xml:space="preserve">дизельне паливо                      </t>
  </si>
  <si>
    <t>https://zakupivli.pro/gov/tenders/UA-2026-04-21-001468-a</t>
  </si>
  <si>
    <t xml:space="preserve">ФОП Плесканьов Сергій Іванович (договір розторгнуто)            </t>
  </si>
  <si>
    <t>1900
750</t>
  </si>
  <si>
    <t>«ДК 021:2015: 44210000-5: Конструкції та їх частини (Первинне (мобільне) укриття у варіанті наземного базування з додатковим захисним обвалуванням (габіонами))».</t>
  </si>
  <si>
    <t>https://zakupivli.pro/gov/tenders/ua-2026-04-28-009285-a/lot-bb86daffaa8c42f0a156ee67a04ea545</t>
  </si>
  <si>
    <t>1820
3100</t>
  </si>
  <si>
    <t>бензин
дизельне паливо</t>
  </si>
  <si>
    <t>70,05
87,90</t>
  </si>
  <si>
    <t>Дизельне паливо (талони) ДК021:2015-09130000-9 "Нафта і дистиляти"</t>
  </si>
  <si>
    <t>ПП ОККО-Сервіс (сума договору 532,8 тис.грн)</t>
  </si>
  <si>
    <t>дизельне паливо (талони)</t>
  </si>
  <si>
    <t>UA-2026-04-15-003029-a</t>
  </si>
  <si>
    <t>Засоби радіолектронноі боротьби ДК021:2015-35730000-0 "Електронні бойові комплекси та засоби радіоелектронного захисту"</t>
  </si>
  <si>
    <t xml:space="preserve">Засіб радіоелектронноі боротьби "Бульба 1/12 "Автобокс" </t>
  </si>
  <si>
    <t>UA-2026-04-27-007805-a</t>
  </si>
  <si>
    <t>UA-2026-04-29-011124-a</t>
  </si>
  <si>
    <t>ДК 021:2015: 79310000-0 — Послуги з проведення ринкових досліджень. Послуги з незалежної оцінки (визначення розміру) реальних збитків, завданих внаслідок втрати, руйнування або пошкодження нерухомого майна у зв'язку зі збройною агресією російської федерації</t>
  </si>
  <si>
    <t>UA-2026-04-27-013257-a</t>
  </si>
  <si>
    <t>ДК 021:2015: 72260000-5 — Послуги, пов’язані з програмним забезпеченням. Послуги у сфері інформатизації, а саме створення додаткового модуля в геоінформаційній системі міста</t>
  </si>
  <si>
    <t>ДК 021:2015: 45310000-3 — Електромонтажні роботи. 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</t>
  </si>
  <si>
    <t>UA-2026-04-30-001577-a</t>
  </si>
  <si>
    <t xml:space="preserve">ДП МДЦ "Артек"
</t>
  </si>
  <si>
    <t>ДК 021:2015: 45450000-6 — Інші завершальні будівельні роботи. Поточний ремонт приміщень цокольного поверху 3 блоку гуртожитку № 2 Українського державного університету науки і технологій, за адресою: вул. Лазаряна, буд. 2 у Соборному районі, м. Дніпро, для облаштування місць тимчасового перебування внутрішньо переміщених (евакуйованих) осіб</t>
  </si>
  <si>
    <t>UA-2026-04-24-008098-a</t>
  </si>
  <si>
    <t>КОМУНАЛЬНИЙ ЗАКЛАД "МАРіУПОЛЬСЬКА КАМЕРНА ФІЛАРМОНІЯ"/ 42089662</t>
  </si>
  <si>
    <t>Послуги з нерегулярних пасажирських перевезеннь 
60140000-1 Нерегулярні пасажирські перевезення</t>
  </si>
  <si>
    <t>ФОП МАКОВЕЦЬКИЙ ВАДИМ МИКОЛАЙОВИЧ</t>
  </si>
  <si>
    <t xml:space="preserve">	2613015190</t>
  </si>
  <si>
    <t>UA-2025-02-06-016300-a</t>
  </si>
  <si>
    <t>Послуги з централізованого водопостачання</t>
  </si>
  <si>
    <t>https://prozorro.gov.ua/uk/tender/UA-2026-04-27-007289-a</t>
  </si>
  <si>
    <t>ТОВ "Істмед"</t>
  </si>
  <si>
    <t>ТОВ "ГЕРОЛЬДМАЙСТЕР"</t>
  </si>
  <si>
    <t>Комунальна установа "Агентство розвитку громади" Покровської міської ради</t>
  </si>
  <si>
    <t>1020
2310</t>
  </si>
  <si>
    <t>73,02
89,45</t>
  </si>
  <si>
    <t>https://prozorro.gov.ua/uk/tender/UA-2026-04-15-012865-a</t>
  </si>
  <si>
    <t>34049688</t>
  </si>
  <si>
    <t>ДК 021:2015:09130000-9 Нафта і дистиляти. Бензин Євро А -95, дизельне паливо Євро</t>
  </si>
  <si>
    <t>Виготовлення містобудівної документації, а саме: Виготовлення із застосуванням геоінформаційних технологій у цифровій формі картографічної основи масштабу 1:500 території Золотоніської міської територіальної громади, ДК 021:2015: 71410000-5 — Послуги у сфері містобудування</t>
  </si>
  <si>
    <t>виготовлення картографічної основи для будівництва житлового кварталу для евакуйованих мешканців Шахівської СТГ</t>
  </si>
  <si>
    <t>https://prozorro.gov.ua/uk/tender/UA-2026-04-27-014324-a</t>
  </si>
  <si>
    <t>UA-2026-04-14-010417-a</t>
  </si>
  <si>
    <t>ДК 021:2015: 71320000-7 — Послуги з інженерного проектування. Розроблення проектно-кошторисної документації по об'єкту:" Капітальний ремонт багатоквартирного житлового будинку за адресою:вул.Донецька б.8, селище Олександрівка,Краматорського району, Донецької області"</t>
  </si>
  <si>
    <t>UA-2026-04-27-012594-a</t>
  </si>
  <si>
    <t>станом на 07.05.2026</t>
  </si>
  <si>
    <t>33690000-3 Лікарські засоби різні</t>
  </si>
  <si>
    <t>https://prozorro.gov.ua/uk/tender/UA-2026-05-05-008341-a</t>
  </si>
  <si>
    <t>ФОП "ФЕДОРЧЕНКО ОЛЬГА МИКОЛАЇВНА"</t>
  </si>
  <si>
    <t xml:space="preserve">
2782215228</t>
  </si>
  <si>
    <t>5000
3000</t>
  </si>
  <si>
    <t>https://prozorro.gov.ua/uk/plan/UA-P-2026-05-06-001303-a</t>
  </si>
  <si>
    <t>ТОВ "АВТОТРА­НССЕРВІС"</t>
  </si>
  <si>
    <t>https://prozorro.gov.ua/uk/tender/UA-2026-05-04-010477-a</t>
  </si>
  <si>
    <t>Дизельне паливо за ДК 021:2015: 09130000-9 — Нафта і дистиляти</t>
  </si>
  <si>
    <t>UA-2026-05-06-006992-a</t>
  </si>
  <si>
    <t xml:space="preserve">літри
</t>
  </si>
  <si>
    <t>ТОВ "Маршал-Кард"</t>
  </si>
  <si>
    <t>https://prozorro.gov.ua/tender/UA-2026-04-21-007201-a</t>
  </si>
  <si>
    <t>ТОВ "АГРОТРАНСГРУПА"</t>
  </si>
  <si>
    <t>Управління соціального захисту населення Соледарської міської ради Бахмутського району Донецької області</t>
  </si>
  <si>
    <t xml:space="preserve">путівки для відпочинку та оздоровлення дітей, які потребують особливої соціальної уваги та підтримки  </t>
  </si>
  <si>
    <t>https://prozorro.gov.ua/uk/tender/UA-2026-04-29-010874-a</t>
  </si>
  <si>
    <t>ДК 021:2015: 55240000-4 — Послуги центрів і будинків відпочинку (Послуги з оздоровлення та відпочинку дітей)</t>
  </si>
  <si>
    <t>Благоустрою міста: виконання послуг (робіт) з поховання померлих одиноких громадян, осіб без певного місця проживання, громадян, від поховання яких відмовилися рідні, знайдених невизначених трупів на території Дружківської міської територіальної громади.ДК 021:2015: 98370000-7 — Поховальні та супутні послуги</t>
  </si>
  <si>
    <t>КП «Спектр» Дружківської міської ради</t>
  </si>
  <si>
    <t>34421336</t>
  </si>
  <si>
    <t>66</t>
  </si>
  <si>
    <t>UA-2026-04-28-006813-a</t>
  </si>
  <si>
    <t>Бензин А95-Євро5, код ДК 021:2015 09132000-3 Бензин; Дизельне паливо Євро5, код ДК 021:2015 09134200-9 Дизельне паливо, «код за ДК 021:2015 09130000-9 Нафта і дистиляти»</t>
  </si>
  <si>
    <t>UA-2026-05-01-011887-a</t>
  </si>
  <si>
    <t xml:space="preserve">ПП "ІННОВАЦІЙНА НАУКОВО-ТЕХНІЧНА ЕКСПЕРТНА КОМПАНІЯ"
</t>
  </si>
  <si>
    <t>Івано-Франківський національний технічний університет нафти і газу</t>
  </si>
  <si>
    <t>94,08
77,10</t>
  </si>
  <si>
    <t xml:space="preserve">ТОВ "ПОЛІМЕРПРОГРЕС" </t>
  </si>
  <si>
    <t>29 500,00</t>
  </si>
  <si>
    <t>придбання засобів електронної підтримки радіоелектронної боротьби («Дзиґа» 4-х діапазонний)</t>
  </si>
  <si>
    <t>https://prozorro.gov.ua/uk/tender/UA-2026-04-28-007108-a</t>
  </si>
  <si>
    <t>КНП СМР "ЦПМСД м.Слов'янська"</t>
  </si>
  <si>
    <t>ремонт та технічне обслуговування автотранспорту</t>
  </si>
  <si>
    <t>https://prozorro.gov.ua/uk/tender/UA-2026-05-05-000969-a</t>
  </si>
  <si>
    <t>ДК 021:2015: 5011-0000-9 Послуги з ремонту, технічного обслуговування транспортних засобів і супутнього обладнання та супутні послуги</t>
  </si>
  <si>
    <t>Послуги з проведення поточного ремонту і технічного обслуговування автомобілів з використання запасних частин та витратних матеріалів виконавця</t>
  </si>
  <si>
    <t>UA-2026-04-30-009341-a</t>
  </si>
  <si>
    <t xml:space="preserve">ФОП ЧЕРІНА ЮЛІЯ СЕРГІЇВНА
</t>
  </si>
  <si>
    <t>UA-2026-05-01-011992-a</t>
  </si>
  <si>
    <t>ДК 021:2015: 44110000-4 — Конструкційні матеріали. Асфальтобетон. АСГ.Др.Щ.Б.НП.І.БНД 70/100 – ДСТУ Б В.2.7-119:2011 (44110000-4 Конструкційні матеріали)</t>
  </si>
  <si>
    <t xml:space="preserve">ДК 34350000-5 Шини для транспортних засобів великої та малої тоннажності. Шини для транспортних засобів </t>
  </si>
  <si>
    <t>UA-2026-05-06-014385-a</t>
  </si>
  <si>
    <t>UA-2026-04-17-007674-a</t>
  </si>
  <si>
    <t>ВСЬОГО - 49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</si>
</sst>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 xr:uid="{90572542-A5BB-4C72-BD94-8294E3D008D5}"/>
    <cellStyle name="Normal" xfId="9" xr:uid="{83802898-8C96-437C-8348-F0839BF89C90}"/>
    <cellStyle name="Гиперссылка 2" xfId="1" xr:uid="{00000000-0005-0000-0000-000001000000}"/>
    <cellStyle name="Гиперссылка 2 2" xfId="8" xr:uid="{65431B4B-FC14-43BE-A471-ADA8835912FE}"/>
    <cellStyle name="Звичайний 2" xfId="3" xr:uid="{00000000-0005-0000-0000-000002000000}"/>
    <cellStyle name="Звичайний 3" xfId="4" xr:uid="{00000000-0005-0000-0000-000003000000}"/>
    <cellStyle name="Обычный" xfId="0" builtinId="0"/>
    <cellStyle name="Обычный 2" xfId="2" xr:uid="{00000000-0005-0000-0000-000005000000}"/>
    <cellStyle name="Обычный 2 2" xfId="11" xr:uid="{C152D3DE-5C57-4618-AC5F-E5AC786A9EA6}"/>
    <cellStyle name="Обычный 2 3" xfId="10" xr:uid="{80C8AD7D-AB9A-4AD2-B60B-33810C14BE57}"/>
    <cellStyle name="Обычный 2 4" xfId="5" xr:uid="{C9138D25-D1A6-4B7F-81A7-0C2B91894FFB}"/>
    <cellStyle name="Финансовый 2" xfId="6" xr:uid="{160D4DE2-F324-4A4C-80E0-B5B425C5EC6F}"/>
    <cellStyle name="Финансовый 3" xfId="7" xr:uid="{1827D510-B671-4D72-9C03-67F07340D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110;&#1076;&#1087;&#1086;&#1074;&#1110;&#1076;&#1110;%20&#1056;&#1044;&#1040;,%20&#1058;&#1043;/&#1059;&#1087;&#1088;%20&#1086;&#1089;&#1074;&#1110;&#1090;&#1080;/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3-012698-a" TargetMode="External"/><Relationship Id="rId299" Type="http://schemas.openxmlformats.org/officeDocument/2006/relationships/hyperlink" Target="https://prozorro.gov.ua/uk/tender/UA-2026-04-15-012125-a" TargetMode="External"/><Relationship Id="rId21" Type="http://schemas.openxmlformats.org/officeDocument/2006/relationships/hyperlink" Target="https://prozorro.gov.ua/uk/tender/UA-2026-01-12-002999-a" TargetMode="External"/><Relationship Id="rId63" Type="http://schemas.openxmlformats.org/officeDocument/2006/relationships/hyperlink" Target="https://prozorro.gov.ua/uk/tender/UA-2026-01-23-010947-a" TargetMode="External"/><Relationship Id="rId159" Type="http://schemas.openxmlformats.org/officeDocument/2006/relationships/hyperlink" Target="https://zakupivli.pro/gov/tenders/ua-2026-02-16-014083-a" TargetMode="External"/><Relationship Id="rId324" Type="http://schemas.openxmlformats.org/officeDocument/2006/relationships/hyperlink" Target="https://prozorro.gov.ua/uk/tender/UA-2026-04-23-001511-a" TargetMode="External"/><Relationship Id="rId170" Type="http://schemas.openxmlformats.org/officeDocument/2006/relationships/hyperlink" Target="https://prozorro.gov.ua/uk/tender/UA-2026-02-23-005133-a" TargetMode="External"/><Relationship Id="rId226" Type="http://schemas.openxmlformats.org/officeDocument/2006/relationships/hyperlink" Target="https://prozorro.gov.ua/uk/tender/UA-2026-03-31-003334-a" TargetMode="External"/><Relationship Id="rId268" Type="http://schemas.openxmlformats.org/officeDocument/2006/relationships/hyperlink" Target="https://prozorro.gov.ua/uk/tender/UA-2026-04-08-006971-a" TargetMode="External"/><Relationship Id="rId32" Type="http://schemas.openxmlformats.org/officeDocument/2006/relationships/hyperlink" Target="https://prozorro.gov.ua/uk/tender/UA-2026-01-18-000327-a" TargetMode="External"/><Relationship Id="rId74" Type="http://schemas.openxmlformats.org/officeDocument/2006/relationships/hyperlink" Target="https://prozorro.gov.ua/uk/tender/UA-2026-01-26-006442-a" TargetMode="External"/><Relationship Id="rId128" Type="http://schemas.openxmlformats.org/officeDocument/2006/relationships/hyperlink" Target="https://prozorro.gov.ua/uk/tender/UA-2026-02-09-015204-a" TargetMode="External"/><Relationship Id="rId335" Type="http://schemas.openxmlformats.org/officeDocument/2006/relationships/hyperlink" Target="https://prozorro.gov.ua/uk/tender/UA-2026-04-28-007108-a" TargetMode="External"/><Relationship Id="rId5" Type="http://schemas.openxmlformats.org/officeDocument/2006/relationships/hyperlink" Target="https://prozorro.gov.ua/tender/UA-2026-01-02-006799-a" TargetMode="External"/><Relationship Id="rId181" Type="http://schemas.openxmlformats.org/officeDocument/2006/relationships/hyperlink" Target="https://prozorro.gov.ua/uk/tender/UA-2026-02-24-011135-a" TargetMode="External"/><Relationship Id="rId237" Type="http://schemas.openxmlformats.org/officeDocument/2006/relationships/hyperlink" Target="https://prozorro.gov.ua/uk/tender/UA-2026-04-07-004729-a" TargetMode="External"/><Relationship Id="rId279" Type="http://schemas.openxmlformats.org/officeDocument/2006/relationships/hyperlink" Target="https://prozorro.gov.ua/uk/tender/UA-2026-04-13-007317-a" TargetMode="External"/><Relationship Id="rId43" Type="http://schemas.openxmlformats.org/officeDocument/2006/relationships/hyperlink" Target="https://prozorro.gov.ua/uk/tender/UA-2026-01-16-010937-a" TargetMode="External"/><Relationship Id="rId139" Type="http://schemas.openxmlformats.org/officeDocument/2006/relationships/hyperlink" Target="https://zakupivli.pro/gov/tenders/ua-2026-02-02-007982-a" TargetMode="External"/><Relationship Id="rId290" Type="http://schemas.openxmlformats.org/officeDocument/2006/relationships/hyperlink" Target="https://prozorro.gov.ua/uk/tender/UA-2026-04-09-007745-a" TargetMode="External"/><Relationship Id="rId304" Type="http://schemas.openxmlformats.org/officeDocument/2006/relationships/hyperlink" Target="https://prozorro.gov.ua/uk/tender/UA-2026-04-15-012609-a" TargetMode="External"/><Relationship Id="rId85" Type="http://schemas.openxmlformats.org/officeDocument/2006/relationships/hyperlink" Target="https://prozorro.gov.ua/uk/tender/UA-2026-02-01-000504-a" TargetMode="External"/><Relationship Id="rId150" Type="http://schemas.openxmlformats.org/officeDocument/2006/relationships/hyperlink" Target="https://prozorro.gov.ua/uk/tender/UA-2026-02-03-008958-a" TargetMode="External"/><Relationship Id="rId192" Type="http://schemas.openxmlformats.org/officeDocument/2006/relationships/hyperlink" Target="https://prozorro.gov.ua/uk/tender/UA-2026-03-03-002047-a" TargetMode="External"/><Relationship Id="rId206" Type="http://schemas.openxmlformats.org/officeDocument/2006/relationships/hyperlink" Target="https://prozorro.gov.ua/uk/tender/UA-2026-03-13-000133-a" TargetMode="External"/><Relationship Id="rId248" Type="http://schemas.openxmlformats.org/officeDocument/2006/relationships/hyperlink" Target="https://prozorro.gov.ua/uk/tender/UA-2026-04-03-007423-a" TargetMode="External"/><Relationship Id="rId12" Type="http://schemas.openxmlformats.org/officeDocument/2006/relationships/hyperlink" Target="https://prozorro.gov.ua/uk/tender/UA-2026-01-06-002671-a" TargetMode="External"/><Relationship Id="rId108" Type="http://schemas.openxmlformats.org/officeDocument/2006/relationships/hyperlink" Target="https://prozorro.gov.ua/uk/tender/UA-2026-02-06-014679-a" TargetMode="External"/><Relationship Id="rId315" Type="http://schemas.openxmlformats.org/officeDocument/2006/relationships/hyperlink" Target="https://prozorro.gov.ua/tender/UA-2026-04-16-006935-a" TargetMode="External"/><Relationship Id="rId54" Type="http://schemas.openxmlformats.org/officeDocument/2006/relationships/hyperlink" Target="https://zakupivli.pro/gov/tenders/ua-2026-01-16-004423-a" TargetMode="External"/><Relationship Id="rId96" Type="http://schemas.openxmlformats.org/officeDocument/2006/relationships/hyperlink" Target="https://prozorro.gov.ua/uk/tender/UA-2026-02-04-016148-a" TargetMode="External"/><Relationship Id="rId161" Type="http://schemas.openxmlformats.org/officeDocument/2006/relationships/hyperlink" Target="https://zakupivli.pro/gov/tenders/ua-2026-02-11-012470-a" TargetMode="External"/><Relationship Id="rId217" Type="http://schemas.openxmlformats.org/officeDocument/2006/relationships/hyperlink" Target="https://prozorro.gov.ua/tender/UA-2026-03-31-008350-a" TargetMode="External"/><Relationship Id="rId259" Type="http://schemas.openxmlformats.org/officeDocument/2006/relationships/hyperlink" Target="https://prozorro.gov.ua/uk/tender/UA-2026-04-07-009916-a" TargetMode="External"/><Relationship Id="rId23" Type="http://schemas.openxmlformats.org/officeDocument/2006/relationships/hyperlink" Target="https://prozorro.gov.ua/tender/UA-2026-01-13-001550-a" TargetMode="External"/><Relationship Id="rId119" Type="http://schemas.openxmlformats.org/officeDocument/2006/relationships/hyperlink" Target="https://prozorro.gov.ua/uk/tender/UA-2026-02-10-014853-a" TargetMode="External"/><Relationship Id="rId270" Type="http://schemas.openxmlformats.org/officeDocument/2006/relationships/hyperlink" Target="https://prozorro.gov.ua/uk/tender/UA-2026-04-08-004649-a" TargetMode="External"/><Relationship Id="rId326" Type="http://schemas.openxmlformats.org/officeDocument/2006/relationships/hyperlink" Target="https://zakupivli.pro/gov/tenders/ua-2026-04-22-012513-a" TargetMode="External"/><Relationship Id="rId65" Type="http://schemas.openxmlformats.org/officeDocument/2006/relationships/hyperlink" Target="https://prozorro.gov.ua/uk/tender/UA-2026-01-28-003860-a" TargetMode="External"/><Relationship Id="rId130" Type="http://schemas.openxmlformats.org/officeDocument/2006/relationships/hyperlink" Target="https://prozorro.gov.ua/uk/tender/UA-2026-02-09-005935-a" TargetMode="External"/><Relationship Id="rId172" Type="http://schemas.openxmlformats.org/officeDocument/2006/relationships/hyperlink" Target="https://prozorro.gov.ua/uk/tender/UA-2026-02-18-012996-a" TargetMode="External"/><Relationship Id="rId228" Type="http://schemas.openxmlformats.org/officeDocument/2006/relationships/hyperlink" Target="https://prozorro.gov.ua/uk/tender/UA-2026-03-26-007336-a" TargetMode="External"/><Relationship Id="rId281" Type="http://schemas.openxmlformats.org/officeDocument/2006/relationships/hyperlink" Target="https://prozorro.gov.ua/uk/tender/UA-2026-04-10-009753-a" TargetMode="External"/><Relationship Id="rId337" Type="http://schemas.openxmlformats.org/officeDocument/2006/relationships/printerSettings" Target="../printerSettings/printerSettings1.bin"/><Relationship Id="rId34" Type="http://schemas.openxmlformats.org/officeDocument/2006/relationships/hyperlink" Target="https://prozorro.gov.ua/uk/tender/UA-2026-01-15-010037-a" TargetMode="External"/><Relationship Id="rId76" Type="http://schemas.openxmlformats.org/officeDocument/2006/relationships/hyperlink" Target="https://zakupivli.pro/gov/tenders/ua-2026-01-22-011273-a" TargetMode="External"/><Relationship Id="rId141" Type="http://schemas.openxmlformats.org/officeDocument/2006/relationships/hyperlink" Target="https://prozorro.gov.ua/uk/tender/UA-2026-02-17-010686-a" TargetMode="External"/><Relationship Id="rId7" Type="http://schemas.openxmlformats.org/officeDocument/2006/relationships/hyperlink" Target="https://prozorro.gov.ua/tender/UA-2026-01-01-001931-a" TargetMode="External"/><Relationship Id="rId183" Type="http://schemas.openxmlformats.org/officeDocument/2006/relationships/hyperlink" Target="https://prozorro.gov.ua/uk/tender/UA-2026-02-27-009268-a" TargetMode="External"/><Relationship Id="rId239" Type="http://schemas.openxmlformats.org/officeDocument/2006/relationships/hyperlink" Target="https://prozorro.gov.ua/uk/tender/UA-2026-04-07-000761-a" TargetMode="External"/><Relationship Id="rId250" Type="http://schemas.openxmlformats.org/officeDocument/2006/relationships/hyperlink" Target="https://prozorro.gov.ua/uk/tender/UA-2026-04-07-008948-a" TargetMode="External"/><Relationship Id="rId292" Type="http://schemas.openxmlformats.org/officeDocument/2006/relationships/hyperlink" Target="https://prozorro.gov.ua/uk/tender/UA-2026-04-14-012131-a" TargetMode="External"/><Relationship Id="rId306" Type="http://schemas.openxmlformats.org/officeDocument/2006/relationships/hyperlink" Target="https://prozorro.gov.ua/uk/tender/UA-2026-04-15-009307-a" TargetMode="External"/><Relationship Id="rId45" Type="http://schemas.openxmlformats.org/officeDocument/2006/relationships/hyperlink" Target="https://prozorro.gov.ua/uk/tender/UA-2026-01-16-012356-a" TargetMode="External"/><Relationship Id="rId87" Type="http://schemas.openxmlformats.org/officeDocument/2006/relationships/hyperlink" Target="https://prozorro.gov.ua/uk/tender/UA-2026-01-30-009037-a" TargetMode="External"/><Relationship Id="rId110" Type="http://schemas.openxmlformats.org/officeDocument/2006/relationships/hyperlink" Target="https://prozorro.gov.ua/uk/tender/UA-2026-02-07-000024-a" TargetMode="External"/><Relationship Id="rId152" Type="http://schemas.openxmlformats.org/officeDocument/2006/relationships/hyperlink" Target="https://prozorro.gov.ua/uk/tender/UA-2026-02-16-007006-a" TargetMode="External"/><Relationship Id="rId173" Type="http://schemas.openxmlformats.org/officeDocument/2006/relationships/hyperlink" Target="https://prozorro.gov.ua/uk/tender/UA-2026-02-24-011541-a" TargetMode="External"/><Relationship Id="rId194" Type="http://schemas.openxmlformats.org/officeDocument/2006/relationships/hyperlink" Target="https://prozorro.gov.ua/uk/tender/UA-2026-03-10-007588-a" TargetMode="External"/><Relationship Id="rId208" Type="http://schemas.openxmlformats.org/officeDocument/2006/relationships/hyperlink" Target="https://zakupivli.pro/gov/tenders/ua-2026-03-16-000044-a" TargetMode="External"/><Relationship Id="rId229" Type="http://schemas.openxmlformats.org/officeDocument/2006/relationships/hyperlink" Target="https://prozorro.gov.ua/uk/tender/UA-2026-03-31-006295-a" TargetMode="External"/><Relationship Id="rId240" Type="http://schemas.openxmlformats.org/officeDocument/2006/relationships/hyperlink" Target="https://prozorro.gov.ua/uk/tender/UA-2026-04-07-002022-a" TargetMode="External"/><Relationship Id="rId261" Type="http://schemas.openxmlformats.org/officeDocument/2006/relationships/hyperlink" Target="https://zakupivli.pro/gov/tenders/ua-2026-04-07-005888-a" TargetMode="External"/><Relationship Id="rId14" Type="http://schemas.openxmlformats.org/officeDocument/2006/relationships/hyperlink" Target="https://prozorro.gov.ua/uk/tender/UA-2026-01-13-006495-a" TargetMode="External"/><Relationship Id="rId35" Type="http://schemas.openxmlformats.org/officeDocument/2006/relationships/hyperlink" Target="https://prozorro.gov.ua/uk/tender/UA-2026-01-19-009150-a" TargetMode="External"/><Relationship Id="rId56" Type="http://schemas.openxmlformats.org/officeDocument/2006/relationships/hyperlink" Target="https://zakupivli.pro/gov/tenders/ua-2026-01-12-004767-a" TargetMode="External"/><Relationship Id="rId77" Type="http://schemas.openxmlformats.org/officeDocument/2006/relationships/hyperlink" Target="https://zakupivli.pro/gov/tenders/ua-2026-01-23-001293-a" TargetMode="External"/><Relationship Id="rId100" Type="http://schemas.openxmlformats.org/officeDocument/2006/relationships/hyperlink" Target="https://prozorro.gov.ua/uk/tender/UA-2026-02-04-016506-a" TargetMode="External"/><Relationship Id="rId282" Type="http://schemas.openxmlformats.org/officeDocument/2006/relationships/hyperlink" Target="https://prozorro.gov.ua/uk/plan/UA-P-2026-04-14-000486-a" TargetMode="External"/><Relationship Id="rId317" Type="http://schemas.openxmlformats.org/officeDocument/2006/relationships/hyperlink" Target="https://prozorro.gov.ua/uk/tender/UA-2026-04-22-006749-a" TargetMode="External"/><Relationship Id="rId8" Type="http://schemas.openxmlformats.org/officeDocument/2006/relationships/hyperlink" Target="https://prozorro.gov.ua/uk/tender/UA-2026-01-02-002887-a" TargetMode="External"/><Relationship Id="rId98" Type="http://schemas.openxmlformats.org/officeDocument/2006/relationships/hyperlink" Target="https://prozorro.gov.ua/uk/tender/UA-2026-02-03-002098-a" TargetMode="External"/><Relationship Id="rId121" Type="http://schemas.openxmlformats.org/officeDocument/2006/relationships/hyperlink" Target="https://prozorro.gov.ua/uk/tender/UA-2026-02-04-005422-a" TargetMode="External"/><Relationship Id="rId142" Type="http://schemas.openxmlformats.org/officeDocument/2006/relationships/hyperlink" Target="https://prozorro.gov.ua/uk/tender/UA-2026-02-12-007765-a" TargetMode="External"/><Relationship Id="rId163" Type="http://schemas.openxmlformats.org/officeDocument/2006/relationships/hyperlink" Target="https://prozorro.gov.ua/uk/tender/UA-2026-02-16-009444-a" TargetMode="External"/><Relationship Id="rId184" Type="http://schemas.openxmlformats.org/officeDocument/2006/relationships/hyperlink" Target="https://zakupivli.pro/gov/tenders/ua-2026-02-25-007108-a" TargetMode="External"/><Relationship Id="rId219" Type="http://schemas.openxmlformats.org/officeDocument/2006/relationships/hyperlink" Target="https://prozorro.gov.ua/uk/tender/UA-2026-03-30-009647-a" TargetMode="External"/><Relationship Id="rId230" Type="http://schemas.openxmlformats.org/officeDocument/2006/relationships/hyperlink" Target="https://prozorro.gov.ua/uk/tender/UA-2026-03-26-005955-a" TargetMode="External"/><Relationship Id="rId251" Type="http://schemas.openxmlformats.org/officeDocument/2006/relationships/hyperlink" Target="https://prozorro.gov.ua/uk/tender/UA-2026-04-07-010356-a" TargetMode="External"/><Relationship Id="rId25" Type="http://schemas.openxmlformats.org/officeDocument/2006/relationships/hyperlink" Target="https://zakupivli.pro/gov/tenders/ua-2026-01-07-004504-a/lot-a127d908e7b643c8b338ab6345bf50e8" TargetMode="External"/><Relationship Id="rId46" Type="http://schemas.openxmlformats.org/officeDocument/2006/relationships/hyperlink" Target="https://prozorro.gov.ua/uk/tender/UA-2026-01-19-009701-a" TargetMode="External"/><Relationship Id="rId67" Type="http://schemas.openxmlformats.org/officeDocument/2006/relationships/hyperlink" Target="https://prozorro.gov.ua/uk/tender/UA-2026-01-23-008883-a" TargetMode="External"/><Relationship Id="rId272" Type="http://schemas.openxmlformats.org/officeDocument/2006/relationships/hyperlink" Target="https://prozorro.gov.ua/uk/tender/UA-2026-04-13-005105-a" TargetMode="External"/><Relationship Id="rId293" Type="http://schemas.openxmlformats.org/officeDocument/2006/relationships/hyperlink" Target="https://prozorro.gov.ua/uk/tender/UA-2026-04-13-000737-a" TargetMode="External"/><Relationship Id="rId307" Type="http://schemas.openxmlformats.org/officeDocument/2006/relationships/hyperlink" Target="https://prozorro.gov.ua/uk/tender/UA-2026-04-20-008436-a" TargetMode="External"/><Relationship Id="rId328" Type="http://schemas.openxmlformats.org/officeDocument/2006/relationships/hyperlink" Target="https://prozorro.gov.ua/uk/tender/UA-2026-04-27-007289-a" TargetMode="External"/><Relationship Id="rId88" Type="http://schemas.openxmlformats.org/officeDocument/2006/relationships/hyperlink" Target="https://prozorro.gov.ua/uk/tender/UA-2026-01-29-010095-a" TargetMode="External"/><Relationship Id="rId111" Type="http://schemas.openxmlformats.org/officeDocument/2006/relationships/hyperlink" Target="https://prozorro.gov.ua/uk/tender/UA-2026-02-09-008825-a" TargetMode="External"/><Relationship Id="rId132" Type="http://schemas.openxmlformats.org/officeDocument/2006/relationships/hyperlink" Target="https://prozorro.gov.ua/uk/tender/UA-2026-01-29-016416-a" TargetMode="External"/><Relationship Id="rId153" Type="http://schemas.openxmlformats.org/officeDocument/2006/relationships/hyperlink" Target="https://prozorro.gov.ua/uk/tender/UA-2026-02-17-015169-a" TargetMode="External"/><Relationship Id="rId174" Type="http://schemas.openxmlformats.org/officeDocument/2006/relationships/hyperlink" Target="https://prozorro.gov.ua/uk/tender/UA-2026-02-20-008509-a" TargetMode="External"/><Relationship Id="rId195" Type="http://schemas.openxmlformats.org/officeDocument/2006/relationships/hyperlink" Target="https://zakupivli.pro/gov/tenders/ua-2026-03-04-015022-a" TargetMode="External"/><Relationship Id="rId209" Type="http://schemas.openxmlformats.org/officeDocument/2006/relationships/hyperlink" Target="https://zakupivli.pro/gov/tenders/ua-2026-03-16-000046-a" TargetMode="External"/><Relationship Id="rId220" Type="http://schemas.openxmlformats.org/officeDocument/2006/relationships/hyperlink" Target="https://zakupivli.pro/gov/tenders/ua-2026-03-24-008242-a" TargetMode="External"/><Relationship Id="rId241" Type="http://schemas.openxmlformats.org/officeDocument/2006/relationships/hyperlink" Target="https://prozorro.gov.ua/uk/tender/UA-2026-04-07-004046-a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20-008834-a" TargetMode="External"/><Relationship Id="rId57" Type="http://schemas.openxmlformats.org/officeDocument/2006/relationships/hyperlink" Target="https://prozorro.gov.ua/uk/tender/UA-2026-01-09-006853-a" TargetMode="External"/><Relationship Id="rId262" Type="http://schemas.openxmlformats.org/officeDocument/2006/relationships/hyperlink" Target="https://prozorro.gov.ua/uk/tender/UA-2026-04-08-011239-a" TargetMode="External"/><Relationship Id="rId283" Type="http://schemas.openxmlformats.org/officeDocument/2006/relationships/hyperlink" Target="https://prozorro.gov.ua/uk/tender/UA-2026-04-09-004251-a" TargetMode="External"/><Relationship Id="rId318" Type="http://schemas.openxmlformats.org/officeDocument/2006/relationships/hyperlink" Target="https://prozorro.gov.ua/uk/tender/UA-2026-04-22-014924-a" TargetMode="External"/><Relationship Id="rId78" Type="http://schemas.openxmlformats.org/officeDocument/2006/relationships/hyperlink" Target="https://zakupivli.pro/gov/tenders/ua-2026-01-23-001958-a" TargetMode="External"/><Relationship Id="rId99" Type="http://schemas.openxmlformats.org/officeDocument/2006/relationships/hyperlink" Target="https://prozorro.gov.ua/uk/tender/UA-2026-02-03-003488-a" TargetMode="External"/><Relationship Id="rId101" Type="http://schemas.openxmlformats.org/officeDocument/2006/relationships/hyperlink" Target="https://public-bid.com.ua/tender/28254663" TargetMode="External"/><Relationship Id="rId122" Type="http://schemas.openxmlformats.org/officeDocument/2006/relationships/hyperlink" Target="https://prozorro.gov.ua/uk/tender/UA-2026-02-04-013621-a" TargetMode="External"/><Relationship Id="rId143" Type="http://schemas.openxmlformats.org/officeDocument/2006/relationships/hyperlink" Target="https://prozorro.gov.ua/uk/tender/UA-2026-02-12-009706-a" TargetMode="External"/><Relationship Id="rId164" Type="http://schemas.openxmlformats.org/officeDocument/2006/relationships/hyperlink" Target="https://zakupivli.pro/gov/tenders/ua-2026-02-19-003555-a" TargetMode="External"/><Relationship Id="rId185" Type="http://schemas.openxmlformats.org/officeDocument/2006/relationships/hyperlink" Target="https://zakupivli.pro/gov/tenders/ua-2026-02-25-008046-a" TargetMode="External"/><Relationship Id="rId9" Type="http://schemas.openxmlformats.org/officeDocument/2006/relationships/hyperlink" Target="https://prozorro.gov.ua/uk/tender/UA-2026-01-02-006800-a" TargetMode="External"/><Relationship Id="rId210" Type="http://schemas.openxmlformats.org/officeDocument/2006/relationships/hyperlink" Target="https://prozorro.gov.ua/uk/tender/UA-2026-03-13-008684-a" TargetMode="External"/><Relationship Id="rId26" Type="http://schemas.openxmlformats.org/officeDocument/2006/relationships/hyperlink" Target="https://zakupivli.pro/gov/tenders/ua-2026-01-08-004985-a" TargetMode="External"/><Relationship Id="rId231" Type="http://schemas.openxmlformats.org/officeDocument/2006/relationships/hyperlink" Target="https://prozorro.gov.ua/uk/tender/UA-2026-03-26-007396-a" TargetMode="External"/><Relationship Id="rId252" Type="http://schemas.openxmlformats.org/officeDocument/2006/relationships/hyperlink" Target="https://prozorro.gov.ua/uk/tender/UA-2026-04-01-004712-a" TargetMode="External"/><Relationship Id="rId273" Type="http://schemas.openxmlformats.org/officeDocument/2006/relationships/hyperlink" Target="https://prozorro.gov.ua/uk/tender/UA-2026-04-08-014568-a" TargetMode="External"/><Relationship Id="rId294" Type="http://schemas.openxmlformats.org/officeDocument/2006/relationships/hyperlink" Target="https://prozorro.gov.ua/uk/tender/UA-2026-04-14-006860-a" TargetMode="External"/><Relationship Id="rId308" Type="http://schemas.openxmlformats.org/officeDocument/2006/relationships/hyperlink" Target="https://prozorro.gov.ua/uk/tender/UA-2026-04-22-002200-a" TargetMode="External"/><Relationship Id="rId329" Type="http://schemas.openxmlformats.org/officeDocument/2006/relationships/hyperlink" Target="https://prozorro.gov.ua/uk/tender/UA-2026-04-15-012865-a" TargetMode="External"/><Relationship Id="rId47" Type="http://schemas.openxmlformats.org/officeDocument/2006/relationships/hyperlink" Target="https://prozorro.gov.ua/uk/tender/UA-2026-01-20-016315-a" TargetMode="External"/><Relationship Id="rId68" Type="http://schemas.openxmlformats.org/officeDocument/2006/relationships/hyperlink" Target="https://prozorro.gov.ua/uk/tender/UA-2026-01-27-019267-a" TargetMode="External"/><Relationship Id="rId89" Type="http://schemas.openxmlformats.org/officeDocument/2006/relationships/hyperlink" Target="https://prozorro.gov.ua/uk/tender/UA-2026-02-02-004794-a" TargetMode="External"/><Relationship Id="rId112" Type="http://schemas.openxmlformats.org/officeDocument/2006/relationships/hyperlink" Target="https://prozorro.gov.ua/uk/tender/UA-2026-02-09-008622-a" TargetMode="External"/><Relationship Id="rId133" Type="http://schemas.openxmlformats.org/officeDocument/2006/relationships/hyperlink" Target="https://prozorro.gov.ua/uk/tender/UA-2026-02-09-008466-a" TargetMode="External"/><Relationship Id="rId154" Type="http://schemas.openxmlformats.org/officeDocument/2006/relationships/hyperlink" Target="https://prozorro.gov.ua/uk/tender/UA-2026-02-18-005908-a" TargetMode="External"/><Relationship Id="rId175" Type="http://schemas.openxmlformats.org/officeDocument/2006/relationships/hyperlink" Target="https://prozorro.gov.ua/uk/tender/UA-2026-02-19-006975-a" TargetMode="External"/><Relationship Id="rId196" Type="http://schemas.openxmlformats.org/officeDocument/2006/relationships/hyperlink" Target="https://zakupivli.pro/gov/tenders/ua-2026-03-04-015047-a" TargetMode="External"/><Relationship Id="rId200" Type="http://schemas.openxmlformats.org/officeDocument/2006/relationships/hyperlink" Target="https://prozorro.gov.ua/uk/tender/UA-2026-03-09-006395-a" TargetMode="External"/><Relationship Id="rId16" Type="http://schemas.openxmlformats.org/officeDocument/2006/relationships/hyperlink" Target="https://prozorro.gov.ua/uk/tender/UA-2026-01-09-002919-a" TargetMode="External"/><Relationship Id="rId221" Type="http://schemas.openxmlformats.org/officeDocument/2006/relationships/hyperlink" Target="https://zakupivli.pro/gov/tenders/ua-2026-02-17-007203-a" TargetMode="External"/><Relationship Id="rId242" Type="http://schemas.openxmlformats.org/officeDocument/2006/relationships/hyperlink" Target="https://prozorro.gov.ua/uk/tender/UA-2026-04-07-004288-a" TargetMode="External"/><Relationship Id="rId263" Type="http://schemas.openxmlformats.org/officeDocument/2006/relationships/hyperlink" Target="https://prozorro.gov.ua/uk/tender/UA-2026-04-08-011099-a" TargetMode="External"/><Relationship Id="rId284" Type="http://schemas.openxmlformats.org/officeDocument/2006/relationships/hyperlink" Target="https://prozorro.gov.ua/uk/tender/UA-2026-04-10-010093-a" TargetMode="External"/><Relationship Id="rId319" Type="http://schemas.openxmlformats.org/officeDocument/2006/relationships/hyperlink" Target="https://prozorro.gov.ua/uk/tender/UA-2026-04-23-006401-a" TargetMode="External"/><Relationship Id="rId37" Type="http://schemas.openxmlformats.org/officeDocument/2006/relationships/hyperlink" Target="https://prozorro.gov.ua/uk/tender/UA-2026-01-19-015328-a" TargetMode="External"/><Relationship Id="rId58" Type="http://schemas.openxmlformats.org/officeDocument/2006/relationships/hyperlink" Target="https://prozorro.gov.ua/uk/tender/UA-2026-01-09-007037-a" TargetMode="External"/><Relationship Id="rId79" Type="http://schemas.openxmlformats.org/officeDocument/2006/relationships/hyperlink" Target="https://zakupivli.pro/gov/tenders/ua-2026-01-23-015042-a" TargetMode="External"/><Relationship Id="rId102" Type="http://schemas.openxmlformats.org/officeDocument/2006/relationships/hyperlink" Target="https://prozorro.gov.ua/uk/tender/UA-2026-01-30-003641-a" TargetMode="External"/><Relationship Id="rId123" Type="http://schemas.openxmlformats.org/officeDocument/2006/relationships/hyperlink" Target="https://prozorro.gov.ua/uk/tender/UA-2026-02-04-014959-a" TargetMode="External"/><Relationship Id="rId144" Type="http://schemas.openxmlformats.org/officeDocument/2006/relationships/hyperlink" Target="https://prozorro.gov.ua/uk/tender/UA-2026-02-17-010460-a" TargetMode="External"/><Relationship Id="rId330" Type="http://schemas.openxmlformats.org/officeDocument/2006/relationships/hyperlink" Target="https://prozorro.gov.ua/uk/tender/UA-2026-04-27-014324-a" TargetMode="External"/><Relationship Id="rId90" Type="http://schemas.openxmlformats.org/officeDocument/2006/relationships/hyperlink" Target="https://prozorro.gov.ua/uk/tender/UA-2026-02-02-005167-a" TargetMode="External"/><Relationship Id="rId165" Type="http://schemas.openxmlformats.org/officeDocument/2006/relationships/hyperlink" Target="https://public-bid.com.ua/plan/36778848" TargetMode="External"/><Relationship Id="rId186" Type="http://schemas.openxmlformats.org/officeDocument/2006/relationships/hyperlink" Target="https://zakupivli.pro/gov/tenders/ua-2026-02-27-009449-a/lot-c904fb3a9c0b47ab944d7cc1e11b1233" TargetMode="External"/><Relationship Id="rId211" Type="http://schemas.openxmlformats.org/officeDocument/2006/relationships/hyperlink" Target="https://prozorro.gov.ua/uk/tender/UA-2026-03-24-009041-a" TargetMode="External"/><Relationship Id="rId232" Type="http://schemas.openxmlformats.org/officeDocument/2006/relationships/hyperlink" Target="https://prozorro.gov.ua/uk/tender/UA-2026-03-25-012335-a" TargetMode="External"/><Relationship Id="rId253" Type="http://schemas.openxmlformats.org/officeDocument/2006/relationships/hyperlink" Target="https://prozorro.gov.ua/uk/tender/UA-2026-04-06-005449-a" TargetMode="External"/><Relationship Id="rId274" Type="http://schemas.openxmlformats.org/officeDocument/2006/relationships/hyperlink" Target="https://zakupivli.pro/gov/tenders/ua-2026-01-15-006203-a" TargetMode="External"/><Relationship Id="rId295" Type="http://schemas.openxmlformats.org/officeDocument/2006/relationships/hyperlink" Target="https://prozorro.gov.ua/uk/tender/UA-2026-04-14-008344-a" TargetMode="External"/><Relationship Id="rId309" Type="http://schemas.openxmlformats.org/officeDocument/2006/relationships/hyperlink" Target="https://prozorro.gov.ua/uk/tender/UA-2026-04-15-005260-a" TargetMode="External"/><Relationship Id="rId27" Type="http://schemas.openxmlformats.org/officeDocument/2006/relationships/hyperlink" Target="https://zakupivli.pro/gov/tenders/ua-2026-01-09-006232-a" TargetMode="External"/><Relationship Id="rId48" Type="http://schemas.openxmlformats.org/officeDocument/2006/relationships/hyperlink" Target="https://prozorro.gov.ua/uk/tender/UA-2026-01-21-000074-a" TargetMode="External"/><Relationship Id="rId69" Type="http://schemas.openxmlformats.org/officeDocument/2006/relationships/hyperlink" Target="https://zakupivli.pro/gov/tenders/UA-2026-01-22-000488-a" TargetMode="External"/><Relationship Id="rId113" Type="http://schemas.openxmlformats.org/officeDocument/2006/relationships/hyperlink" Target="https://prozorro.gov.ua/uk/tender/UA-2026-02-09-009183-a" TargetMode="External"/><Relationship Id="rId134" Type="http://schemas.openxmlformats.org/officeDocument/2006/relationships/hyperlink" Target="https://prozorro.gov.ua/uk/tender/UA-2026-02-10-000065-a" TargetMode="External"/><Relationship Id="rId320" Type="http://schemas.openxmlformats.org/officeDocument/2006/relationships/hyperlink" Target="https://prozorro.gov.ua/uk/tender/UA-2026-04-28-004040-a" TargetMode="External"/><Relationship Id="rId80" Type="http://schemas.openxmlformats.org/officeDocument/2006/relationships/hyperlink" Target="https://zakupivli.pro/gov/tenders/ua-2026-01-23-016460-a" TargetMode="External"/><Relationship Id="rId155" Type="http://schemas.openxmlformats.org/officeDocument/2006/relationships/hyperlink" Target="https://prozorro.gov.ua/uk/tender/UA-2026-02-13-015150-a" TargetMode="External"/><Relationship Id="rId176" Type="http://schemas.openxmlformats.org/officeDocument/2006/relationships/hyperlink" Target="https://prozorro.gov.ua/uk/tender/UA-2026-02-24-006853-a" TargetMode="External"/><Relationship Id="rId197" Type="http://schemas.openxmlformats.org/officeDocument/2006/relationships/hyperlink" Target="https://prozorro.gov.ua/uk/tender/UA-2026-03-09-005772-a" TargetMode="External"/><Relationship Id="rId201" Type="http://schemas.openxmlformats.org/officeDocument/2006/relationships/hyperlink" Target="https://prozorro.gov.ua/uk/tender/UA-2026-03-04-008406-a" TargetMode="External"/><Relationship Id="rId222" Type="http://schemas.openxmlformats.org/officeDocument/2006/relationships/hyperlink" Target="https://prozorro.gov.ua/uk/tender/UA-2026-03-30-012083-a" TargetMode="External"/><Relationship Id="rId243" Type="http://schemas.openxmlformats.org/officeDocument/2006/relationships/hyperlink" Target="https://prozorro.gov.ua/uk/tender/UA-2026-04-08-009382-a" TargetMode="External"/><Relationship Id="rId264" Type="http://schemas.openxmlformats.org/officeDocument/2006/relationships/hyperlink" Target="https://prozorro.gov.ua/uk/tender/UA-2026-04-08-010744-a" TargetMode="External"/><Relationship Id="rId285" Type="http://schemas.openxmlformats.org/officeDocument/2006/relationships/hyperlink" Target="https://prozorro.gov.ua/uk/tender/UA-2026-04-08-008064-a" TargetMode="External"/><Relationship Id="rId17" Type="http://schemas.openxmlformats.org/officeDocument/2006/relationships/hyperlink" Target="https://prozorro.gov.ua/uk/tender/UA-2026-01-07-007842-a" TargetMode="External"/><Relationship Id="rId38" Type="http://schemas.openxmlformats.org/officeDocument/2006/relationships/hyperlink" Target="https://prozorro.gov.ua/uk/tender/UA-2026-01-14-002953-a" TargetMode="External"/><Relationship Id="rId59" Type="http://schemas.openxmlformats.org/officeDocument/2006/relationships/hyperlink" Target="https://prozorro.gov.ua/uk/tender/UA-2026-01-26-007939-a" TargetMode="External"/><Relationship Id="rId103" Type="http://schemas.openxmlformats.org/officeDocument/2006/relationships/hyperlink" Target="https://prozorro.gov.ua/uk/tender/UA-2026-01-29-003737-a" TargetMode="External"/><Relationship Id="rId124" Type="http://schemas.openxmlformats.org/officeDocument/2006/relationships/hyperlink" Target="https://prozorro.gov.ua/uk/tender/UA-2026-02-05-004701-a" TargetMode="External"/><Relationship Id="rId310" Type="http://schemas.openxmlformats.org/officeDocument/2006/relationships/hyperlink" Target="https://prozorro.gov.ua/uk/tender/UA-2026-04-17-008373-a" TargetMode="External"/><Relationship Id="rId70" Type="http://schemas.openxmlformats.org/officeDocument/2006/relationships/hyperlink" Target="https://zakupivli.pro/gov/tenders/ua-2026-01-08-008082-a" TargetMode="External"/><Relationship Id="rId91" Type="http://schemas.openxmlformats.org/officeDocument/2006/relationships/hyperlink" Target="https://prozorro.gov.ua/uk/tender/UA-2026-01-30-009512-a" TargetMode="External"/><Relationship Id="rId145" Type="http://schemas.openxmlformats.org/officeDocument/2006/relationships/hyperlink" Target="https://prozorro.gov.ua/uk/tender/UA-2026-02-17-012202-a" TargetMode="External"/><Relationship Id="rId166" Type="http://schemas.openxmlformats.org/officeDocument/2006/relationships/hyperlink" Target="https://prozorro.gov.ua/uk/tender/UA-2026-02-18-002137-a" TargetMode="External"/><Relationship Id="rId187" Type="http://schemas.openxmlformats.org/officeDocument/2006/relationships/hyperlink" Target="https://prozorro.gov.ua/uk/contract/UA-2026-02-27-011194-a-c1" TargetMode="External"/><Relationship Id="rId331" Type="http://schemas.openxmlformats.org/officeDocument/2006/relationships/hyperlink" Target="https://prozorro.gov.ua/uk/tender/UA-2026-05-05-008341-a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tender/UA-2026-03-23-007930-a" TargetMode="External"/><Relationship Id="rId233" Type="http://schemas.openxmlformats.org/officeDocument/2006/relationships/hyperlink" Target="https://prozorro.gov.ua/uk/tender/UA-2026-03-26-005179-a" TargetMode="External"/><Relationship Id="rId254" Type="http://schemas.openxmlformats.org/officeDocument/2006/relationships/hyperlink" Target="https://prozorro.gov.ua/uk/tender/UA-2026-04-07-012817-a" TargetMode="External"/><Relationship Id="rId28" Type="http://schemas.openxmlformats.org/officeDocument/2006/relationships/hyperlink" Target="https://zakupivli.pro/gov/tenders/ua-2026-01-19-006467-a" TargetMode="External"/><Relationship Id="rId49" Type="http://schemas.openxmlformats.org/officeDocument/2006/relationships/hyperlink" Target="https://prozorro.gov.ua/uk/tender/UA-2026-01-20-006582-a" TargetMode="External"/><Relationship Id="rId114" Type="http://schemas.openxmlformats.org/officeDocument/2006/relationships/hyperlink" Target="https://prozorro.gov.ua/uk/tender/UA-2026-02-05-000665-a" TargetMode="External"/><Relationship Id="rId275" Type="http://schemas.openxmlformats.org/officeDocument/2006/relationships/hyperlink" Target="https://zakupivli.pro/gov/tenders/ua-2026-04-14-005649-a/lot-ea2dc8ce869d40eca4233a9858344ed7" TargetMode="External"/><Relationship Id="rId296" Type="http://schemas.openxmlformats.org/officeDocument/2006/relationships/hyperlink" Target="https://prozorro.gov.ua/uk/tender/UA-2026-04-15-006684-a" TargetMode="External"/><Relationship Id="rId300" Type="http://schemas.openxmlformats.org/officeDocument/2006/relationships/hyperlink" Target="https://prozorro.gov.ua/uk/tender/UA-2026-04-15-004599-a" TargetMode="External"/><Relationship Id="rId60" Type="http://schemas.openxmlformats.org/officeDocument/2006/relationships/hyperlink" Target="https://prozorro.gov.ua/uk/tender/UA-2026-01-26-006898-a" TargetMode="External"/><Relationship Id="rId81" Type="http://schemas.openxmlformats.org/officeDocument/2006/relationships/hyperlink" Target="https://zakupivli.pro/gov/tenders/ua-2026-01-23-017266-a" TargetMode="External"/><Relationship Id="rId135" Type="http://schemas.openxmlformats.org/officeDocument/2006/relationships/hyperlink" Target="https://prozorro.gov.ua/uk/tender/UA-2026-02-06-014387-a" TargetMode="External"/><Relationship Id="rId156" Type="http://schemas.openxmlformats.org/officeDocument/2006/relationships/hyperlink" Target="https://www.dzo.com.ua/tenders/30453875" TargetMode="External"/><Relationship Id="rId177" Type="http://schemas.openxmlformats.org/officeDocument/2006/relationships/hyperlink" Target="https://prozorro.gov.ua/uk/tender/UA-2026-02-20-004601-a" TargetMode="External"/><Relationship Id="rId198" Type="http://schemas.openxmlformats.org/officeDocument/2006/relationships/hyperlink" Target="https://prozorro.gov.ua/uk/tender/UA-2026-02-13-004759-a" TargetMode="External"/><Relationship Id="rId321" Type="http://schemas.openxmlformats.org/officeDocument/2006/relationships/hyperlink" Target="https://prozorro.gov.ua/uk/tender/UA-2026-04-23-012620-a" TargetMode="External"/><Relationship Id="rId202" Type="http://schemas.openxmlformats.org/officeDocument/2006/relationships/hyperlink" Target="https://prozorro.gov.ua/uk/tender/UA-2026-03-11-007808-a" TargetMode="External"/><Relationship Id="rId223" Type="http://schemas.openxmlformats.org/officeDocument/2006/relationships/hyperlink" Target="https://prozorro.gov.ua/uk/tender/UA-2026-03-26-007359-a" TargetMode="External"/><Relationship Id="rId244" Type="http://schemas.openxmlformats.org/officeDocument/2006/relationships/hyperlink" Target="https://public-bid.com.ua/tender/28741957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4765-a" TargetMode="External"/><Relationship Id="rId265" Type="http://schemas.openxmlformats.org/officeDocument/2006/relationships/hyperlink" Target="https://prozorro.gov.ua/uk/tender/UA-2026-04-08-010196-a" TargetMode="External"/><Relationship Id="rId286" Type="http://schemas.openxmlformats.org/officeDocument/2006/relationships/hyperlink" Target="https://prozorro.gov.ua/uk/tender/UA-2026-04-10-003902-a" TargetMode="External"/><Relationship Id="rId50" Type="http://schemas.openxmlformats.org/officeDocument/2006/relationships/hyperlink" Target="https://prozorro.gov.ua/uk/tender/UA-2026-01-16-008325-a" TargetMode="External"/><Relationship Id="rId104" Type="http://schemas.openxmlformats.org/officeDocument/2006/relationships/hyperlink" Target="https://zakupivli.pro/gov/tenders/ua-2026-01-29-002948-a" TargetMode="External"/><Relationship Id="rId125" Type="http://schemas.openxmlformats.org/officeDocument/2006/relationships/hyperlink" Target="https://prozorro.gov.ua/uk/tender/UA-2026-02-05-005684-a" TargetMode="External"/><Relationship Id="rId146" Type="http://schemas.openxmlformats.org/officeDocument/2006/relationships/hyperlink" Target="https://prozorro.gov.ua/uk/tender/UA-2026-02-17-003938-a" TargetMode="External"/><Relationship Id="rId167" Type="http://schemas.openxmlformats.org/officeDocument/2006/relationships/hyperlink" Target="https://prozorro.gov.ua/uk/tender/UA-2026-02-24-013160-a" TargetMode="External"/><Relationship Id="rId188" Type="http://schemas.openxmlformats.org/officeDocument/2006/relationships/hyperlink" Target="https://prozorro.gov.ua/uk/tender/UA-2026-02-25-011287-a" TargetMode="External"/><Relationship Id="rId311" Type="http://schemas.openxmlformats.org/officeDocument/2006/relationships/hyperlink" Target="https://zakupivli.pro/gov/tenders/UA-2026-04-14-008485-a" TargetMode="External"/><Relationship Id="rId332" Type="http://schemas.openxmlformats.org/officeDocument/2006/relationships/hyperlink" Target="https://prozorro.gov.ua/uk/plan/UA-P-2026-05-06-001303-a" TargetMode="External"/><Relationship Id="rId71" Type="http://schemas.openxmlformats.org/officeDocument/2006/relationships/hyperlink" Target="https://prozorro.gov.ua/uk/tender/UA-2026-01-21-015338-a" TargetMode="External"/><Relationship Id="rId92" Type="http://schemas.openxmlformats.org/officeDocument/2006/relationships/hyperlink" Target="https://prozorro.gov.ua/uk/tender/UA-2026-01-30-000716-a" TargetMode="External"/><Relationship Id="rId213" Type="http://schemas.openxmlformats.org/officeDocument/2006/relationships/hyperlink" Target="https://prozorro.gov.ua/uk/tender/UA-2026-03-09-012270-a" TargetMode="External"/><Relationship Id="rId234" Type="http://schemas.openxmlformats.org/officeDocument/2006/relationships/hyperlink" Target="https://prozorro.gov.ua/uk/tender/UA-2026-03-31-003408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263-a" TargetMode="External"/><Relationship Id="rId255" Type="http://schemas.openxmlformats.org/officeDocument/2006/relationships/hyperlink" Target="https://prozorro.gov.ua/uk/tender/UA-2026-04-03-011603-a" TargetMode="External"/><Relationship Id="rId276" Type="http://schemas.openxmlformats.org/officeDocument/2006/relationships/hyperlink" Target="https://prozorro.gov.ua/uk/tender/UA-2026-04-15-007559-a" TargetMode="External"/><Relationship Id="rId297" Type="http://schemas.openxmlformats.org/officeDocument/2006/relationships/hyperlink" Target="https://prozorro.gov.ua/uk/tender/UA-2026-04-15-011663-a" TargetMode="External"/><Relationship Id="rId40" Type="http://schemas.openxmlformats.org/officeDocument/2006/relationships/hyperlink" Target="https://prozorro.gov.ua/uk/tender/UA-2026-01-14-013570-a" TargetMode="External"/><Relationship Id="rId115" Type="http://schemas.openxmlformats.org/officeDocument/2006/relationships/hyperlink" Target="https://prozorro.gov.ua/uk/tender/UA-2026-01-30-014234-a" TargetMode="External"/><Relationship Id="rId136" Type="http://schemas.openxmlformats.org/officeDocument/2006/relationships/hyperlink" Target="https://prozorro.gov.ua/uk/tender/UA-2026-02-05-000935-a" TargetMode="External"/><Relationship Id="rId157" Type="http://schemas.openxmlformats.org/officeDocument/2006/relationships/hyperlink" Target="https://www.dzo.com.ua/tenders/30479065" TargetMode="External"/><Relationship Id="rId178" Type="http://schemas.openxmlformats.org/officeDocument/2006/relationships/hyperlink" Target="https://zakupivli.pro/gov/tenders/ua-2026-02-19-013941-a/lot-d77c72efa963403684c3e7dc26e8d69e" TargetMode="External"/><Relationship Id="rId301" Type="http://schemas.openxmlformats.org/officeDocument/2006/relationships/hyperlink" Target="https://prozorro.gov.ua/uk/tender/UA-2026-04-20-010258-a" TargetMode="External"/><Relationship Id="rId322" Type="http://schemas.openxmlformats.org/officeDocument/2006/relationships/hyperlink" Target="https://prozorro.gov.ua/uk/tender/UA-2026-04-27-008892-a" TargetMode="External"/><Relationship Id="rId61" Type="http://schemas.openxmlformats.org/officeDocument/2006/relationships/hyperlink" Target="https://prozorro.gov.ua/uk/tender/UA-2026-01-21-009396-a" TargetMode="External"/><Relationship Id="rId82" Type="http://schemas.openxmlformats.org/officeDocument/2006/relationships/hyperlink" Target="https://zakupivli.pro/gov/tenders/ua-2026-01-20-010523-a" TargetMode="External"/><Relationship Id="rId199" Type="http://schemas.openxmlformats.org/officeDocument/2006/relationships/hyperlink" Target="https://prozorro.gov.ua/uk/tender/UA-2026-03-06-007244-a" TargetMode="External"/><Relationship Id="rId203" Type="http://schemas.openxmlformats.org/officeDocument/2006/relationships/hyperlink" Target="https://zakupivli.pro/gov/tenders/ua-2026-03-13-007134-a" TargetMode="External"/><Relationship Id="rId19" Type="http://schemas.openxmlformats.org/officeDocument/2006/relationships/hyperlink" Target="https://prozorro.gov.ua/uk/tender/UA-2026-01-12-001484-a" TargetMode="External"/><Relationship Id="rId224" Type="http://schemas.openxmlformats.org/officeDocument/2006/relationships/hyperlink" Target="https://prozorro.gov.ua/uk/tender/UA-2026-03-26-006404-a" TargetMode="External"/><Relationship Id="rId245" Type="http://schemas.openxmlformats.org/officeDocument/2006/relationships/hyperlink" Target="https://prozorro.gov.ua/uk/tender/UA-2026-04-01-006572-a" TargetMode="External"/><Relationship Id="rId266" Type="http://schemas.openxmlformats.org/officeDocument/2006/relationships/hyperlink" Target="https://prozorro.gov.ua/uk/tender/UA-2026-04-08-009683-a" TargetMode="External"/><Relationship Id="rId287" Type="http://schemas.openxmlformats.org/officeDocument/2006/relationships/hyperlink" Target="https://prozorro.gov.ua/uk/tender/UA-2026-04-10-008821-a" TargetMode="External"/><Relationship Id="rId30" Type="http://schemas.openxmlformats.org/officeDocument/2006/relationships/hyperlink" Target="https://prozorro.gov.ua/uk/tender/UA-2026-01-12-009697-a" TargetMode="External"/><Relationship Id="rId105" Type="http://schemas.openxmlformats.org/officeDocument/2006/relationships/hyperlink" Target="https://zakupivli.pro/gov/tenders/ua-2026-02-03-014986-a" TargetMode="External"/><Relationship Id="rId126" Type="http://schemas.openxmlformats.org/officeDocument/2006/relationships/hyperlink" Target="https://prozorro.gov.ua/uk/tender/UA-2026-02-05-011212-a" TargetMode="External"/><Relationship Id="rId147" Type="http://schemas.openxmlformats.org/officeDocument/2006/relationships/hyperlink" Target="https://prozorro.gov.ua/uk/tender/UA-2026-02-12-004139-a" TargetMode="External"/><Relationship Id="rId168" Type="http://schemas.openxmlformats.org/officeDocument/2006/relationships/hyperlink" Target="https://prozorro.gov.ua/uk/tender/UA-2026-02-24-014426-a" TargetMode="External"/><Relationship Id="rId312" Type="http://schemas.openxmlformats.org/officeDocument/2006/relationships/hyperlink" Target="https://zakupivli.pro/gov/tenders/UA-2026-04-16-011558-a" TargetMode="External"/><Relationship Id="rId333" Type="http://schemas.openxmlformats.org/officeDocument/2006/relationships/hyperlink" Target="https://prozorro.gov.ua/uk/tender/UA-2026-05-04-010477-a" TargetMode="External"/><Relationship Id="rId51" Type="http://schemas.openxmlformats.org/officeDocument/2006/relationships/hyperlink" Target="https://prozorro.gov.ua/uk/tender/UA-2026-01-14-007631-a" TargetMode="External"/><Relationship Id="rId72" Type="http://schemas.openxmlformats.org/officeDocument/2006/relationships/hyperlink" Target="https://www.dzo.com.ua/tenders/30136392" TargetMode="External"/><Relationship Id="rId93" Type="http://schemas.openxmlformats.org/officeDocument/2006/relationships/hyperlink" Target="https://prozorro.gov.ua/uk/tender/UA-2026-01-30-005344-a" TargetMode="External"/><Relationship Id="rId189" Type="http://schemas.openxmlformats.org/officeDocument/2006/relationships/hyperlink" Target="https://prozorro.gov.ua/uk/tender/UA-2026-03-02-014183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zakupivli.pro/gov/plans/ua-p-2026-03-20-017118-a" TargetMode="External"/><Relationship Id="rId235" Type="http://schemas.openxmlformats.org/officeDocument/2006/relationships/hyperlink" Target="https://prozorro.gov.ua/uk/tender/UA-2026-03-24-012310-a" TargetMode="External"/><Relationship Id="rId256" Type="http://schemas.openxmlformats.org/officeDocument/2006/relationships/hyperlink" Target="https://prozorro.gov.ua/uk/tender/UA-2026-04-07-011771-a" TargetMode="External"/><Relationship Id="rId277" Type="http://schemas.openxmlformats.org/officeDocument/2006/relationships/hyperlink" Target="https://prozorro.gov.ua/uk/tender/UA-2026-04-15-012947-a" TargetMode="External"/><Relationship Id="rId298" Type="http://schemas.openxmlformats.org/officeDocument/2006/relationships/hyperlink" Target="https://prozorro.gov.ua/uk/tender/UA-2026-04-20-005873-a" TargetMode="External"/><Relationship Id="rId116" Type="http://schemas.openxmlformats.org/officeDocument/2006/relationships/hyperlink" Target="https://prozorro.gov.ua/uk/tender/UA-2026-02-04-006981-a" TargetMode="External"/><Relationship Id="rId137" Type="http://schemas.openxmlformats.org/officeDocument/2006/relationships/hyperlink" Target="https://prozorro.gov.ua/uk/tender/UA-2026-02-11-006425-a" TargetMode="External"/><Relationship Id="rId158" Type="http://schemas.openxmlformats.org/officeDocument/2006/relationships/hyperlink" Target="https://www.dzo.com.ua/tenders/9e91eb7e87804f879a8a4e01de276b88" TargetMode="External"/><Relationship Id="rId302" Type="http://schemas.openxmlformats.org/officeDocument/2006/relationships/hyperlink" Target="https://prozorro.gov.ua/uk/tender/UA-2026-04-21-002854-a" TargetMode="External"/><Relationship Id="rId323" Type="http://schemas.openxmlformats.org/officeDocument/2006/relationships/hyperlink" Target="https://prozorro.gov.ua/uk/tender/UA-2026-04-27-011932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0374-a" TargetMode="External"/><Relationship Id="rId62" Type="http://schemas.openxmlformats.org/officeDocument/2006/relationships/hyperlink" Target="https://prozorro.gov.ua/uk/tender/UA-2026-01-22-013192-a" TargetMode="External"/><Relationship Id="rId83" Type="http://schemas.openxmlformats.org/officeDocument/2006/relationships/hyperlink" Target="https://zakupivli.pro/gov/tenders/ua-2026-01-14-004915-a" TargetMode="External"/><Relationship Id="rId179" Type="http://schemas.openxmlformats.org/officeDocument/2006/relationships/hyperlink" Target="https://zakupivli.pro/gov/tenders/ua-2026-02-20-012774-a" TargetMode="External"/><Relationship Id="rId190" Type="http://schemas.openxmlformats.org/officeDocument/2006/relationships/hyperlink" Target="https://prozorro.gov.ua/uk/tender/UA-2026-02-26-001043-a" TargetMode="External"/><Relationship Id="rId204" Type="http://schemas.openxmlformats.org/officeDocument/2006/relationships/hyperlink" Target="https://prozorro.gov.ua/uk/tender/UA-2026-03-11-005093-a" TargetMode="External"/><Relationship Id="rId225" Type="http://schemas.openxmlformats.org/officeDocument/2006/relationships/hyperlink" Target="https://prozorro.gov.ua/uk/tender/UA-2026-03-26-007824-a" TargetMode="External"/><Relationship Id="rId246" Type="http://schemas.openxmlformats.org/officeDocument/2006/relationships/hyperlink" Target="https://prozorro.gov.ua/uk/tender/UA-2026-04-01-011873-a" TargetMode="External"/><Relationship Id="rId267" Type="http://schemas.openxmlformats.org/officeDocument/2006/relationships/hyperlink" Target="https://prozorro.gov.ua/uk/tender/UA-2026-04-08-009217-a" TargetMode="External"/><Relationship Id="rId288" Type="http://schemas.openxmlformats.org/officeDocument/2006/relationships/hyperlink" Target="https://prozorro.gov.ua/uk/tender/UA-2026-04-14-008051-a" TargetMode="External"/><Relationship Id="rId106" Type="http://schemas.openxmlformats.org/officeDocument/2006/relationships/hyperlink" Target="https://prozorro.gov.ua/uk/tender/UA-2026-02-02-007904-a" TargetMode="External"/><Relationship Id="rId127" Type="http://schemas.openxmlformats.org/officeDocument/2006/relationships/hyperlink" Target="https://prozorro.gov.ua/uk/tender/UA-2026-02-05-015265-a" TargetMode="External"/><Relationship Id="rId313" Type="http://schemas.openxmlformats.org/officeDocument/2006/relationships/hyperlink" Target="https://zakupivli.pro/gov/tenders/ua-2026-04-17-005519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9-001979-a" TargetMode="External"/><Relationship Id="rId52" Type="http://schemas.openxmlformats.org/officeDocument/2006/relationships/hyperlink" Target="https://zakupivli.pro/gov/tenders/ua-2026-01-15-010905-a" TargetMode="External"/><Relationship Id="rId73" Type="http://schemas.openxmlformats.org/officeDocument/2006/relationships/hyperlink" Target="https://prozorro.gov.ua/uk/tender/UA-2026-01-21-000117-a" TargetMode="External"/><Relationship Id="rId94" Type="http://schemas.openxmlformats.org/officeDocument/2006/relationships/hyperlink" Target="https://prozorro.gov.ua/uk/tender/UA-2026-02-02-000531-a" TargetMode="External"/><Relationship Id="rId148" Type="http://schemas.openxmlformats.org/officeDocument/2006/relationships/hyperlink" Target="https://prozorro.gov.ua/uk/tender/UA-2026-02-18-002010-a" TargetMode="External"/><Relationship Id="rId169" Type="http://schemas.openxmlformats.org/officeDocument/2006/relationships/hyperlink" Target="https://prozorro.gov.ua/uk/tender/UA-2026-02-24-010587-a" TargetMode="External"/><Relationship Id="rId334" Type="http://schemas.openxmlformats.org/officeDocument/2006/relationships/hyperlink" Target="https://prozorro.gov.ua/uk/tender/UA-2026-04-29-010874-a" TargetMode="External"/><Relationship Id="rId4" Type="http://schemas.openxmlformats.org/officeDocument/2006/relationships/hyperlink" Target="https://prozorro.gov.ua/uk/tender/UA-2026-01-06-005909-a" TargetMode="External"/><Relationship Id="rId180" Type="http://schemas.openxmlformats.org/officeDocument/2006/relationships/hyperlink" Target="https://prozorro.gov.ua/uk/tender/UA-2026-02-19-005601-a" TargetMode="External"/><Relationship Id="rId215" Type="http://schemas.openxmlformats.org/officeDocument/2006/relationships/hyperlink" Target="https://prozorro.gov.ua/uk/tender/UA-2026-03-18-008494-a" TargetMode="External"/><Relationship Id="rId236" Type="http://schemas.openxmlformats.org/officeDocument/2006/relationships/hyperlink" Target="https://prozorro.gov.ua/uk/tender/UA-2026-03-26-010831-a" TargetMode="External"/><Relationship Id="rId257" Type="http://schemas.openxmlformats.org/officeDocument/2006/relationships/hyperlink" Target="https://prozorro.gov.ua/uk/tender/UA-2026-04-02-003636-a" TargetMode="External"/><Relationship Id="rId278" Type="http://schemas.openxmlformats.org/officeDocument/2006/relationships/hyperlink" Target="https://prozorro.gov.ua/uk/tender/UA-2026-04-13-007233-a" TargetMode="External"/><Relationship Id="rId303" Type="http://schemas.openxmlformats.org/officeDocument/2006/relationships/hyperlink" Target="https://prozorro.gov.ua/uk/tender/UA-2026-04-21-003363-a" TargetMode="External"/><Relationship Id="rId42" Type="http://schemas.openxmlformats.org/officeDocument/2006/relationships/hyperlink" Target="https://prozorro.gov.ua/uk/tender/UA-2026-01-16-010556-a" TargetMode="External"/><Relationship Id="rId84" Type="http://schemas.openxmlformats.org/officeDocument/2006/relationships/hyperlink" Target="https://prozorro.gov.ua/uk/tender/UA-2026-01-29-016095-a" TargetMode="External"/><Relationship Id="rId138" Type="http://schemas.openxmlformats.org/officeDocument/2006/relationships/hyperlink" Target="https://zakupivli.pro/gov/tenders/ua-2026-02-03-013073-a" TargetMode="External"/><Relationship Id="rId191" Type="http://schemas.openxmlformats.org/officeDocument/2006/relationships/hyperlink" Target="https://prozorro.gov.ua/uk/tender/UA-2026-03-05-008704-a" TargetMode="External"/><Relationship Id="rId205" Type="http://schemas.openxmlformats.org/officeDocument/2006/relationships/hyperlink" Target="https://prozorro.gov.ua/uk/tender/UA-2026-03-11-007665-a" TargetMode="External"/><Relationship Id="rId247" Type="http://schemas.openxmlformats.org/officeDocument/2006/relationships/hyperlink" Target="https://prozorro.gov.ua/uk/tender/UA-2026-04-02-007084-a" TargetMode="External"/><Relationship Id="rId107" Type="http://schemas.openxmlformats.org/officeDocument/2006/relationships/hyperlink" Target="https://prozorro.gov.ua/uk/tender/UA-2026-02-06-014611-a" TargetMode="External"/><Relationship Id="rId289" Type="http://schemas.openxmlformats.org/officeDocument/2006/relationships/hyperlink" Target="https://prozorro.gov.ua/uk/tender/UA-2026-04-08-002434-a" TargetMode="External"/><Relationship Id="rId11" Type="http://schemas.openxmlformats.org/officeDocument/2006/relationships/hyperlink" Target="https://prozorro.gov.ua/uk/tender/UA-2026-01-05-007831-a" TargetMode="External"/><Relationship Id="rId53" Type="http://schemas.openxmlformats.org/officeDocument/2006/relationships/hyperlink" Target="https://zakupivli.pro/gov/tenders/ua-2026-01-15-000200-a" TargetMode="External"/><Relationship Id="rId149" Type="http://schemas.openxmlformats.org/officeDocument/2006/relationships/hyperlink" Target="https://prozorro.gov.ua/uk/tender/UA-2026-02-11-009222-a" TargetMode="External"/><Relationship Id="rId314" Type="http://schemas.openxmlformats.org/officeDocument/2006/relationships/hyperlink" Target="https://prozorro.gov.ua/uk/tender/UA-2026-03-27-002520-a" TargetMode="External"/><Relationship Id="rId95" Type="http://schemas.openxmlformats.org/officeDocument/2006/relationships/hyperlink" Target="https://prozorro.gov.ua/uk/tender/UA-2026-02-09-005954-a" TargetMode="External"/><Relationship Id="rId160" Type="http://schemas.openxmlformats.org/officeDocument/2006/relationships/hyperlink" Target="https://zakupivli.pro/gov/tenders/ua-2026-02-16-014314-a" TargetMode="External"/><Relationship Id="rId216" Type="http://schemas.openxmlformats.org/officeDocument/2006/relationships/hyperlink" Target="https://prozorro.gov.ua/uk/tender/UA-2026-02-27-006678-a" TargetMode="External"/><Relationship Id="rId258" Type="http://schemas.openxmlformats.org/officeDocument/2006/relationships/hyperlink" Target="https://prozorro.gov.ua/uk/tender/UA-2026-04-07-008290-a" TargetMode="External"/><Relationship Id="rId22" Type="http://schemas.openxmlformats.org/officeDocument/2006/relationships/hyperlink" Target="https://prozorro.gov.ua/uk/tender/UA-2026-01-09-008257-a" TargetMode="External"/><Relationship Id="rId64" Type="http://schemas.openxmlformats.org/officeDocument/2006/relationships/hyperlink" Target="https://prozorro.gov.ua/uk/tender/UA-2026-01-25-001153-a" TargetMode="External"/><Relationship Id="rId118" Type="http://schemas.openxmlformats.org/officeDocument/2006/relationships/hyperlink" Target="https://prozorro.gov.ua/uk/tender/UA-2026-02-05-012992-a" TargetMode="External"/><Relationship Id="rId325" Type="http://schemas.openxmlformats.org/officeDocument/2006/relationships/hyperlink" Target="https://prozorro.gov.ua/uk/tender/UA-2026-04-22-008727-a" TargetMode="External"/><Relationship Id="rId171" Type="http://schemas.openxmlformats.org/officeDocument/2006/relationships/hyperlink" Target="https://prozorro.gov.ua/uk/tender/UA-2026-02-18-012487-a" TargetMode="External"/><Relationship Id="rId227" Type="http://schemas.openxmlformats.org/officeDocument/2006/relationships/hyperlink" Target="https://prozorro.gov.ua/uk/tender/UA-2026-03-25-011462-a" TargetMode="External"/><Relationship Id="rId269" Type="http://schemas.openxmlformats.org/officeDocument/2006/relationships/hyperlink" Target="https://prozorro.gov.ua/uk/tender/UA-2026-04-08-006364-a" TargetMode="External"/><Relationship Id="rId33" Type="http://schemas.openxmlformats.org/officeDocument/2006/relationships/hyperlink" Target="https://prozorro.gov.ua/uk/tender/UA-2026-01-09-002201-a" TargetMode="External"/><Relationship Id="rId129" Type="http://schemas.openxmlformats.org/officeDocument/2006/relationships/hyperlink" Target="https://prozorro.gov.ua/uk/tender/UA-2026-02-10-004177-a" TargetMode="External"/><Relationship Id="rId280" Type="http://schemas.openxmlformats.org/officeDocument/2006/relationships/hyperlink" Target="https://prozorro.gov.ua/uk/tender/UA-2026-04-08-011665-a" TargetMode="External"/><Relationship Id="rId336" Type="http://schemas.openxmlformats.org/officeDocument/2006/relationships/hyperlink" Target="https://prozorro.gov.ua/uk/tender/UA-2026-05-05-000969-a" TargetMode="External"/><Relationship Id="rId75" Type="http://schemas.openxmlformats.org/officeDocument/2006/relationships/hyperlink" Target="https://prozorro.gov.ua/uk/tender/UA-2026-01-23-003228-a" TargetMode="External"/><Relationship Id="rId140" Type="http://schemas.openxmlformats.org/officeDocument/2006/relationships/hyperlink" Target="https://prozorro.gov.ua/uk/tender/UA-2026-02-17-010134-a" TargetMode="External"/><Relationship Id="rId182" Type="http://schemas.openxmlformats.org/officeDocument/2006/relationships/hyperlink" Target="https://prozorro.gov.ua/uk/tender/UA-2026-02-26-006516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6-013417-a" TargetMode="External"/><Relationship Id="rId291" Type="http://schemas.openxmlformats.org/officeDocument/2006/relationships/hyperlink" Target="https://prozorro.gov.ua/uk/tender/UA-2026-04-13-005957-a" TargetMode="External"/><Relationship Id="rId305" Type="http://schemas.openxmlformats.org/officeDocument/2006/relationships/hyperlink" Target="https://prozorro.gov.ua/uk/tender/UA-2026-04-15-010125-a" TargetMode="External"/><Relationship Id="rId44" Type="http://schemas.openxmlformats.org/officeDocument/2006/relationships/hyperlink" Target="https://prozorro.gov.ua/uk/tender/UA-2026-01-16-011818-a" TargetMode="External"/><Relationship Id="rId86" Type="http://schemas.openxmlformats.org/officeDocument/2006/relationships/hyperlink" Target="https://prozorro.gov.ua/uk/tender/UA-2026-01-28-009986-a" TargetMode="External"/><Relationship Id="rId151" Type="http://schemas.openxmlformats.org/officeDocument/2006/relationships/hyperlink" Target="https://prozorro.gov.ua/uk/tender/UA-2026-02-18-002255-a" TargetMode="External"/><Relationship Id="rId193" Type="http://schemas.openxmlformats.org/officeDocument/2006/relationships/hyperlink" Target="https://prozorro.gov.ua/uk/tender/UA-2026-03-03-001881-a" TargetMode="External"/><Relationship Id="rId207" Type="http://schemas.openxmlformats.org/officeDocument/2006/relationships/hyperlink" Target="https://zakupivli.pro/gov/tenders/ua-2026-03-16-000043-a" TargetMode="External"/><Relationship Id="rId249" Type="http://schemas.openxmlformats.org/officeDocument/2006/relationships/hyperlink" Target="https://prozorro.gov.ua/uk/tender/UA-2026-04-07-008345-a" TargetMode="External"/><Relationship Id="rId13" Type="http://schemas.openxmlformats.org/officeDocument/2006/relationships/hyperlink" Target="https://prozorro.gov.ua/uk/tender/UA-2026-01-05-005392-a" TargetMode="External"/><Relationship Id="rId109" Type="http://schemas.openxmlformats.org/officeDocument/2006/relationships/hyperlink" Target="https://prozorro.gov.ua/uk/tender/UA-2026-02-09-009029-a" TargetMode="External"/><Relationship Id="rId260" Type="http://schemas.openxmlformats.org/officeDocument/2006/relationships/hyperlink" Target="https://zakupivli.pro/gov/tenders/ua-2026-03-18-005944-a" TargetMode="External"/><Relationship Id="rId316" Type="http://schemas.openxmlformats.org/officeDocument/2006/relationships/hyperlink" Target="https://prozorro.gov.ua/uk/tender/UA-2026-04-20-007184-a" TargetMode="External"/><Relationship Id="rId55" Type="http://schemas.openxmlformats.org/officeDocument/2006/relationships/hyperlink" Target="https://zakupivli.pro/gov/tenders/ua-2026-01-16-014254-a" TargetMode="External"/><Relationship Id="rId97" Type="http://schemas.openxmlformats.org/officeDocument/2006/relationships/hyperlink" Target="https://prozorro.gov.ua/uk/tender/UA-2026-01-27-006594-a" TargetMode="External"/><Relationship Id="rId120" Type="http://schemas.openxmlformats.org/officeDocument/2006/relationships/hyperlink" Target="https://prozorro.gov.ua/uk/tender/UA-2026-02-04-004306-a" TargetMode="External"/><Relationship Id="rId162" Type="http://schemas.openxmlformats.org/officeDocument/2006/relationships/hyperlink" Target="https://zakupivli.pro/gov/tenders/ua-2026-02-09-008065-a" TargetMode="External"/><Relationship Id="rId218" Type="http://schemas.openxmlformats.org/officeDocument/2006/relationships/hyperlink" Target="https://prozorro.gov.ua/uk/tender/UA-2026-03-26-005284-a" TargetMode="External"/><Relationship Id="rId271" Type="http://schemas.openxmlformats.org/officeDocument/2006/relationships/hyperlink" Target="https://prozorro.gov.ua/uk/tender/UA-2026-04-08-004481-a" TargetMode="External"/><Relationship Id="rId24" Type="http://schemas.openxmlformats.org/officeDocument/2006/relationships/hyperlink" Target="https://prozorro.gov.ua/tender/UA-2026-01-09-007792-a" TargetMode="External"/><Relationship Id="rId66" Type="http://schemas.openxmlformats.org/officeDocument/2006/relationships/hyperlink" Target="https://prozorro.gov.ua/uk/tender/UA-2026-01-26-007871-a" TargetMode="External"/><Relationship Id="rId131" Type="http://schemas.openxmlformats.org/officeDocument/2006/relationships/hyperlink" Target="https://prozorro.gov.ua/uk/tender/UA-2026-02-03-013548-a" TargetMode="External"/><Relationship Id="rId327" Type="http://schemas.openxmlformats.org/officeDocument/2006/relationships/hyperlink" Target="https://zakupivli.pro/gov/tenders/UA-2026-04-21-001468-a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rozorro.gov.ua/uk/tender/UA-2026-02-09-008825-a" TargetMode="External"/><Relationship Id="rId18" Type="http://schemas.openxmlformats.org/officeDocument/2006/relationships/hyperlink" Target="https://prozorro.gov.ua/uk/tender/UA-2026-02-27-009268-a" TargetMode="External"/><Relationship Id="rId26" Type="http://schemas.openxmlformats.org/officeDocument/2006/relationships/hyperlink" Target="https://prozorro.gov.ua/uk/tender/UA-2026-04-08-010744-a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s://prozorro.gov.ua/uk/tender/UA-2026-03-30-009647-a" TargetMode="External"/><Relationship Id="rId34" Type="http://schemas.openxmlformats.org/officeDocument/2006/relationships/hyperlink" Target="https://prozorro.gov.ua/uk/tender/UA-2026-03-04-008406-a" TargetMode="External"/><Relationship Id="rId7" Type="http://schemas.openxmlformats.org/officeDocument/2006/relationships/hyperlink" Target="https://prozorro.gov.ua/uk/tender/UA-2026-02-03-013548-a" TargetMode="External"/><Relationship Id="rId12" Type="http://schemas.openxmlformats.org/officeDocument/2006/relationships/hyperlink" Target="https://prozorro.gov.ua/uk/tender/UA-2026-02-07-000024-a" TargetMode="External"/><Relationship Id="rId17" Type="http://schemas.openxmlformats.org/officeDocument/2006/relationships/hyperlink" Target="https://prozorro.gov.ua/uk/tender/UA-2026-02-26-006516-a" TargetMode="External"/><Relationship Id="rId25" Type="http://schemas.openxmlformats.org/officeDocument/2006/relationships/hyperlink" Target="https://prozorro.gov.ua/uk/tender/UA-2026-04-08-011099-a" TargetMode="External"/><Relationship Id="rId33" Type="http://schemas.openxmlformats.org/officeDocument/2006/relationships/hyperlink" Target="https://prozorro.gov.ua/uk/tender/UA-2026-02-16-007006-a" TargetMode="External"/><Relationship Id="rId38" Type="http://schemas.openxmlformats.org/officeDocument/2006/relationships/hyperlink" Target="https://prozorro.gov.ua/uk/tender/UA-2026-04-10-009753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4-011135-a" TargetMode="External"/><Relationship Id="rId20" Type="http://schemas.openxmlformats.org/officeDocument/2006/relationships/hyperlink" Target="https://prozorro.gov.ua/uk/tender/UA-2026-03-03-001881-a" TargetMode="External"/><Relationship Id="rId29" Type="http://schemas.openxmlformats.org/officeDocument/2006/relationships/hyperlink" Target="https://prozorro.gov.ua/uk/tender/UA-2026-04-08-009217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4-22-008727-a" TargetMode="External"/><Relationship Id="rId11" Type="http://schemas.openxmlformats.org/officeDocument/2006/relationships/hyperlink" Target="https://prozorro.gov.ua/uk/tender/UA-2026-02-09-009029-a" TargetMode="External"/><Relationship Id="rId24" Type="http://schemas.openxmlformats.org/officeDocument/2006/relationships/hyperlink" Target="https://prozorro.gov.ua/uk/tender/UA-2026-04-08-011239-a" TargetMode="External"/><Relationship Id="rId32" Type="http://schemas.openxmlformats.org/officeDocument/2006/relationships/hyperlink" Target="https://prozorro.gov.ua/uk/tender/UA-2026-04-28-007108-a" TargetMode="External"/><Relationship Id="rId37" Type="http://schemas.openxmlformats.org/officeDocument/2006/relationships/hyperlink" Target="https://prozorro.gov.ua/uk/tender/UA-2026-02-24-010587-a" TargetMode="External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09-009183-a" TargetMode="External"/><Relationship Id="rId23" Type="http://schemas.openxmlformats.org/officeDocument/2006/relationships/hyperlink" Target="https://prozorro.gov.ua/uk/tender/UA-2026-04-08-004481-a" TargetMode="External"/><Relationship Id="rId28" Type="http://schemas.openxmlformats.org/officeDocument/2006/relationships/hyperlink" Target="https://prozorro.gov.ua/uk/tender/UA-2026-04-08-009683-a" TargetMode="External"/><Relationship Id="rId36" Type="http://schemas.openxmlformats.org/officeDocument/2006/relationships/hyperlink" Target="https://prozorro.gov.ua/tender/UA-2026-04-16-006935-a" TargetMode="External"/><Relationship Id="rId10" Type="http://schemas.openxmlformats.org/officeDocument/2006/relationships/hyperlink" Target="https://prozorro.gov.ua/uk/tender/UA-2026-02-06-014679-a" TargetMode="External"/><Relationship Id="rId19" Type="http://schemas.openxmlformats.org/officeDocument/2006/relationships/hyperlink" Target="https://prozorro.gov.ua/uk/tender/UA-2026-03-03-002047-a" TargetMode="External"/><Relationship Id="rId31" Type="http://schemas.openxmlformats.org/officeDocument/2006/relationships/hyperlink" Target="https://prozorro.gov.ua/uk/tender/UA-2026-04-17-008373-a" TargetMode="External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11-a" TargetMode="External"/><Relationship Id="rId14" Type="http://schemas.openxmlformats.org/officeDocument/2006/relationships/hyperlink" Target="https://prozorro.gov.ua/uk/tender/UA-2026-02-09-008622-a" TargetMode="External"/><Relationship Id="rId22" Type="http://schemas.openxmlformats.org/officeDocument/2006/relationships/hyperlink" Target="https://prozorro.gov.ua/uk/tender/UA-2026-04-08-004649-a" TargetMode="External"/><Relationship Id="rId27" Type="http://schemas.openxmlformats.org/officeDocument/2006/relationships/hyperlink" Target="https://prozorro.gov.ua/uk/tender/UA-2026-04-08-010196-a" TargetMode="External"/><Relationship Id="rId30" Type="http://schemas.openxmlformats.org/officeDocument/2006/relationships/hyperlink" Target="https://prozorro.gov.ua/uk/tender/UA-2026-04-08-006971-a" TargetMode="External"/><Relationship Id="rId35" Type="http://schemas.openxmlformats.org/officeDocument/2006/relationships/hyperlink" Target="https://prozorro.gov.ua/uk/tender/UA-2026-03-13-008684-a" TargetMode="External"/><Relationship Id="rId8" Type="http://schemas.openxmlformats.org/officeDocument/2006/relationships/hyperlink" Target="https://prozorro.gov.ua/uk/tender/UA-2026-01-30-003641-a" TargetMode="External"/><Relationship Id="rId3" Type="http://schemas.openxmlformats.org/officeDocument/2006/relationships/hyperlink" Target="https://prozorro.gov.ua/uk/tender/UA-2026-04-15-010125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59C4-0218-409A-B86F-53FAAD05CC5B}">
  <dimension ref="A1:P623"/>
  <sheetViews>
    <sheetView tabSelected="1" view="pageBreakPreview" topLeftCell="A615" zoomScale="49" zoomScaleNormal="52" zoomScaleSheetLayoutView="49" workbookViewId="0">
      <selection activeCell="A579" sqref="A579:XFD579"/>
    </sheetView>
  </sheetViews>
  <sheetFormatPr defaultColWidth="8.88671875" defaultRowHeight="15.6" x14ac:dyDescent="0.3"/>
  <cols>
    <col min="1" max="1" width="5.33203125" style="29" customWidth="1"/>
    <col min="2" max="2" width="26.88671875" style="74" customWidth="1"/>
    <col min="3" max="3" width="20.77734375" style="29" customWidth="1"/>
    <col min="4" max="4" width="11" style="29" customWidth="1"/>
    <col min="5" max="5" width="52" style="74" customWidth="1"/>
    <col min="6" max="6" width="14" style="29" customWidth="1"/>
    <col min="7" max="7" width="15.88671875" style="30" customWidth="1"/>
    <col min="8" max="8" width="14" style="29" customWidth="1"/>
    <col min="9" max="9" width="26.44140625" style="29" customWidth="1"/>
    <col min="10" max="10" width="16.88671875" style="29" customWidth="1"/>
    <col min="11" max="11" width="13.33203125" style="29" customWidth="1"/>
    <col min="12" max="12" width="11.33203125" style="29" customWidth="1"/>
    <col min="13" max="13" width="16.44140625" style="29" customWidth="1"/>
    <col min="14" max="14" width="68" style="74" customWidth="1"/>
    <col min="15" max="15" width="51.109375" style="5" customWidth="1"/>
    <col min="16" max="16" width="8.88671875" style="31" customWidth="1"/>
    <col min="17" max="16384" width="8.88671875" style="31"/>
  </cols>
  <sheetData>
    <row r="1" spans="1:16" x14ac:dyDescent="0.3">
      <c r="H1" s="108" t="s">
        <v>67</v>
      </c>
      <c r="I1" s="108"/>
    </row>
    <row r="2" spans="1:16" ht="31.95" customHeight="1" x14ac:dyDescent="0.3">
      <c r="H2" s="108" t="s">
        <v>4</v>
      </c>
      <c r="I2" s="108"/>
    </row>
    <row r="3" spans="1:16" x14ac:dyDescent="0.3">
      <c r="H3" s="108" t="s">
        <v>66</v>
      </c>
      <c r="I3" s="108"/>
    </row>
    <row r="4" spans="1:16" ht="39" customHeight="1" x14ac:dyDescent="0.3">
      <c r="A4" s="109" t="s">
        <v>72</v>
      </c>
      <c r="B4" s="109"/>
      <c r="C4" s="109"/>
      <c r="D4" s="109"/>
      <c r="E4" s="109"/>
      <c r="F4" s="109"/>
      <c r="G4" s="109"/>
      <c r="H4" s="109"/>
      <c r="I4" s="109"/>
    </row>
    <row r="5" spans="1:16" x14ac:dyDescent="0.3">
      <c r="A5" s="32"/>
      <c r="B5" s="33"/>
      <c r="C5" s="32"/>
      <c r="D5" s="32"/>
      <c r="E5" s="33"/>
      <c r="F5" s="32"/>
      <c r="G5" s="34"/>
      <c r="H5" s="110" t="s">
        <v>1987</v>
      </c>
      <c r="I5" s="110"/>
    </row>
    <row r="6" spans="1:16" ht="34.799999999999997" customHeight="1" x14ac:dyDescent="0.3">
      <c r="A6" s="106" t="s">
        <v>0</v>
      </c>
      <c r="B6" s="106" t="s">
        <v>59</v>
      </c>
      <c r="C6" s="106" t="s">
        <v>60</v>
      </c>
      <c r="D6" s="106" t="s">
        <v>82</v>
      </c>
      <c r="E6" s="106" t="s">
        <v>1</v>
      </c>
      <c r="F6" s="106" t="s">
        <v>61</v>
      </c>
      <c r="G6" s="107" t="s">
        <v>52</v>
      </c>
      <c r="H6" s="106" t="s">
        <v>3</v>
      </c>
      <c r="I6" s="106" t="s">
        <v>83</v>
      </c>
      <c r="J6" s="104" t="s">
        <v>85</v>
      </c>
      <c r="K6" s="104" t="s">
        <v>86</v>
      </c>
      <c r="L6" s="104"/>
      <c r="M6" s="104"/>
      <c r="N6" s="104"/>
      <c r="O6" s="105" t="s">
        <v>87</v>
      </c>
      <c r="P6" s="104" t="s">
        <v>111</v>
      </c>
    </row>
    <row r="7" spans="1:16" ht="16.2" customHeight="1" x14ac:dyDescent="0.3">
      <c r="A7" s="106"/>
      <c r="B7" s="106"/>
      <c r="C7" s="106"/>
      <c r="D7" s="106"/>
      <c r="E7" s="106"/>
      <c r="F7" s="106"/>
      <c r="G7" s="107"/>
      <c r="H7" s="106"/>
      <c r="I7" s="106"/>
      <c r="J7" s="104"/>
      <c r="K7" s="104" t="s">
        <v>112</v>
      </c>
      <c r="L7" s="104" t="s">
        <v>89</v>
      </c>
      <c r="M7" s="104" t="s">
        <v>113</v>
      </c>
      <c r="N7" s="104" t="s">
        <v>91</v>
      </c>
      <c r="O7" s="105"/>
      <c r="P7" s="104"/>
    </row>
    <row r="8" spans="1:16" ht="51" customHeight="1" x14ac:dyDescent="0.3">
      <c r="A8" s="106"/>
      <c r="B8" s="106"/>
      <c r="C8" s="106"/>
      <c r="D8" s="106"/>
      <c r="E8" s="35" t="s">
        <v>2</v>
      </c>
      <c r="F8" s="106"/>
      <c r="G8" s="36" t="s">
        <v>5</v>
      </c>
      <c r="H8" s="106"/>
      <c r="I8" s="106"/>
      <c r="J8" s="104"/>
      <c r="K8" s="104"/>
      <c r="L8" s="104"/>
      <c r="M8" s="104"/>
      <c r="N8" s="104"/>
      <c r="O8" s="105"/>
      <c r="P8" s="104"/>
    </row>
    <row r="9" spans="1:16" x14ac:dyDescent="0.3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" customHeight="1" x14ac:dyDescent="0.3">
      <c r="A10" s="28"/>
      <c r="B10" s="38" t="s">
        <v>51</v>
      </c>
      <c r="C10" s="39"/>
      <c r="D10" s="39"/>
      <c r="E10" s="40"/>
      <c r="F10" s="28"/>
      <c r="G10" s="41">
        <f>SUM(G13:G623)</f>
        <v>1202094.77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ht="16.2" x14ac:dyDescent="0.3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ht="16.2" x14ac:dyDescent="0.3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3">
      <c r="A13" s="54">
        <v>1</v>
      </c>
      <c r="B13" s="55" t="s">
        <v>428</v>
      </c>
      <c r="C13" s="54" t="s">
        <v>75</v>
      </c>
      <c r="D13" s="54" t="s">
        <v>63</v>
      </c>
      <c r="E13" s="55" t="s">
        <v>264</v>
      </c>
      <c r="F13" s="56">
        <v>46029</v>
      </c>
      <c r="G13" s="18">
        <v>322.2</v>
      </c>
      <c r="H13" s="54" t="s">
        <v>50</v>
      </c>
      <c r="I13" s="54" t="s">
        <v>426</v>
      </c>
      <c r="J13" s="54">
        <v>39624900</v>
      </c>
      <c r="K13" s="54" t="s">
        <v>197</v>
      </c>
      <c r="L13" s="54">
        <v>6430</v>
      </c>
      <c r="M13" s="54"/>
      <c r="N13" s="55" t="s">
        <v>265</v>
      </c>
      <c r="O13" s="15" t="s">
        <v>266</v>
      </c>
      <c r="P13" s="55"/>
    </row>
    <row r="14" spans="1:16" s="58" customFormat="1" ht="48.6" customHeight="1" x14ac:dyDescent="0.3">
      <c r="A14" s="54">
        <v>2</v>
      </c>
      <c r="B14" s="55" t="s">
        <v>428</v>
      </c>
      <c r="C14" s="54" t="s">
        <v>75</v>
      </c>
      <c r="D14" s="54" t="s">
        <v>62</v>
      </c>
      <c r="E14" s="55" t="s">
        <v>267</v>
      </c>
      <c r="F14" s="56">
        <v>46030</v>
      </c>
      <c r="G14" s="18">
        <v>305</v>
      </c>
      <c r="H14" s="54" t="s">
        <v>50</v>
      </c>
      <c r="I14" s="54" t="s">
        <v>608</v>
      </c>
      <c r="J14" s="54">
        <v>1976625</v>
      </c>
      <c r="K14" s="54" t="s">
        <v>268</v>
      </c>
      <c r="L14" s="54">
        <v>2260</v>
      </c>
      <c r="M14" s="54"/>
      <c r="N14" s="55" t="s">
        <v>269</v>
      </c>
      <c r="O14" s="15" t="s">
        <v>270</v>
      </c>
      <c r="P14" s="55"/>
    </row>
    <row r="15" spans="1:16" ht="46.8" x14ac:dyDescent="0.3">
      <c r="A15" s="54">
        <v>3</v>
      </c>
      <c r="B15" s="55" t="s">
        <v>428</v>
      </c>
      <c r="C15" s="54" t="s">
        <v>225</v>
      </c>
      <c r="D15" s="54" t="s">
        <v>62</v>
      </c>
      <c r="E15" s="55" t="s">
        <v>272</v>
      </c>
      <c r="F15" s="56">
        <v>46031</v>
      </c>
      <c r="G15" s="18">
        <v>274.5</v>
      </c>
      <c r="H15" s="54" t="s">
        <v>50</v>
      </c>
      <c r="I15" s="54" t="s">
        <v>427</v>
      </c>
      <c r="J15" s="54">
        <v>44838860</v>
      </c>
      <c r="K15" s="54" t="s">
        <v>279</v>
      </c>
      <c r="L15" s="54">
        <v>5000</v>
      </c>
      <c r="M15" s="54"/>
      <c r="N15" s="55" t="s">
        <v>271</v>
      </c>
      <c r="O15" s="15" t="s">
        <v>273</v>
      </c>
      <c r="P15" s="55"/>
    </row>
    <row r="16" spans="1:16" s="58" customFormat="1" ht="69" customHeight="1" x14ac:dyDescent="0.3">
      <c r="A16" s="54">
        <v>4</v>
      </c>
      <c r="B16" s="55" t="s">
        <v>428</v>
      </c>
      <c r="C16" s="54" t="s">
        <v>75</v>
      </c>
      <c r="D16" s="54" t="s">
        <v>62</v>
      </c>
      <c r="E16" s="55" t="s">
        <v>429</v>
      </c>
      <c r="F16" s="56">
        <v>46034</v>
      </c>
      <c r="G16" s="18">
        <v>1886.539</v>
      </c>
      <c r="H16" s="54" t="s">
        <v>50</v>
      </c>
      <c r="I16" s="54" t="s">
        <v>632</v>
      </c>
      <c r="J16" s="54">
        <v>44990084</v>
      </c>
      <c r="K16" s="54" t="s">
        <v>430</v>
      </c>
      <c r="L16" s="54">
        <v>38640</v>
      </c>
      <c r="M16" s="54"/>
      <c r="N16" s="55" t="s">
        <v>431</v>
      </c>
      <c r="O16" s="15" t="s">
        <v>432</v>
      </c>
      <c r="P16" s="55"/>
    </row>
    <row r="17" spans="1:16" s="58" customFormat="1" ht="49.8" customHeight="1" x14ac:dyDescent="0.3">
      <c r="A17" s="54">
        <v>5</v>
      </c>
      <c r="B17" s="55" t="s">
        <v>428</v>
      </c>
      <c r="C17" s="54" t="s">
        <v>75</v>
      </c>
      <c r="D17" s="54" t="s">
        <v>62</v>
      </c>
      <c r="E17" s="55" t="s">
        <v>609</v>
      </c>
      <c r="F17" s="56">
        <v>46042</v>
      </c>
      <c r="G17" s="18">
        <v>709.73099999999999</v>
      </c>
      <c r="H17" s="54" t="s">
        <v>50</v>
      </c>
      <c r="I17" s="54" t="s">
        <v>743</v>
      </c>
      <c r="J17" s="54">
        <v>42210926</v>
      </c>
      <c r="K17" s="54" t="s">
        <v>430</v>
      </c>
      <c r="L17" s="54">
        <v>7600</v>
      </c>
      <c r="M17" s="54"/>
      <c r="N17" s="55" t="s">
        <v>610</v>
      </c>
      <c r="O17" s="15" t="s">
        <v>611</v>
      </c>
      <c r="P17" s="55"/>
    </row>
    <row r="18" spans="1:16" s="58" customFormat="1" ht="52.8" customHeight="1" x14ac:dyDescent="0.3">
      <c r="A18" s="54">
        <v>6</v>
      </c>
      <c r="B18" s="55" t="s">
        <v>428</v>
      </c>
      <c r="C18" s="54" t="s">
        <v>75</v>
      </c>
      <c r="D18" s="54" t="s">
        <v>62</v>
      </c>
      <c r="E18" s="55" t="s">
        <v>612</v>
      </c>
      <c r="F18" s="56">
        <v>46045</v>
      </c>
      <c r="G18" s="18">
        <v>248.34700000000001</v>
      </c>
      <c r="H18" s="54" t="s">
        <v>50</v>
      </c>
      <c r="I18" s="54" t="s">
        <v>744</v>
      </c>
      <c r="J18" s="54">
        <v>45954309</v>
      </c>
      <c r="K18" s="54" t="s">
        <v>430</v>
      </c>
      <c r="L18" s="54">
        <v>10250</v>
      </c>
      <c r="M18" s="54"/>
      <c r="N18" s="55" t="s">
        <v>613</v>
      </c>
      <c r="O18" s="15" t="s">
        <v>614</v>
      </c>
      <c r="P18" s="55"/>
    </row>
    <row r="19" spans="1:16" s="58" customFormat="1" ht="46.8" x14ac:dyDescent="0.3">
      <c r="A19" s="54">
        <v>7</v>
      </c>
      <c r="B19" s="55" t="s">
        <v>428</v>
      </c>
      <c r="C19" s="54" t="s">
        <v>75</v>
      </c>
      <c r="D19" s="54" t="s">
        <v>62</v>
      </c>
      <c r="E19" s="55" t="s">
        <v>612</v>
      </c>
      <c r="F19" s="56">
        <v>46045</v>
      </c>
      <c r="G19" s="18">
        <v>297.2</v>
      </c>
      <c r="H19" s="54" t="s">
        <v>50</v>
      </c>
      <c r="I19" s="54" t="s">
        <v>947</v>
      </c>
      <c r="J19" s="54">
        <v>3241909818</v>
      </c>
      <c r="K19" s="54" t="s">
        <v>430</v>
      </c>
      <c r="L19" s="54">
        <v>12050</v>
      </c>
      <c r="M19" s="54"/>
      <c r="N19" s="55" t="s">
        <v>615</v>
      </c>
      <c r="O19" s="15" t="s">
        <v>616</v>
      </c>
      <c r="P19" s="55"/>
    </row>
    <row r="20" spans="1:16" s="58" customFormat="1" ht="61.2" customHeight="1" x14ac:dyDescent="0.3">
      <c r="A20" s="54">
        <v>8</v>
      </c>
      <c r="B20" s="55" t="s">
        <v>428</v>
      </c>
      <c r="C20" s="54" t="s">
        <v>75</v>
      </c>
      <c r="D20" s="54" t="s">
        <v>62</v>
      </c>
      <c r="E20" s="55" t="s">
        <v>617</v>
      </c>
      <c r="F20" s="56">
        <v>46045</v>
      </c>
      <c r="G20" s="18">
        <v>453.89400000000001</v>
      </c>
      <c r="H20" s="54" t="s">
        <v>50</v>
      </c>
      <c r="I20" s="54" t="s">
        <v>744</v>
      </c>
      <c r="J20" s="54">
        <v>45954309</v>
      </c>
      <c r="K20" s="54" t="s">
        <v>430</v>
      </c>
      <c r="L20" s="54">
        <v>31250</v>
      </c>
      <c r="M20" s="54"/>
      <c r="N20" s="55" t="s">
        <v>618</v>
      </c>
      <c r="O20" s="15" t="s">
        <v>619</v>
      </c>
      <c r="P20" s="55"/>
    </row>
    <row r="21" spans="1:16" s="58" customFormat="1" ht="63" customHeight="1" x14ac:dyDescent="0.3">
      <c r="A21" s="54">
        <v>9</v>
      </c>
      <c r="B21" s="55" t="s">
        <v>428</v>
      </c>
      <c r="C21" s="54" t="s">
        <v>75</v>
      </c>
      <c r="D21" s="54" t="s">
        <v>62</v>
      </c>
      <c r="E21" s="55" t="s">
        <v>620</v>
      </c>
      <c r="F21" s="56">
        <v>46045</v>
      </c>
      <c r="G21" s="18">
        <v>244.09</v>
      </c>
      <c r="H21" s="54" t="s">
        <v>50</v>
      </c>
      <c r="I21" s="54" t="s">
        <v>1044</v>
      </c>
      <c r="J21" s="54">
        <v>2374265941</v>
      </c>
      <c r="K21" s="54" t="s">
        <v>430</v>
      </c>
      <c r="L21" s="54">
        <v>75330</v>
      </c>
      <c r="M21" s="54"/>
      <c r="N21" s="55" t="s">
        <v>621</v>
      </c>
      <c r="O21" s="15" t="s">
        <v>622</v>
      </c>
      <c r="P21" s="55"/>
    </row>
    <row r="22" spans="1:16" s="58" customFormat="1" ht="58.8" customHeight="1" x14ac:dyDescent="0.3">
      <c r="A22" s="54">
        <v>10</v>
      </c>
      <c r="B22" s="55" t="s">
        <v>428</v>
      </c>
      <c r="C22" s="54" t="s">
        <v>75</v>
      </c>
      <c r="D22" s="54" t="s">
        <v>62</v>
      </c>
      <c r="E22" s="55" t="s">
        <v>623</v>
      </c>
      <c r="F22" s="56">
        <v>46045</v>
      </c>
      <c r="G22" s="18">
        <v>214.5</v>
      </c>
      <c r="H22" s="54" t="s">
        <v>50</v>
      </c>
      <c r="I22" s="54" t="s">
        <v>942</v>
      </c>
      <c r="J22" s="54">
        <v>45379379</v>
      </c>
      <c r="K22" s="54" t="s">
        <v>624</v>
      </c>
      <c r="L22" s="54">
        <v>44900</v>
      </c>
      <c r="M22" s="54"/>
      <c r="N22" s="55" t="s">
        <v>625</v>
      </c>
      <c r="O22" s="15" t="s">
        <v>626</v>
      </c>
      <c r="P22" s="55"/>
    </row>
    <row r="23" spans="1:16" s="58" customFormat="1" ht="69" customHeight="1" x14ac:dyDescent="0.3">
      <c r="A23" s="54">
        <v>11</v>
      </c>
      <c r="B23" s="55" t="s">
        <v>428</v>
      </c>
      <c r="C23" s="54" t="s">
        <v>75</v>
      </c>
      <c r="D23" s="54" t="s">
        <v>62</v>
      </c>
      <c r="E23" s="55" t="s">
        <v>1045</v>
      </c>
      <c r="F23" s="56">
        <v>46062</v>
      </c>
      <c r="G23" s="18">
        <v>577.88599999999997</v>
      </c>
      <c r="H23" s="54" t="s">
        <v>50</v>
      </c>
      <c r="I23" s="54" t="s">
        <v>1059</v>
      </c>
      <c r="J23" s="54">
        <v>2586900647</v>
      </c>
      <c r="K23" s="54" t="s">
        <v>1046</v>
      </c>
      <c r="L23" s="54">
        <v>323</v>
      </c>
      <c r="M23" s="54"/>
      <c r="N23" s="55" t="s">
        <v>1047</v>
      </c>
      <c r="O23" s="15" t="s">
        <v>1048</v>
      </c>
      <c r="P23" s="55"/>
    </row>
    <row r="24" spans="1:16" s="58" customFormat="1" ht="55.2" customHeight="1" x14ac:dyDescent="0.3">
      <c r="A24" s="54">
        <v>12</v>
      </c>
      <c r="B24" s="55" t="s">
        <v>428</v>
      </c>
      <c r="C24" s="54" t="s">
        <v>75</v>
      </c>
      <c r="D24" s="54" t="s">
        <v>62</v>
      </c>
      <c r="E24" s="55" t="s">
        <v>623</v>
      </c>
      <c r="F24" s="56">
        <v>46064</v>
      </c>
      <c r="G24" s="18">
        <v>480.05399999999997</v>
      </c>
      <c r="H24" s="54" t="s">
        <v>50</v>
      </c>
      <c r="I24" s="54" t="s">
        <v>1173</v>
      </c>
      <c r="J24" s="54">
        <v>2655102017</v>
      </c>
      <c r="K24" s="54" t="s">
        <v>430</v>
      </c>
      <c r="L24" s="54">
        <v>2429</v>
      </c>
      <c r="M24" s="54"/>
      <c r="N24" s="55" t="s">
        <v>1049</v>
      </c>
      <c r="O24" s="15" t="s">
        <v>1050</v>
      </c>
      <c r="P24" s="55"/>
    </row>
    <row r="25" spans="1:16" s="58" customFormat="1" ht="54" customHeight="1" x14ac:dyDescent="0.3">
      <c r="A25" s="54">
        <v>13</v>
      </c>
      <c r="B25" s="55" t="s">
        <v>428</v>
      </c>
      <c r="C25" s="54" t="s">
        <v>75</v>
      </c>
      <c r="D25" s="54" t="s">
        <v>62</v>
      </c>
      <c r="E25" s="55" t="s">
        <v>1060</v>
      </c>
      <c r="F25" s="56">
        <v>46072</v>
      </c>
      <c r="G25" s="18">
        <v>314</v>
      </c>
      <c r="H25" s="54" t="s">
        <v>6</v>
      </c>
      <c r="I25" s="54" t="s">
        <v>1174</v>
      </c>
      <c r="J25" s="54">
        <v>45707653</v>
      </c>
      <c r="K25" s="54" t="s">
        <v>430</v>
      </c>
      <c r="L25" s="54">
        <v>12960</v>
      </c>
      <c r="M25" s="54"/>
      <c r="N25" s="55" t="s">
        <v>1385</v>
      </c>
      <c r="O25" s="15" t="s">
        <v>1061</v>
      </c>
      <c r="P25" s="55"/>
    </row>
    <row r="26" spans="1:16" s="58" customFormat="1" ht="56.4" customHeight="1" x14ac:dyDescent="0.3">
      <c r="A26" s="54">
        <v>14</v>
      </c>
      <c r="B26" s="55" t="s">
        <v>428</v>
      </c>
      <c r="C26" s="54" t="s">
        <v>75</v>
      </c>
      <c r="D26" s="54" t="s">
        <v>62</v>
      </c>
      <c r="E26" s="55" t="s">
        <v>609</v>
      </c>
      <c r="F26" s="56">
        <v>46092</v>
      </c>
      <c r="G26" s="18">
        <v>236.179</v>
      </c>
      <c r="H26" s="54" t="s">
        <v>50</v>
      </c>
      <c r="I26" s="54" t="s">
        <v>1496</v>
      </c>
      <c r="J26" s="54">
        <v>45354329</v>
      </c>
      <c r="K26" s="54" t="s">
        <v>1374</v>
      </c>
      <c r="L26" s="54">
        <v>1550</v>
      </c>
      <c r="M26" s="67"/>
      <c r="N26" s="55" t="s">
        <v>1375</v>
      </c>
      <c r="O26" s="15" t="s">
        <v>1376</v>
      </c>
      <c r="P26" s="55"/>
    </row>
    <row r="27" spans="1:16" s="58" customFormat="1" ht="31.2" x14ac:dyDescent="0.3">
      <c r="A27" s="54">
        <v>15</v>
      </c>
      <c r="B27" s="55" t="s">
        <v>1377</v>
      </c>
      <c r="C27" s="54" t="s">
        <v>502</v>
      </c>
      <c r="D27" s="54" t="s">
        <v>62</v>
      </c>
      <c r="E27" s="55" t="s">
        <v>1378</v>
      </c>
      <c r="F27" s="56">
        <v>46094</v>
      </c>
      <c r="G27" s="18">
        <v>240.3</v>
      </c>
      <c r="H27" s="54" t="s">
        <v>6</v>
      </c>
      <c r="I27" s="54" t="s">
        <v>1488</v>
      </c>
      <c r="J27" s="54">
        <v>44554976</v>
      </c>
      <c r="K27" s="54" t="s">
        <v>430</v>
      </c>
      <c r="L27" s="54">
        <v>9</v>
      </c>
      <c r="M27" s="67">
        <v>26700</v>
      </c>
      <c r="N27" s="55" t="s">
        <v>1379</v>
      </c>
      <c r="O27" s="15" t="s">
        <v>1380</v>
      </c>
      <c r="P27" s="55"/>
    </row>
    <row r="28" spans="1:16" s="58" customFormat="1" ht="106.8" customHeight="1" x14ac:dyDescent="0.3">
      <c r="A28" s="54">
        <v>16</v>
      </c>
      <c r="B28" s="55" t="s">
        <v>1901</v>
      </c>
      <c r="C28" s="54" t="s">
        <v>1522</v>
      </c>
      <c r="D28" s="54" t="s">
        <v>63</v>
      </c>
      <c r="E28" s="55" t="s">
        <v>1902</v>
      </c>
      <c r="F28" s="56">
        <v>46132</v>
      </c>
      <c r="G28" s="18">
        <v>1344</v>
      </c>
      <c r="H28" s="54" t="s">
        <v>6</v>
      </c>
      <c r="I28" s="54"/>
      <c r="J28" s="54"/>
      <c r="K28" s="54" t="s">
        <v>63</v>
      </c>
      <c r="L28" s="54">
        <v>50</v>
      </c>
      <c r="M28" s="54"/>
      <c r="N28" s="55" t="s">
        <v>1903</v>
      </c>
      <c r="O28" s="55" t="s">
        <v>1904</v>
      </c>
      <c r="P28" s="55"/>
    </row>
    <row r="29" spans="1:16" ht="16.2" x14ac:dyDescent="0.3">
      <c r="A29" s="49"/>
      <c r="B29" s="50" t="s">
        <v>43</v>
      </c>
      <c r="C29" s="52"/>
      <c r="D29" s="52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91"/>
      <c r="P29" s="52"/>
    </row>
    <row r="30" spans="1:16" s="58" customFormat="1" ht="31.2" x14ac:dyDescent="0.3">
      <c r="A30" s="54">
        <v>1</v>
      </c>
      <c r="B30" s="55" t="s">
        <v>736</v>
      </c>
      <c r="C30" s="54" t="s">
        <v>225</v>
      </c>
      <c r="D30" s="54" t="s">
        <v>62</v>
      </c>
      <c r="E30" s="55" t="s">
        <v>746</v>
      </c>
      <c r="F30" s="56">
        <v>46055</v>
      </c>
      <c r="G30" s="18">
        <v>360</v>
      </c>
      <c r="H30" s="54" t="s">
        <v>6</v>
      </c>
      <c r="I30" s="54" t="s">
        <v>745</v>
      </c>
      <c r="J30" s="54">
        <v>43699122</v>
      </c>
      <c r="K30" s="54" t="s">
        <v>63</v>
      </c>
      <c r="L30" s="54">
        <v>6000</v>
      </c>
      <c r="M30" s="67">
        <v>60</v>
      </c>
      <c r="N30" s="55" t="s">
        <v>737</v>
      </c>
      <c r="O30" s="15" t="s">
        <v>738</v>
      </c>
      <c r="P30" s="54" t="s">
        <v>176</v>
      </c>
    </row>
    <row r="31" spans="1:16" s="58" customFormat="1" ht="63.6" customHeight="1" x14ac:dyDescent="0.3">
      <c r="A31" s="54">
        <v>2</v>
      </c>
      <c r="B31" s="55" t="s">
        <v>736</v>
      </c>
      <c r="C31" s="54" t="s">
        <v>84</v>
      </c>
      <c r="D31" s="54" t="s">
        <v>63</v>
      </c>
      <c r="E31" s="55" t="s">
        <v>943</v>
      </c>
      <c r="F31" s="56">
        <v>46063</v>
      </c>
      <c r="G31" s="18">
        <v>470.67200000000003</v>
      </c>
      <c r="H31" s="54" t="s">
        <v>6</v>
      </c>
      <c r="I31" s="54" t="s">
        <v>944</v>
      </c>
      <c r="J31" s="54">
        <v>43607466</v>
      </c>
      <c r="K31" s="54" t="s">
        <v>63</v>
      </c>
      <c r="L31" s="54">
        <v>44</v>
      </c>
      <c r="M31" s="54"/>
      <c r="N31" s="55" t="s">
        <v>945</v>
      </c>
      <c r="O31" s="15" t="s">
        <v>946</v>
      </c>
      <c r="P31" s="54" t="s">
        <v>176</v>
      </c>
    </row>
    <row r="32" spans="1:16" s="58" customFormat="1" ht="34.200000000000003" customHeight="1" x14ac:dyDescent="0.3">
      <c r="A32" s="54">
        <v>3</v>
      </c>
      <c r="B32" s="55" t="s">
        <v>736</v>
      </c>
      <c r="C32" s="54" t="s">
        <v>225</v>
      </c>
      <c r="D32" s="54" t="s">
        <v>62</v>
      </c>
      <c r="E32" s="55" t="s">
        <v>746</v>
      </c>
      <c r="F32" s="56">
        <v>46133</v>
      </c>
      <c r="G32" s="18">
        <v>295</v>
      </c>
      <c r="H32" s="54" t="s">
        <v>6</v>
      </c>
      <c r="I32" s="54" t="s">
        <v>1999</v>
      </c>
      <c r="J32" s="54">
        <v>44793228</v>
      </c>
      <c r="K32" s="54" t="s">
        <v>279</v>
      </c>
      <c r="L32" s="54">
        <v>3450</v>
      </c>
      <c r="M32" s="67">
        <v>85.5</v>
      </c>
      <c r="N32" s="55" t="s">
        <v>737</v>
      </c>
      <c r="O32" s="55" t="s">
        <v>2000</v>
      </c>
      <c r="P32" s="54" t="s">
        <v>176</v>
      </c>
    </row>
    <row r="33" spans="1:16" ht="16.2" x14ac:dyDescent="0.3">
      <c r="A33" s="49"/>
      <c r="B33" s="50" t="s">
        <v>7</v>
      </c>
      <c r="C33" s="51"/>
      <c r="D33" s="51"/>
      <c r="E33" s="52"/>
      <c r="F33" s="49"/>
      <c r="G33" s="53"/>
      <c r="H33" s="49"/>
      <c r="I33" s="49"/>
      <c r="J33" s="49"/>
      <c r="K33" s="49"/>
      <c r="L33" s="49"/>
      <c r="M33" s="63"/>
      <c r="N33" s="52"/>
      <c r="O33" s="91"/>
      <c r="P33" s="52"/>
    </row>
    <row r="34" spans="1:16" s="58" customFormat="1" ht="97.2" customHeight="1" x14ac:dyDescent="0.3">
      <c r="A34" s="54">
        <v>1</v>
      </c>
      <c r="B34" s="55" t="s">
        <v>1791</v>
      </c>
      <c r="C34" s="54" t="s">
        <v>1522</v>
      </c>
      <c r="D34" s="54" t="s">
        <v>63</v>
      </c>
      <c r="E34" s="55" t="s">
        <v>1793</v>
      </c>
      <c r="F34" s="56">
        <v>46126</v>
      </c>
      <c r="G34" s="18">
        <v>1266.76</v>
      </c>
      <c r="H34" s="54" t="s">
        <v>6</v>
      </c>
      <c r="I34" s="54" t="s">
        <v>2001</v>
      </c>
      <c r="J34" s="54">
        <v>43247653</v>
      </c>
      <c r="K34" s="54" t="s">
        <v>601</v>
      </c>
      <c r="L34" s="54">
        <v>40</v>
      </c>
      <c r="M34" s="67">
        <v>31.5</v>
      </c>
      <c r="N34" s="55" t="s">
        <v>1792</v>
      </c>
      <c r="O34" s="55" t="s">
        <v>1794</v>
      </c>
      <c r="P34" s="55"/>
    </row>
    <row r="35" spans="1:16" ht="16.2" x14ac:dyDescent="0.3">
      <c r="A35" s="49"/>
      <c r="B35" s="50" t="s">
        <v>28</v>
      </c>
      <c r="C35" s="51"/>
      <c r="D35" s="51"/>
      <c r="E35" s="52"/>
      <c r="F35" s="49"/>
      <c r="G35" s="57"/>
      <c r="H35" s="49"/>
      <c r="I35" s="49"/>
      <c r="J35" s="49"/>
      <c r="K35" s="49"/>
      <c r="L35" s="49"/>
      <c r="M35" s="63"/>
      <c r="N35" s="52"/>
      <c r="O35" s="91"/>
      <c r="P35" s="52"/>
    </row>
    <row r="36" spans="1:16" s="58" customFormat="1" ht="46.8" x14ac:dyDescent="0.3">
      <c r="A36" s="54">
        <v>1</v>
      </c>
      <c r="B36" s="55" t="s">
        <v>234</v>
      </c>
      <c r="C36" s="78" t="s">
        <v>79</v>
      </c>
      <c r="D36" s="54" t="s">
        <v>63</v>
      </c>
      <c r="E36" s="79" t="s">
        <v>177</v>
      </c>
      <c r="F36" s="56">
        <v>46033</v>
      </c>
      <c r="G36" s="18">
        <v>346.6</v>
      </c>
      <c r="H36" s="54" t="s">
        <v>6</v>
      </c>
      <c r="I36" s="54" t="s">
        <v>178</v>
      </c>
      <c r="J36" s="54">
        <v>43683809</v>
      </c>
      <c r="K36" s="54" t="s">
        <v>63</v>
      </c>
      <c r="L36" s="54">
        <v>48</v>
      </c>
      <c r="M36" s="80"/>
      <c r="N36" s="55" t="s">
        <v>179</v>
      </c>
      <c r="O36" s="15" t="s">
        <v>180</v>
      </c>
      <c r="P36" s="55"/>
    </row>
    <row r="37" spans="1:16" s="58" customFormat="1" ht="65.400000000000006" customHeight="1" x14ac:dyDescent="0.3">
      <c r="A37" s="54">
        <v>2</v>
      </c>
      <c r="B37" s="55" t="s">
        <v>442</v>
      </c>
      <c r="C37" s="78" t="s">
        <v>84</v>
      </c>
      <c r="D37" s="54" t="s">
        <v>63</v>
      </c>
      <c r="E37" s="79" t="s">
        <v>747</v>
      </c>
      <c r="F37" s="56">
        <v>46038</v>
      </c>
      <c r="G37" s="18">
        <v>291.3</v>
      </c>
      <c r="H37" s="54" t="s">
        <v>6</v>
      </c>
      <c r="I37" s="54" t="s">
        <v>433</v>
      </c>
      <c r="J37" s="54">
        <v>45438529</v>
      </c>
      <c r="K37" s="54" t="s">
        <v>63</v>
      </c>
      <c r="L37" s="54">
        <v>7</v>
      </c>
      <c r="M37" s="54"/>
      <c r="N37" s="55" t="s">
        <v>434</v>
      </c>
      <c r="O37" s="15" t="s">
        <v>435</v>
      </c>
      <c r="P37" s="55"/>
    </row>
    <row r="38" spans="1:16" s="58" customFormat="1" ht="66.599999999999994" customHeight="1" x14ac:dyDescent="0.3">
      <c r="A38" s="54">
        <v>3</v>
      </c>
      <c r="B38" s="55" t="s">
        <v>442</v>
      </c>
      <c r="C38" s="78" t="s">
        <v>84</v>
      </c>
      <c r="D38" s="54" t="s">
        <v>63</v>
      </c>
      <c r="E38" s="79" t="s">
        <v>748</v>
      </c>
      <c r="F38" s="56">
        <v>46058</v>
      </c>
      <c r="G38" s="18">
        <v>732</v>
      </c>
      <c r="H38" s="54" t="s">
        <v>6</v>
      </c>
      <c r="I38" s="54" t="s">
        <v>433</v>
      </c>
      <c r="J38" s="54">
        <v>45438529</v>
      </c>
      <c r="K38" s="54" t="s">
        <v>63</v>
      </c>
      <c r="L38" s="54">
        <v>5</v>
      </c>
      <c r="M38" s="54"/>
      <c r="N38" s="55" t="s">
        <v>739</v>
      </c>
      <c r="O38" s="15" t="s">
        <v>751</v>
      </c>
      <c r="P38" s="55"/>
    </row>
    <row r="39" spans="1:16" s="58" customFormat="1" ht="63" customHeight="1" x14ac:dyDescent="0.3">
      <c r="A39" s="54">
        <v>4</v>
      </c>
      <c r="B39" s="55" t="s">
        <v>442</v>
      </c>
      <c r="C39" s="78" t="s">
        <v>84</v>
      </c>
      <c r="D39" s="54" t="s">
        <v>63</v>
      </c>
      <c r="E39" s="79" t="s">
        <v>747</v>
      </c>
      <c r="F39" s="56">
        <v>46058</v>
      </c>
      <c r="G39" s="18">
        <v>661.27</v>
      </c>
      <c r="H39" s="54" t="s">
        <v>6</v>
      </c>
      <c r="I39" s="54" t="s">
        <v>433</v>
      </c>
      <c r="J39" s="54">
        <v>45438529</v>
      </c>
      <c r="K39" s="54" t="s">
        <v>63</v>
      </c>
      <c r="L39" s="54">
        <v>6</v>
      </c>
      <c r="M39" s="54"/>
      <c r="N39" s="55" t="s">
        <v>434</v>
      </c>
      <c r="O39" s="15" t="s">
        <v>750</v>
      </c>
      <c r="P39" s="55"/>
    </row>
    <row r="40" spans="1:16" s="58" customFormat="1" ht="67.8" customHeight="1" x14ac:dyDescent="0.3">
      <c r="A40" s="54">
        <v>5</v>
      </c>
      <c r="B40" s="55" t="s">
        <v>442</v>
      </c>
      <c r="C40" s="78" t="s">
        <v>84</v>
      </c>
      <c r="D40" s="54" t="s">
        <v>63</v>
      </c>
      <c r="E40" s="79" t="s">
        <v>747</v>
      </c>
      <c r="F40" s="56">
        <v>46058</v>
      </c>
      <c r="G40" s="18">
        <v>285.40199999999999</v>
      </c>
      <c r="H40" s="54" t="s">
        <v>6</v>
      </c>
      <c r="I40" s="54" t="s">
        <v>433</v>
      </c>
      <c r="J40" s="54">
        <v>45438529</v>
      </c>
      <c r="K40" s="54" t="s">
        <v>63</v>
      </c>
      <c r="L40" s="54">
        <v>7</v>
      </c>
      <c r="M40" s="54"/>
      <c r="N40" s="55" t="s">
        <v>434</v>
      </c>
      <c r="O40" s="15" t="s">
        <v>749</v>
      </c>
      <c r="P40" s="55"/>
    </row>
    <row r="41" spans="1:16" s="58" customFormat="1" ht="31.8" customHeight="1" x14ac:dyDescent="0.3">
      <c r="A41" s="54">
        <v>6</v>
      </c>
      <c r="B41" s="55" t="s">
        <v>234</v>
      </c>
      <c r="C41" s="78" t="s">
        <v>79</v>
      </c>
      <c r="D41" s="54" t="s">
        <v>63</v>
      </c>
      <c r="E41" s="79" t="s">
        <v>781</v>
      </c>
      <c r="F41" s="56">
        <v>46058</v>
      </c>
      <c r="G41" s="18">
        <v>300</v>
      </c>
      <c r="H41" s="54" t="s">
        <v>6</v>
      </c>
      <c r="I41" s="54" t="s">
        <v>782</v>
      </c>
      <c r="J41" s="54">
        <v>21560045</v>
      </c>
      <c r="K41" s="54" t="s">
        <v>63</v>
      </c>
      <c r="L41" s="54">
        <v>1</v>
      </c>
      <c r="M41" s="67"/>
      <c r="N41" s="55" t="s">
        <v>783</v>
      </c>
      <c r="O41" s="15" t="s">
        <v>784</v>
      </c>
      <c r="P41" s="55"/>
    </row>
    <row r="42" spans="1:16" s="58" customFormat="1" ht="140.4" x14ac:dyDescent="0.3">
      <c r="A42" s="54">
        <v>7</v>
      </c>
      <c r="B42" s="55" t="s">
        <v>234</v>
      </c>
      <c r="C42" s="54" t="s">
        <v>84</v>
      </c>
      <c r="D42" s="54" t="s">
        <v>63</v>
      </c>
      <c r="E42" s="79" t="s">
        <v>1051</v>
      </c>
      <c r="F42" s="56">
        <v>46071</v>
      </c>
      <c r="G42" s="18">
        <v>1900</v>
      </c>
      <c r="H42" s="54" t="s">
        <v>6</v>
      </c>
      <c r="I42" s="54" t="s">
        <v>433</v>
      </c>
      <c r="J42" s="54">
        <v>45438529</v>
      </c>
      <c r="K42" s="54" t="s">
        <v>63</v>
      </c>
      <c r="L42" s="54">
        <v>8</v>
      </c>
      <c r="M42" s="67"/>
      <c r="N42" s="55" t="s">
        <v>1052</v>
      </c>
      <c r="O42" s="15" t="s">
        <v>1053</v>
      </c>
      <c r="P42" s="55"/>
    </row>
    <row r="43" spans="1:16" s="58" customFormat="1" ht="80.400000000000006" customHeight="1" x14ac:dyDescent="0.3">
      <c r="A43" s="54">
        <v>8</v>
      </c>
      <c r="B43" s="55" t="s">
        <v>234</v>
      </c>
      <c r="C43" s="54" t="s">
        <v>84</v>
      </c>
      <c r="D43" s="54" t="s">
        <v>63</v>
      </c>
      <c r="E43" s="79" t="s">
        <v>1062</v>
      </c>
      <c r="F43" s="56">
        <v>46073</v>
      </c>
      <c r="G43" s="18">
        <v>339.52</v>
      </c>
      <c r="H43" s="54" t="s">
        <v>6</v>
      </c>
      <c r="I43" s="54" t="s">
        <v>433</v>
      </c>
      <c r="J43" s="54">
        <v>45438529</v>
      </c>
      <c r="K43" s="54" t="s">
        <v>63</v>
      </c>
      <c r="L43" s="54">
        <v>13</v>
      </c>
      <c r="M43" s="67">
        <v>339520</v>
      </c>
      <c r="N43" s="55" t="s">
        <v>1063</v>
      </c>
      <c r="O43" s="15" t="s">
        <v>1064</v>
      </c>
      <c r="P43" s="55"/>
    </row>
    <row r="44" spans="1:16" s="58" customFormat="1" ht="101.4" customHeight="1" x14ac:dyDescent="0.3">
      <c r="A44" s="54">
        <v>9</v>
      </c>
      <c r="B44" s="55" t="s">
        <v>442</v>
      </c>
      <c r="C44" s="54" t="s">
        <v>84</v>
      </c>
      <c r="D44" s="54" t="s">
        <v>63</v>
      </c>
      <c r="E44" s="79" t="s">
        <v>1354</v>
      </c>
      <c r="F44" s="56">
        <v>46091</v>
      </c>
      <c r="G44" s="18">
        <v>2200</v>
      </c>
      <c r="H44" s="54" t="s">
        <v>6</v>
      </c>
      <c r="I44" s="54" t="s">
        <v>433</v>
      </c>
      <c r="J44" s="54">
        <v>45438529</v>
      </c>
      <c r="K44" s="54" t="s">
        <v>63</v>
      </c>
      <c r="L44" s="54">
        <v>7</v>
      </c>
      <c r="M44" s="54"/>
      <c r="N44" s="55" t="s">
        <v>1355</v>
      </c>
      <c r="O44" s="15" t="s">
        <v>1356</v>
      </c>
      <c r="P44" s="55"/>
    </row>
    <row r="45" spans="1:16" s="58" customFormat="1" ht="49.2" customHeight="1" x14ac:dyDescent="0.3">
      <c r="A45" s="54">
        <v>10</v>
      </c>
      <c r="B45" s="55" t="s">
        <v>234</v>
      </c>
      <c r="C45" s="54" t="s">
        <v>502</v>
      </c>
      <c r="D45" s="54" t="s">
        <v>62</v>
      </c>
      <c r="E45" s="79" t="s">
        <v>1381</v>
      </c>
      <c r="F45" s="56">
        <v>46094</v>
      </c>
      <c r="G45" s="18">
        <v>354.9</v>
      </c>
      <c r="H45" s="54" t="s">
        <v>6</v>
      </c>
      <c r="I45" s="54" t="s">
        <v>1384</v>
      </c>
      <c r="J45" s="54">
        <v>40536733</v>
      </c>
      <c r="K45" s="54" t="s">
        <v>62</v>
      </c>
      <c r="L45" s="54">
        <v>10</v>
      </c>
      <c r="M45" s="67">
        <v>35490</v>
      </c>
      <c r="N45" s="55" t="s">
        <v>1382</v>
      </c>
      <c r="O45" s="15" t="s">
        <v>1383</v>
      </c>
      <c r="P45" s="55"/>
    </row>
    <row r="46" spans="1:16" ht="16.2" x14ac:dyDescent="0.3">
      <c r="A46" s="51"/>
      <c r="B46" s="50" t="s">
        <v>12</v>
      </c>
      <c r="C46" s="51"/>
      <c r="D46" s="51"/>
      <c r="E46" s="50"/>
      <c r="F46" s="51"/>
      <c r="G46" s="57"/>
      <c r="H46" s="51"/>
      <c r="I46" s="51"/>
      <c r="J46" s="51"/>
      <c r="K46" s="51"/>
      <c r="L46" s="51"/>
      <c r="M46" s="64"/>
      <c r="N46" s="50"/>
      <c r="O46" s="92"/>
      <c r="P46" s="52"/>
    </row>
    <row r="47" spans="1:16" s="58" customFormat="1" ht="65.400000000000006" customHeight="1" x14ac:dyDescent="0.3">
      <c r="A47" s="54">
        <v>1</v>
      </c>
      <c r="B47" s="55" t="s">
        <v>627</v>
      </c>
      <c r="C47" s="78" t="s">
        <v>79</v>
      </c>
      <c r="D47" s="54" t="s">
        <v>63</v>
      </c>
      <c r="E47" s="79" t="s">
        <v>628</v>
      </c>
      <c r="F47" s="56">
        <v>46036</v>
      </c>
      <c r="G47" s="18">
        <v>293.11799999999999</v>
      </c>
      <c r="H47" s="54" t="s">
        <v>6</v>
      </c>
      <c r="I47" s="54" t="s">
        <v>629</v>
      </c>
      <c r="J47" s="54">
        <v>2882005089</v>
      </c>
      <c r="K47" s="54" t="s">
        <v>101</v>
      </c>
      <c r="L47" s="54">
        <v>155.12</v>
      </c>
      <c r="M47" s="67">
        <v>1889.62</v>
      </c>
      <c r="N47" s="55" t="s">
        <v>630</v>
      </c>
      <c r="O47" s="15" t="s">
        <v>631</v>
      </c>
      <c r="P47" s="55"/>
    </row>
    <row r="48" spans="1:16" s="58" customFormat="1" ht="51" customHeight="1" x14ac:dyDescent="0.3">
      <c r="A48" s="54">
        <v>2</v>
      </c>
      <c r="B48" s="55" t="s">
        <v>785</v>
      </c>
      <c r="C48" s="54" t="s">
        <v>225</v>
      </c>
      <c r="D48" s="54" t="s">
        <v>62</v>
      </c>
      <c r="E48" s="79" t="s">
        <v>786</v>
      </c>
      <c r="F48" s="56">
        <v>46063</v>
      </c>
      <c r="G48" s="18">
        <v>400</v>
      </c>
      <c r="H48" s="54" t="s">
        <v>6</v>
      </c>
      <c r="I48" s="54" t="s">
        <v>1065</v>
      </c>
      <c r="J48" s="54">
        <v>45837721</v>
      </c>
      <c r="K48" s="54" t="s">
        <v>279</v>
      </c>
      <c r="L48" s="54" t="s">
        <v>789</v>
      </c>
      <c r="M48" s="86"/>
      <c r="N48" s="55" t="s">
        <v>788</v>
      </c>
      <c r="O48" s="15" t="s">
        <v>787</v>
      </c>
      <c r="P48" s="55"/>
    </row>
    <row r="49" spans="1:16" s="58" customFormat="1" ht="33" customHeight="1" x14ac:dyDescent="0.3">
      <c r="A49" s="54">
        <v>3</v>
      </c>
      <c r="B49" s="55" t="s">
        <v>1002</v>
      </c>
      <c r="C49" s="54" t="s">
        <v>173</v>
      </c>
      <c r="D49" s="54" t="s">
        <v>62</v>
      </c>
      <c r="E49" s="79" t="s">
        <v>999</v>
      </c>
      <c r="F49" s="56">
        <v>46066</v>
      </c>
      <c r="G49" s="18">
        <v>800</v>
      </c>
      <c r="H49" s="54" t="s">
        <v>6</v>
      </c>
      <c r="I49" s="54" t="s">
        <v>1359</v>
      </c>
      <c r="J49" s="54">
        <v>45349240</v>
      </c>
      <c r="K49" s="54" t="s">
        <v>430</v>
      </c>
      <c r="L49" s="54">
        <v>2</v>
      </c>
      <c r="M49" s="67">
        <v>383700</v>
      </c>
      <c r="N49" s="55" t="s">
        <v>1000</v>
      </c>
      <c r="O49" s="15" t="s">
        <v>1001</v>
      </c>
      <c r="P49" s="54" t="s">
        <v>176</v>
      </c>
    </row>
    <row r="50" spans="1:16" s="58" customFormat="1" ht="51.6" customHeight="1" x14ac:dyDescent="0.3">
      <c r="A50" s="54">
        <v>4</v>
      </c>
      <c r="B50" s="55" t="s">
        <v>785</v>
      </c>
      <c r="C50" s="54" t="s">
        <v>502</v>
      </c>
      <c r="D50" s="54" t="s">
        <v>62</v>
      </c>
      <c r="E50" s="79" t="s">
        <v>1066</v>
      </c>
      <c r="F50" s="56">
        <v>46071</v>
      </c>
      <c r="G50" s="18">
        <v>750</v>
      </c>
      <c r="H50" s="54" t="s">
        <v>6</v>
      </c>
      <c r="I50" s="54" t="s">
        <v>1357</v>
      </c>
      <c r="J50" s="54">
        <v>45851285</v>
      </c>
      <c r="K50" s="54" t="s">
        <v>430</v>
      </c>
      <c r="L50" s="54">
        <v>10</v>
      </c>
      <c r="M50" s="67">
        <v>52200</v>
      </c>
      <c r="N50" s="55" t="s">
        <v>1358</v>
      </c>
      <c r="O50" s="15" t="s">
        <v>1067</v>
      </c>
      <c r="P50" s="55"/>
    </row>
    <row r="51" spans="1:16" s="58" customFormat="1" ht="51.6" customHeight="1" x14ac:dyDescent="0.3">
      <c r="A51" s="54">
        <v>5</v>
      </c>
      <c r="B51" s="55" t="s">
        <v>785</v>
      </c>
      <c r="C51" s="54" t="s">
        <v>225</v>
      </c>
      <c r="D51" s="54" t="s">
        <v>62</v>
      </c>
      <c r="E51" s="79" t="s">
        <v>786</v>
      </c>
      <c r="F51" s="56">
        <v>46105</v>
      </c>
      <c r="G51" s="18">
        <v>400</v>
      </c>
      <c r="H51" s="54" t="s">
        <v>6</v>
      </c>
      <c r="I51" s="54" t="s">
        <v>427</v>
      </c>
      <c r="J51" s="54">
        <v>44838860</v>
      </c>
      <c r="K51" s="54" t="s">
        <v>279</v>
      </c>
      <c r="L51" s="54" t="s">
        <v>1947</v>
      </c>
      <c r="M51" s="67" t="s">
        <v>1949</v>
      </c>
      <c r="N51" s="55" t="s">
        <v>1948</v>
      </c>
      <c r="O51" s="15" t="s">
        <v>1649</v>
      </c>
      <c r="P51" s="55"/>
    </row>
    <row r="52" spans="1:16" s="58" customFormat="1" ht="78" x14ac:dyDescent="0.3">
      <c r="A52" s="54">
        <v>6</v>
      </c>
      <c r="B52" s="55" t="s">
        <v>2002</v>
      </c>
      <c r="C52" s="54" t="s">
        <v>1522</v>
      </c>
      <c r="D52" s="54" t="s">
        <v>63</v>
      </c>
      <c r="E52" s="79" t="s">
        <v>2005</v>
      </c>
      <c r="F52" s="56">
        <v>46141</v>
      </c>
      <c r="G52" s="18">
        <v>735</v>
      </c>
      <c r="H52" s="54" t="s">
        <v>6</v>
      </c>
      <c r="I52" s="54"/>
      <c r="J52" s="54"/>
      <c r="K52" s="54" t="s">
        <v>430</v>
      </c>
      <c r="L52" s="54">
        <v>30</v>
      </c>
      <c r="M52" s="67">
        <v>24500</v>
      </c>
      <c r="N52" s="55" t="s">
        <v>2003</v>
      </c>
      <c r="O52" s="55" t="s">
        <v>2004</v>
      </c>
      <c r="P52" s="55"/>
    </row>
    <row r="53" spans="1:16" ht="16.2" x14ac:dyDescent="0.3">
      <c r="A53" s="49"/>
      <c r="B53" s="50" t="s">
        <v>30</v>
      </c>
      <c r="C53" s="51"/>
      <c r="D53" s="51"/>
      <c r="E53" s="52"/>
      <c r="F53" s="49"/>
      <c r="G53" s="57"/>
      <c r="H53" s="49"/>
      <c r="I53" s="49"/>
      <c r="J53" s="49"/>
      <c r="K53" s="49"/>
      <c r="L53" s="49"/>
      <c r="M53" s="63"/>
      <c r="N53" s="52"/>
      <c r="O53" s="91"/>
      <c r="P53" s="52"/>
    </row>
    <row r="54" spans="1:16" ht="79.2" customHeight="1" x14ac:dyDescent="0.3">
      <c r="A54" s="54">
        <v>1</v>
      </c>
      <c r="B54" s="55" t="s">
        <v>436</v>
      </c>
      <c r="C54" s="54" t="s">
        <v>79</v>
      </c>
      <c r="D54" s="54" t="s">
        <v>63</v>
      </c>
      <c r="E54" s="55" t="s">
        <v>437</v>
      </c>
      <c r="F54" s="56">
        <v>46031</v>
      </c>
      <c r="G54" s="18">
        <v>240</v>
      </c>
      <c r="H54" s="54" t="s">
        <v>6</v>
      </c>
      <c r="I54" s="54" t="s">
        <v>438</v>
      </c>
      <c r="J54" s="54">
        <v>2508309981</v>
      </c>
      <c r="K54" s="54" t="s">
        <v>63</v>
      </c>
      <c r="L54" s="54">
        <v>1</v>
      </c>
      <c r="M54" s="67">
        <v>20000</v>
      </c>
      <c r="N54" s="55" t="s">
        <v>439</v>
      </c>
      <c r="O54" s="15" t="s">
        <v>440</v>
      </c>
      <c r="P54" s="55"/>
    </row>
    <row r="55" spans="1:16" ht="82.8" customHeight="1" x14ac:dyDescent="0.3">
      <c r="A55" s="54">
        <v>2</v>
      </c>
      <c r="B55" s="55" t="s">
        <v>436</v>
      </c>
      <c r="C55" s="54" t="s">
        <v>79</v>
      </c>
      <c r="D55" s="54" t="s">
        <v>63</v>
      </c>
      <c r="E55" s="55" t="s">
        <v>437</v>
      </c>
      <c r="F55" s="56">
        <v>46031</v>
      </c>
      <c r="G55" s="18">
        <v>276</v>
      </c>
      <c r="H55" s="54" t="s">
        <v>6</v>
      </c>
      <c r="I55" s="54" t="s">
        <v>438</v>
      </c>
      <c r="J55" s="54">
        <v>2508309981</v>
      </c>
      <c r="K55" s="54" t="s">
        <v>63</v>
      </c>
      <c r="L55" s="54">
        <v>1</v>
      </c>
      <c r="M55" s="67">
        <v>23000</v>
      </c>
      <c r="N55" s="55" t="s">
        <v>439</v>
      </c>
      <c r="O55" s="15" t="s">
        <v>441</v>
      </c>
      <c r="P55" s="55"/>
    </row>
    <row r="56" spans="1:16" s="58" customFormat="1" ht="93.6" x14ac:dyDescent="0.3">
      <c r="A56" s="54">
        <v>3</v>
      </c>
      <c r="B56" s="55" t="s">
        <v>1054</v>
      </c>
      <c r="C56" s="54" t="s">
        <v>84</v>
      </c>
      <c r="D56" s="54" t="s">
        <v>63</v>
      </c>
      <c r="E56" s="55" t="s">
        <v>1055</v>
      </c>
      <c r="F56" s="56">
        <v>46069</v>
      </c>
      <c r="G56" s="18">
        <v>443.92700000000002</v>
      </c>
      <c r="H56" s="54" t="s">
        <v>6</v>
      </c>
      <c r="I56" s="54" t="s">
        <v>1361</v>
      </c>
      <c r="J56" s="54">
        <v>3235916097</v>
      </c>
      <c r="K56" s="54" t="s">
        <v>63</v>
      </c>
      <c r="L56" s="54">
        <v>1</v>
      </c>
      <c r="M56" s="67">
        <v>443926.6</v>
      </c>
      <c r="N56" s="55" t="s">
        <v>1056</v>
      </c>
      <c r="O56" s="15" t="s">
        <v>1057</v>
      </c>
      <c r="P56" s="55"/>
    </row>
    <row r="57" spans="1:16" s="58" customFormat="1" ht="101.4" customHeight="1" x14ac:dyDescent="0.3">
      <c r="A57" s="54">
        <v>4</v>
      </c>
      <c r="B57" s="55" t="s">
        <v>1054</v>
      </c>
      <c r="C57" s="54" t="s">
        <v>79</v>
      </c>
      <c r="D57" s="54" t="s">
        <v>63</v>
      </c>
      <c r="E57" s="55" t="s">
        <v>1363</v>
      </c>
      <c r="F57" s="56">
        <v>46092</v>
      </c>
      <c r="G57" s="18">
        <v>290.39999999999998</v>
      </c>
      <c r="H57" s="54" t="s">
        <v>6</v>
      </c>
      <c r="I57" s="54" t="s">
        <v>1365</v>
      </c>
      <c r="J57" s="54">
        <v>21560045</v>
      </c>
      <c r="K57" s="54" t="s">
        <v>63</v>
      </c>
      <c r="L57" s="54">
        <v>1</v>
      </c>
      <c r="M57" s="67">
        <v>290400</v>
      </c>
      <c r="N57" s="55" t="s">
        <v>1362</v>
      </c>
      <c r="O57" s="15" t="s">
        <v>1364</v>
      </c>
      <c r="P57" s="55"/>
    </row>
    <row r="58" spans="1:16" s="58" customFormat="1" ht="101.4" customHeight="1" x14ac:dyDescent="0.3">
      <c r="A58" s="54">
        <v>5</v>
      </c>
      <c r="B58" s="55" t="s">
        <v>1054</v>
      </c>
      <c r="C58" s="54" t="s">
        <v>79</v>
      </c>
      <c r="D58" s="54" t="s">
        <v>63</v>
      </c>
      <c r="E58" s="55" t="s">
        <v>1589</v>
      </c>
      <c r="F58" s="56">
        <v>46112</v>
      </c>
      <c r="G58" s="18">
        <v>273</v>
      </c>
      <c r="H58" s="54" t="s">
        <v>6</v>
      </c>
      <c r="I58" s="54" t="s">
        <v>1588</v>
      </c>
      <c r="J58" s="54">
        <v>2649437</v>
      </c>
      <c r="K58" s="54" t="s">
        <v>63</v>
      </c>
      <c r="L58" s="54">
        <v>1</v>
      </c>
      <c r="M58" s="67">
        <v>81.25</v>
      </c>
      <c r="N58" s="55" t="s">
        <v>1586</v>
      </c>
      <c r="O58" s="15" t="s">
        <v>1587</v>
      </c>
      <c r="P58" s="55"/>
    </row>
    <row r="59" spans="1:16" s="58" customFormat="1" ht="62.4" x14ac:dyDescent="0.3">
      <c r="A59" s="54">
        <v>6</v>
      </c>
      <c r="B59" s="55" t="s">
        <v>1795</v>
      </c>
      <c r="C59" s="55" t="s">
        <v>225</v>
      </c>
      <c r="D59" s="55" t="s">
        <v>62</v>
      </c>
      <c r="E59" s="55" t="s">
        <v>1796</v>
      </c>
      <c r="F59" s="56">
        <v>46121</v>
      </c>
      <c r="G59" s="18">
        <v>336.6</v>
      </c>
      <c r="H59" s="54" t="s">
        <v>6</v>
      </c>
      <c r="I59" s="54" t="s">
        <v>1065</v>
      </c>
      <c r="J59" s="54">
        <v>45837721</v>
      </c>
      <c r="K59" s="54" t="s">
        <v>279</v>
      </c>
      <c r="L59" s="54">
        <v>3400</v>
      </c>
      <c r="M59" s="67">
        <v>99</v>
      </c>
      <c r="N59" s="55" t="s">
        <v>848</v>
      </c>
      <c r="O59" s="55" t="s">
        <v>1797</v>
      </c>
      <c r="P59" s="55"/>
    </row>
    <row r="60" spans="1:16" s="58" customFormat="1" ht="80.400000000000006" customHeight="1" x14ac:dyDescent="0.3">
      <c r="A60" s="54">
        <v>7</v>
      </c>
      <c r="B60" s="55" t="s">
        <v>1798</v>
      </c>
      <c r="C60" s="55" t="s">
        <v>75</v>
      </c>
      <c r="D60" s="55" t="s">
        <v>62</v>
      </c>
      <c r="E60" s="55" t="s">
        <v>1799</v>
      </c>
      <c r="F60" s="56">
        <v>46122</v>
      </c>
      <c r="G60" s="18">
        <v>229.68</v>
      </c>
      <c r="H60" s="54" t="s">
        <v>6</v>
      </c>
      <c r="I60" s="54" t="s">
        <v>1905</v>
      </c>
      <c r="J60" s="54">
        <v>33878073</v>
      </c>
      <c r="K60" s="54" t="s">
        <v>430</v>
      </c>
      <c r="L60" s="54">
        <v>6120</v>
      </c>
      <c r="M60" s="67"/>
      <c r="N60" s="55" t="s">
        <v>1801</v>
      </c>
      <c r="O60" s="55" t="s">
        <v>1800</v>
      </c>
      <c r="P60" s="55"/>
    </row>
    <row r="61" spans="1:16" ht="16.2" x14ac:dyDescent="0.3">
      <c r="A61" s="49"/>
      <c r="B61" s="50" t="s">
        <v>54</v>
      </c>
      <c r="C61" s="51"/>
      <c r="D61" s="51"/>
      <c r="E61" s="52"/>
      <c r="F61" s="49"/>
      <c r="G61" s="57"/>
      <c r="H61" s="49"/>
      <c r="I61" s="49"/>
      <c r="J61" s="49"/>
      <c r="K61" s="49"/>
      <c r="L61" s="49"/>
      <c r="M61" s="63"/>
      <c r="N61" s="52"/>
      <c r="O61" s="91"/>
      <c r="P61" s="52"/>
    </row>
    <row r="62" spans="1:16" s="58" customFormat="1" ht="46.8" x14ac:dyDescent="0.3">
      <c r="A62" s="54">
        <v>1</v>
      </c>
      <c r="B62" s="55" t="s">
        <v>274</v>
      </c>
      <c r="C62" s="54" t="s">
        <v>79</v>
      </c>
      <c r="D62" s="54" t="s">
        <v>63</v>
      </c>
      <c r="E62" s="55" t="s">
        <v>275</v>
      </c>
      <c r="F62" s="56">
        <v>46031</v>
      </c>
      <c r="G62" s="18">
        <v>360</v>
      </c>
      <c r="H62" s="54" t="s">
        <v>6</v>
      </c>
      <c r="I62" s="54" t="s">
        <v>276</v>
      </c>
      <c r="J62" s="54">
        <v>31316718</v>
      </c>
      <c r="K62" s="54" t="s">
        <v>277</v>
      </c>
      <c r="L62" s="54" t="s">
        <v>277</v>
      </c>
      <c r="M62" s="54" t="s">
        <v>277</v>
      </c>
      <c r="N62" s="54" t="s">
        <v>277</v>
      </c>
      <c r="O62" s="15" t="s">
        <v>278</v>
      </c>
      <c r="P62" s="55"/>
    </row>
    <row r="63" spans="1:16" s="58" customFormat="1" ht="46.8" x14ac:dyDescent="0.3">
      <c r="A63" s="54">
        <v>2</v>
      </c>
      <c r="B63" s="55" t="s">
        <v>274</v>
      </c>
      <c r="C63" s="54" t="s">
        <v>79</v>
      </c>
      <c r="D63" s="54" t="s">
        <v>63</v>
      </c>
      <c r="E63" s="55" t="s">
        <v>740</v>
      </c>
      <c r="F63" s="56">
        <v>46052</v>
      </c>
      <c r="G63" s="18">
        <v>218.4</v>
      </c>
      <c r="H63" s="54" t="s">
        <v>6</v>
      </c>
      <c r="I63" s="54" t="s">
        <v>741</v>
      </c>
      <c r="J63" s="54">
        <v>21560045</v>
      </c>
      <c r="K63" s="54" t="s">
        <v>277</v>
      </c>
      <c r="L63" s="54" t="s">
        <v>277</v>
      </c>
      <c r="M63" s="54" t="s">
        <v>277</v>
      </c>
      <c r="N63" s="54" t="s">
        <v>277</v>
      </c>
      <c r="O63" s="15" t="s">
        <v>742</v>
      </c>
      <c r="P63" s="55"/>
    </row>
    <row r="64" spans="1:16" s="58" customFormat="1" ht="65.400000000000006" customHeight="1" x14ac:dyDescent="0.3">
      <c r="A64" s="54">
        <v>3</v>
      </c>
      <c r="B64" s="55" t="s">
        <v>274</v>
      </c>
      <c r="C64" s="54" t="s">
        <v>79</v>
      </c>
      <c r="D64" s="54" t="s">
        <v>63</v>
      </c>
      <c r="E64" s="55" t="s">
        <v>1489</v>
      </c>
      <c r="F64" s="56">
        <v>46101</v>
      </c>
      <c r="G64" s="18">
        <v>855</v>
      </c>
      <c r="H64" s="54" t="s">
        <v>6</v>
      </c>
      <c r="I64" s="54" t="s">
        <v>1490</v>
      </c>
      <c r="J64" s="54">
        <v>43247653</v>
      </c>
      <c r="K64" s="54" t="s">
        <v>63</v>
      </c>
      <c r="L64" s="54"/>
      <c r="M64" s="54" t="s">
        <v>277</v>
      </c>
      <c r="N64" s="55"/>
      <c r="O64" s="15" t="s">
        <v>1491</v>
      </c>
      <c r="P64" s="55"/>
    </row>
    <row r="65" spans="1:16" s="58" customFormat="1" ht="64.8" customHeight="1" x14ac:dyDescent="0.3">
      <c r="A65" s="54">
        <v>4</v>
      </c>
      <c r="B65" s="55" t="s">
        <v>274</v>
      </c>
      <c r="C65" s="54" t="s">
        <v>84</v>
      </c>
      <c r="D65" s="54" t="s">
        <v>62</v>
      </c>
      <c r="E65" s="55" t="s">
        <v>1492</v>
      </c>
      <c r="F65" s="56">
        <v>46101</v>
      </c>
      <c r="G65" s="18">
        <v>9594</v>
      </c>
      <c r="H65" s="54" t="s">
        <v>6</v>
      </c>
      <c r="I65" s="54" t="s">
        <v>1493</v>
      </c>
      <c r="J65" s="54">
        <v>37383046</v>
      </c>
      <c r="K65" s="54" t="s">
        <v>430</v>
      </c>
      <c r="L65" s="54">
        <v>1</v>
      </c>
      <c r="M65" s="67">
        <v>9594000</v>
      </c>
      <c r="N65" s="55" t="s">
        <v>1494</v>
      </c>
      <c r="O65" s="15" t="s">
        <v>1495</v>
      </c>
      <c r="P65" s="54" t="s">
        <v>176</v>
      </c>
    </row>
    <row r="66" spans="1:16" s="58" customFormat="1" ht="35.4" customHeight="1" x14ac:dyDescent="0.3">
      <c r="A66" s="54">
        <v>5</v>
      </c>
      <c r="B66" s="55" t="s">
        <v>274</v>
      </c>
      <c r="C66" s="54" t="s">
        <v>225</v>
      </c>
      <c r="D66" s="54" t="s">
        <v>62</v>
      </c>
      <c r="E66" s="55" t="s">
        <v>1950</v>
      </c>
      <c r="F66" s="56">
        <v>46127</v>
      </c>
      <c r="G66" s="18">
        <v>532.79999999999995</v>
      </c>
      <c r="H66" s="54" t="s">
        <v>6</v>
      </c>
      <c r="I66" s="54" t="s">
        <v>1951</v>
      </c>
      <c r="J66" s="54">
        <v>44838860</v>
      </c>
      <c r="K66" s="54" t="s">
        <v>279</v>
      </c>
      <c r="L66" s="54">
        <v>6000</v>
      </c>
      <c r="M66" s="67">
        <v>88.8</v>
      </c>
      <c r="N66" s="55" t="s">
        <v>1952</v>
      </c>
      <c r="O66" s="55" t="s">
        <v>1953</v>
      </c>
      <c r="P66" s="54"/>
    </row>
    <row r="67" spans="1:16" s="58" customFormat="1" ht="50.4" customHeight="1" x14ac:dyDescent="0.3">
      <c r="A67" s="54">
        <v>6</v>
      </c>
      <c r="B67" s="55" t="s">
        <v>274</v>
      </c>
      <c r="C67" s="54" t="s">
        <v>173</v>
      </c>
      <c r="D67" s="54" t="s">
        <v>62</v>
      </c>
      <c r="E67" s="55" t="s">
        <v>1954</v>
      </c>
      <c r="F67" s="56">
        <v>46139</v>
      </c>
      <c r="G67" s="18">
        <v>735</v>
      </c>
      <c r="H67" s="54" t="s">
        <v>6</v>
      </c>
      <c r="I67" s="54" t="s">
        <v>1079</v>
      </c>
      <c r="J67" s="54">
        <v>2889407493</v>
      </c>
      <c r="K67" s="54" t="s">
        <v>430</v>
      </c>
      <c r="L67" s="54">
        <v>2</v>
      </c>
      <c r="M67" s="67">
        <v>367500</v>
      </c>
      <c r="N67" s="55" t="s">
        <v>1955</v>
      </c>
      <c r="O67" s="55" t="s">
        <v>1956</v>
      </c>
      <c r="P67" s="54"/>
    </row>
    <row r="68" spans="1:16" ht="21" customHeight="1" x14ac:dyDescent="0.3">
      <c r="A68" s="43"/>
      <c r="B68" s="44" t="s">
        <v>55</v>
      </c>
      <c r="C68" s="45"/>
      <c r="D68" s="45"/>
      <c r="E68" s="46"/>
      <c r="F68" s="43"/>
      <c r="G68" s="59"/>
      <c r="H68" s="43"/>
      <c r="I68" s="43"/>
      <c r="J68" s="43"/>
      <c r="K68" s="43"/>
      <c r="L68" s="43"/>
      <c r="M68" s="43"/>
      <c r="N68" s="46"/>
      <c r="O68" s="93"/>
      <c r="P68" s="46"/>
    </row>
    <row r="69" spans="1:16" ht="19.2" customHeight="1" x14ac:dyDescent="0.3">
      <c r="A69" s="49"/>
      <c r="B69" s="50" t="s">
        <v>14</v>
      </c>
      <c r="C69" s="51" t="s">
        <v>64</v>
      </c>
      <c r="D69" s="51"/>
      <c r="E69" s="52"/>
      <c r="F69" s="49"/>
      <c r="G69" s="53"/>
      <c r="H69" s="49"/>
      <c r="I69" s="49"/>
      <c r="J69" s="49"/>
      <c r="K69" s="49"/>
      <c r="L69" s="49"/>
      <c r="M69" s="63"/>
      <c r="N69" s="52"/>
      <c r="O69" s="91"/>
      <c r="P69" s="52"/>
    </row>
    <row r="70" spans="1:16" ht="19.2" customHeight="1" x14ac:dyDescent="0.3">
      <c r="A70" s="49"/>
      <c r="B70" s="50" t="s">
        <v>31</v>
      </c>
      <c r="C70" s="51" t="s">
        <v>64</v>
      </c>
      <c r="D70" s="51"/>
      <c r="E70" s="52"/>
      <c r="F70" s="49"/>
      <c r="G70" s="53"/>
      <c r="H70" s="49"/>
      <c r="I70" s="49"/>
      <c r="J70" s="49"/>
      <c r="K70" s="49"/>
      <c r="L70" s="49"/>
      <c r="M70" s="63"/>
      <c r="N70" s="52"/>
      <c r="O70" s="91"/>
      <c r="P70" s="52"/>
    </row>
    <row r="71" spans="1:16" ht="19.2" customHeight="1" x14ac:dyDescent="0.3">
      <c r="A71" s="49"/>
      <c r="B71" s="50" t="s">
        <v>15</v>
      </c>
      <c r="C71" s="51"/>
      <c r="D71" s="51"/>
      <c r="E71" s="52"/>
      <c r="F71" s="49"/>
      <c r="G71" s="53"/>
      <c r="H71" s="49"/>
      <c r="I71" s="49"/>
      <c r="J71" s="49"/>
      <c r="K71" s="49"/>
      <c r="L71" s="49"/>
      <c r="M71" s="63"/>
      <c r="N71" s="52"/>
      <c r="O71" s="91"/>
      <c r="P71" s="52"/>
    </row>
    <row r="72" spans="1:16" s="58" customFormat="1" ht="66.599999999999994" customHeight="1" x14ac:dyDescent="0.3">
      <c r="A72" s="54">
        <v>1</v>
      </c>
      <c r="B72" s="55" t="s">
        <v>298</v>
      </c>
      <c r="C72" s="84" t="s">
        <v>81</v>
      </c>
      <c r="D72" s="14" t="s">
        <v>63</v>
      </c>
      <c r="E72" s="55" t="s">
        <v>299</v>
      </c>
      <c r="F72" s="56">
        <v>46041</v>
      </c>
      <c r="G72" s="18">
        <v>200</v>
      </c>
      <c r="H72" s="54" t="s">
        <v>6</v>
      </c>
      <c r="I72" s="14" t="s">
        <v>295</v>
      </c>
      <c r="J72" s="14">
        <v>37815293</v>
      </c>
      <c r="K72" s="14" t="s">
        <v>63</v>
      </c>
      <c r="L72" s="54">
        <v>1</v>
      </c>
      <c r="M72" s="67">
        <v>200000</v>
      </c>
      <c r="N72" s="55" t="s">
        <v>296</v>
      </c>
      <c r="O72" s="15" t="s">
        <v>297</v>
      </c>
      <c r="P72" s="55"/>
    </row>
    <row r="73" spans="1:16" ht="16.2" x14ac:dyDescent="0.3">
      <c r="A73" s="49"/>
      <c r="B73" s="50" t="s">
        <v>46</v>
      </c>
      <c r="C73" s="51" t="s">
        <v>64</v>
      </c>
      <c r="D73" s="51"/>
      <c r="E73" s="52"/>
      <c r="F73" s="49"/>
      <c r="G73" s="57"/>
      <c r="H73" s="49"/>
      <c r="I73" s="49"/>
      <c r="J73" s="49"/>
      <c r="K73" s="49"/>
      <c r="L73" s="49"/>
      <c r="M73" s="63"/>
      <c r="N73" s="52"/>
      <c r="O73" s="91"/>
      <c r="P73" s="52"/>
    </row>
    <row r="74" spans="1:16" ht="16.2" x14ac:dyDescent="0.3">
      <c r="A74" s="49"/>
      <c r="B74" s="50" t="s">
        <v>34</v>
      </c>
      <c r="C74" s="51" t="s">
        <v>64</v>
      </c>
      <c r="D74" s="51"/>
      <c r="E74" s="52"/>
      <c r="F74" s="49"/>
      <c r="G74" s="53"/>
      <c r="H74" s="49"/>
      <c r="I74" s="49"/>
      <c r="J74" s="49"/>
      <c r="K74" s="49"/>
      <c r="L74" s="49"/>
      <c r="M74" s="63"/>
      <c r="N74" s="52"/>
      <c r="O74" s="91"/>
      <c r="P74" s="52"/>
    </row>
    <row r="75" spans="1:16" ht="16.2" x14ac:dyDescent="0.3">
      <c r="A75" s="49"/>
      <c r="B75" s="50" t="s">
        <v>37</v>
      </c>
      <c r="C75" s="51" t="s">
        <v>64</v>
      </c>
      <c r="D75" s="51"/>
      <c r="E75" s="52"/>
      <c r="F75" s="49"/>
      <c r="G75" s="53"/>
      <c r="H75" s="49"/>
      <c r="I75" s="49"/>
      <c r="J75" s="49"/>
      <c r="K75" s="49"/>
      <c r="L75" s="49"/>
      <c r="M75" s="63"/>
      <c r="N75" s="52"/>
      <c r="O75" s="91"/>
      <c r="P75" s="52"/>
    </row>
    <row r="76" spans="1:16" ht="16.2" x14ac:dyDescent="0.3">
      <c r="A76" s="49"/>
      <c r="B76" s="50" t="s">
        <v>68</v>
      </c>
      <c r="C76" s="51" t="s">
        <v>64</v>
      </c>
      <c r="D76" s="51"/>
      <c r="E76" s="52"/>
      <c r="F76" s="49"/>
      <c r="G76" s="53"/>
      <c r="H76" s="49"/>
      <c r="I76" s="49"/>
      <c r="J76" s="49"/>
      <c r="K76" s="49"/>
      <c r="L76" s="49"/>
      <c r="M76" s="63"/>
      <c r="N76" s="52"/>
      <c r="O76" s="91"/>
      <c r="P76" s="52"/>
    </row>
    <row r="77" spans="1:16" ht="16.2" x14ac:dyDescent="0.3">
      <c r="A77" s="49"/>
      <c r="B77" s="50" t="s">
        <v>48</v>
      </c>
      <c r="C77" s="51" t="s">
        <v>64</v>
      </c>
      <c r="D77" s="51"/>
      <c r="E77" s="52"/>
      <c r="F77" s="49"/>
      <c r="G77" s="53"/>
      <c r="H77" s="49"/>
      <c r="I77" s="49"/>
      <c r="J77" s="49"/>
      <c r="K77" s="49"/>
      <c r="L77" s="49"/>
      <c r="M77" s="63"/>
      <c r="N77" s="52"/>
      <c r="O77" s="91"/>
      <c r="P77" s="52"/>
    </row>
    <row r="78" spans="1:16" ht="18.600000000000001" customHeight="1" x14ac:dyDescent="0.3">
      <c r="A78" s="43"/>
      <c r="B78" s="44" t="s">
        <v>56</v>
      </c>
      <c r="C78" s="45"/>
      <c r="D78" s="45"/>
      <c r="E78" s="46"/>
      <c r="F78" s="60"/>
      <c r="G78" s="59"/>
      <c r="H78" s="43"/>
      <c r="I78" s="43"/>
      <c r="J78" s="43"/>
      <c r="K78" s="43"/>
      <c r="L78" s="43"/>
      <c r="M78" s="48"/>
      <c r="N78" s="46"/>
      <c r="O78" s="93"/>
      <c r="P78" s="46"/>
    </row>
    <row r="79" spans="1:16" s="58" customFormat="1" ht="54" customHeight="1" x14ac:dyDescent="0.3">
      <c r="A79" s="49"/>
      <c r="B79" s="50" t="s">
        <v>1806</v>
      </c>
      <c r="C79" s="68"/>
      <c r="D79" s="68"/>
      <c r="E79" s="52"/>
      <c r="F79" s="100"/>
      <c r="G79" s="53"/>
      <c r="H79" s="49"/>
      <c r="I79" s="49"/>
      <c r="J79" s="49"/>
      <c r="K79" s="49"/>
      <c r="L79" s="49"/>
      <c r="M79" s="63"/>
      <c r="N79" s="52"/>
      <c r="O79" s="91"/>
      <c r="P79" s="52"/>
    </row>
    <row r="80" spans="1:16" s="58" customFormat="1" ht="62.4" x14ac:dyDescent="0.3">
      <c r="A80" s="54">
        <v>1</v>
      </c>
      <c r="B80" s="55" t="s">
        <v>1806</v>
      </c>
      <c r="C80" s="54" t="s">
        <v>79</v>
      </c>
      <c r="D80" s="54" t="s">
        <v>63</v>
      </c>
      <c r="E80" s="55" t="s">
        <v>1807</v>
      </c>
      <c r="F80" s="56">
        <v>46099</v>
      </c>
      <c r="G80" s="18">
        <v>351.87799999999999</v>
      </c>
      <c r="H80" s="54" t="s">
        <v>1789</v>
      </c>
      <c r="I80" s="54" t="s">
        <v>1802</v>
      </c>
      <c r="J80" s="54" t="s">
        <v>1803</v>
      </c>
      <c r="K80" s="54" t="s">
        <v>63</v>
      </c>
      <c r="L80" s="54"/>
      <c r="M80" s="54"/>
      <c r="N80" s="55" t="s">
        <v>1804</v>
      </c>
      <c r="O80" s="55" t="s">
        <v>1805</v>
      </c>
      <c r="P80" s="55"/>
    </row>
    <row r="81" spans="1:16" ht="16.2" x14ac:dyDescent="0.3">
      <c r="A81" s="49"/>
      <c r="B81" s="50" t="s">
        <v>19</v>
      </c>
      <c r="C81" s="51"/>
      <c r="D81" s="51"/>
      <c r="E81" s="52"/>
      <c r="F81" s="49"/>
      <c r="G81" s="57"/>
      <c r="H81" s="49"/>
      <c r="I81" s="49"/>
      <c r="J81" s="49"/>
      <c r="K81" s="49"/>
      <c r="L81" s="49"/>
      <c r="M81" s="63"/>
      <c r="N81" s="52"/>
      <c r="O81" s="91"/>
      <c r="P81" s="52"/>
    </row>
    <row r="82" spans="1:16" s="58" customFormat="1" ht="50.4" customHeight="1" x14ac:dyDescent="0.3">
      <c r="A82" s="54">
        <v>1</v>
      </c>
      <c r="B82" s="55" t="s">
        <v>76</v>
      </c>
      <c r="C82" s="54" t="s">
        <v>65</v>
      </c>
      <c r="D82" s="54" t="s">
        <v>63</v>
      </c>
      <c r="E82" s="55" t="s">
        <v>119</v>
      </c>
      <c r="F82" s="56">
        <v>46028</v>
      </c>
      <c r="G82" s="18">
        <v>1509.8019999999999</v>
      </c>
      <c r="H82" s="54" t="s">
        <v>6</v>
      </c>
      <c r="I82" s="54" t="s">
        <v>78</v>
      </c>
      <c r="J82" s="54">
        <v>131268</v>
      </c>
      <c r="K82" s="54" t="s">
        <v>93</v>
      </c>
      <c r="L82" s="54">
        <v>360195</v>
      </c>
      <c r="M82" s="67">
        <v>4.1900000000000004</v>
      </c>
      <c r="N82" s="55"/>
      <c r="O82" s="15" t="s">
        <v>120</v>
      </c>
      <c r="P82" s="61"/>
    </row>
    <row r="83" spans="1:16" s="58" customFormat="1" ht="50.4" customHeight="1" x14ac:dyDescent="0.3">
      <c r="A83" s="54">
        <v>2</v>
      </c>
      <c r="B83" s="55" t="s">
        <v>76</v>
      </c>
      <c r="C83" s="54" t="s">
        <v>73</v>
      </c>
      <c r="D83" s="54" t="s">
        <v>62</v>
      </c>
      <c r="E83" s="55" t="s">
        <v>318</v>
      </c>
      <c r="F83" s="56">
        <v>46031</v>
      </c>
      <c r="G83" s="18">
        <v>7020.5619999999999</v>
      </c>
      <c r="H83" s="54" t="s">
        <v>6</v>
      </c>
      <c r="I83" s="54" t="s">
        <v>384</v>
      </c>
      <c r="J83" s="54">
        <v>2142885</v>
      </c>
      <c r="K83" s="54" t="s">
        <v>191</v>
      </c>
      <c r="L83" s="54" t="s">
        <v>319</v>
      </c>
      <c r="M83" s="54"/>
      <c r="N83" s="54"/>
      <c r="O83" s="15" t="s">
        <v>320</v>
      </c>
      <c r="P83" s="61"/>
    </row>
    <row r="84" spans="1:16" s="58" customFormat="1" ht="50.4" customHeight="1" x14ac:dyDescent="0.3">
      <c r="A84" s="54">
        <v>3</v>
      </c>
      <c r="B84" s="55" t="s">
        <v>76</v>
      </c>
      <c r="C84" s="54" t="s">
        <v>73</v>
      </c>
      <c r="D84" s="54" t="s">
        <v>62</v>
      </c>
      <c r="E84" s="55" t="s">
        <v>318</v>
      </c>
      <c r="F84" s="56">
        <v>46034</v>
      </c>
      <c r="G84" s="18">
        <v>13034.88</v>
      </c>
      <c r="H84" s="54" t="s">
        <v>6</v>
      </c>
      <c r="I84" s="54" t="s">
        <v>232</v>
      </c>
      <c r="J84" s="54">
        <v>34657789</v>
      </c>
      <c r="K84" s="54" t="s">
        <v>191</v>
      </c>
      <c r="L84" s="54" t="s">
        <v>386</v>
      </c>
      <c r="M84" s="54"/>
      <c r="N84" s="54"/>
      <c r="O84" s="15" t="s">
        <v>321</v>
      </c>
      <c r="P84" s="61"/>
    </row>
    <row r="85" spans="1:16" s="58" customFormat="1" ht="50.4" customHeight="1" x14ac:dyDescent="0.3">
      <c r="A85" s="54">
        <v>4</v>
      </c>
      <c r="B85" s="55" t="s">
        <v>76</v>
      </c>
      <c r="C85" s="54" t="s">
        <v>73</v>
      </c>
      <c r="D85" s="54" t="s">
        <v>62</v>
      </c>
      <c r="E85" s="55" t="s">
        <v>318</v>
      </c>
      <c r="F85" s="56">
        <v>46034</v>
      </c>
      <c r="G85" s="18">
        <v>3220.123</v>
      </c>
      <c r="H85" s="54" t="s">
        <v>6</v>
      </c>
      <c r="I85" s="54" t="s">
        <v>232</v>
      </c>
      <c r="J85" s="54">
        <v>34657789</v>
      </c>
      <c r="K85" s="54" t="s">
        <v>191</v>
      </c>
      <c r="L85" s="54" t="s">
        <v>322</v>
      </c>
      <c r="M85" s="54"/>
      <c r="N85" s="54"/>
      <c r="O85" s="15" t="s">
        <v>323</v>
      </c>
      <c r="P85" s="61"/>
    </row>
    <row r="86" spans="1:16" s="58" customFormat="1" ht="50.4" customHeight="1" x14ac:dyDescent="0.3">
      <c r="A86" s="54">
        <v>5</v>
      </c>
      <c r="B86" s="55" t="s">
        <v>76</v>
      </c>
      <c r="C86" s="54" t="s">
        <v>225</v>
      </c>
      <c r="D86" s="54" t="s">
        <v>62</v>
      </c>
      <c r="E86" s="55" t="s">
        <v>324</v>
      </c>
      <c r="F86" s="56">
        <v>46041</v>
      </c>
      <c r="G86" s="18">
        <v>1243.53</v>
      </c>
      <c r="H86" s="54" t="s">
        <v>6</v>
      </c>
      <c r="I86" s="54" t="s">
        <v>535</v>
      </c>
      <c r="J86" s="54">
        <v>24316073</v>
      </c>
      <c r="K86" s="54" t="s">
        <v>279</v>
      </c>
      <c r="L86" s="54">
        <v>20743</v>
      </c>
      <c r="M86" s="54"/>
      <c r="N86" s="54"/>
      <c r="O86" s="15" t="s">
        <v>325</v>
      </c>
      <c r="P86" s="61"/>
    </row>
    <row r="87" spans="1:16" s="58" customFormat="1" ht="114.6" customHeight="1" x14ac:dyDescent="0.3">
      <c r="A87" s="54">
        <v>6</v>
      </c>
      <c r="B87" s="55" t="s">
        <v>76</v>
      </c>
      <c r="C87" s="54" t="s">
        <v>569</v>
      </c>
      <c r="D87" s="54" t="s">
        <v>63</v>
      </c>
      <c r="E87" s="55" t="s">
        <v>841</v>
      </c>
      <c r="F87" s="56">
        <v>46057</v>
      </c>
      <c r="G87" s="18">
        <v>263.10000000000002</v>
      </c>
      <c r="H87" s="54" t="s">
        <v>6</v>
      </c>
      <c r="I87" s="54" t="s">
        <v>962</v>
      </c>
      <c r="J87" s="54">
        <v>37902738</v>
      </c>
      <c r="K87" s="54" t="s">
        <v>63</v>
      </c>
      <c r="L87" s="54">
        <v>1</v>
      </c>
      <c r="M87" s="54"/>
      <c r="N87" s="54"/>
      <c r="O87" s="15" t="s">
        <v>842</v>
      </c>
      <c r="P87" s="61"/>
    </row>
    <row r="88" spans="1:16" s="58" customFormat="1" ht="55.8" customHeight="1" x14ac:dyDescent="0.3">
      <c r="A88" s="54">
        <v>7</v>
      </c>
      <c r="B88" s="55" t="s">
        <v>76</v>
      </c>
      <c r="C88" s="54" t="s">
        <v>73</v>
      </c>
      <c r="D88" s="54" t="s">
        <v>62</v>
      </c>
      <c r="E88" s="55" t="s">
        <v>318</v>
      </c>
      <c r="F88" s="56">
        <v>46076</v>
      </c>
      <c r="G88" s="18">
        <v>8435.2289999999994</v>
      </c>
      <c r="H88" s="54" t="s">
        <v>6</v>
      </c>
      <c r="I88" s="54" t="s">
        <v>221</v>
      </c>
      <c r="J88" s="54">
        <v>3337119</v>
      </c>
      <c r="K88" s="54" t="s">
        <v>191</v>
      </c>
      <c r="L88" s="54" t="s">
        <v>1086</v>
      </c>
      <c r="M88" s="54"/>
      <c r="N88" s="54"/>
      <c r="O88" s="15" t="s">
        <v>1087</v>
      </c>
      <c r="P88" s="61"/>
    </row>
    <row r="89" spans="1:16" s="58" customFormat="1" ht="48" customHeight="1" x14ac:dyDescent="0.3">
      <c r="A89" s="54">
        <v>8</v>
      </c>
      <c r="B89" s="55" t="s">
        <v>76</v>
      </c>
      <c r="C89" s="54" t="s">
        <v>65</v>
      </c>
      <c r="D89" s="54" t="s">
        <v>62</v>
      </c>
      <c r="E89" s="55" t="s">
        <v>262</v>
      </c>
      <c r="F89" s="56">
        <v>46103</v>
      </c>
      <c r="G89" s="18">
        <v>3184.1080000000002</v>
      </c>
      <c r="H89" s="54" t="s">
        <v>6</v>
      </c>
      <c r="I89" s="54" t="s">
        <v>540</v>
      </c>
      <c r="J89" s="54">
        <v>45179093</v>
      </c>
      <c r="K89" s="54" t="s">
        <v>93</v>
      </c>
      <c r="L89" s="54" t="s">
        <v>1512</v>
      </c>
      <c r="M89" s="55"/>
      <c r="N89" s="55"/>
      <c r="O89" s="15" t="s">
        <v>1497</v>
      </c>
      <c r="P89" s="61"/>
    </row>
    <row r="90" spans="1:16" s="58" customFormat="1" ht="50.4" customHeight="1" x14ac:dyDescent="0.3">
      <c r="A90" s="54">
        <v>9</v>
      </c>
      <c r="B90" s="55" t="s">
        <v>326</v>
      </c>
      <c r="C90" s="54" t="s">
        <v>73</v>
      </c>
      <c r="D90" s="54" t="s">
        <v>62</v>
      </c>
      <c r="E90" s="55" t="s">
        <v>327</v>
      </c>
      <c r="F90" s="56">
        <v>46040</v>
      </c>
      <c r="G90" s="18">
        <v>1306.797</v>
      </c>
      <c r="H90" s="54" t="s">
        <v>6</v>
      </c>
      <c r="I90" s="54" t="s">
        <v>385</v>
      </c>
      <c r="J90" s="54">
        <v>131133</v>
      </c>
      <c r="K90" s="54" t="s">
        <v>191</v>
      </c>
      <c r="L90" s="54" t="s">
        <v>387</v>
      </c>
      <c r="M90" s="54"/>
      <c r="N90" s="54"/>
      <c r="O90" s="15" t="s">
        <v>328</v>
      </c>
      <c r="P90" s="61"/>
    </row>
    <row r="91" spans="1:16" s="58" customFormat="1" ht="37.200000000000003" customHeight="1" x14ac:dyDescent="0.3">
      <c r="A91" s="54">
        <v>10</v>
      </c>
      <c r="B91" s="55" t="s">
        <v>326</v>
      </c>
      <c r="C91" s="54" t="s">
        <v>73</v>
      </c>
      <c r="D91" s="54" t="s">
        <v>62</v>
      </c>
      <c r="E91" s="55" t="s">
        <v>490</v>
      </c>
      <c r="F91" s="56">
        <v>46045</v>
      </c>
      <c r="G91" s="18">
        <v>4101.7370000000001</v>
      </c>
      <c r="H91" s="54" t="s">
        <v>6</v>
      </c>
      <c r="I91" s="54" t="s">
        <v>491</v>
      </c>
      <c r="J91" s="54">
        <v>34657789</v>
      </c>
      <c r="K91" s="54" t="s">
        <v>191</v>
      </c>
      <c r="L91" s="54" t="s">
        <v>531</v>
      </c>
      <c r="M91" s="54"/>
      <c r="N91" s="54"/>
      <c r="O91" s="15" t="s">
        <v>492</v>
      </c>
      <c r="P91" s="61"/>
    </row>
    <row r="92" spans="1:16" s="58" customFormat="1" ht="37.200000000000003" customHeight="1" x14ac:dyDescent="0.3">
      <c r="A92" s="54">
        <v>11</v>
      </c>
      <c r="B92" s="55" t="s">
        <v>326</v>
      </c>
      <c r="C92" s="54" t="s">
        <v>73</v>
      </c>
      <c r="D92" s="54" t="s">
        <v>62</v>
      </c>
      <c r="E92" s="55" t="s">
        <v>652</v>
      </c>
      <c r="F92" s="56">
        <v>46054</v>
      </c>
      <c r="G92" s="18">
        <v>208.10300000000001</v>
      </c>
      <c r="H92" s="54" t="s">
        <v>6</v>
      </c>
      <c r="I92" s="54" t="s">
        <v>677</v>
      </c>
      <c r="J92" s="54">
        <v>3337119</v>
      </c>
      <c r="K92" s="54"/>
      <c r="L92" s="54"/>
      <c r="M92" s="54"/>
      <c r="N92" s="54"/>
      <c r="O92" s="15" t="s">
        <v>653</v>
      </c>
      <c r="P92" s="61"/>
    </row>
    <row r="93" spans="1:16" s="58" customFormat="1" ht="50.4" customHeight="1" x14ac:dyDescent="0.3">
      <c r="A93" s="54">
        <v>12</v>
      </c>
      <c r="B93" s="55" t="s">
        <v>162</v>
      </c>
      <c r="C93" s="54" t="s">
        <v>73</v>
      </c>
      <c r="D93" s="54" t="s">
        <v>62</v>
      </c>
      <c r="E93" s="55" t="s">
        <v>163</v>
      </c>
      <c r="F93" s="56">
        <v>46034</v>
      </c>
      <c r="G93" s="18">
        <v>503</v>
      </c>
      <c r="H93" s="54" t="s">
        <v>6</v>
      </c>
      <c r="I93" s="54" t="s">
        <v>232</v>
      </c>
      <c r="J93" s="54">
        <v>34657789</v>
      </c>
      <c r="K93" s="54" t="s">
        <v>191</v>
      </c>
      <c r="L93" s="54" t="s">
        <v>233</v>
      </c>
      <c r="M93" s="67"/>
      <c r="N93" s="75"/>
      <c r="O93" s="94" t="s">
        <v>164</v>
      </c>
      <c r="P93" s="75"/>
    </row>
    <row r="94" spans="1:16" s="58" customFormat="1" ht="93.6" x14ac:dyDescent="0.3">
      <c r="A94" s="54">
        <v>13</v>
      </c>
      <c r="B94" s="55" t="s">
        <v>162</v>
      </c>
      <c r="C94" s="54" t="s">
        <v>165</v>
      </c>
      <c r="D94" s="54" t="s">
        <v>63</v>
      </c>
      <c r="E94" s="55" t="s">
        <v>230</v>
      </c>
      <c r="F94" s="56">
        <v>46035</v>
      </c>
      <c r="G94" s="18">
        <v>431.464</v>
      </c>
      <c r="H94" s="54" t="s">
        <v>6</v>
      </c>
      <c r="I94" s="54" t="s">
        <v>493</v>
      </c>
      <c r="J94" s="54">
        <v>44526603</v>
      </c>
      <c r="K94" s="54" t="s">
        <v>63</v>
      </c>
      <c r="L94" s="54">
        <v>1</v>
      </c>
      <c r="M94" s="67"/>
      <c r="N94" s="75"/>
      <c r="O94" s="94" t="s">
        <v>166</v>
      </c>
      <c r="P94" s="75"/>
    </row>
    <row r="95" spans="1:16" s="58" customFormat="1" ht="93.6" x14ac:dyDescent="0.3">
      <c r="A95" s="54">
        <v>14</v>
      </c>
      <c r="B95" s="55" t="s">
        <v>162</v>
      </c>
      <c r="C95" s="54" t="s">
        <v>165</v>
      </c>
      <c r="D95" s="54" t="s">
        <v>63</v>
      </c>
      <c r="E95" s="55" t="s">
        <v>231</v>
      </c>
      <c r="F95" s="56">
        <v>46035</v>
      </c>
      <c r="G95" s="18">
        <v>799.13300000000004</v>
      </c>
      <c r="H95" s="54" t="s">
        <v>6</v>
      </c>
      <c r="I95" s="54" t="s">
        <v>493</v>
      </c>
      <c r="J95" s="54">
        <v>44526603</v>
      </c>
      <c r="K95" s="54" t="s">
        <v>63</v>
      </c>
      <c r="L95" s="54">
        <v>1</v>
      </c>
      <c r="M95" s="67"/>
      <c r="N95" s="75"/>
      <c r="O95" s="94" t="s">
        <v>167</v>
      </c>
      <c r="P95" s="75"/>
    </row>
    <row r="96" spans="1:16" s="58" customFormat="1" ht="93.6" x14ac:dyDescent="0.3">
      <c r="A96" s="54">
        <v>15</v>
      </c>
      <c r="B96" s="55" t="s">
        <v>162</v>
      </c>
      <c r="C96" s="54" t="s">
        <v>165</v>
      </c>
      <c r="D96" s="54" t="s">
        <v>63</v>
      </c>
      <c r="E96" s="55" t="s">
        <v>329</v>
      </c>
      <c r="F96" s="56">
        <v>46037</v>
      </c>
      <c r="G96" s="18">
        <v>763.83600000000001</v>
      </c>
      <c r="H96" s="54" t="s">
        <v>6</v>
      </c>
      <c r="I96" s="54" t="s">
        <v>532</v>
      </c>
      <c r="J96" s="54">
        <v>42571607</v>
      </c>
      <c r="K96" s="54"/>
      <c r="L96" s="54"/>
      <c r="M96" s="67"/>
      <c r="N96" s="67"/>
      <c r="O96" s="15" t="s">
        <v>330</v>
      </c>
      <c r="P96" s="75"/>
    </row>
    <row r="97" spans="1:16" s="58" customFormat="1" ht="82.2" customHeight="1" x14ac:dyDescent="0.3">
      <c r="A97" s="54">
        <v>16</v>
      </c>
      <c r="B97" s="55" t="s">
        <v>162</v>
      </c>
      <c r="C97" s="54" t="s">
        <v>165</v>
      </c>
      <c r="D97" s="54" t="s">
        <v>63</v>
      </c>
      <c r="E97" s="55" t="s">
        <v>331</v>
      </c>
      <c r="F97" s="56">
        <v>46041</v>
      </c>
      <c r="G97" s="18">
        <v>300</v>
      </c>
      <c r="H97" s="54" t="s">
        <v>6</v>
      </c>
      <c r="I97" s="54" t="s">
        <v>379</v>
      </c>
      <c r="J97" s="54">
        <v>43699625</v>
      </c>
      <c r="K97" s="54" t="s">
        <v>63</v>
      </c>
      <c r="L97" s="54">
        <v>1</v>
      </c>
      <c r="M97" s="67"/>
      <c r="N97" s="67"/>
      <c r="O97" s="15" t="s">
        <v>332</v>
      </c>
      <c r="P97" s="75"/>
    </row>
    <row r="98" spans="1:16" s="58" customFormat="1" ht="62.4" x14ac:dyDescent="0.3">
      <c r="A98" s="54">
        <v>17</v>
      </c>
      <c r="B98" s="55" t="s">
        <v>162</v>
      </c>
      <c r="C98" s="54" t="s">
        <v>165</v>
      </c>
      <c r="D98" s="54" t="s">
        <v>63</v>
      </c>
      <c r="E98" s="55" t="s">
        <v>333</v>
      </c>
      <c r="F98" s="56">
        <v>46042</v>
      </c>
      <c r="G98" s="18">
        <v>348.75</v>
      </c>
      <c r="H98" s="54" t="s">
        <v>6</v>
      </c>
      <c r="I98" s="54" t="s">
        <v>380</v>
      </c>
      <c r="J98" s="54">
        <v>45500942</v>
      </c>
      <c r="K98" s="54" t="s">
        <v>63</v>
      </c>
      <c r="L98" s="54">
        <v>1</v>
      </c>
      <c r="M98" s="67"/>
      <c r="N98" s="67"/>
      <c r="O98" s="15" t="s">
        <v>334</v>
      </c>
      <c r="P98" s="75"/>
    </row>
    <row r="99" spans="1:16" s="58" customFormat="1" ht="93.6" x14ac:dyDescent="0.3">
      <c r="A99" s="54">
        <v>18</v>
      </c>
      <c r="B99" s="55" t="s">
        <v>162</v>
      </c>
      <c r="C99" s="54" t="s">
        <v>165</v>
      </c>
      <c r="D99" s="54" t="s">
        <v>63</v>
      </c>
      <c r="E99" s="55" t="s">
        <v>494</v>
      </c>
      <c r="F99" s="56">
        <v>46043</v>
      </c>
      <c r="G99" s="18">
        <v>268.94</v>
      </c>
      <c r="H99" s="54" t="s">
        <v>6</v>
      </c>
      <c r="I99" s="54" t="s">
        <v>493</v>
      </c>
      <c r="J99" s="54">
        <v>44526603</v>
      </c>
      <c r="K99" s="54" t="s">
        <v>63</v>
      </c>
      <c r="L99" s="54">
        <v>1</v>
      </c>
      <c r="M99" s="54"/>
      <c r="N99" s="54"/>
      <c r="O99" s="15" t="s">
        <v>495</v>
      </c>
      <c r="P99" s="75"/>
    </row>
    <row r="100" spans="1:16" s="58" customFormat="1" ht="93.6" x14ac:dyDescent="0.3">
      <c r="A100" s="54">
        <v>19</v>
      </c>
      <c r="B100" s="55" t="s">
        <v>162</v>
      </c>
      <c r="C100" s="54" t="s">
        <v>165</v>
      </c>
      <c r="D100" s="54" t="s">
        <v>63</v>
      </c>
      <c r="E100" s="55" t="s">
        <v>496</v>
      </c>
      <c r="F100" s="56">
        <v>46043</v>
      </c>
      <c r="G100" s="18">
        <v>282.767</v>
      </c>
      <c r="H100" s="54" t="s">
        <v>6</v>
      </c>
      <c r="I100" s="54" t="s">
        <v>493</v>
      </c>
      <c r="J100" s="54">
        <v>44526603</v>
      </c>
      <c r="K100" s="54" t="s">
        <v>63</v>
      </c>
      <c r="L100" s="54">
        <v>1</v>
      </c>
      <c r="M100" s="54"/>
      <c r="N100" s="54"/>
      <c r="O100" s="15" t="s">
        <v>497</v>
      </c>
      <c r="P100" s="75"/>
    </row>
    <row r="101" spans="1:16" s="58" customFormat="1" ht="46.8" x14ac:dyDescent="0.3">
      <c r="A101" s="54">
        <v>20</v>
      </c>
      <c r="B101" s="55" t="s">
        <v>162</v>
      </c>
      <c r="C101" s="54" t="s">
        <v>65</v>
      </c>
      <c r="D101" s="54" t="s">
        <v>62</v>
      </c>
      <c r="E101" s="55" t="s">
        <v>498</v>
      </c>
      <c r="F101" s="56">
        <v>46045</v>
      </c>
      <c r="G101" s="18">
        <v>232</v>
      </c>
      <c r="H101" s="54" t="s">
        <v>6</v>
      </c>
      <c r="I101" s="54" t="s">
        <v>533</v>
      </c>
      <c r="J101" s="54">
        <v>42086719</v>
      </c>
      <c r="K101" s="54" t="s">
        <v>93</v>
      </c>
      <c r="L101" s="54" t="s">
        <v>499</v>
      </c>
      <c r="M101" s="54"/>
      <c r="N101" s="54"/>
      <c r="O101" s="15" t="s">
        <v>500</v>
      </c>
      <c r="P101" s="75"/>
    </row>
    <row r="102" spans="1:16" s="58" customFormat="1" ht="78" x14ac:dyDescent="0.3">
      <c r="A102" s="54">
        <v>21</v>
      </c>
      <c r="B102" s="55" t="s">
        <v>162</v>
      </c>
      <c r="C102" s="54" t="s">
        <v>165</v>
      </c>
      <c r="D102" s="54" t="s">
        <v>485</v>
      </c>
      <c r="E102" s="55" t="s">
        <v>963</v>
      </c>
      <c r="F102" s="56">
        <v>46065</v>
      </c>
      <c r="G102" s="18">
        <v>288.02100000000002</v>
      </c>
      <c r="H102" s="54" t="s">
        <v>6</v>
      </c>
      <c r="I102" s="54" t="s">
        <v>983</v>
      </c>
      <c r="J102" s="54">
        <v>34400042</v>
      </c>
      <c r="K102" s="54" t="s">
        <v>485</v>
      </c>
      <c r="L102" s="54">
        <v>1</v>
      </c>
      <c r="M102" s="54"/>
      <c r="N102" s="54"/>
      <c r="O102" s="15" t="s">
        <v>964</v>
      </c>
      <c r="P102" s="75"/>
    </row>
    <row r="103" spans="1:16" s="58" customFormat="1" ht="78" x14ac:dyDescent="0.3">
      <c r="A103" s="54">
        <v>22</v>
      </c>
      <c r="B103" s="55" t="s">
        <v>162</v>
      </c>
      <c r="C103" s="54" t="s">
        <v>165</v>
      </c>
      <c r="D103" s="54" t="s">
        <v>485</v>
      </c>
      <c r="E103" s="55" t="s">
        <v>965</v>
      </c>
      <c r="F103" s="56">
        <v>46065</v>
      </c>
      <c r="G103" s="18">
        <v>323.30700000000002</v>
      </c>
      <c r="H103" s="54" t="s">
        <v>6</v>
      </c>
      <c r="I103" s="54" t="s">
        <v>983</v>
      </c>
      <c r="J103" s="54">
        <v>34400042</v>
      </c>
      <c r="K103" s="54" t="s">
        <v>485</v>
      </c>
      <c r="L103" s="54">
        <v>1</v>
      </c>
      <c r="M103" s="54"/>
      <c r="N103" s="54"/>
      <c r="O103" s="15" t="s">
        <v>966</v>
      </c>
      <c r="P103" s="75"/>
    </row>
    <row r="104" spans="1:16" s="58" customFormat="1" ht="93.6" x14ac:dyDescent="0.3">
      <c r="A104" s="54">
        <v>23</v>
      </c>
      <c r="B104" s="55" t="s">
        <v>162</v>
      </c>
      <c r="C104" s="54" t="s">
        <v>165</v>
      </c>
      <c r="D104" s="54" t="s">
        <v>63</v>
      </c>
      <c r="E104" s="55" t="s">
        <v>985</v>
      </c>
      <c r="F104" s="56">
        <v>46070</v>
      </c>
      <c r="G104" s="18">
        <v>726.76900000000001</v>
      </c>
      <c r="H104" s="54" t="s">
        <v>6</v>
      </c>
      <c r="I104" s="54" t="s">
        <v>1258</v>
      </c>
      <c r="J104" s="54">
        <v>44114680</v>
      </c>
      <c r="K104" s="54" t="s">
        <v>63</v>
      </c>
      <c r="L104" s="54">
        <v>1</v>
      </c>
      <c r="M104" s="54"/>
      <c r="N104" s="54"/>
      <c r="O104" s="15" t="s">
        <v>967</v>
      </c>
      <c r="P104" s="75"/>
    </row>
    <row r="105" spans="1:16" s="58" customFormat="1" ht="62.4" x14ac:dyDescent="0.3">
      <c r="A105" s="54">
        <v>24</v>
      </c>
      <c r="B105" s="55" t="s">
        <v>162</v>
      </c>
      <c r="C105" s="54" t="s">
        <v>165</v>
      </c>
      <c r="D105" s="54" t="s">
        <v>63</v>
      </c>
      <c r="E105" s="55" t="s">
        <v>968</v>
      </c>
      <c r="F105" s="56">
        <v>46070</v>
      </c>
      <c r="G105" s="18">
        <v>200</v>
      </c>
      <c r="H105" s="54" t="s">
        <v>6</v>
      </c>
      <c r="I105" s="54" t="s">
        <v>984</v>
      </c>
      <c r="J105" s="54">
        <v>41588819</v>
      </c>
      <c r="K105" s="54" t="s">
        <v>63</v>
      </c>
      <c r="L105" s="54">
        <v>1</v>
      </c>
      <c r="M105" s="54"/>
      <c r="N105" s="54"/>
      <c r="O105" s="15" t="s">
        <v>969</v>
      </c>
      <c r="P105" s="75"/>
    </row>
    <row r="106" spans="1:16" s="58" customFormat="1" ht="62.4" x14ac:dyDescent="0.3">
      <c r="A106" s="54">
        <v>25</v>
      </c>
      <c r="B106" s="55" t="s">
        <v>162</v>
      </c>
      <c r="C106" s="54" t="s">
        <v>165</v>
      </c>
      <c r="D106" s="54" t="s">
        <v>63</v>
      </c>
      <c r="E106" s="55" t="s">
        <v>1088</v>
      </c>
      <c r="F106" s="56">
        <v>46071</v>
      </c>
      <c r="G106" s="18">
        <v>291.09399999999999</v>
      </c>
      <c r="H106" s="54" t="s">
        <v>6</v>
      </c>
      <c r="I106" s="54" t="s">
        <v>380</v>
      </c>
      <c r="J106" s="54">
        <v>45500942</v>
      </c>
      <c r="K106" s="54" t="s">
        <v>63</v>
      </c>
      <c r="L106" s="54">
        <v>1</v>
      </c>
      <c r="M106" s="54"/>
      <c r="N106" s="54"/>
      <c r="O106" s="15" t="s">
        <v>1089</v>
      </c>
      <c r="P106" s="75"/>
    </row>
    <row r="107" spans="1:16" s="58" customFormat="1" ht="62.4" x14ac:dyDescent="0.3">
      <c r="A107" s="54">
        <v>26</v>
      </c>
      <c r="B107" s="55" t="s">
        <v>162</v>
      </c>
      <c r="C107" s="54" t="s">
        <v>165</v>
      </c>
      <c r="D107" s="54" t="s">
        <v>63</v>
      </c>
      <c r="E107" s="55" t="s">
        <v>1088</v>
      </c>
      <c r="F107" s="56">
        <v>46071</v>
      </c>
      <c r="G107" s="18">
        <v>382.5</v>
      </c>
      <c r="H107" s="54" t="s">
        <v>6</v>
      </c>
      <c r="I107" s="54" t="s">
        <v>379</v>
      </c>
      <c r="J107" s="54">
        <v>43699625</v>
      </c>
      <c r="K107" s="54" t="s">
        <v>63</v>
      </c>
      <c r="L107" s="54">
        <v>1</v>
      </c>
      <c r="M107" s="54"/>
      <c r="N107" s="54"/>
      <c r="O107" s="15" t="s">
        <v>1090</v>
      </c>
      <c r="P107" s="75"/>
    </row>
    <row r="108" spans="1:16" s="58" customFormat="1" ht="109.2" x14ac:dyDescent="0.3">
      <c r="A108" s="54">
        <v>27</v>
      </c>
      <c r="B108" s="55" t="s">
        <v>162</v>
      </c>
      <c r="C108" s="54" t="s">
        <v>165</v>
      </c>
      <c r="D108" s="54" t="s">
        <v>485</v>
      </c>
      <c r="E108" s="55" t="s">
        <v>1091</v>
      </c>
      <c r="F108" s="56">
        <v>46071</v>
      </c>
      <c r="G108" s="18">
        <v>279.34399999999999</v>
      </c>
      <c r="H108" s="54" t="s">
        <v>6</v>
      </c>
      <c r="I108" s="54" t="s">
        <v>983</v>
      </c>
      <c r="J108" s="54">
        <v>34400042</v>
      </c>
      <c r="K108" s="54" t="s">
        <v>485</v>
      </c>
      <c r="L108" s="54">
        <v>1</v>
      </c>
      <c r="M108" s="54"/>
      <c r="N108" s="54"/>
      <c r="O108" s="15" t="s">
        <v>1092</v>
      </c>
      <c r="P108" s="75"/>
    </row>
    <row r="109" spans="1:16" s="58" customFormat="1" ht="62.4" x14ac:dyDescent="0.3">
      <c r="A109" s="54">
        <v>28</v>
      </c>
      <c r="B109" s="55" t="s">
        <v>162</v>
      </c>
      <c r="C109" s="54" t="s">
        <v>165</v>
      </c>
      <c r="D109" s="54" t="s">
        <v>63</v>
      </c>
      <c r="E109" s="55" t="s">
        <v>1088</v>
      </c>
      <c r="F109" s="56">
        <v>46079</v>
      </c>
      <c r="G109" s="18">
        <v>279.84399999999999</v>
      </c>
      <c r="H109" s="54" t="s">
        <v>6</v>
      </c>
      <c r="I109" s="54" t="s">
        <v>1221</v>
      </c>
      <c r="J109" s="54">
        <v>2812402637</v>
      </c>
      <c r="K109" s="54" t="s">
        <v>63</v>
      </c>
      <c r="L109" s="54">
        <v>1</v>
      </c>
      <c r="M109" s="54"/>
      <c r="N109" s="54"/>
      <c r="O109" s="15" t="s">
        <v>1222</v>
      </c>
      <c r="P109" s="75"/>
    </row>
    <row r="110" spans="1:16" s="58" customFormat="1" ht="78" x14ac:dyDescent="0.3">
      <c r="A110" s="54">
        <v>29</v>
      </c>
      <c r="B110" s="55" t="s">
        <v>162</v>
      </c>
      <c r="C110" s="54" t="s">
        <v>165</v>
      </c>
      <c r="D110" s="54" t="s">
        <v>485</v>
      </c>
      <c r="E110" s="55" t="s">
        <v>1223</v>
      </c>
      <c r="F110" s="56">
        <v>46080</v>
      </c>
      <c r="G110" s="18">
        <v>267.51</v>
      </c>
      <c r="H110" s="54" t="s">
        <v>6</v>
      </c>
      <c r="I110" s="54" t="s">
        <v>983</v>
      </c>
      <c r="J110" s="54">
        <v>34400042</v>
      </c>
      <c r="K110" s="54" t="s">
        <v>485</v>
      </c>
      <c r="L110" s="54">
        <v>1</v>
      </c>
      <c r="M110" s="54"/>
      <c r="N110" s="54"/>
      <c r="O110" s="15" t="s">
        <v>1516</v>
      </c>
      <c r="P110" s="75"/>
    </row>
    <row r="111" spans="1:16" s="58" customFormat="1" ht="96" customHeight="1" x14ac:dyDescent="0.3">
      <c r="A111" s="54">
        <v>30</v>
      </c>
      <c r="B111" s="55" t="s">
        <v>162</v>
      </c>
      <c r="C111" s="54" t="s">
        <v>165</v>
      </c>
      <c r="D111" s="54" t="s">
        <v>63</v>
      </c>
      <c r="E111" s="55" t="s">
        <v>1280</v>
      </c>
      <c r="F111" s="56">
        <v>46085</v>
      </c>
      <c r="G111" s="18">
        <v>330.51400000000001</v>
      </c>
      <c r="H111" s="54" t="s">
        <v>6</v>
      </c>
      <c r="I111" s="54" t="s">
        <v>1258</v>
      </c>
      <c r="J111" s="54">
        <v>44114680</v>
      </c>
      <c r="K111" s="54" t="s">
        <v>63</v>
      </c>
      <c r="L111" s="54">
        <v>1</v>
      </c>
      <c r="M111" s="54"/>
      <c r="N111" s="54"/>
      <c r="O111" s="15" t="s">
        <v>1281</v>
      </c>
      <c r="P111" s="55"/>
    </row>
    <row r="112" spans="1:16" s="58" customFormat="1" ht="62.4" x14ac:dyDescent="0.3">
      <c r="A112" s="54">
        <v>31</v>
      </c>
      <c r="B112" s="55" t="s">
        <v>162</v>
      </c>
      <c r="C112" s="54" t="s">
        <v>165</v>
      </c>
      <c r="D112" s="54" t="s">
        <v>63</v>
      </c>
      <c r="E112" s="55" t="s">
        <v>1306</v>
      </c>
      <c r="F112" s="56">
        <v>46086</v>
      </c>
      <c r="G112" s="18">
        <v>570.1</v>
      </c>
      <c r="H112" s="54" t="s">
        <v>6</v>
      </c>
      <c r="I112" s="54" t="s">
        <v>532</v>
      </c>
      <c r="J112" s="54">
        <v>42571607</v>
      </c>
      <c r="K112" s="54" t="s">
        <v>63</v>
      </c>
      <c r="L112" s="54">
        <v>1</v>
      </c>
      <c r="M112" s="54"/>
      <c r="N112" s="54"/>
      <c r="O112" s="15" t="s">
        <v>1282</v>
      </c>
      <c r="P112" s="55"/>
    </row>
    <row r="113" spans="1:16" s="58" customFormat="1" ht="62.4" x14ac:dyDescent="0.3">
      <c r="A113" s="54">
        <v>32</v>
      </c>
      <c r="B113" s="55" t="s">
        <v>162</v>
      </c>
      <c r="C113" s="54" t="s">
        <v>165</v>
      </c>
      <c r="D113" s="54" t="s">
        <v>63</v>
      </c>
      <c r="E113" s="55" t="s">
        <v>1283</v>
      </c>
      <c r="F113" s="56">
        <v>46086</v>
      </c>
      <c r="G113" s="18">
        <v>750</v>
      </c>
      <c r="H113" s="54" t="s">
        <v>6</v>
      </c>
      <c r="I113" s="54" t="s">
        <v>1513</v>
      </c>
      <c r="J113" s="54">
        <v>44026725</v>
      </c>
      <c r="K113" s="54" t="s">
        <v>63</v>
      </c>
      <c r="L113" s="54">
        <v>3</v>
      </c>
      <c r="M113" s="54"/>
      <c r="N113" s="54"/>
      <c r="O113" s="15" t="s">
        <v>1284</v>
      </c>
      <c r="P113" s="55"/>
    </row>
    <row r="114" spans="1:16" s="58" customFormat="1" ht="78" x14ac:dyDescent="0.3">
      <c r="A114" s="54">
        <v>33</v>
      </c>
      <c r="B114" s="55" t="s">
        <v>162</v>
      </c>
      <c r="C114" s="54" t="s">
        <v>173</v>
      </c>
      <c r="D114" s="54" t="s">
        <v>62</v>
      </c>
      <c r="E114" s="55" t="s">
        <v>1285</v>
      </c>
      <c r="F114" s="56">
        <v>46086</v>
      </c>
      <c r="G114" s="18">
        <v>740</v>
      </c>
      <c r="H114" s="54" t="s">
        <v>6</v>
      </c>
      <c r="I114" s="54" t="s">
        <v>1416</v>
      </c>
      <c r="J114" s="54">
        <v>45895043</v>
      </c>
      <c r="K114" s="54" t="s">
        <v>430</v>
      </c>
      <c r="L114" s="54">
        <v>2</v>
      </c>
      <c r="M114" s="54"/>
      <c r="N114" s="54"/>
      <c r="O114" s="15" t="s">
        <v>1286</v>
      </c>
      <c r="P114" s="55"/>
    </row>
    <row r="115" spans="1:16" s="58" customFormat="1" ht="93.6" x14ac:dyDescent="0.3">
      <c r="A115" s="54">
        <v>34</v>
      </c>
      <c r="B115" s="55" t="s">
        <v>162</v>
      </c>
      <c r="C115" s="54" t="s">
        <v>165</v>
      </c>
      <c r="D115" s="54" t="s">
        <v>485</v>
      </c>
      <c r="E115" s="55" t="s">
        <v>1392</v>
      </c>
      <c r="F115" s="56">
        <v>46092</v>
      </c>
      <c r="G115" s="18">
        <v>436.71100000000001</v>
      </c>
      <c r="H115" s="54" t="s">
        <v>6</v>
      </c>
      <c r="I115" s="54" t="s">
        <v>1417</v>
      </c>
      <c r="J115" s="54">
        <v>45556890</v>
      </c>
      <c r="K115" s="54" t="s">
        <v>485</v>
      </c>
      <c r="L115" s="54">
        <v>1</v>
      </c>
      <c r="M115" s="54"/>
      <c r="N115" s="55"/>
      <c r="O115" s="15" t="s">
        <v>1393</v>
      </c>
      <c r="P115" s="55"/>
    </row>
    <row r="116" spans="1:16" s="58" customFormat="1" ht="93.6" x14ac:dyDescent="0.3">
      <c r="A116" s="54">
        <v>35</v>
      </c>
      <c r="B116" s="55" t="s">
        <v>162</v>
      </c>
      <c r="C116" s="54" t="s">
        <v>165</v>
      </c>
      <c r="D116" s="54" t="s">
        <v>63</v>
      </c>
      <c r="E116" s="55" t="s">
        <v>1394</v>
      </c>
      <c r="F116" s="56">
        <v>46093</v>
      </c>
      <c r="G116" s="18">
        <v>212.47300000000001</v>
      </c>
      <c r="H116" s="54" t="s">
        <v>6</v>
      </c>
      <c r="I116" s="54" t="s">
        <v>1499</v>
      </c>
      <c r="J116" s="54">
        <v>44342307</v>
      </c>
      <c r="K116" s="54" t="s">
        <v>63</v>
      </c>
      <c r="L116" s="54">
        <v>1</v>
      </c>
      <c r="M116" s="54"/>
      <c r="N116" s="55"/>
      <c r="O116" s="15" t="s">
        <v>1395</v>
      </c>
      <c r="P116" s="55"/>
    </row>
    <row r="117" spans="1:16" s="58" customFormat="1" ht="124.8" x14ac:dyDescent="0.3">
      <c r="A117" s="54">
        <v>36</v>
      </c>
      <c r="B117" s="55" t="s">
        <v>162</v>
      </c>
      <c r="C117" s="54" t="s">
        <v>165</v>
      </c>
      <c r="D117" s="54" t="s">
        <v>63</v>
      </c>
      <c r="E117" s="55" t="s">
        <v>1396</v>
      </c>
      <c r="F117" s="56">
        <v>46094</v>
      </c>
      <c r="G117" s="18">
        <v>1499.992</v>
      </c>
      <c r="H117" s="54" t="s">
        <v>6</v>
      </c>
      <c r="I117" s="54" t="s">
        <v>1498</v>
      </c>
      <c r="J117" s="54" t="s">
        <v>1514</v>
      </c>
      <c r="K117" s="54" t="s">
        <v>63</v>
      </c>
      <c r="L117" s="54">
        <v>1</v>
      </c>
      <c r="M117" s="54"/>
      <c r="N117" s="55"/>
      <c r="O117" s="15" t="s">
        <v>1397</v>
      </c>
      <c r="P117" s="55"/>
    </row>
    <row r="118" spans="1:16" s="58" customFormat="1" ht="93.6" x14ac:dyDescent="0.3">
      <c r="A118" s="54">
        <v>37</v>
      </c>
      <c r="B118" s="55" t="s">
        <v>162</v>
      </c>
      <c r="C118" s="54" t="s">
        <v>165</v>
      </c>
      <c r="D118" s="54" t="s">
        <v>63</v>
      </c>
      <c r="E118" s="55" t="s">
        <v>1398</v>
      </c>
      <c r="F118" s="56">
        <v>46097</v>
      </c>
      <c r="G118" s="18">
        <v>1019.663</v>
      </c>
      <c r="H118" s="54" t="s">
        <v>6</v>
      </c>
      <c r="I118" s="54" t="s">
        <v>493</v>
      </c>
      <c r="J118" s="54">
        <v>44526603</v>
      </c>
      <c r="K118" s="54" t="s">
        <v>63</v>
      </c>
      <c r="L118" s="54">
        <v>1</v>
      </c>
      <c r="M118" s="54"/>
      <c r="N118" s="55"/>
      <c r="O118" s="15" t="s">
        <v>1399</v>
      </c>
      <c r="P118" s="55"/>
    </row>
    <row r="119" spans="1:16" s="58" customFormat="1" ht="93.6" x14ac:dyDescent="0.3">
      <c r="A119" s="54">
        <v>38</v>
      </c>
      <c r="B119" s="55" t="s">
        <v>162</v>
      </c>
      <c r="C119" s="54" t="s">
        <v>165</v>
      </c>
      <c r="D119" s="54" t="s">
        <v>63</v>
      </c>
      <c r="E119" s="55" t="s">
        <v>1400</v>
      </c>
      <c r="F119" s="56">
        <v>46098</v>
      </c>
      <c r="G119" s="18">
        <v>990.024</v>
      </c>
      <c r="H119" s="54" t="s">
        <v>6</v>
      </c>
      <c r="I119" s="54" t="s">
        <v>532</v>
      </c>
      <c r="J119" s="54">
        <v>42571607</v>
      </c>
      <c r="K119" s="54" t="s">
        <v>63</v>
      </c>
      <c r="L119" s="54">
        <v>1</v>
      </c>
      <c r="M119" s="54"/>
      <c r="N119" s="55"/>
      <c r="O119" s="15" t="s">
        <v>1401</v>
      </c>
      <c r="P119" s="55"/>
    </row>
    <row r="120" spans="1:16" s="58" customFormat="1" ht="93.6" x14ac:dyDescent="0.3">
      <c r="A120" s="54">
        <v>39</v>
      </c>
      <c r="B120" s="55" t="s">
        <v>162</v>
      </c>
      <c r="C120" s="54" t="s">
        <v>165</v>
      </c>
      <c r="D120" s="54" t="s">
        <v>63</v>
      </c>
      <c r="E120" s="55" t="s">
        <v>1590</v>
      </c>
      <c r="F120" s="56">
        <v>46106</v>
      </c>
      <c r="G120" s="18">
        <v>228.00399999999999</v>
      </c>
      <c r="H120" s="54" t="s">
        <v>6</v>
      </c>
      <c r="I120" s="54" t="s">
        <v>1499</v>
      </c>
      <c r="J120" s="54">
        <v>44342307</v>
      </c>
      <c r="K120" s="54" t="s">
        <v>63</v>
      </c>
      <c r="L120" s="54">
        <v>1</v>
      </c>
      <c r="M120" s="54"/>
      <c r="N120" s="55"/>
      <c r="O120" s="15" t="s">
        <v>1591</v>
      </c>
      <c r="P120" s="55"/>
    </row>
    <row r="121" spans="1:16" s="58" customFormat="1" ht="93.6" x14ac:dyDescent="0.3">
      <c r="A121" s="54">
        <v>40</v>
      </c>
      <c r="B121" s="55" t="s">
        <v>162</v>
      </c>
      <c r="C121" s="54" t="s">
        <v>165</v>
      </c>
      <c r="D121" s="54" t="s">
        <v>63</v>
      </c>
      <c r="E121" s="55" t="s">
        <v>1592</v>
      </c>
      <c r="F121" s="56">
        <v>46107</v>
      </c>
      <c r="G121" s="18">
        <v>688.24699999999996</v>
      </c>
      <c r="H121" s="54" t="s">
        <v>6</v>
      </c>
      <c r="I121" s="54" t="s">
        <v>1417</v>
      </c>
      <c r="J121" s="54">
        <v>45556890</v>
      </c>
      <c r="K121" s="54" t="s">
        <v>63</v>
      </c>
      <c r="L121" s="54">
        <v>1</v>
      </c>
      <c r="M121" s="54"/>
      <c r="N121" s="55"/>
      <c r="O121" s="15" t="s">
        <v>1593</v>
      </c>
      <c r="P121" s="55"/>
    </row>
    <row r="122" spans="1:16" s="58" customFormat="1" ht="93.6" x14ac:dyDescent="0.3">
      <c r="A122" s="54">
        <v>41</v>
      </c>
      <c r="B122" s="55" t="s">
        <v>162</v>
      </c>
      <c r="C122" s="54" t="s">
        <v>165</v>
      </c>
      <c r="D122" s="54" t="s">
        <v>63</v>
      </c>
      <c r="E122" s="55" t="s">
        <v>1594</v>
      </c>
      <c r="F122" s="56">
        <v>46112</v>
      </c>
      <c r="G122" s="18">
        <v>398.02199999999999</v>
      </c>
      <c r="H122" s="54" t="s">
        <v>6</v>
      </c>
      <c r="I122" s="54" t="s">
        <v>1499</v>
      </c>
      <c r="J122" s="54">
        <v>44342307</v>
      </c>
      <c r="K122" s="54" t="s">
        <v>63</v>
      </c>
      <c r="L122" s="54">
        <v>1</v>
      </c>
      <c r="M122" s="54"/>
      <c r="N122" s="55"/>
      <c r="O122" s="15" t="s">
        <v>1595</v>
      </c>
      <c r="P122" s="55"/>
    </row>
    <row r="123" spans="1:16" s="58" customFormat="1" ht="62.4" x14ac:dyDescent="0.3">
      <c r="A123" s="54">
        <v>42</v>
      </c>
      <c r="B123" s="55" t="s">
        <v>162</v>
      </c>
      <c r="C123" s="54" t="s">
        <v>165</v>
      </c>
      <c r="D123" s="54" t="s">
        <v>63</v>
      </c>
      <c r="E123" s="55" t="s">
        <v>1650</v>
      </c>
      <c r="F123" s="56">
        <v>46113</v>
      </c>
      <c r="G123" s="18">
        <v>689.39499999999998</v>
      </c>
      <c r="H123" s="54" t="s">
        <v>6</v>
      </c>
      <c r="I123" s="54" t="s">
        <v>1499</v>
      </c>
      <c r="J123" s="54" t="s">
        <v>1808</v>
      </c>
      <c r="K123" s="54" t="s">
        <v>63</v>
      </c>
      <c r="L123" s="54">
        <v>1</v>
      </c>
      <c r="M123" s="54"/>
      <c r="N123" s="54"/>
      <c r="O123" s="15" t="s">
        <v>1651</v>
      </c>
      <c r="P123" s="55"/>
    </row>
    <row r="124" spans="1:16" s="58" customFormat="1" ht="62.4" x14ac:dyDescent="0.3">
      <c r="A124" s="54">
        <v>43</v>
      </c>
      <c r="B124" s="55" t="s">
        <v>162</v>
      </c>
      <c r="C124" s="54" t="s">
        <v>165</v>
      </c>
      <c r="D124" s="54" t="s">
        <v>63</v>
      </c>
      <c r="E124" s="55" t="s">
        <v>1652</v>
      </c>
      <c r="F124" s="56">
        <v>46113</v>
      </c>
      <c r="G124" s="18">
        <v>351.30200000000002</v>
      </c>
      <c r="H124" s="54" t="s">
        <v>6</v>
      </c>
      <c r="I124" s="54" t="s">
        <v>493</v>
      </c>
      <c r="J124" s="54">
        <v>44526603</v>
      </c>
      <c r="K124" s="54" t="s">
        <v>63</v>
      </c>
      <c r="L124" s="54">
        <v>1</v>
      </c>
      <c r="M124" s="54"/>
      <c r="N124" s="54"/>
      <c r="O124" s="15" t="s">
        <v>1653</v>
      </c>
      <c r="P124" s="55"/>
    </row>
    <row r="125" spans="1:16" s="58" customFormat="1" ht="62.4" x14ac:dyDescent="0.3">
      <c r="A125" s="54">
        <v>44</v>
      </c>
      <c r="B125" s="55" t="s">
        <v>162</v>
      </c>
      <c r="C125" s="54" t="s">
        <v>165</v>
      </c>
      <c r="D125" s="54" t="s">
        <v>63</v>
      </c>
      <c r="E125" s="55" t="s">
        <v>1654</v>
      </c>
      <c r="F125" s="56">
        <v>46114</v>
      </c>
      <c r="G125" s="18">
        <v>244.447</v>
      </c>
      <c r="H125" s="54" t="s">
        <v>6</v>
      </c>
      <c r="I125" s="54" t="s">
        <v>493</v>
      </c>
      <c r="J125" s="54">
        <v>44526603</v>
      </c>
      <c r="K125" s="54" t="s">
        <v>63</v>
      </c>
      <c r="L125" s="54">
        <v>1</v>
      </c>
      <c r="M125" s="54"/>
      <c r="N125" s="54"/>
      <c r="O125" s="15" t="s">
        <v>1655</v>
      </c>
      <c r="P125" s="55"/>
    </row>
    <row r="126" spans="1:16" s="58" customFormat="1" ht="62.4" x14ac:dyDescent="0.3">
      <c r="A126" s="54">
        <v>45</v>
      </c>
      <c r="B126" s="55" t="s">
        <v>162</v>
      </c>
      <c r="C126" s="54" t="s">
        <v>165</v>
      </c>
      <c r="D126" s="54" t="s">
        <v>63</v>
      </c>
      <c r="E126" s="55" t="s">
        <v>1656</v>
      </c>
      <c r="F126" s="56">
        <v>46115</v>
      </c>
      <c r="G126" s="18">
        <v>298.78399999999999</v>
      </c>
      <c r="H126" s="54" t="s">
        <v>6</v>
      </c>
      <c r="I126" s="54" t="s">
        <v>1258</v>
      </c>
      <c r="J126" s="54" t="s">
        <v>1809</v>
      </c>
      <c r="K126" s="54" t="s">
        <v>63</v>
      </c>
      <c r="L126" s="54">
        <v>1</v>
      </c>
      <c r="M126" s="54"/>
      <c r="N126" s="54"/>
      <c r="O126" s="15" t="s">
        <v>1657</v>
      </c>
      <c r="P126" s="55"/>
    </row>
    <row r="127" spans="1:16" s="58" customFormat="1" ht="93.6" x14ac:dyDescent="0.3">
      <c r="A127" s="54">
        <v>46</v>
      </c>
      <c r="B127" s="55" t="s">
        <v>162</v>
      </c>
      <c r="C127" s="54" t="s">
        <v>165</v>
      </c>
      <c r="D127" s="54" t="s">
        <v>63</v>
      </c>
      <c r="E127" s="55" t="s">
        <v>1658</v>
      </c>
      <c r="F127" s="56">
        <v>46119</v>
      </c>
      <c r="G127" s="18">
        <v>550.13800000000003</v>
      </c>
      <c r="H127" s="54" t="s">
        <v>6</v>
      </c>
      <c r="I127" s="54" t="s">
        <v>1499</v>
      </c>
      <c r="J127" s="54">
        <v>44342307</v>
      </c>
      <c r="K127" s="54" t="s">
        <v>63</v>
      </c>
      <c r="L127" s="54">
        <v>1</v>
      </c>
      <c r="M127" s="54"/>
      <c r="N127" s="54"/>
      <c r="O127" s="15" t="s">
        <v>1659</v>
      </c>
      <c r="P127" s="55"/>
    </row>
    <row r="128" spans="1:16" s="58" customFormat="1" ht="93.6" x14ac:dyDescent="0.3">
      <c r="A128" s="54">
        <v>47</v>
      </c>
      <c r="B128" s="55" t="s">
        <v>162</v>
      </c>
      <c r="C128" s="54" t="s">
        <v>679</v>
      </c>
      <c r="D128" s="54" t="s">
        <v>63</v>
      </c>
      <c r="E128" s="55" t="s">
        <v>1660</v>
      </c>
      <c r="F128" s="56">
        <v>46119</v>
      </c>
      <c r="G128" s="18">
        <v>28630</v>
      </c>
      <c r="H128" s="54" t="s">
        <v>6</v>
      </c>
      <c r="I128" s="54" t="s">
        <v>1831</v>
      </c>
      <c r="J128" s="54">
        <v>40090765</v>
      </c>
      <c r="K128" s="54" t="s">
        <v>63</v>
      </c>
      <c r="L128" s="54">
        <v>1</v>
      </c>
      <c r="M128" s="54"/>
      <c r="N128" s="54"/>
      <c r="O128" s="15" t="s">
        <v>1661</v>
      </c>
      <c r="P128" s="55"/>
    </row>
    <row r="129" spans="1:16" s="58" customFormat="1" ht="93.6" x14ac:dyDescent="0.3">
      <c r="A129" s="54">
        <v>48</v>
      </c>
      <c r="B129" s="55" t="s">
        <v>162</v>
      </c>
      <c r="C129" s="54" t="s">
        <v>165</v>
      </c>
      <c r="D129" s="54" t="s">
        <v>63</v>
      </c>
      <c r="E129" s="55" t="s">
        <v>1662</v>
      </c>
      <c r="F129" s="56">
        <v>46119</v>
      </c>
      <c r="G129" s="18">
        <v>795.29399999999998</v>
      </c>
      <c r="H129" s="54" t="s">
        <v>6</v>
      </c>
      <c r="I129" s="54" t="s">
        <v>1417</v>
      </c>
      <c r="J129" s="54">
        <v>45556890</v>
      </c>
      <c r="K129" s="54" t="s">
        <v>63</v>
      </c>
      <c r="L129" s="54">
        <v>1</v>
      </c>
      <c r="M129" s="54"/>
      <c r="N129" s="54"/>
      <c r="O129" s="15" t="s">
        <v>1663</v>
      </c>
      <c r="P129" s="55"/>
    </row>
    <row r="130" spans="1:16" s="58" customFormat="1" ht="93.6" x14ac:dyDescent="0.3">
      <c r="A130" s="54">
        <v>49</v>
      </c>
      <c r="B130" s="55" t="s">
        <v>162</v>
      </c>
      <c r="C130" s="54" t="s">
        <v>165</v>
      </c>
      <c r="D130" s="54" t="s">
        <v>63</v>
      </c>
      <c r="E130" s="55" t="s">
        <v>1810</v>
      </c>
      <c r="F130" s="56">
        <v>46120</v>
      </c>
      <c r="G130" s="18">
        <v>209.60599999999999</v>
      </c>
      <c r="H130" s="54" t="s">
        <v>6</v>
      </c>
      <c r="I130" s="54" t="s">
        <v>1838</v>
      </c>
      <c r="J130" s="54" t="s">
        <v>1839</v>
      </c>
      <c r="K130" s="54" t="s">
        <v>63</v>
      </c>
      <c r="L130" s="54">
        <v>1</v>
      </c>
      <c r="M130" s="54"/>
      <c r="N130" s="55"/>
      <c r="O130" s="55" t="s">
        <v>1811</v>
      </c>
      <c r="P130" s="55"/>
    </row>
    <row r="131" spans="1:16" s="58" customFormat="1" ht="93.6" x14ac:dyDescent="0.3">
      <c r="A131" s="54">
        <v>50</v>
      </c>
      <c r="B131" s="55" t="s">
        <v>162</v>
      </c>
      <c r="C131" s="54" t="s">
        <v>165</v>
      </c>
      <c r="D131" s="54" t="s">
        <v>63</v>
      </c>
      <c r="E131" s="55" t="s">
        <v>1812</v>
      </c>
      <c r="F131" s="56">
        <v>46122</v>
      </c>
      <c r="G131" s="18">
        <v>228.005</v>
      </c>
      <c r="H131" s="54" t="s">
        <v>6</v>
      </c>
      <c r="I131" s="54" t="s">
        <v>1499</v>
      </c>
      <c r="J131" s="54">
        <v>44342307</v>
      </c>
      <c r="K131" s="54" t="s">
        <v>63</v>
      </c>
      <c r="L131" s="54">
        <v>1</v>
      </c>
      <c r="M131" s="54"/>
      <c r="N131" s="55"/>
      <c r="O131" s="55" t="s">
        <v>1813</v>
      </c>
      <c r="P131" s="55"/>
    </row>
    <row r="132" spans="1:16" s="58" customFormat="1" ht="78" x14ac:dyDescent="0.3">
      <c r="A132" s="54">
        <v>51</v>
      </c>
      <c r="B132" s="55" t="s">
        <v>162</v>
      </c>
      <c r="C132" s="54" t="s">
        <v>165</v>
      </c>
      <c r="D132" s="54" t="s">
        <v>63</v>
      </c>
      <c r="E132" s="55" t="s">
        <v>1814</v>
      </c>
      <c r="F132" s="56">
        <v>46122</v>
      </c>
      <c r="G132" s="18">
        <v>200</v>
      </c>
      <c r="H132" s="54" t="s">
        <v>6</v>
      </c>
      <c r="I132" s="54" t="s">
        <v>984</v>
      </c>
      <c r="J132" s="54">
        <v>41588819</v>
      </c>
      <c r="K132" s="54" t="s">
        <v>63</v>
      </c>
      <c r="L132" s="54">
        <v>1</v>
      </c>
      <c r="M132" s="54"/>
      <c r="N132" s="55"/>
      <c r="O132" s="55" t="s">
        <v>1815</v>
      </c>
      <c r="P132" s="55"/>
    </row>
    <row r="133" spans="1:16" s="58" customFormat="1" ht="93.6" x14ac:dyDescent="0.3">
      <c r="A133" s="54">
        <v>52</v>
      </c>
      <c r="B133" s="55" t="s">
        <v>162</v>
      </c>
      <c r="C133" s="54" t="s">
        <v>165</v>
      </c>
      <c r="D133" s="54" t="s">
        <v>63</v>
      </c>
      <c r="E133" s="55" t="s">
        <v>1816</v>
      </c>
      <c r="F133" s="56">
        <v>46126</v>
      </c>
      <c r="G133" s="18">
        <v>476.84500000000003</v>
      </c>
      <c r="H133" s="54" t="s">
        <v>6</v>
      </c>
      <c r="I133" s="54" t="s">
        <v>1912</v>
      </c>
      <c r="J133" s="54">
        <v>45500942</v>
      </c>
      <c r="K133" s="54" t="s">
        <v>63</v>
      </c>
      <c r="L133" s="54">
        <v>1</v>
      </c>
      <c r="M133" s="54"/>
      <c r="N133" s="55"/>
      <c r="O133" s="55" t="s">
        <v>1817</v>
      </c>
      <c r="P133" s="55"/>
    </row>
    <row r="134" spans="1:16" s="58" customFormat="1" ht="93.6" x14ac:dyDescent="0.3">
      <c r="A134" s="54">
        <v>53</v>
      </c>
      <c r="B134" s="55" t="s">
        <v>162</v>
      </c>
      <c r="C134" s="54" t="s">
        <v>165</v>
      </c>
      <c r="D134" s="54" t="s">
        <v>63</v>
      </c>
      <c r="E134" s="55" t="s">
        <v>1840</v>
      </c>
      <c r="F134" s="56">
        <v>46127</v>
      </c>
      <c r="G134" s="18">
        <v>414.42099999999999</v>
      </c>
      <c r="H134" s="54" t="s">
        <v>6</v>
      </c>
      <c r="I134" s="54" t="s">
        <v>1912</v>
      </c>
      <c r="J134" s="54">
        <v>45500942</v>
      </c>
      <c r="K134" s="54" t="s">
        <v>63</v>
      </c>
      <c r="L134" s="54">
        <v>1</v>
      </c>
      <c r="M134" s="54"/>
      <c r="N134" s="54"/>
      <c r="O134" s="55" t="s">
        <v>1841</v>
      </c>
      <c r="P134" s="55"/>
    </row>
    <row r="135" spans="1:16" s="58" customFormat="1" ht="93.6" x14ac:dyDescent="0.3">
      <c r="A135" s="54">
        <v>54</v>
      </c>
      <c r="B135" s="55" t="s">
        <v>162</v>
      </c>
      <c r="C135" s="54" t="s">
        <v>165</v>
      </c>
      <c r="D135" s="54" t="s">
        <v>63</v>
      </c>
      <c r="E135" s="55" t="s">
        <v>1842</v>
      </c>
      <c r="F135" s="56">
        <v>46127</v>
      </c>
      <c r="G135" s="18">
        <v>1285.5820000000001</v>
      </c>
      <c r="H135" s="54" t="s">
        <v>6</v>
      </c>
      <c r="I135" s="54" t="s">
        <v>1499</v>
      </c>
      <c r="J135" s="54">
        <v>44342307</v>
      </c>
      <c r="K135" s="54" t="s">
        <v>63</v>
      </c>
      <c r="L135" s="54">
        <v>1</v>
      </c>
      <c r="M135" s="54"/>
      <c r="N135" s="54"/>
      <c r="O135" s="55" t="s">
        <v>1843</v>
      </c>
      <c r="P135" s="55"/>
    </row>
    <row r="136" spans="1:16" s="58" customFormat="1" ht="93.6" x14ac:dyDescent="0.3">
      <c r="A136" s="54">
        <v>55</v>
      </c>
      <c r="B136" s="55" t="s">
        <v>162</v>
      </c>
      <c r="C136" s="54" t="s">
        <v>165</v>
      </c>
      <c r="D136" s="54" t="s">
        <v>63</v>
      </c>
      <c r="E136" s="55" t="s">
        <v>1844</v>
      </c>
      <c r="F136" s="56">
        <v>46129</v>
      </c>
      <c r="G136" s="18">
        <v>994.15599999999995</v>
      </c>
      <c r="H136" s="54" t="s">
        <v>6</v>
      </c>
      <c r="I136" s="54" t="s">
        <v>1838</v>
      </c>
      <c r="J136" s="54">
        <v>2812402637</v>
      </c>
      <c r="K136" s="54" t="s">
        <v>63</v>
      </c>
      <c r="L136" s="54">
        <v>1</v>
      </c>
      <c r="M136" s="54"/>
      <c r="N136" s="54"/>
      <c r="O136" s="55" t="s">
        <v>2031</v>
      </c>
      <c r="P136" s="55"/>
    </row>
    <row r="137" spans="1:16" s="58" customFormat="1" ht="93.6" x14ac:dyDescent="0.3">
      <c r="A137" s="54">
        <v>56</v>
      </c>
      <c r="B137" s="55" t="s">
        <v>162</v>
      </c>
      <c r="C137" s="54" t="s">
        <v>165</v>
      </c>
      <c r="D137" s="54" t="s">
        <v>63</v>
      </c>
      <c r="E137" s="55" t="s">
        <v>1913</v>
      </c>
      <c r="F137" s="56">
        <v>46134</v>
      </c>
      <c r="G137" s="18">
        <v>1273.201</v>
      </c>
      <c r="H137" s="54" t="s">
        <v>6</v>
      </c>
      <c r="I137" s="54"/>
      <c r="J137" s="54"/>
      <c r="K137" s="54" t="s">
        <v>63</v>
      </c>
      <c r="L137" s="54">
        <v>1</v>
      </c>
      <c r="M137" s="54"/>
      <c r="N137" s="55"/>
      <c r="O137" s="55" t="s">
        <v>1914</v>
      </c>
      <c r="P137" s="55"/>
    </row>
    <row r="138" spans="1:16" s="58" customFormat="1" ht="93.6" x14ac:dyDescent="0.3">
      <c r="A138" s="54">
        <v>57</v>
      </c>
      <c r="B138" s="55" t="s">
        <v>162</v>
      </c>
      <c r="C138" s="54" t="s">
        <v>679</v>
      </c>
      <c r="D138" s="54" t="s">
        <v>63</v>
      </c>
      <c r="E138" s="55" t="s">
        <v>1915</v>
      </c>
      <c r="F138" s="56">
        <v>46134</v>
      </c>
      <c r="G138" s="18">
        <v>25600</v>
      </c>
      <c r="H138" s="54" t="s">
        <v>6</v>
      </c>
      <c r="I138" s="54"/>
      <c r="J138" s="54"/>
      <c r="K138" s="54" t="s">
        <v>63</v>
      </c>
      <c r="L138" s="54">
        <v>1</v>
      </c>
      <c r="M138" s="54"/>
      <c r="N138" s="55"/>
      <c r="O138" s="55" t="s">
        <v>1916</v>
      </c>
      <c r="P138" s="55"/>
    </row>
    <row r="139" spans="1:16" s="58" customFormat="1" ht="93.6" x14ac:dyDescent="0.3">
      <c r="A139" s="54">
        <v>58</v>
      </c>
      <c r="B139" s="55" t="s">
        <v>162</v>
      </c>
      <c r="C139" s="54" t="s">
        <v>165</v>
      </c>
      <c r="D139" s="54" t="s">
        <v>63</v>
      </c>
      <c r="E139" s="55" t="s">
        <v>1917</v>
      </c>
      <c r="F139" s="56">
        <v>46135</v>
      </c>
      <c r="G139" s="18">
        <v>744.63099999999997</v>
      </c>
      <c r="H139" s="54" t="s">
        <v>6</v>
      </c>
      <c r="I139" s="54"/>
      <c r="J139" s="54"/>
      <c r="K139" s="54" t="s">
        <v>63</v>
      </c>
      <c r="L139" s="54">
        <v>1</v>
      </c>
      <c r="M139" s="54"/>
      <c r="N139" s="55"/>
      <c r="O139" s="55" t="s">
        <v>1918</v>
      </c>
      <c r="P139" s="55"/>
    </row>
    <row r="140" spans="1:16" s="58" customFormat="1" ht="78" x14ac:dyDescent="0.3">
      <c r="A140" s="54">
        <v>59</v>
      </c>
      <c r="B140" s="55" t="s">
        <v>162</v>
      </c>
      <c r="C140" s="54" t="s">
        <v>679</v>
      </c>
      <c r="D140" s="54" t="s">
        <v>63</v>
      </c>
      <c r="E140" s="55" t="s">
        <v>1919</v>
      </c>
      <c r="F140" s="56">
        <v>46120</v>
      </c>
      <c r="G140" s="18">
        <v>580</v>
      </c>
      <c r="H140" s="54" t="s">
        <v>6</v>
      </c>
      <c r="I140" s="54"/>
      <c r="J140" s="54"/>
      <c r="K140" s="54" t="s">
        <v>63</v>
      </c>
      <c r="L140" s="54">
        <v>1</v>
      </c>
      <c r="M140" s="54"/>
      <c r="N140" s="55"/>
      <c r="O140" s="55" t="s">
        <v>1920</v>
      </c>
      <c r="P140" s="55"/>
    </row>
    <row r="141" spans="1:16" s="58" customFormat="1" ht="78" x14ac:dyDescent="0.3">
      <c r="A141" s="54">
        <v>60</v>
      </c>
      <c r="B141" s="55" t="s">
        <v>501</v>
      </c>
      <c r="C141" s="54" t="s">
        <v>502</v>
      </c>
      <c r="D141" s="54" t="s">
        <v>63</v>
      </c>
      <c r="E141" s="55" t="s">
        <v>503</v>
      </c>
      <c r="F141" s="56">
        <v>46045</v>
      </c>
      <c r="G141" s="18">
        <v>430.16800000000001</v>
      </c>
      <c r="H141" s="54" t="s">
        <v>6</v>
      </c>
      <c r="I141" s="54" t="s">
        <v>534</v>
      </c>
      <c r="J141" s="54">
        <v>30073882</v>
      </c>
      <c r="K141" s="54" t="s">
        <v>63</v>
      </c>
      <c r="L141" s="54">
        <v>1</v>
      </c>
      <c r="M141" s="54"/>
      <c r="N141" s="54"/>
      <c r="O141" s="15" t="s">
        <v>504</v>
      </c>
      <c r="P141" s="75"/>
    </row>
    <row r="142" spans="1:16" s="58" customFormat="1" ht="94.8" customHeight="1" x14ac:dyDescent="0.3">
      <c r="A142" s="54">
        <v>61</v>
      </c>
      <c r="B142" s="55" t="s">
        <v>501</v>
      </c>
      <c r="C142" s="54" t="s">
        <v>173</v>
      </c>
      <c r="D142" s="54" t="s">
        <v>485</v>
      </c>
      <c r="E142" s="55" t="s">
        <v>655</v>
      </c>
      <c r="F142" s="56">
        <v>46050</v>
      </c>
      <c r="G142" s="18">
        <v>11706.683000000001</v>
      </c>
      <c r="H142" s="54" t="s">
        <v>6</v>
      </c>
      <c r="I142" s="54" t="s">
        <v>986</v>
      </c>
      <c r="J142" s="54">
        <v>36112630</v>
      </c>
      <c r="K142" s="54" t="s">
        <v>485</v>
      </c>
      <c r="L142" s="54">
        <v>1</v>
      </c>
      <c r="M142" s="54"/>
      <c r="N142" s="54"/>
      <c r="O142" s="15" t="s">
        <v>656</v>
      </c>
      <c r="P142" s="75"/>
    </row>
    <row r="143" spans="1:16" s="58" customFormat="1" ht="94.8" customHeight="1" x14ac:dyDescent="0.3">
      <c r="A143" s="54">
        <v>62</v>
      </c>
      <c r="B143" s="55" t="s">
        <v>501</v>
      </c>
      <c r="C143" s="54" t="s">
        <v>173</v>
      </c>
      <c r="D143" s="54" t="s">
        <v>485</v>
      </c>
      <c r="E143" s="55" t="s">
        <v>876</v>
      </c>
      <c r="F143" s="56">
        <v>46056</v>
      </c>
      <c r="G143" s="18">
        <v>279.92099999999999</v>
      </c>
      <c r="H143" s="54" t="s">
        <v>6</v>
      </c>
      <c r="I143" s="54" t="s">
        <v>875</v>
      </c>
      <c r="J143" s="54">
        <v>37902434</v>
      </c>
      <c r="K143" s="54" t="s">
        <v>485</v>
      </c>
      <c r="L143" s="54">
        <v>1</v>
      </c>
      <c r="M143" s="54"/>
      <c r="N143" s="54"/>
      <c r="O143" s="15" t="s">
        <v>843</v>
      </c>
      <c r="P143" s="75"/>
    </row>
    <row r="144" spans="1:16" s="58" customFormat="1" ht="116.4" customHeight="1" x14ac:dyDescent="0.3">
      <c r="A144" s="54">
        <v>63</v>
      </c>
      <c r="B144" s="55" t="s">
        <v>501</v>
      </c>
      <c r="C144" s="54" t="s">
        <v>173</v>
      </c>
      <c r="D144" s="54" t="s">
        <v>485</v>
      </c>
      <c r="E144" s="55" t="s">
        <v>654</v>
      </c>
      <c r="F144" s="56">
        <v>46073</v>
      </c>
      <c r="G144" s="18">
        <v>18148.446</v>
      </c>
      <c r="H144" s="54" t="s">
        <v>6</v>
      </c>
      <c r="I144" s="54" t="s">
        <v>1402</v>
      </c>
      <c r="J144" s="54">
        <v>42844123</v>
      </c>
      <c r="K144" s="54" t="s">
        <v>485</v>
      </c>
      <c r="L144" s="54">
        <v>1</v>
      </c>
      <c r="M144" s="54"/>
      <c r="N144" s="54"/>
      <c r="O144" s="15" t="s">
        <v>1093</v>
      </c>
      <c r="P144" s="75"/>
    </row>
    <row r="145" spans="1:16" s="58" customFormat="1" ht="97.2" customHeight="1" x14ac:dyDescent="0.3">
      <c r="A145" s="54">
        <v>64</v>
      </c>
      <c r="B145" s="55" t="s">
        <v>501</v>
      </c>
      <c r="C145" s="54" t="s">
        <v>165</v>
      </c>
      <c r="D145" s="54" t="s">
        <v>485</v>
      </c>
      <c r="E145" s="55" t="s">
        <v>1287</v>
      </c>
      <c r="F145" s="56">
        <v>46085</v>
      </c>
      <c r="G145" s="18">
        <v>326.66000000000003</v>
      </c>
      <c r="H145" s="54" t="s">
        <v>6</v>
      </c>
      <c r="I145" s="54" t="s">
        <v>1307</v>
      </c>
      <c r="J145" s="54">
        <v>3141101325</v>
      </c>
      <c r="K145" s="54" t="s">
        <v>485</v>
      </c>
      <c r="L145" s="54">
        <v>1</v>
      </c>
      <c r="M145" s="54"/>
      <c r="N145" s="54"/>
      <c r="O145" s="15" t="s">
        <v>1288</v>
      </c>
      <c r="P145" s="75"/>
    </row>
    <row r="146" spans="1:16" s="58" customFormat="1" ht="93.6" x14ac:dyDescent="0.3">
      <c r="A146" s="54">
        <v>65</v>
      </c>
      <c r="B146" s="55" t="s">
        <v>501</v>
      </c>
      <c r="C146" s="54" t="s">
        <v>173</v>
      </c>
      <c r="D146" s="54" t="s">
        <v>485</v>
      </c>
      <c r="E146" s="55" t="s">
        <v>1713</v>
      </c>
      <c r="F146" s="56">
        <v>46098</v>
      </c>
      <c r="G146" s="18">
        <v>998.28499999999997</v>
      </c>
      <c r="H146" s="54" t="s">
        <v>6</v>
      </c>
      <c r="I146" s="54" t="s">
        <v>1415</v>
      </c>
      <c r="J146" s="54">
        <v>45601843</v>
      </c>
      <c r="K146" s="54" t="s">
        <v>485</v>
      </c>
      <c r="L146" s="54">
        <v>1</v>
      </c>
      <c r="M146" s="54"/>
      <c r="N146" s="55"/>
      <c r="O146" s="15" t="s">
        <v>1403</v>
      </c>
      <c r="P146" s="75"/>
    </row>
    <row r="147" spans="1:16" s="58" customFormat="1" ht="93.6" x14ac:dyDescent="0.3">
      <c r="A147" s="54">
        <v>66</v>
      </c>
      <c r="B147" s="55" t="s">
        <v>501</v>
      </c>
      <c r="C147" s="54" t="s">
        <v>173</v>
      </c>
      <c r="D147" s="54" t="s">
        <v>485</v>
      </c>
      <c r="E147" s="55" t="s">
        <v>1714</v>
      </c>
      <c r="F147" s="56">
        <v>46105</v>
      </c>
      <c r="G147" s="18">
        <v>1150.3499999999999</v>
      </c>
      <c r="H147" s="54" t="s">
        <v>6</v>
      </c>
      <c r="I147" s="54" t="s">
        <v>1415</v>
      </c>
      <c r="J147" s="54">
        <v>45601843</v>
      </c>
      <c r="K147" s="54" t="s">
        <v>485</v>
      </c>
      <c r="L147" s="54">
        <v>1</v>
      </c>
      <c r="M147" s="54"/>
      <c r="N147" s="54"/>
      <c r="O147" s="15" t="s">
        <v>1500</v>
      </c>
      <c r="P147" s="75"/>
    </row>
    <row r="148" spans="1:16" s="58" customFormat="1" ht="78.599999999999994" customHeight="1" x14ac:dyDescent="0.3">
      <c r="A148" s="54">
        <v>67</v>
      </c>
      <c r="B148" s="55" t="s">
        <v>501</v>
      </c>
      <c r="C148" s="54" t="s">
        <v>954</v>
      </c>
      <c r="D148" s="54" t="s">
        <v>485</v>
      </c>
      <c r="E148" s="55" t="s">
        <v>1596</v>
      </c>
      <c r="F148" s="56">
        <v>46107</v>
      </c>
      <c r="G148" s="18">
        <v>549.97299999999996</v>
      </c>
      <c r="H148" s="54" t="s">
        <v>6</v>
      </c>
      <c r="I148" s="54" t="s">
        <v>1613</v>
      </c>
      <c r="J148" s="54">
        <v>36112630</v>
      </c>
      <c r="K148" s="54" t="s">
        <v>485</v>
      </c>
      <c r="L148" s="54">
        <v>1</v>
      </c>
      <c r="M148" s="54"/>
      <c r="N148" s="55"/>
      <c r="O148" s="15" t="s">
        <v>1597</v>
      </c>
      <c r="P148" s="75"/>
    </row>
    <row r="149" spans="1:16" s="58" customFormat="1" ht="124.8" x14ac:dyDescent="0.3">
      <c r="A149" s="54">
        <v>68</v>
      </c>
      <c r="B149" s="55" t="s">
        <v>501</v>
      </c>
      <c r="C149" s="54" t="s">
        <v>173</v>
      </c>
      <c r="D149" s="54" t="s">
        <v>63</v>
      </c>
      <c r="E149" s="55" t="s">
        <v>1598</v>
      </c>
      <c r="F149" s="56">
        <v>46107</v>
      </c>
      <c r="G149" s="18">
        <v>203.07499999999999</v>
      </c>
      <c r="H149" s="54" t="s">
        <v>6</v>
      </c>
      <c r="I149" s="54" t="s">
        <v>1614</v>
      </c>
      <c r="J149" s="54">
        <v>41588819</v>
      </c>
      <c r="K149" s="54" t="s">
        <v>485</v>
      </c>
      <c r="L149" s="54">
        <v>1</v>
      </c>
      <c r="M149" s="54"/>
      <c r="N149" s="55"/>
      <c r="O149" s="15" t="s">
        <v>1599</v>
      </c>
      <c r="P149" s="75"/>
    </row>
    <row r="150" spans="1:16" s="58" customFormat="1" ht="124.8" x14ac:dyDescent="0.3">
      <c r="A150" s="54">
        <v>69</v>
      </c>
      <c r="B150" s="55" t="s">
        <v>501</v>
      </c>
      <c r="C150" s="54" t="s">
        <v>173</v>
      </c>
      <c r="D150" s="54" t="s">
        <v>485</v>
      </c>
      <c r="E150" s="55" t="s">
        <v>1845</v>
      </c>
      <c r="F150" s="56">
        <v>46132</v>
      </c>
      <c r="G150" s="18">
        <v>290.21600000000001</v>
      </c>
      <c r="H150" s="54" t="s">
        <v>6</v>
      </c>
      <c r="I150" s="54" t="s">
        <v>1873</v>
      </c>
      <c r="J150" s="54">
        <v>2514513416</v>
      </c>
      <c r="K150" s="54"/>
      <c r="L150" s="54"/>
      <c r="M150" s="54"/>
      <c r="N150" s="54"/>
      <c r="O150" s="55" t="s">
        <v>1846</v>
      </c>
      <c r="P150" s="75"/>
    </row>
    <row r="151" spans="1:16" s="58" customFormat="1" ht="128.4" customHeight="1" x14ac:dyDescent="0.3">
      <c r="A151" s="54">
        <v>70</v>
      </c>
      <c r="B151" s="55" t="s">
        <v>501</v>
      </c>
      <c r="C151" s="54" t="s">
        <v>173</v>
      </c>
      <c r="D151" s="54" t="s">
        <v>485</v>
      </c>
      <c r="E151" s="55" t="s">
        <v>1921</v>
      </c>
      <c r="F151" s="56">
        <v>46135</v>
      </c>
      <c r="G151" s="18">
        <v>115038.454</v>
      </c>
      <c r="H151" s="54" t="s">
        <v>6</v>
      </c>
      <c r="I151" s="54"/>
      <c r="J151" s="54"/>
      <c r="K151" s="54" t="s">
        <v>485</v>
      </c>
      <c r="L151" s="54">
        <v>1</v>
      </c>
      <c r="M151" s="54"/>
      <c r="N151" s="55"/>
      <c r="O151" s="55" t="s">
        <v>1922</v>
      </c>
      <c r="P151" s="75"/>
    </row>
    <row r="152" spans="1:16" s="58" customFormat="1" ht="64.2" customHeight="1" x14ac:dyDescent="0.3">
      <c r="A152" s="54">
        <v>71</v>
      </c>
      <c r="B152" s="55" t="s">
        <v>335</v>
      </c>
      <c r="C152" s="54" t="s">
        <v>65</v>
      </c>
      <c r="D152" s="54" t="s">
        <v>62</v>
      </c>
      <c r="E152" s="55" t="s">
        <v>336</v>
      </c>
      <c r="F152" s="56">
        <v>46043</v>
      </c>
      <c r="G152" s="18">
        <v>395.54700000000003</v>
      </c>
      <c r="H152" s="54" t="s">
        <v>6</v>
      </c>
      <c r="I152" s="54" t="s">
        <v>337</v>
      </c>
      <c r="J152" s="54">
        <v>42086719</v>
      </c>
      <c r="K152" s="54" t="s">
        <v>93</v>
      </c>
      <c r="L152" s="54" t="s">
        <v>338</v>
      </c>
      <c r="M152" s="54"/>
      <c r="N152" s="54"/>
      <c r="O152" s="15" t="s">
        <v>505</v>
      </c>
      <c r="P152" s="75"/>
    </row>
    <row r="153" spans="1:16" s="58" customFormat="1" ht="64.2" customHeight="1" x14ac:dyDescent="0.3">
      <c r="A153" s="54">
        <v>72</v>
      </c>
      <c r="B153" s="55" t="s">
        <v>335</v>
      </c>
      <c r="C153" s="54" t="s">
        <v>73</v>
      </c>
      <c r="D153" s="54" t="s">
        <v>62</v>
      </c>
      <c r="E153" s="55" t="s">
        <v>506</v>
      </c>
      <c r="F153" s="56">
        <v>46048</v>
      </c>
      <c r="G153" s="18">
        <v>626.45100000000002</v>
      </c>
      <c r="H153" s="54" t="s">
        <v>6</v>
      </c>
      <c r="I153" s="54" t="s">
        <v>507</v>
      </c>
      <c r="J153" s="54">
        <v>3337119</v>
      </c>
      <c r="K153" s="54" t="s">
        <v>191</v>
      </c>
      <c r="L153" s="54" t="s">
        <v>508</v>
      </c>
      <c r="M153" s="54"/>
      <c r="N153" s="54"/>
      <c r="O153" s="15" t="s">
        <v>509</v>
      </c>
      <c r="P153" s="75"/>
    </row>
    <row r="154" spans="1:16" s="58" customFormat="1" ht="102" customHeight="1" x14ac:dyDescent="0.3">
      <c r="A154" s="54">
        <v>73</v>
      </c>
      <c r="B154" s="55" t="s">
        <v>339</v>
      </c>
      <c r="C154" s="54" t="s">
        <v>73</v>
      </c>
      <c r="D154" s="54" t="s">
        <v>62</v>
      </c>
      <c r="E154" s="55" t="s">
        <v>340</v>
      </c>
      <c r="F154" s="56">
        <v>46037</v>
      </c>
      <c r="G154" s="18">
        <v>228.886</v>
      </c>
      <c r="H154" s="54" t="s">
        <v>6</v>
      </c>
      <c r="I154" s="54" t="s">
        <v>232</v>
      </c>
      <c r="J154" s="54">
        <v>34657789</v>
      </c>
      <c r="K154" s="54" t="s">
        <v>191</v>
      </c>
      <c r="L154" s="54" t="s">
        <v>682</v>
      </c>
      <c r="M154" s="67"/>
      <c r="N154" s="67"/>
      <c r="O154" s="15" t="s">
        <v>341</v>
      </c>
      <c r="P154" s="75"/>
    </row>
    <row r="155" spans="1:16" s="58" customFormat="1" ht="102" customHeight="1" x14ac:dyDescent="0.3">
      <c r="A155" s="54">
        <v>74</v>
      </c>
      <c r="B155" s="55" t="s">
        <v>339</v>
      </c>
      <c r="C155" s="54" t="s">
        <v>73</v>
      </c>
      <c r="D155" s="54" t="s">
        <v>62</v>
      </c>
      <c r="E155" s="55" t="s">
        <v>637</v>
      </c>
      <c r="F155" s="56">
        <v>46049</v>
      </c>
      <c r="G155" s="18">
        <v>421.83699999999999</v>
      </c>
      <c r="H155" s="54" t="s">
        <v>6</v>
      </c>
      <c r="I155" s="54" t="s">
        <v>232</v>
      </c>
      <c r="J155" s="54">
        <v>34657789</v>
      </c>
      <c r="K155" s="54" t="s">
        <v>191</v>
      </c>
      <c r="L155" s="54" t="s">
        <v>510</v>
      </c>
      <c r="M155" s="54"/>
      <c r="N155" s="54"/>
      <c r="O155" s="15" t="s">
        <v>511</v>
      </c>
      <c r="P155" s="75"/>
    </row>
    <row r="156" spans="1:16" s="58" customFormat="1" ht="84" customHeight="1" x14ac:dyDescent="0.3">
      <c r="A156" s="54">
        <v>75</v>
      </c>
      <c r="B156" s="55" t="s">
        <v>342</v>
      </c>
      <c r="C156" s="54" t="s">
        <v>73</v>
      </c>
      <c r="D156" s="54" t="s">
        <v>62</v>
      </c>
      <c r="E156" s="55" t="s">
        <v>343</v>
      </c>
      <c r="F156" s="56">
        <v>46041</v>
      </c>
      <c r="G156" s="18">
        <v>239.25</v>
      </c>
      <c r="H156" s="54" t="s">
        <v>6</v>
      </c>
      <c r="I156" s="54" t="s">
        <v>232</v>
      </c>
      <c r="J156" s="54">
        <v>34657789</v>
      </c>
      <c r="K156" s="54" t="s">
        <v>191</v>
      </c>
      <c r="L156" s="54" t="s">
        <v>681</v>
      </c>
      <c r="M156" s="67"/>
      <c r="N156" s="67"/>
      <c r="O156" s="15" t="s">
        <v>344</v>
      </c>
      <c r="P156" s="75"/>
    </row>
    <row r="157" spans="1:16" s="58" customFormat="1" ht="84" customHeight="1" x14ac:dyDescent="0.3">
      <c r="A157" s="54">
        <v>76</v>
      </c>
      <c r="B157" s="55" t="s">
        <v>342</v>
      </c>
      <c r="C157" s="54" t="s">
        <v>65</v>
      </c>
      <c r="D157" s="54" t="s">
        <v>62</v>
      </c>
      <c r="E157" s="55" t="s">
        <v>844</v>
      </c>
      <c r="F157" s="56">
        <v>46058</v>
      </c>
      <c r="G157" s="18">
        <v>240.08</v>
      </c>
      <c r="H157" s="54" t="s">
        <v>6</v>
      </c>
      <c r="I157" s="54" t="s">
        <v>533</v>
      </c>
      <c r="J157" s="54">
        <v>42086719</v>
      </c>
      <c r="K157" s="54" t="s">
        <v>93</v>
      </c>
      <c r="L157" s="54" t="s">
        <v>845</v>
      </c>
      <c r="M157" s="54"/>
      <c r="N157" s="54"/>
      <c r="O157" s="15" t="s">
        <v>846</v>
      </c>
      <c r="P157" s="75"/>
    </row>
    <row r="158" spans="1:16" s="58" customFormat="1" ht="69" customHeight="1" x14ac:dyDescent="0.3">
      <c r="A158" s="54">
        <v>77</v>
      </c>
      <c r="B158" s="55" t="s">
        <v>847</v>
      </c>
      <c r="C158" s="54" t="s">
        <v>225</v>
      </c>
      <c r="D158" s="54" t="s">
        <v>62</v>
      </c>
      <c r="E158" s="55" t="s">
        <v>848</v>
      </c>
      <c r="F158" s="56">
        <v>46063</v>
      </c>
      <c r="G158" s="18">
        <v>260</v>
      </c>
      <c r="H158" s="54" t="s">
        <v>6</v>
      </c>
      <c r="I158" s="54" t="s">
        <v>535</v>
      </c>
      <c r="J158" s="54">
        <v>24316073</v>
      </c>
      <c r="K158" s="54" t="s">
        <v>279</v>
      </c>
      <c r="L158" s="54">
        <v>4300</v>
      </c>
      <c r="M158" s="54"/>
      <c r="N158" s="54"/>
      <c r="O158" s="15" t="s">
        <v>849</v>
      </c>
      <c r="P158" s="75"/>
    </row>
    <row r="159" spans="1:16" s="58" customFormat="1" ht="60" customHeight="1" x14ac:dyDescent="0.3">
      <c r="A159" s="54">
        <v>78</v>
      </c>
      <c r="B159" s="55" t="s">
        <v>847</v>
      </c>
      <c r="C159" s="54" t="s">
        <v>173</v>
      </c>
      <c r="D159" s="54" t="s">
        <v>62</v>
      </c>
      <c r="E159" s="55" t="s">
        <v>970</v>
      </c>
      <c r="F159" s="56">
        <v>46070</v>
      </c>
      <c r="G159" s="18">
        <v>1100</v>
      </c>
      <c r="H159" s="54" t="s">
        <v>6</v>
      </c>
      <c r="I159" s="54" t="s">
        <v>1224</v>
      </c>
      <c r="J159" s="54">
        <v>3228720024</v>
      </c>
      <c r="K159" s="54" t="s">
        <v>430</v>
      </c>
      <c r="L159" s="54">
        <v>2000</v>
      </c>
      <c r="M159" s="54"/>
      <c r="N159" s="54"/>
      <c r="O159" s="15" t="s">
        <v>971</v>
      </c>
      <c r="P159" s="75"/>
    </row>
    <row r="160" spans="1:16" s="58" customFormat="1" ht="60" customHeight="1" x14ac:dyDescent="0.3">
      <c r="A160" s="54">
        <v>79</v>
      </c>
      <c r="B160" s="55" t="s">
        <v>847</v>
      </c>
      <c r="C160" s="54" t="s">
        <v>173</v>
      </c>
      <c r="D160" s="54" t="s">
        <v>62</v>
      </c>
      <c r="E160" s="55" t="s">
        <v>970</v>
      </c>
      <c r="F160" s="56">
        <v>46127</v>
      </c>
      <c r="G160" s="18">
        <v>2700</v>
      </c>
      <c r="H160" s="54" t="s">
        <v>6</v>
      </c>
      <c r="I160" s="54" t="s">
        <v>1896</v>
      </c>
      <c r="J160" s="54"/>
      <c r="K160" s="54"/>
      <c r="L160" s="54"/>
      <c r="M160" s="54"/>
      <c r="N160" s="54"/>
      <c r="O160" s="55" t="s">
        <v>1847</v>
      </c>
      <c r="P160" s="75"/>
    </row>
    <row r="161" spans="1:16" s="58" customFormat="1" ht="93" customHeight="1" x14ac:dyDescent="0.3">
      <c r="A161" s="54">
        <v>80</v>
      </c>
      <c r="B161" s="55" t="s">
        <v>345</v>
      </c>
      <c r="C161" s="54" t="s">
        <v>73</v>
      </c>
      <c r="D161" s="54" t="s">
        <v>62</v>
      </c>
      <c r="E161" s="55" t="s">
        <v>346</v>
      </c>
      <c r="F161" s="56">
        <v>46042</v>
      </c>
      <c r="G161" s="18">
        <v>833.9</v>
      </c>
      <c r="H161" s="54" t="s">
        <v>6</v>
      </c>
      <c r="I161" s="54" t="s">
        <v>232</v>
      </c>
      <c r="J161" s="54">
        <v>34657789</v>
      </c>
      <c r="K161" s="54" t="s">
        <v>191</v>
      </c>
      <c r="L161" s="54" t="s">
        <v>680</v>
      </c>
      <c r="M161" s="67"/>
      <c r="N161" s="67"/>
      <c r="O161" s="15" t="s">
        <v>347</v>
      </c>
      <c r="P161" s="75"/>
    </row>
    <row r="162" spans="1:16" s="58" customFormat="1" ht="243.6" customHeight="1" x14ac:dyDescent="0.3">
      <c r="A162" s="54">
        <v>81</v>
      </c>
      <c r="B162" s="55" t="s">
        <v>348</v>
      </c>
      <c r="C162" s="54" t="s">
        <v>81</v>
      </c>
      <c r="D162" s="54" t="s">
        <v>63</v>
      </c>
      <c r="E162" s="55" t="s">
        <v>349</v>
      </c>
      <c r="F162" s="56">
        <v>46042</v>
      </c>
      <c r="G162" s="18">
        <v>496.8</v>
      </c>
      <c r="H162" s="54" t="s">
        <v>6</v>
      </c>
      <c r="I162" s="54" t="s">
        <v>381</v>
      </c>
      <c r="J162" s="54">
        <v>38455425</v>
      </c>
      <c r="K162" s="54" t="s">
        <v>63</v>
      </c>
      <c r="L162" s="54">
        <v>12</v>
      </c>
      <c r="M162" s="67"/>
      <c r="N162" s="67"/>
      <c r="O162" s="15" t="s">
        <v>350</v>
      </c>
      <c r="P162" s="75"/>
    </row>
    <row r="163" spans="1:16" s="58" customFormat="1" ht="82.2" customHeight="1" x14ac:dyDescent="0.3">
      <c r="A163" s="54">
        <v>82</v>
      </c>
      <c r="B163" s="55" t="s">
        <v>348</v>
      </c>
      <c r="C163" s="54" t="s">
        <v>225</v>
      </c>
      <c r="D163" s="54" t="s">
        <v>62</v>
      </c>
      <c r="E163" s="55" t="s">
        <v>351</v>
      </c>
      <c r="F163" s="56">
        <v>46053</v>
      </c>
      <c r="G163" s="18">
        <v>252</v>
      </c>
      <c r="H163" s="54" t="s">
        <v>6</v>
      </c>
      <c r="I163" s="54" t="s">
        <v>535</v>
      </c>
      <c r="J163" s="54">
        <v>24316073</v>
      </c>
      <c r="K163" s="54" t="s">
        <v>279</v>
      </c>
      <c r="L163" s="54">
        <v>4200</v>
      </c>
      <c r="M163" s="67"/>
      <c r="N163" s="67"/>
      <c r="O163" s="15" t="s">
        <v>352</v>
      </c>
      <c r="P163" s="75"/>
    </row>
    <row r="164" spans="1:16" s="58" customFormat="1" ht="82.2" customHeight="1" x14ac:dyDescent="0.3">
      <c r="A164" s="54">
        <v>83</v>
      </c>
      <c r="B164" s="55" t="s">
        <v>348</v>
      </c>
      <c r="C164" s="54" t="s">
        <v>65</v>
      </c>
      <c r="D164" s="54" t="s">
        <v>62</v>
      </c>
      <c r="E164" s="55" t="s">
        <v>678</v>
      </c>
      <c r="F164" s="56">
        <v>46052</v>
      </c>
      <c r="G164" s="18">
        <v>329.5</v>
      </c>
      <c r="H164" s="54" t="s">
        <v>6</v>
      </c>
      <c r="I164" s="54" t="s">
        <v>533</v>
      </c>
      <c r="J164" s="54">
        <v>42086719</v>
      </c>
      <c r="K164" s="54" t="s">
        <v>93</v>
      </c>
      <c r="L164" s="54">
        <v>22144.59</v>
      </c>
      <c r="M164" s="54"/>
      <c r="N164" s="54"/>
      <c r="O164" s="15" t="s">
        <v>657</v>
      </c>
      <c r="P164" s="75"/>
    </row>
    <row r="165" spans="1:16" s="58" customFormat="1" ht="67.2" customHeight="1" x14ac:dyDescent="0.3">
      <c r="A165" s="54">
        <v>84</v>
      </c>
      <c r="B165" s="55" t="s">
        <v>353</v>
      </c>
      <c r="C165" s="54" t="s">
        <v>73</v>
      </c>
      <c r="D165" s="54" t="s">
        <v>62</v>
      </c>
      <c r="E165" s="55" t="s">
        <v>354</v>
      </c>
      <c r="F165" s="56">
        <v>46036</v>
      </c>
      <c r="G165" s="18">
        <v>258.55099999999999</v>
      </c>
      <c r="H165" s="54" t="s">
        <v>6</v>
      </c>
      <c r="I165" s="54" t="s">
        <v>221</v>
      </c>
      <c r="J165" s="54">
        <v>3337119</v>
      </c>
      <c r="K165" s="54" t="s">
        <v>191</v>
      </c>
      <c r="L165" s="54" t="s">
        <v>355</v>
      </c>
      <c r="M165" s="67"/>
      <c r="N165" s="67"/>
      <c r="O165" s="15" t="s">
        <v>356</v>
      </c>
      <c r="P165" s="75"/>
    </row>
    <row r="166" spans="1:16" s="58" customFormat="1" ht="66" customHeight="1" x14ac:dyDescent="0.3">
      <c r="A166" s="54">
        <v>85</v>
      </c>
      <c r="B166" s="55" t="s">
        <v>353</v>
      </c>
      <c r="C166" s="54" t="s">
        <v>73</v>
      </c>
      <c r="D166" s="54" t="s">
        <v>62</v>
      </c>
      <c r="E166" s="55" t="s">
        <v>357</v>
      </c>
      <c r="F166" s="56">
        <v>46036</v>
      </c>
      <c r="G166" s="18">
        <v>962.39400000000001</v>
      </c>
      <c r="H166" s="54" t="s">
        <v>6</v>
      </c>
      <c r="I166" s="54" t="s">
        <v>232</v>
      </c>
      <c r="J166" s="54">
        <v>34657789</v>
      </c>
      <c r="K166" s="54" t="s">
        <v>191</v>
      </c>
      <c r="L166" s="54" t="s">
        <v>358</v>
      </c>
      <c r="M166" s="67"/>
      <c r="N166" s="67"/>
      <c r="O166" s="15" t="s">
        <v>359</v>
      </c>
      <c r="P166" s="75"/>
    </row>
    <row r="167" spans="1:16" s="58" customFormat="1" ht="48.6" customHeight="1" x14ac:dyDescent="0.3">
      <c r="A167" s="54">
        <v>86</v>
      </c>
      <c r="B167" s="55" t="s">
        <v>1094</v>
      </c>
      <c r="C167" s="54" t="s">
        <v>225</v>
      </c>
      <c r="D167" s="54" t="s">
        <v>62</v>
      </c>
      <c r="E167" s="55" t="s">
        <v>767</v>
      </c>
      <c r="F167" s="56">
        <v>46077</v>
      </c>
      <c r="G167" s="18">
        <v>462</v>
      </c>
      <c r="H167" s="54" t="s">
        <v>6</v>
      </c>
      <c r="I167" s="54" t="s">
        <v>535</v>
      </c>
      <c r="J167" s="54">
        <v>24316073</v>
      </c>
      <c r="K167" s="54" t="s">
        <v>279</v>
      </c>
      <c r="L167" s="54">
        <v>7500</v>
      </c>
      <c r="M167" s="54"/>
      <c r="N167" s="54"/>
      <c r="O167" s="15" t="s">
        <v>1095</v>
      </c>
      <c r="P167" s="75"/>
    </row>
    <row r="168" spans="1:16" s="58" customFormat="1" ht="48.6" customHeight="1" x14ac:dyDescent="0.3">
      <c r="A168" s="54">
        <v>87</v>
      </c>
      <c r="B168" s="55" t="s">
        <v>1094</v>
      </c>
      <c r="C168" s="54" t="s">
        <v>84</v>
      </c>
      <c r="D168" s="54" t="s">
        <v>62</v>
      </c>
      <c r="E168" s="55" t="s">
        <v>1501</v>
      </c>
      <c r="F168" s="56">
        <v>46104</v>
      </c>
      <c r="G168" s="18">
        <v>4197.375</v>
      </c>
      <c r="H168" s="54" t="s">
        <v>6</v>
      </c>
      <c r="I168" s="54" t="s">
        <v>1664</v>
      </c>
      <c r="J168" s="54">
        <v>34049688</v>
      </c>
      <c r="K168" s="54" t="s">
        <v>430</v>
      </c>
      <c r="L168" s="54">
        <v>1</v>
      </c>
      <c r="M168" s="54"/>
      <c r="N168" s="54"/>
      <c r="O168" s="15" t="s">
        <v>1502</v>
      </c>
      <c r="P168" s="75"/>
    </row>
    <row r="169" spans="1:16" s="58" customFormat="1" ht="49.2" customHeight="1" x14ac:dyDescent="0.3">
      <c r="A169" s="54">
        <v>88</v>
      </c>
      <c r="B169" s="55" t="s">
        <v>360</v>
      </c>
      <c r="C169" s="54" t="s">
        <v>75</v>
      </c>
      <c r="D169" s="54" t="s">
        <v>63</v>
      </c>
      <c r="E169" s="55" t="s">
        <v>361</v>
      </c>
      <c r="F169" s="56">
        <v>46036</v>
      </c>
      <c r="G169" s="18">
        <v>1355.934</v>
      </c>
      <c r="H169" s="54" t="s">
        <v>50</v>
      </c>
      <c r="I169" s="54" t="s">
        <v>382</v>
      </c>
      <c r="J169" s="54">
        <v>2953108651</v>
      </c>
      <c r="K169" s="54" t="s">
        <v>63</v>
      </c>
      <c r="L169" s="54">
        <v>1</v>
      </c>
      <c r="M169" s="67"/>
      <c r="N169" s="67"/>
      <c r="O169" s="15" t="s">
        <v>362</v>
      </c>
      <c r="P169" s="75"/>
    </row>
    <row r="170" spans="1:16" s="58" customFormat="1" ht="56.4" customHeight="1" x14ac:dyDescent="0.3">
      <c r="A170" s="54">
        <v>89</v>
      </c>
      <c r="B170" s="55" t="s">
        <v>360</v>
      </c>
      <c r="C170" s="54" t="s">
        <v>73</v>
      </c>
      <c r="D170" s="54" t="s">
        <v>62</v>
      </c>
      <c r="E170" s="55" t="s">
        <v>512</v>
      </c>
      <c r="F170" s="56">
        <v>46048</v>
      </c>
      <c r="G170" s="18">
        <v>2725.7179999999998</v>
      </c>
      <c r="H170" s="54" t="s">
        <v>369</v>
      </c>
      <c r="I170" s="54" t="s">
        <v>513</v>
      </c>
      <c r="J170" s="54">
        <v>34657789</v>
      </c>
      <c r="K170" s="54" t="s">
        <v>191</v>
      </c>
      <c r="L170" s="54">
        <v>420</v>
      </c>
      <c r="M170" s="54"/>
      <c r="N170" s="54"/>
      <c r="O170" s="15" t="s">
        <v>514</v>
      </c>
      <c r="P170" s="75"/>
    </row>
    <row r="171" spans="1:16" s="58" customFormat="1" ht="69" customHeight="1" x14ac:dyDescent="0.3">
      <c r="A171" s="54">
        <v>90</v>
      </c>
      <c r="B171" s="55" t="s">
        <v>360</v>
      </c>
      <c r="C171" s="54" t="s">
        <v>73</v>
      </c>
      <c r="D171" s="54" t="s">
        <v>62</v>
      </c>
      <c r="E171" s="55" t="s">
        <v>515</v>
      </c>
      <c r="F171" s="56">
        <v>46048</v>
      </c>
      <c r="G171" s="18">
        <v>569.64</v>
      </c>
      <c r="H171" s="54" t="s">
        <v>369</v>
      </c>
      <c r="I171" s="54" t="s">
        <v>536</v>
      </c>
      <c r="J171" s="54">
        <v>131133</v>
      </c>
      <c r="K171" s="54" t="s">
        <v>191</v>
      </c>
      <c r="L171" s="54">
        <v>100</v>
      </c>
      <c r="M171" s="54"/>
      <c r="N171" s="54"/>
      <c r="O171" s="15" t="s">
        <v>516</v>
      </c>
      <c r="P171" s="75"/>
    </row>
    <row r="172" spans="1:16" s="58" customFormat="1" ht="65.400000000000006" customHeight="1" x14ac:dyDescent="0.3">
      <c r="A172" s="54">
        <v>91</v>
      </c>
      <c r="B172" s="55" t="s">
        <v>360</v>
      </c>
      <c r="C172" s="54" t="s">
        <v>75</v>
      </c>
      <c r="D172" s="54" t="s">
        <v>63</v>
      </c>
      <c r="E172" s="55" t="s">
        <v>517</v>
      </c>
      <c r="F172" s="56">
        <v>46049</v>
      </c>
      <c r="G172" s="18">
        <v>265.14999999999998</v>
      </c>
      <c r="H172" s="54" t="s">
        <v>50</v>
      </c>
      <c r="I172" s="54" t="s">
        <v>877</v>
      </c>
      <c r="J172" s="54">
        <v>44040660</v>
      </c>
      <c r="K172" s="54"/>
      <c r="L172" s="54"/>
      <c r="M172" s="54"/>
      <c r="N172" s="54"/>
      <c r="O172" s="15" t="s">
        <v>518</v>
      </c>
      <c r="P172" s="75"/>
    </row>
    <row r="173" spans="1:16" s="58" customFormat="1" ht="109.2" x14ac:dyDescent="0.3">
      <c r="A173" s="54">
        <v>92</v>
      </c>
      <c r="B173" s="55" t="s">
        <v>360</v>
      </c>
      <c r="C173" s="54" t="s">
        <v>954</v>
      </c>
      <c r="D173" s="54" t="s">
        <v>63</v>
      </c>
      <c r="E173" s="55" t="s">
        <v>1225</v>
      </c>
      <c r="F173" s="56">
        <v>46080</v>
      </c>
      <c r="G173" s="18">
        <v>3438.614</v>
      </c>
      <c r="H173" s="54" t="s">
        <v>6</v>
      </c>
      <c r="I173" s="54" t="s">
        <v>1503</v>
      </c>
      <c r="J173" s="54">
        <v>44712442</v>
      </c>
      <c r="K173" s="54" t="s">
        <v>485</v>
      </c>
      <c r="L173" s="54">
        <v>1</v>
      </c>
      <c r="M173" s="54"/>
      <c r="N173" s="54"/>
      <c r="O173" s="15" t="s">
        <v>1226</v>
      </c>
      <c r="P173" s="75"/>
    </row>
    <row r="174" spans="1:16" s="58" customFormat="1" ht="31.2" x14ac:dyDescent="0.3">
      <c r="A174" s="54">
        <v>93</v>
      </c>
      <c r="B174" s="55" t="s">
        <v>360</v>
      </c>
      <c r="C174" s="54" t="s">
        <v>75</v>
      </c>
      <c r="D174" s="54" t="s">
        <v>62</v>
      </c>
      <c r="E174" s="55" t="s">
        <v>1414</v>
      </c>
      <c r="F174" s="56">
        <v>46098</v>
      </c>
      <c r="G174" s="18">
        <v>883.43</v>
      </c>
      <c r="H174" s="54" t="s">
        <v>50</v>
      </c>
      <c r="I174" s="54" t="s">
        <v>1615</v>
      </c>
      <c r="J174" s="54" t="s">
        <v>1600</v>
      </c>
      <c r="K174" s="54"/>
      <c r="L174" s="54"/>
      <c r="M174" s="54"/>
      <c r="N174" s="55"/>
      <c r="O174" s="15" t="s">
        <v>1404</v>
      </c>
      <c r="P174" s="75"/>
    </row>
    <row r="175" spans="1:16" s="58" customFormat="1" ht="109.2" x14ac:dyDescent="0.3">
      <c r="A175" s="54">
        <v>94</v>
      </c>
      <c r="B175" s="55" t="s">
        <v>360</v>
      </c>
      <c r="C175" s="54" t="s">
        <v>75</v>
      </c>
      <c r="D175" s="54" t="s">
        <v>63</v>
      </c>
      <c r="E175" s="55" t="s">
        <v>1504</v>
      </c>
      <c r="F175" s="56">
        <v>46104</v>
      </c>
      <c r="G175" s="18">
        <v>2701.2080000000001</v>
      </c>
      <c r="H175" s="54" t="s">
        <v>6</v>
      </c>
      <c r="I175" s="54" t="s">
        <v>1402</v>
      </c>
      <c r="J175" s="54">
        <v>42844123</v>
      </c>
      <c r="K175" s="54" t="s">
        <v>63</v>
      </c>
      <c r="L175" s="54">
        <v>1</v>
      </c>
      <c r="M175" s="54"/>
      <c r="N175" s="54"/>
      <c r="O175" s="15" t="s">
        <v>1505</v>
      </c>
      <c r="P175" s="75"/>
    </row>
    <row r="176" spans="1:16" s="58" customFormat="1" ht="46.8" x14ac:dyDescent="0.3">
      <c r="A176" s="54">
        <v>95</v>
      </c>
      <c r="B176" s="55" t="s">
        <v>363</v>
      </c>
      <c r="C176" s="54" t="s">
        <v>65</v>
      </c>
      <c r="D176" s="54" t="s">
        <v>63</v>
      </c>
      <c r="E176" s="55" t="s">
        <v>364</v>
      </c>
      <c r="F176" s="56">
        <v>46036</v>
      </c>
      <c r="G176" s="18">
        <v>288.75</v>
      </c>
      <c r="H176" s="54" t="s">
        <v>6</v>
      </c>
      <c r="I176" s="54" t="s">
        <v>78</v>
      </c>
      <c r="J176" s="54">
        <v>131268</v>
      </c>
      <c r="K176" s="54" t="s">
        <v>93</v>
      </c>
      <c r="L176" s="54">
        <v>875000</v>
      </c>
      <c r="M176" s="67"/>
      <c r="N176" s="67"/>
      <c r="O176" s="15" t="s">
        <v>365</v>
      </c>
      <c r="P176" s="75"/>
    </row>
    <row r="177" spans="1:16" s="58" customFormat="1" ht="46.8" x14ac:dyDescent="0.3">
      <c r="A177" s="54">
        <v>96</v>
      </c>
      <c r="B177" s="55" t="s">
        <v>363</v>
      </c>
      <c r="C177" s="54" t="s">
        <v>73</v>
      </c>
      <c r="D177" s="54" t="s">
        <v>62</v>
      </c>
      <c r="E177" s="55" t="s">
        <v>366</v>
      </c>
      <c r="F177" s="56">
        <v>46037</v>
      </c>
      <c r="G177" s="18">
        <v>259.59199999999998</v>
      </c>
      <c r="H177" s="54" t="s">
        <v>6</v>
      </c>
      <c r="I177" s="54" t="s">
        <v>232</v>
      </c>
      <c r="J177" s="54">
        <v>34657789</v>
      </c>
      <c r="K177" s="54" t="s">
        <v>191</v>
      </c>
      <c r="L177" s="54">
        <v>40</v>
      </c>
      <c r="M177" s="67"/>
      <c r="N177" s="67"/>
      <c r="O177" s="15" t="s">
        <v>367</v>
      </c>
      <c r="P177" s="75"/>
    </row>
    <row r="178" spans="1:16" s="58" customFormat="1" ht="46.8" x14ac:dyDescent="0.3">
      <c r="A178" s="54">
        <v>97</v>
      </c>
      <c r="B178" s="55" t="s">
        <v>363</v>
      </c>
      <c r="C178" s="54" t="s">
        <v>73</v>
      </c>
      <c r="D178" s="54" t="s">
        <v>62</v>
      </c>
      <c r="E178" s="55" t="s">
        <v>366</v>
      </c>
      <c r="F178" s="56">
        <v>46038</v>
      </c>
      <c r="G178" s="18">
        <v>519.55200000000002</v>
      </c>
      <c r="H178" s="54" t="s">
        <v>6</v>
      </c>
      <c r="I178" s="54" t="s">
        <v>232</v>
      </c>
      <c r="J178" s="54">
        <v>34657789</v>
      </c>
      <c r="K178" s="54" t="s">
        <v>191</v>
      </c>
      <c r="L178" s="54">
        <v>80</v>
      </c>
      <c r="M178" s="67"/>
      <c r="N178" s="67"/>
      <c r="O178" s="15" t="s">
        <v>368</v>
      </c>
      <c r="P178" s="75"/>
    </row>
    <row r="179" spans="1:16" s="58" customFormat="1" ht="46.8" x14ac:dyDescent="0.3">
      <c r="A179" s="54">
        <v>98</v>
      </c>
      <c r="B179" s="55" t="s">
        <v>363</v>
      </c>
      <c r="C179" s="54" t="s">
        <v>73</v>
      </c>
      <c r="D179" s="54" t="s">
        <v>62</v>
      </c>
      <c r="E179" s="55" t="s">
        <v>366</v>
      </c>
      <c r="F179" s="56">
        <v>46038</v>
      </c>
      <c r="G179" s="18">
        <v>1297.961</v>
      </c>
      <c r="H179" s="54" t="s">
        <v>369</v>
      </c>
      <c r="I179" s="54" t="s">
        <v>232</v>
      </c>
      <c r="J179" s="54">
        <v>34657789</v>
      </c>
      <c r="K179" s="54" t="s">
        <v>191</v>
      </c>
      <c r="L179" s="54">
        <v>200</v>
      </c>
      <c r="M179" s="67"/>
      <c r="N179" s="67"/>
      <c r="O179" s="15" t="s">
        <v>370</v>
      </c>
      <c r="P179" s="75"/>
    </row>
    <row r="180" spans="1:16" s="58" customFormat="1" ht="46.8" x14ac:dyDescent="0.3">
      <c r="A180" s="54">
        <v>99</v>
      </c>
      <c r="B180" s="55" t="s">
        <v>363</v>
      </c>
      <c r="C180" s="54" t="s">
        <v>73</v>
      </c>
      <c r="D180" s="54" t="s">
        <v>62</v>
      </c>
      <c r="E180" s="55" t="s">
        <v>366</v>
      </c>
      <c r="F180" s="56">
        <v>46038</v>
      </c>
      <c r="G180" s="18">
        <v>334.68099999999998</v>
      </c>
      <c r="H180" s="54" t="s">
        <v>6</v>
      </c>
      <c r="I180" s="54" t="s">
        <v>221</v>
      </c>
      <c r="J180" s="54">
        <v>3337119</v>
      </c>
      <c r="K180" s="54" t="s">
        <v>191</v>
      </c>
      <c r="L180" s="54">
        <v>75</v>
      </c>
      <c r="M180" s="67"/>
      <c r="N180" s="67"/>
      <c r="O180" s="15" t="s">
        <v>371</v>
      </c>
      <c r="P180" s="75"/>
    </row>
    <row r="181" spans="1:16" s="58" customFormat="1" ht="46.8" x14ac:dyDescent="0.3">
      <c r="A181" s="54">
        <v>100</v>
      </c>
      <c r="B181" s="55" t="s">
        <v>363</v>
      </c>
      <c r="C181" s="54" t="s">
        <v>81</v>
      </c>
      <c r="D181" s="54" t="s">
        <v>62</v>
      </c>
      <c r="E181" s="55" t="s">
        <v>372</v>
      </c>
      <c r="F181" s="56">
        <v>46041</v>
      </c>
      <c r="G181" s="18">
        <v>1346.4</v>
      </c>
      <c r="H181" s="54" t="s">
        <v>50</v>
      </c>
      <c r="I181" s="54" t="s">
        <v>383</v>
      </c>
      <c r="J181" s="54">
        <v>39138976</v>
      </c>
      <c r="K181" s="54" t="s">
        <v>373</v>
      </c>
      <c r="L181" s="54">
        <v>170</v>
      </c>
      <c r="M181" s="67"/>
      <c r="N181" s="67"/>
      <c r="O181" s="15" t="s">
        <v>374</v>
      </c>
      <c r="P181" s="75"/>
    </row>
    <row r="182" spans="1:16" s="58" customFormat="1" ht="48.6" customHeight="1" x14ac:dyDescent="0.3">
      <c r="A182" s="54">
        <v>101</v>
      </c>
      <c r="B182" s="55" t="s">
        <v>363</v>
      </c>
      <c r="C182" s="54" t="s">
        <v>502</v>
      </c>
      <c r="D182" s="54" t="s">
        <v>63</v>
      </c>
      <c r="E182" s="55" t="s">
        <v>519</v>
      </c>
      <c r="F182" s="56">
        <v>46044</v>
      </c>
      <c r="G182" s="18">
        <v>499.95</v>
      </c>
      <c r="H182" s="54" t="s">
        <v>50</v>
      </c>
      <c r="I182" s="54" t="s">
        <v>658</v>
      </c>
      <c r="J182" s="54">
        <v>3250007077</v>
      </c>
      <c r="K182" s="54" t="s">
        <v>63</v>
      </c>
      <c r="L182" s="54">
        <v>1080</v>
      </c>
      <c r="M182" s="54"/>
      <c r="N182" s="55"/>
      <c r="O182" s="15" t="s">
        <v>520</v>
      </c>
      <c r="P182" s="75"/>
    </row>
    <row r="183" spans="1:16" s="58" customFormat="1" ht="46.8" x14ac:dyDescent="0.3">
      <c r="A183" s="54">
        <v>102</v>
      </c>
      <c r="B183" s="55" t="s">
        <v>363</v>
      </c>
      <c r="C183" s="54" t="s">
        <v>538</v>
      </c>
      <c r="D183" s="54" t="s">
        <v>62</v>
      </c>
      <c r="E183" s="55" t="s">
        <v>521</v>
      </c>
      <c r="F183" s="56">
        <v>46048</v>
      </c>
      <c r="G183" s="18">
        <v>291.72000000000003</v>
      </c>
      <c r="H183" s="54" t="s">
        <v>50</v>
      </c>
      <c r="I183" s="54" t="s">
        <v>659</v>
      </c>
      <c r="J183" s="54">
        <v>2545405353</v>
      </c>
      <c r="K183" s="54" t="s">
        <v>197</v>
      </c>
      <c r="L183" s="54">
        <v>2640</v>
      </c>
      <c r="M183" s="54"/>
      <c r="N183" s="55"/>
      <c r="O183" s="15" t="s">
        <v>522</v>
      </c>
      <c r="P183" s="75"/>
    </row>
    <row r="184" spans="1:16" s="58" customFormat="1" ht="46.8" x14ac:dyDescent="0.3">
      <c r="A184" s="54">
        <v>103</v>
      </c>
      <c r="B184" s="55" t="s">
        <v>363</v>
      </c>
      <c r="C184" s="54" t="s">
        <v>523</v>
      </c>
      <c r="D184" s="54" t="s">
        <v>63</v>
      </c>
      <c r="E184" s="55" t="s">
        <v>524</v>
      </c>
      <c r="F184" s="56">
        <v>46049</v>
      </c>
      <c r="G184" s="18">
        <v>3147.931</v>
      </c>
      <c r="H184" s="54" t="s">
        <v>369</v>
      </c>
      <c r="I184" s="54" t="s">
        <v>537</v>
      </c>
      <c r="J184" s="54">
        <v>5524251</v>
      </c>
      <c r="K184" s="54" t="s">
        <v>223</v>
      </c>
      <c r="L184" s="54">
        <v>65900</v>
      </c>
      <c r="M184" s="54"/>
      <c r="N184" s="55"/>
      <c r="O184" s="15" t="s">
        <v>525</v>
      </c>
      <c r="P184" s="75"/>
    </row>
    <row r="185" spans="1:16" s="58" customFormat="1" ht="46.8" x14ac:dyDescent="0.3">
      <c r="A185" s="54">
        <v>104</v>
      </c>
      <c r="B185" s="55" t="s">
        <v>363</v>
      </c>
      <c r="C185" s="54" t="s">
        <v>222</v>
      </c>
      <c r="D185" s="54" t="s">
        <v>63</v>
      </c>
      <c r="E185" s="55" t="s">
        <v>526</v>
      </c>
      <c r="F185" s="56">
        <v>46049</v>
      </c>
      <c r="G185" s="18">
        <v>3187.08</v>
      </c>
      <c r="H185" s="54" t="s">
        <v>369</v>
      </c>
      <c r="I185" s="54" t="s">
        <v>537</v>
      </c>
      <c r="J185" s="54">
        <v>5524251</v>
      </c>
      <c r="K185" s="54" t="s">
        <v>223</v>
      </c>
      <c r="L185" s="54">
        <v>65900</v>
      </c>
      <c r="M185" s="54"/>
      <c r="N185" s="55"/>
      <c r="O185" s="15" t="s">
        <v>527</v>
      </c>
      <c r="P185" s="75"/>
    </row>
    <row r="186" spans="1:16" s="58" customFormat="1" ht="409.6" x14ac:dyDescent="0.3">
      <c r="A186" s="54">
        <v>105</v>
      </c>
      <c r="B186" s="55" t="s">
        <v>363</v>
      </c>
      <c r="C186" s="54" t="s">
        <v>75</v>
      </c>
      <c r="D186" s="54" t="s">
        <v>62</v>
      </c>
      <c r="E186" s="55" t="s">
        <v>528</v>
      </c>
      <c r="F186" s="56">
        <v>46049</v>
      </c>
      <c r="G186" s="18">
        <v>751.28499999999997</v>
      </c>
      <c r="H186" s="54" t="s">
        <v>50</v>
      </c>
      <c r="I186" s="54" t="s">
        <v>878</v>
      </c>
      <c r="J186" s="54">
        <v>38998824</v>
      </c>
      <c r="K186" s="54"/>
      <c r="L186" s="54"/>
      <c r="M186" s="54"/>
      <c r="N186" s="55"/>
      <c r="O186" s="15" t="s">
        <v>529</v>
      </c>
      <c r="P186" s="75"/>
    </row>
    <row r="187" spans="1:16" s="58" customFormat="1" ht="66.599999999999994" customHeight="1" x14ac:dyDescent="0.3">
      <c r="A187" s="54">
        <v>106</v>
      </c>
      <c r="B187" s="55" t="s">
        <v>363</v>
      </c>
      <c r="C187" s="54" t="s">
        <v>74</v>
      </c>
      <c r="D187" s="54" t="s">
        <v>63</v>
      </c>
      <c r="E187" s="55" t="s">
        <v>660</v>
      </c>
      <c r="F187" s="56">
        <v>46051</v>
      </c>
      <c r="G187" s="18">
        <v>420.35500000000002</v>
      </c>
      <c r="H187" s="54" t="s">
        <v>6</v>
      </c>
      <c r="I187" s="54" t="s">
        <v>661</v>
      </c>
      <c r="J187" s="54">
        <v>5448946</v>
      </c>
      <c r="K187" s="54" t="s">
        <v>63</v>
      </c>
      <c r="L187" s="54">
        <v>1</v>
      </c>
      <c r="M187" s="54"/>
      <c r="N187" s="54"/>
      <c r="O187" s="15" t="s">
        <v>662</v>
      </c>
      <c r="P187" s="75"/>
    </row>
    <row r="188" spans="1:16" s="58" customFormat="1" ht="102" customHeight="1" x14ac:dyDescent="0.3">
      <c r="A188" s="54">
        <v>107</v>
      </c>
      <c r="B188" s="55" t="s">
        <v>363</v>
      </c>
      <c r="C188" s="54" t="s">
        <v>75</v>
      </c>
      <c r="D188" s="54" t="s">
        <v>485</v>
      </c>
      <c r="E188" s="55" t="s">
        <v>663</v>
      </c>
      <c r="F188" s="56">
        <v>46055</v>
      </c>
      <c r="G188" s="18">
        <v>300</v>
      </c>
      <c r="H188" s="54" t="s">
        <v>6</v>
      </c>
      <c r="I188" s="54" t="s">
        <v>972</v>
      </c>
      <c r="J188" s="54">
        <v>1810711019</v>
      </c>
      <c r="K188" s="54"/>
      <c r="L188" s="54"/>
      <c r="M188" s="54"/>
      <c r="N188" s="54"/>
      <c r="O188" s="15" t="s">
        <v>664</v>
      </c>
      <c r="P188" s="75"/>
    </row>
    <row r="189" spans="1:16" s="58" customFormat="1" ht="129" customHeight="1" x14ac:dyDescent="0.3">
      <c r="A189" s="54">
        <v>108</v>
      </c>
      <c r="B189" s="55" t="s">
        <v>363</v>
      </c>
      <c r="C189" s="54" t="s">
        <v>75</v>
      </c>
      <c r="D189" s="54" t="s">
        <v>62</v>
      </c>
      <c r="E189" s="55" t="s">
        <v>665</v>
      </c>
      <c r="F189" s="56">
        <v>46055</v>
      </c>
      <c r="G189" s="18">
        <v>2240.6999999999998</v>
      </c>
      <c r="H189" s="54" t="s">
        <v>50</v>
      </c>
      <c r="I189" s="54" t="s">
        <v>801</v>
      </c>
      <c r="J189" s="54">
        <v>30109129</v>
      </c>
      <c r="K189" s="54"/>
      <c r="L189" s="54"/>
      <c r="M189" s="54"/>
      <c r="N189" s="54"/>
      <c r="O189" s="15" t="s">
        <v>666</v>
      </c>
      <c r="P189" s="75"/>
    </row>
    <row r="190" spans="1:16" s="58" customFormat="1" ht="93.6" x14ac:dyDescent="0.3">
      <c r="A190" s="54">
        <v>109</v>
      </c>
      <c r="B190" s="55" t="s">
        <v>363</v>
      </c>
      <c r="C190" s="54" t="s">
        <v>75</v>
      </c>
      <c r="D190" s="54" t="s">
        <v>62</v>
      </c>
      <c r="E190" s="55" t="s">
        <v>850</v>
      </c>
      <c r="F190" s="56">
        <v>46057</v>
      </c>
      <c r="G190" s="18">
        <v>246</v>
      </c>
      <c r="H190" s="54" t="s">
        <v>851</v>
      </c>
      <c r="I190" s="54" t="s">
        <v>852</v>
      </c>
      <c r="J190" s="54">
        <v>44353997</v>
      </c>
      <c r="K190" s="54" t="s">
        <v>430</v>
      </c>
      <c r="L190" s="54">
        <v>123900</v>
      </c>
      <c r="M190" s="54"/>
      <c r="N190" s="54"/>
      <c r="O190" s="15" t="s">
        <v>853</v>
      </c>
      <c r="P190" s="75"/>
    </row>
    <row r="191" spans="1:16" s="58" customFormat="1" ht="140.4" x14ac:dyDescent="0.3">
      <c r="A191" s="54">
        <v>110</v>
      </c>
      <c r="B191" s="55" t="s">
        <v>363</v>
      </c>
      <c r="C191" s="54" t="s">
        <v>75</v>
      </c>
      <c r="D191" s="54" t="s">
        <v>62</v>
      </c>
      <c r="E191" s="55" t="s">
        <v>854</v>
      </c>
      <c r="F191" s="56">
        <v>46057</v>
      </c>
      <c r="G191" s="18">
        <v>235</v>
      </c>
      <c r="H191" s="54" t="s">
        <v>50</v>
      </c>
      <c r="I191" s="54" t="s">
        <v>879</v>
      </c>
      <c r="J191" s="54">
        <v>42717957</v>
      </c>
      <c r="K191" s="54" t="s">
        <v>430</v>
      </c>
      <c r="L191" s="54">
        <v>28800</v>
      </c>
      <c r="M191" s="54"/>
      <c r="N191" s="54"/>
      <c r="O191" s="15" t="s">
        <v>855</v>
      </c>
      <c r="P191" s="75"/>
    </row>
    <row r="192" spans="1:16" s="58" customFormat="1" ht="78" x14ac:dyDescent="0.3">
      <c r="A192" s="54">
        <v>111</v>
      </c>
      <c r="B192" s="55" t="s">
        <v>363</v>
      </c>
      <c r="C192" s="54" t="s">
        <v>75</v>
      </c>
      <c r="D192" s="54" t="s">
        <v>62</v>
      </c>
      <c r="E192" s="55" t="s">
        <v>856</v>
      </c>
      <c r="F192" s="56">
        <v>46057</v>
      </c>
      <c r="G192" s="18">
        <v>1041.92</v>
      </c>
      <c r="H192" s="54" t="s">
        <v>50</v>
      </c>
      <c r="I192" s="54" t="s">
        <v>987</v>
      </c>
      <c r="J192" s="54">
        <v>30262756</v>
      </c>
      <c r="K192" s="54" t="s">
        <v>430</v>
      </c>
      <c r="L192" s="54">
        <v>352</v>
      </c>
      <c r="M192" s="54"/>
      <c r="N192" s="54"/>
      <c r="O192" s="15" t="s">
        <v>857</v>
      </c>
      <c r="P192" s="75"/>
    </row>
    <row r="193" spans="1:16" s="58" customFormat="1" ht="183.6" customHeight="1" x14ac:dyDescent="0.3">
      <c r="A193" s="54">
        <v>112</v>
      </c>
      <c r="B193" s="55" t="s">
        <v>363</v>
      </c>
      <c r="C193" s="54" t="s">
        <v>75</v>
      </c>
      <c r="D193" s="54" t="s">
        <v>62</v>
      </c>
      <c r="E193" s="55" t="s">
        <v>858</v>
      </c>
      <c r="F193" s="56">
        <v>46057</v>
      </c>
      <c r="G193" s="18">
        <v>290.01499999999999</v>
      </c>
      <c r="H193" s="54" t="s">
        <v>50</v>
      </c>
      <c r="I193" s="54" t="s">
        <v>973</v>
      </c>
      <c r="J193" s="54">
        <v>34343079</v>
      </c>
      <c r="K193" s="54" t="s">
        <v>430</v>
      </c>
      <c r="L193" s="54">
        <v>350</v>
      </c>
      <c r="M193" s="54"/>
      <c r="N193" s="54"/>
      <c r="O193" s="15" t="s">
        <v>859</v>
      </c>
      <c r="P193" s="75"/>
    </row>
    <row r="194" spans="1:16" s="58" customFormat="1" ht="46.8" x14ac:dyDescent="0.3">
      <c r="A194" s="54">
        <v>113</v>
      </c>
      <c r="B194" s="55" t="s">
        <v>363</v>
      </c>
      <c r="C194" s="54" t="s">
        <v>75</v>
      </c>
      <c r="D194" s="54" t="s">
        <v>62</v>
      </c>
      <c r="E194" s="55" t="s">
        <v>609</v>
      </c>
      <c r="F194" s="56">
        <v>46058</v>
      </c>
      <c r="G194" s="18">
        <v>1969</v>
      </c>
      <c r="H194" s="54" t="s">
        <v>851</v>
      </c>
      <c r="I194" s="54" t="s">
        <v>860</v>
      </c>
      <c r="J194" s="54">
        <v>43808856</v>
      </c>
      <c r="K194" s="54" t="s">
        <v>430</v>
      </c>
      <c r="L194" s="54">
        <v>1450</v>
      </c>
      <c r="M194" s="54"/>
      <c r="N194" s="54"/>
      <c r="O194" s="15" t="s">
        <v>861</v>
      </c>
      <c r="P194" s="75"/>
    </row>
    <row r="195" spans="1:16" s="58" customFormat="1" ht="46.8" x14ac:dyDescent="0.3">
      <c r="A195" s="54">
        <v>114</v>
      </c>
      <c r="B195" s="55" t="s">
        <v>363</v>
      </c>
      <c r="C195" s="54" t="s">
        <v>75</v>
      </c>
      <c r="D195" s="54" t="s">
        <v>62</v>
      </c>
      <c r="E195" s="55" t="s">
        <v>609</v>
      </c>
      <c r="F195" s="56">
        <v>46058</v>
      </c>
      <c r="G195" s="18">
        <v>1837</v>
      </c>
      <c r="H195" s="54" t="s">
        <v>851</v>
      </c>
      <c r="I195" s="54" t="s">
        <v>860</v>
      </c>
      <c r="J195" s="54">
        <v>43808856</v>
      </c>
      <c r="K195" s="54" t="s">
        <v>430</v>
      </c>
      <c r="L195" s="54">
        <v>7070</v>
      </c>
      <c r="M195" s="54"/>
      <c r="N195" s="54"/>
      <c r="O195" s="15" t="s">
        <v>862</v>
      </c>
      <c r="P195" s="75"/>
    </row>
    <row r="196" spans="1:16" s="58" customFormat="1" ht="46.8" x14ac:dyDescent="0.3">
      <c r="A196" s="54">
        <v>115</v>
      </c>
      <c r="B196" s="55" t="s">
        <v>363</v>
      </c>
      <c r="C196" s="54" t="s">
        <v>75</v>
      </c>
      <c r="D196" s="54" t="s">
        <v>62</v>
      </c>
      <c r="E196" s="55" t="s">
        <v>609</v>
      </c>
      <c r="F196" s="56">
        <v>46058</v>
      </c>
      <c r="G196" s="18">
        <v>2023</v>
      </c>
      <c r="H196" s="54" t="s">
        <v>50</v>
      </c>
      <c r="I196" s="54" t="s">
        <v>608</v>
      </c>
      <c r="J196" s="54">
        <v>1976625</v>
      </c>
      <c r="K196" s="54" t="s">
        <v>430</v>
      </c>
      <c r="L196" s="54">
        <v>14500</v>
      </c>
      <c r="M196" s="54"/>
      <c r="N196" s="54"/>
      <c r="O196" s="15" t="s">
        <v>863</v>
      </c>
      <c r="P196" s="75"/>
    </row>
    <row r="197" spans="1:16" s="58" customFormat="1" ht="234" x14ac:dyDescent="0.3">
      <c r="A197" s="54">
        <v>116</v>
      </c>
      <c r="B197" s="55" t="s">
        <v>363</v>
      </c>
      <c r="C197" s="54" t="s">
        <v>75</v>
      </c>
      <c r="D197" s="54" t="s">
        <v>62</v>
      </c>
      <c r="E197" s="55" t="s">
        <v>864</v>
      </c>
      <c r="F197" s="56">
        <v>46058</v>
      </c>
      <c r="G197" s="18">
        <v>825.87</v>
      </c>
      <c r="H197" s="54" t="s">
        <v>50</v>
      </c>
      <c r="I197" s="54" t="s">
        <v>974</v>
      </c>
      <c r="J197" s="54">
        <v>44468332</v>
      </c>
      <c r="K197" s="54" t="s">
        <v>430</v>
      </c>
      <c r="L197" s="54">
        <v>290</v>
      </c>
      <c r="M197" s="54"/>
      <c r="N197" s="54"/>
      <c r="O197" s="15" t="s">
        <v>865</v>
      </c>
      <c r="P197" s="75"/>
    </row>
    <row r="198" spans="1:16" s="58" customFormat="1" ht="78" x14ac:dyDescent="0.3">
      <c r="A198" s="54">
        <v>117</v>
      </c>
      <c r="B198" s="55" t="s">
        <v>363</v>
      </c>
      <c r="C198" s="54" t="s">
        <v>75</v>
      </c>
      <c r="D198" s="54" t="s">
        <v>485</v>
      </c>
      <c r="E198" s="55" t="s">
        <v>866</v>
      </c>
      <c r="F198" s="56">
        <v>46062</v>
      </c>
      <c r="G198" s="18">
        <v>15447.977000000001</v>
      </c>
      <c r="H198" s="54" t="s">
        <v>6</v>
      </c>
      <c r="I198" s="54" t="s">
        <v>1227</v>
      </c>
      <c r="J198" s="54" t="s">
        <v>1228</v>
      </c>
      <c r="K198" s="54" t="s">
        <v>485</v>
      </c>
      <c r="L198" s="54">
        <v>5</v>
      </c>
      <c r="M198" s="54"/>
      <c r="N198" s="54"/>
      <c r="O198" s="15" t="s">
        <v>867</v>
      </c>
      <c r="P198" s="75"/>
    </row>
    <row r="199" spans="1:16" s="58" customFormat="1" ht="46.8" x14ac:dyDescent="0.3">
      <c r="A199" s="54">
        <v>118</v>
      </c>
      <c r="B199" s="55" t="s">
        <v>363</v>
      </c>
      <c r="C199" s="54" t="s">
        <v>75</v>
      </c>
      <c r="D199" s="54" t="s">
        <v>62</v>
      </c>
      <c r="E199" s="55" t="s">
        <v>868</v>
      </c>
      <c r="F199" s="56">
        <v>46063</v>
      </c>
      <c r="G199" s="18">
        <v>1922.42</v>
      </c>
      <c r="H199" s="54" t="s">
        <v>50</v>
      </c>
      <c r="I199" s="54" t="s">
        <v>975</v>
      </c>
      <c r="J199" s="54">
        <v>42029247</v>
      </c>
      <c r="K199" s="54" t="s">
        <v>430</v>
      </c>
      <c r="L199" s="54">
        <v>1700</v>
      </c>
      <c r="M199" s="54"/>
      <c r="N199" s="54"/>
      <c r="O199" s="15" t="s">
        <v>869</v>
      </c>
      <c r="P199" s="75"/>
    </row>
    <row r="200" spans="1:16" s="58" customFormat="1" ht="46.8" x14ac:dyDescent="0.3">
      <c r="A200" s="54">
        <v>119</v>
      </c>
      <c r="B200" s="55" t="s">
        <v>363</v>
      </c>
      <c r="C200" s="54" t="s">
        <v>75</v>
      </c>
      <c r="D200" s="54" t="s">
        <v>62</v>
      </c>
      <c r="E200" s="55" t="s">
        <v>976</v>
      </c>
      <c r="F200" s="56">
        <v>46065</v>
      </c>
      <c r="G200" s="18">
        <v>446.59500000000003</v>
      </c>
      <c r="H200" s="54" t="s">
        <v>50</v>
      </c>
      <c r="I200" s="54" t="s">
        <v>1289</v>
      </c>
      <c r="J200" s="54">
        <v>2989604276</v>
      </c>
      <c r="K200" s="54" t="s">
        <v>430</v>
      </c>
      <c r="L200" s="54">
        <v>41</v>
      </c>
      <c r="M200" s="54"/>
      <c r="N200" s="55"/>
      <c r="O200" s="15" t="s">
        <v>977</v>
      </c>
      <c r="P200" s="75"/>
    </row>
    <row r="201" spans="1:16" s="58" customFormat="1" ht="109.2" x14ac:dyDescent="0.3">
      <c r="A201" s="54">
        <v>120</v>
      </c>
      <c r="B201" s="55" t="s">
        <v>363</v>
      </c>
      <c r="C201" s="54" t="s">
        <v>954</v>
      </c>
      <c r="D201" s="54" t="s">
        <v>485</v>
      </c>
      <c r="E201" s="55" t="s">
        <v>978</v>
      </c>
      <c r="F201" s="56">
        <v>46071</v>
      </c>
      <c r="G201" s="18">
        <v>452.84899999999999</v>
      </c>
      <c r="H201" s="54" t="s">
        <v>6</v>
      </c>
      <c r="I201" s="54" t="s">
        <v>979</v>
      </c>
      <c r="J201" s="54">
        <v>2941907893</v>
      </c>
      <c r="K201" s="54" t="s">
        <v>485</v>
      </c>
      <c r="L201" s="54">
        <v>2</v>
      </c>
      <c r="M201" s="54"/>
      <c r="N201" s="55"/>
      <c r="O201" s="15" t="s">
        <v>980</v>
      </c>
      <c r="P201" s="75"/>
    </row>
    <row r="202" spans="1:16" s="58" customFormat="1" ht="46.8" x14ac:dyDescent="0.3">
      <c r="A202" s="54">
        <v>121</v>
      </c>
      <c r="B202" s="55" t="s">
        <v>363</v>
      </c>
      <c r="C202" s="54" t="s">
        <v>75</v>
      </c>
      <c r="D202" s="54" t="s">
        <v>62</v>
      </c>
      <c r="E202" s="55" t="s">
        <v>609</v>
      </c>
      <c r="F202" s="56">
        <v>46072</v>
      </c>
      <c r="G202" s="18">
        <v>249</v>
      </c>
      <c r="H202" s="54" t="s">
        <v>851</v>
      </c>
      <c r="I202" s="54" t="s">
        <v>860</v>
      </c>
      <c r="J202" s="54">
        <v>43808856</v>
      </c>
      <c r="K202" s="54" t="s">
        <v>430</v>
      </c>
      <c r="L202" s="54">
        <v>2445</v>
      </c>
      <c r="M202" s="54"/>
      <c r="N202" s="54"/>
      <c r="O202" s="15" t="s">
        <v>1096</v>
      </c>
      <c r="P202" s="75"/>
    </row>
    <row r="203" spans="1:16" s="58" customFormat="1" ht="46.8" x14ac:dyDescent="0.3">
      <c r="A203" s="54">
        <v>122</v>
      </c>
      <c r="B203" s="55" t="s">
        <v>363</v>
      </c>
      <c r="C203" s="54" t="s">
        <v>75</v>
      </c>
      <c r="D203" s="54" t="s">
        <v>62</v>
      </c>
      <c r="E203" s="55" t="s">
        <v>1097</v>
      </c>
      <c r="F203" s="56">
        <v>46073</v>
      </c>
      <c r="G203" s="18">
        <v>200.8</v>
      </c>
      <c r="H203" s="54" t="s">
        <v>50</v>
      </c>
      <c r="I203" s="54" t="s">
        <v>1290</v>
      </c>
      <c r="J203" s="54">
        <v>3256115867</v>
      </c>
      <c r="K203" s="54" t="s">
        <v>430</v>
      </c>
      <c r="L203" s="54">
        <v>36</v>
      </c>
      <c r="M203" s="54"/>
      <c r="N203" s="54"/>
      <c r="O203" s="15" t="s">
        <v>1098</v>
      </c>
      <c r="P203" s="75"/>
    </row>
    <row r="204" spans="1:16" s="58" customFormat="1" ht="69.599999999999994" customHeight="1" x14ac:dyDescent="0.3">
      <c r="A204" s="54">
        <v>123</v>
      </c>
      <c r="B204" s="55" t="s">
        <v>363</v>
      </c>
      <c r="C204" s="54" t="s">
        <v>75</v>
      </c>
      <c r="D204" s="54" t="s">
        <v>63</v>
      </c>
      <c r="E204" s="55" t="s">
        <v>1099</v>
      </c>
      <c r="F204" s="56">
        <v>46076</v>
      </c>
      <c r="G204" s="18">
        <v>1200</v>
      </c>
      <c r="H204" s="54" t="s">
        <v>50</v>
      </c>
      <c r="I204" s="54" t="s">
        <v>836</v>
      </c>
      <c r="J204" s="54">
        <v>38234621</v>
      </c>
      <c r="K204" s="54" t="s">
        <v>197</v>
      </c>
      <c r="L204" s="54">
        <v>9260</v>
      </c>
      <c r="M204" s="54"/>
      <c r="N204" s="54"/>
      <c r="O204" s="15" t="s">
        <v>1100</v>
      </c>
      <c r="P204" s="75"/>
    </row>
    <row r="205" spans="1:16" s="58" customFormat="1" ht="109.2" x14ac:dyDescent="0.3">
      <c r="A205" s="54">
        <v>124</v>
      </c>
      <c r="B205" s="55" t="s">
        <v>363</v>
      </c>
      <c r="C205" s="54" t="s">
        <v>75</v>
      </c>
      <c r="D205" s="54" t="s">
        <v>62</v>
      </c>
      <c r="E205" s="55" t="s">
        <v>1101</v>
      </c>
      <c r="F205" s="56">
        <v>46076</v>
      </c>
      <c r="G205" s="18">
        <v>702.8</v>
      </c>
      <c r="H205" s="54" t="s">
        <v>50</v>
      </c>
      <c r="I205" s="54" t="s">
        <v>1229</v>
      </c>
      <c r="J205" s="54">
        <v>3203721826</v>
      </c>
      <c r="K205" s="54" t="s">
        <v>430</v>
      </c>
      <c r="L205" s="54">
        <v>168500</v>
      </c>
      <c r="M205" s="54"/>
      <c r="N205" s="54"/>
      <c r="O205" s="15" t="s">
        <v>1102</v>
      </c>
      <c r="P205" s="75"/>
    </row>
    <row r="206" spans="1:16" s="58" customFormat="1" ht="46.8" x14ac:dyDescent="0.3">
      <c r="A206" s="54">
        <v>125</v>
      </c>
      <c r="B206" s="55" t="s">
        <v>363</v>
      </c>
      <c r="C206" s="54" t="s">
        <v>75</v>
      </c>
      <c r="D206" s="54" t="s">
        <v>62</v>
      </c>
      <c r="E206" s="55" t="s">
        <v>1103</v>
      </c>
      <c r="F206" s="56">
        <v>46076</v>
      </c>
      <c r="G206" s="18">
        <v>631</v>
      </c>
      <c r="H206" s="54" t="s">
        <v>50</v>
      </c>
      <c r="I206" s="54" t="s">
        <v>1291</v>
      </c>
      <c r="J206" s="54">
        <v>40945347</v>
      </c>
      <c r="K206" s="54" t="s">
        <v>430</v>
      </c>
      <c r="L206" s="54">
        <v>34</v>
      </c>
      <c r="M206" s="54"/>
      <c r="N206" s="54"/>
      <c r="O206" s="15" t="s">
        <v>1104</v>
      </c>
      <c r="P206" s="75"/>
    </row>
    <row r="207" spans="1:16" s="58" customFormat="1" ht="46.8" x14ac:dyDescent="0.3">
      <c r="A207" s="54">
        <v>126</v>
      </c>
      <c r="B207" s="55" t="s">
        <v>363</v>
      </c>
      <c r="C207" s="54" t="s">
        <v>538</v>
      </c>
      <c r="D207" s="54" t="s">
        <v>62</v>
      </c>
      <c r="E207" s="55" t="s">
        <v>1105</v>
      </c>
      <c r="F207" s="56">
        <v>46077</v>
      </c>
      <c r="G207" s="18">
        <v>423</v>
      </c>
      <c r="H207" s="54" t="s">
        <v>50</v>
      </c>
      <c r="I207" s="54" t="s">
        <v>659</v>
      </c>
      <c r="J207" s="54">
        <v>2545405353</v>
      </c>
      <c r="K207" s="54" t="s">
        <v>197</v>
      </c>
      <c r="L207" s="54">
        <v>2350</v>
      </c>
      <c r="M207" s="54"/>
      <c r="N207" s="54"/>
      <c r="O207" s="15" t="s">
        <v>1106</v>
      </c>
      <c r="P207" s="75"/>
    </row>
    <row r="208" spans="1:16" s="58" customFormat="1" ht="46.8" x14ac:dyDescent="0.3">
      <c r="A208" s="54">
        <v>127</v>
      </c>
      <c r="B208" s="55" t="s">
        <v>363</v>
      </c>
      <c r="C208" s="54" t="s">
        <v>538</v>
      </c>
      <c r="D208" s="54" t="s">
        <v>62</v>
      </c>
      <c r="E208" s="55" t="s">
        <v>1107</v>
      </c>
      <c r="F208" s="56">
        <v>46077</v>
      </c>
      <c r="G208" s="18">
        <v>336</v>
      </c>
      <c r="H208" s="54" t="s">
        <v>50</v>
      </c>
      <c r="I208" s="54" t="s">
        <v>659</v>
      </c>
      <c r="J208" s="54">
        <v>2545405353</v>
      </c>
      <c r="K208" s="54" t="s">
        <v>197</v>
      </c>
      <c r="L208" s="54">
        <v>840</v>
      </c>
      <c r="M208" s="54"/>
      <c r="N208" s="54"/>
      <c r="O208" s="15" t="s">
        <v>1108</v>
      </c>
      <c r="P208" s="75"/>
    </row>
    <row r="209" spans="1:16" s="58" customFormat="1" ht="46.8" x14ac:dyDescent="0.3">
      <c r="A209" s="54">
        <v>128</v>
      </c>
      <c r="B209" s="55" t="s">
        <v>363</v>
      </c>
      <c r="C209" s="54" t="s">
        <v>538</v>
      </c>
      <c r="D209" s="54" t="s">
        <v>62</v>
      </c>
      <c r="E209" s="55" t="s">
        <v>1109</v>
      </c>
      <c r="F209" s="56">
        <v>46077</v>
      </c>
      <c r="G209" s="18">
        <v>482.08499999999998</v>
      </c>
      <c r="H209" s="54" t="s">
        <v>50</v>
      </c>
      <c r="I209" s="54" t="s">
        <v>1230</v>
      </c>
      <c r="J209" s="54">
        <v>40002253</v>
      </c>
      <c r="K209" s="54" t="s">
        <v>197</v>
      </c>
      <c r="L209" s="54" t="s">
        <v>1110</v>
      </c>
      <c r="M209" s="54"/>
      <c r="N209" s="54"/>
      <c r="O209" s="15" t="s">
        <v>1111</v>
      </c>
      <c r="P209" s="75"/>
    </row>
    <row r="210" spans="1:16" s="58" customFormat="1" ht="46.8" x14ac:dyDescent="0.3">
      <c r="A210" s="54">
        <v>129</v>
      </c>
      <c r="B210" s="55" t="s">
        <v>363</v>
      </c>
      <c r="C210" s="54" t="s">
        <v>538</v>
      </c>
      <c r="D210" s="54" t="s">
        <v>62</v>
      </c>
      <c r="E210" s="55" t="s">
        <v>1112</v>
      </c>
      <c r="F210" s="56">
        <v>46077</v>
      </c>
      <c r="G210" s="18">
        <v>411.928</v>
      </c>
      <c r="H210" s="54" t="s">
        <v>50</v>
      </c>
      <c r="I210" s="54" t="s">
        <v>659</v>
      </c>
      <c r="J210" s="54">
        <v>2545405353</v>
      </c>
      <c r="K210" s="54" t="s">
        <v>430</v>
      </c>
      <c r="L210" s="54">
        <v>66440</v>
      </c>
      <c r="M210" s="54"/>
      <c r="N210" s="54"/>
      <c r="O210" s="15" t="s">
        <v>1113</v>
      </c>
      <c r="P210" s="75"/>
    </row>
    <row r="211" spans="1:16" s="58" customFormat="1" ht="46.8" x14ac:dyDescent="0.3">
      <c r="A211" s="54">
        <v>130</v>
      </c>
      <c r="B211" s="55" t="s">
        <v>363</v>
      </c>
      <c r="C211" s="54" t="s">
        <v>538</v>
      </c>
      <c r="D211" s="54" t="s">
        <v>62</v>
      </c>
      <c r="E211" s="55" t="s">
        <v>1114</v>
      </c>
      <c r="F211" s="56">
        <v>46077</v>
      </c>
      <c r="G211" s="18">
        <v>275.2</v>
      </c>
      <c r="H211" s="54" t="s">
        <v>50</v>
      </c>
      <c r="I211" s="54" t="s">
        <v>659</v>
      </c>
      <c r="J211" s="54">
        <v>2545405353</v>
      </c>
      <c r="K211" s="54" t="s">
        <v>197</v>
      </c>
      <c r="L211" s="54">
        <v>8600</v>
      </c>
      <c r="M211" s="54"/>
      <c r="N211" s="54"/>
      <c r="O211" s="15" t="s">
        <v>1115</v>
      </c>
      <c r="P211" s="75"/>
    </row>
    <row r="212" spans="1:16" s="58" customFormat="1" ht="82.8" customHeight="1" x14ac:dyDescent="0.3">
      <c r="A212" s="54">
        <v>131</v>
      </c>
      <c r="B212" s="55" t="s">
        <v>363</v>
      </c>
      <c r="C212" s="54" t="s">
        <v>75</v>
      </c>
      <c r="D212" s="54" t="s">
        <v>62</v>
      </c>
      <c r="E212" s="55" t="s">
        <v>1116</v>
      </c>
      <c r="F212" s="56">
        <v>46077</v>
      </c>
      <c r="G212" s="18">
        <v>250</v>
      </c>
      <c r="H212" s="54" t="s">
        <v>6</v>
      </c>
      <c r="I212" s="54" t="s">
        <v>1292</v>
      </c>
      <c r="J212" s="54">
        <v>3280601524</v>
      </c>
      <c r="K212" s="54" t="s">
        <v>1117</v>
      </c>
      <c r="L212" s="54">
        <v>3</v>
      </c>
      <c r="M212" s="54"/>
      <c r="N212" s="54"/>
      <c r="O212" s="15" t="s">
        <v>1118</v>
      </c>
      <c r="P212" s="75"/>
    </row>
    <row r="213" spans="1:16" s="58" customFormat="1" ht="46.8" x14ac:dyDescent="0.3">
      <c r="A213" s="54">
        <v>132</v>
      </c>
      <c r="B213" s="55" t="s">
        <v>363</v>
      </c>
      <c r="C213" s="54" t="s">
        <v>75</v>
      </c>
      <c r="D213" s="54" t="s">
        <v>62</v>
      </c>
      <c r="E213" s="55" t="s">
        <v>1231</v>
      </c>
      <c r="F213" s="56">
        <v>46078</v>
      </c>
      <c r="G213" s="18">
        <v>456.5</v>
      </c>
      <c r="H213" s="54" t="s">
        <v>50</v>
      </c>
      <c r="I213" s="54" t="s">
        <v>1293</v>
      </c>
      <c r="J213" s="54">
        <v>3218701307</v>
      </c>
      <c r="K213" s="54"/>
      <c r="L213" s="54"/>
      <c r="M213" s="54"/>
      <c r="N213" s="54"/>
      <c r="O213" s="15" t="s">
        <v>1232</v>
      </c>
      <c r="P213" s="75"/>
    </row>
    <row r="214" spans="1:16" s="58" customFormat="1" ht="46.8" x14ac:dyDescent="0.3">
      <c r="A214" s="54">
        <v>133</v>
      </c>
      <c r="B214" s="55" t="s">
        <v>363</v>
      </c>
      <c r="C214" s="54" t="s">
        <v>75</v>
      </c>
      <c r="D214" s="54" t="s">
        <v>62</v>
      </c>
      <c r="E214" s="55" t="s">
        <v>1233</v>
      </c>
      <c r="F214" s="56">
        <v>46079</v>
      </c>
      <c r="G214" s="18">
        <v>2584.48</v>
      </c>
      <c r="H214" s="54" t="s">
        <v>50</v>
      </c>
      <c r="I214" s="54" t="s">
        <v>1294</v>
      </c>
      <c r="J214" s="54">
        <v>41530346</v>
      </c>
      <c r="K214" s="54" t="s">
        <v>430</v>
      </c>
      <c r="L214" s="54">
        <v>516</v>
      </c>
      <c r="M214" s="54"/>
      <c r="N214" s="54"/>
      <c r="O214" s="15" t="s">
        <v>1234</v>
      </c>
      <c r="P214" s="75"/>
    </row>
    <row r="215" spans="1:16" s="58" customFormat="1" ht="46.8" x14ac:dyDescent="0.3">
      <c r="A215" s="54">
        <v>134</v>
      </c>
      <c r="B215" s="55" t="s">
        <v>363</v>
      </c>
      <c r="C215" s="54" t="s">
        <v>75</v>
      </c>
      <c r="D215" s="54" t="s">
        <v>62</v>
      </c>
      <c r="E215" s="55" t="s">
        <v>1233</v>
      </c>
      <c r="F215" s="56">
        <v>46083</v>
      </c>
      <c r="G215" s="18">
        <v>2858.53</v>
      </c>
      <c r="H215" s="54" t="s">
        <v>50</v>
      </c>
      <c r="I215" s="54" t="s">
        <v>1405</v>
      </c>
      <c r="J215" s="54">
        <v>3319308818</v>
      </c>
      <c r="K215" s="54" t="s">
        <v>1235</v>
      </c>
      <c r="L215" s="54">
        <v>14</v>
      </c>
      <c r="M215" s="54"/>
      <c r="N215" s="54"/>
      <c r="O215" s="15" t="s">
        <v>1236</v>
      </c>
      <c r="P215" s="75"/>
    </row>
    <row r="216" spans="1:16" s="58" customFormat="1" ht="46.8" x14ac:dyDescent="0.3">
      <c r="A216" s="54">
        <v>135</v>
      </c>
      <c r="B216" s="55" t="s">
        <v>363</v>
      </c>
      <c r="C216" s="54" t="s">
        <v>75</v>
      </c>
      <c r="D216" s="54" t="s">
        <v>62</v>
      </c>
      <c r="E216" s="55" t="s">
        <v>1237</v>
      </c>
      <c r="F216" s="56">
        <v>46083</v>
      </c>
      <c r="G216" s="18">
        <v>201</v>
      </c>
      <c r="H216" s="54" t="s">
        <v>50</v>
      </c>
      <c r="I216" s="54" t="s">
        <v>1406</v>
      </c>
      <c r="J216" s="54">
        <v>30126040</v>
      </c>
      <c r="K216" s="54" t="s">
        <v>430</v>
      </c>
      <c r="L216" s="54">
        <v>3</v>
      </c>
      <c r="M216" s="54"/>
      <c r="N216" s="54"/>
      <c r="O216" s="15" t="s">
        <v>1238</v>
      </c>
      <c r="P216" s="75"/>
    </row>
    <row r="217" spans="1:16" s="58" customFormat="1" ht="46.8" x14ac:dyDescent="0.3">
      <c r="A217" s="54">
        <v>136</v>
      </c>
      <c r="B217" s="55" t="s">
        <v>363</v>
      </c>
      <c r="C217" s="54" t="s">
        <v>75</v>
      </c>
      <c r="D217" s="54" t="s">
        <v>62</v>
      </c>
      <c r="E217" s="55" t="s">
        <v>1233</v>
      </c>
      <c r="F217" s="56">
        <v>46084</v>
      </c>
      <c r="G217" s="18">
        <v>1970.175</v>
      </c>
      <c r="H217" s="54" t="s">
        <v>50</v>
      </c>
      <c r="I217" s="54" t="s">
        <v>1407</v>
      </c>
      <c r="J217" s="54">
        <v>3155904144</v>
      </c>
      <c r="K217" s="54"/>
      <c r="L217" s="54"/>
      <c r="M217" s="54"/>
      <c r="N217" s="54"/>
      <c r="O217" s="15" t="s">
        <v>1239</v>
      </c>
      <c r="P217" s="75"/>
    </row>
    <row r="218" spans="1:16" s="58" customFormat="1" ht="46.8" x14ac:dyDescent="0.3">
      <c r="A218" s="54">
        <v>137</v>
      </c>
      <c r="B218" s="55" t="s">
        <v>363</v>
      </c>
      <c r="C218" s="54" t="s">
        <v>75</v>
      </c>
      <c r="D218" s="54" t="s">
        <v>62</v>
      </c>
      <c r="E218" s="55" t="s">
        <v>1231</v>
      </c>
      <c r="F218" s="56">
        <v>46086</v>
      </c>
      <c r="G218" s="18">
        <v>810.255</v>
      </c>
      <c r="H218" s="54" t="s">
        <v>50</v>
      </c>
      <c r="I218" s="54" t="s">
        <v>1408</v>
      </c>
      <c r="J218" s="54">
        <v>2382405378</v>
      </c>
      <c r="K218" s="54"/>
      <c r="L218" s="54"/>
      <c r="M218" s="54"/>
      <c r="N218" s="54"/>
      <c r="O218" s="15" t="s">
        <v>1295</v>
      </c>
      <c r="P218" s="75"/>
    </row>
    <row r="219" spans="1:16" s="58" customFormat="1" ht="140.4" x14ac:dyDescent="0.3">
      <c r="A219" s="54">
        <v>138</v>
      </c>
      <c r="B219" s="55" t="s">
        <v>363</v>
      </c>
      <c r="C219" s="54" t="s">
        <v>75</v>
      </c>
      <c r="D219" s="54" t="s">
        <v>62</v>
      </c>
      <c r="E219" s="55" t="s">
        <v>1296</v>
      </c>
      <c r="F219" s="56">
        <v>46090</v>
      </c>
      <c r="G219" s="18">
        <v>1781.365</v>
      </c>
      <c r="H219" s="54" t="s">
        <v>851</v>
      </c>
      <c r="I219" s="54" t="s">
        <v>1409</v>
      </c>
      <c r="J219" s="54">
        <v>3072220241</v>
      </c>
      <c r="K219" s="54" t="s">
        <v>1297</v>
      </c>
      <c r="L219" s="54">
        <v>238</v>
      </c>
      <c r="M219" s="54"/>
      <c r="N219" s="54"/>
      <c r="O219" s="15" t="s">
        <v>1298</v>
      </c>
      <c r="P219" s="75"/>
    </row>
    <row r="220" spans="1:16" s="58" customFormat="1" ht="46.8" x14ac:dyDescent="0.3">
      <c r="A220" s="54">
        <v>139</v>
      </c>
      <c r="B220" s="55" t="s">
        <v>363</v>
      </c>
      <c r="C220" s="54" t="s">
        <v>73</v>
      </c>
      <c r="D220" s="54" t="s">
        <v>62</v>
      </c>
      <c r="E220" s="55" t="s">
        <v>366</v>
      </c>
      <c r="F220" s="56">
        <v>46092</v>
      </c>
      <c r="G220" s="18">
        <v>2498.5749999999998</v>
      </c>
      <c r="H220" s="54" t="s">
        <v>851</v>
      </c>
      <c r="I220" s="54" t="s">
        <v>232</v>
      </c>
      <c r="J220" s="54">
        <v>34657789</v>
      </c>
      <c r="K220" s="54" t="s">
        <v>191</v>
      </c>
      <c r="L220" s="54">
        <v>385</v>
      </c>
      <c r="M220" s="54"/>
      <c r="N220" s="55"/>
      <c r="O220" s="15" t="s">
        <v>1410</v>
      </c>
      <c r="P220" s="75"/>
    </row>
    <row r="221" spans="1:16" s="58" customFormat="1" ht="46.8" x14ac:dyDescent="0.3">
      <c r="A221" s="54">
        <v>140</v>
      </c>
      <c r="B221" s="55" t="s">
        <v>363</v>
      </c>
      <c r="C221" s="54" t="s">
        <v>502</v>
      </c>
      <c r="D221" s="54" t="s">
        <v>62</v>
      </c>
      <c r="E221" s="55" t="s">
        <v>1601</v>
      </c>
      <c r="F221" s="56">
        <v>46106</v>
      </c>
      <c r="G221" s="18">
        <v>220</v>
      </c>
      <c r="H221" s="54" t="s">
        <v>50</v>
      </c>
      <c r="I221" s="54" t="s">
        <v>1872</v>
      </c>
      <c r="J221" s="54">
        <v>43428681</v>
      </c>
      <c r="K221" s="54" t="s">
        <v>1196</v>
      </c>
      <c r="L221" s="54">
        <v>2866</v>
      </c>
      <c r="M221" s="54"/>
      <c r="N221" s="55"/>
      <c r="O221" s="15" t="s">
        <v>1602</v>
      </c>
      <c r="P221" s="55"/>
    </row>
    <row r="222" spans="1:16" s="58" customFormat="1" ht="93.6" x14ac:dyDescent="0.3">
      <c r="A222" s="54">
        <v>141</v>
      </c>
      <c r="B222" s="55" t="s">
        <v>363</v>
      </c>
      <c r="C222" s="54" t="s">
        <v>75</v>
      </c>
      <c r="D222" s="54" t="s">
        <v>62</v>
      </c>
      <c r="E222" s="55" t="s">
        <v>1603</v>
      </c>
      <c r="F222" s="56">
        <v>46107</v>
      </c>
      <c r="G222" s="18">
        <v>380.6</v>
      </c>
      <c r="H222" s="54" t="s">
        <v>50</v>
      </c>
      <c r="I222" s="54" t="s">
        <v>1604</v>
      </c>
      <c r="J222" s="54">
        <v>3246417461</v>
      </c>
      <c r="K222" s="54" t="s">
        <v>430</v>
      </c>
      <c r="L222" s="54">
        <v>5620</v>
      </c>
      <c r="M222" s="54"/>
      <c r="N222" s="55"/>
      <c r="O222" s="15" t="s">
        <v>1605</v>
      </c>
      <c r="P222" s="55"/>
    </row>
    <row r="223" spans="1:16" s="58" customFormat="1" ht="46.8" x14ac:dyDescent="0.3">
      <c r="A223" s="54">
        <v>142</v>
      </c>
      <c r="B223" s="55" t="s">
        <v>363</v>
      </c>
      <c r="C223" s="54" t="s">
        <v>75</v>
      </c>
      <c r="D223" s="54" t="s">
        <v>62</v>
      </c>
      <c r="E223" s="55" t="s">
        <v>1606</v>
      </c>
      <c r="F223" s="56">
        <v>46112</v>
      </c>
      <c r="G223" s="18">
        <v>336</v>
      </c>
      <c r="H223" s="54" t="s">
        <v>50</v>
      </c>
      <c r="I223" s="54" t="s">
        <v>1681</v>
      </c>
      <c r="J223" s="54">
        <v>25184975</v>
      </c>
      <c r="K223" s="54"/>
      <c r="L223" s="54"/>
      <c r="M223" s="54"/>
      <c r="N223" s="55"/>
      <c r="O223" s="15" t="s">
        <v>1607</v>
      </c>
      <c r="P223" s="55"/>
    </row>
    <row r="224" spans="1:16" s="58" customFormat="1" ht="46.8" x14ac:dyDescent="0.3">
      <c r="A224" s="54">
        <v>143</v>
      </c>
      <c r="B224" s="55" t="s">
        <v>363</v>
      </c>
      <c r="C224" s="54" t="s">
        <v>75</v>
      </c>
      <c r="D224" s="54" t="s">
        <v>62</v>
      </c>
      <c r="E224" s="55" t="s">
        <v>609</v>
      </c>
      <c r="F224" s="56">
        <v>46113</v>
      </c>
      <c r="G224" s="18">
        <v>365</v>
      </c>
      <c r="H224" s="54" t="s">
        <v>50</v>
      </c>
      <c r="I224" s="54" t="s">
        <v>1681</v>
      </c>
      <c r="J224" s="54">
        <v>25184975</v>
      </c>
      <c r="K224" s="54"/>
      <c r="L224" s="54"/>
      <c r="M224" s="54"/>
      <c r="N224" s="54"/>
      <c r="O224" s="15" t="s">
        <v>1665</v>
      </c>
      <c r="P224" s="55"/>
    </row>
    <row r="225" spans="1:16" s="58" customFormat="1" ht="46.8" x14ac:dyDescent="0.3">
      <c r="A225" s="54">
        <v>144</v>
      </c>
      <c r="B225" s="55" t="s">
        <v>363</v>
      </c>
      <c r="C225" s="54" t="s">
        <v>75</v>
      </c>
      <c r="D225" s="54" t="s">
        <v>62</v>
      </c>
      <c r="E225" s="55" t="s">
        <v>1666</v>
      </c>
      <c r="F225" s="56">
        <v>46118</v>
      </c>
      <c r="G225" s="18">
        <v>674</v>
      </c>
      <c r="H225" s="54" t="s">
        <v>50</v>
      </c>
      <c r="I225" s="54" t="s">
        <v>1848</v>
      </c>
      <c r="J225" s="54">
        <v>20971740</v>
      </c>
      <c r="K225" s="54" t="s">
        <v>101</v>
      </c>
      <c r="L225" s="54">
        <v>1252</v>
      </c>
      <c r="M225" s="54"/>
      <c r="N225" s="54"/>
      <c r="O225" s="15" t="s">
        <v>1667</v>
      </c>
      <c r="P225" s="55"/>
    </row>
    <row r="226" spans="1:16" s="58" customFormat="1" ht="46.8" x14ac:dyDescent="0.3">
      <c r="A226" s="54">
        <v>145</v>
      </c>
      <c r="B226" s="55" t="s">
        <v>363</v>
      </c>
      <c r="C226" s="54" t="s">
        <v>75</v>
      </c>
      <c r="D226" s="54" t="s">
        <v>62</v>
      </c>
      <c r="E226" s="55" t="s">
        <v>1668</v>
      </c>
      <c r="F226" s="56">
        <v>46119</v>
      </c>
      <c r="G226" s="18">
        <v>315</v>
      </c>
      <c r="H226" s="54" t="s">
        <v>50</v>
      </c>
      <c r="I226" s="54" t="s">
        <v>1849</v>
      </c>
      <c r="J226" s="54">
        <v>1862889508</v>
      </c>
      <c r="K226" s="54"/>
      <c r="L226" s="54"/>
      <c r="M226" s="54"/>
      <c r="N226" s="54"/>
      <c r="O226" s="15" t="s">
        <v>1669</v>
      </c>
      <c r="P226" s="55"/>
    </row>
    <row r="227" spans="1:16" s="58" customFormat="1" ht="46.8" x14ac:dyDescent="0.3">
      <c r="A227" s="54">
        <v>146</v>
      </c>
      <c r="B227" s="55" t="s">
        <v>363</v>
      </c>
      <c r="C227" s="54" t="s">
        <v>75</v>
      </c>
      <c r="D227" s="54" t="s">
        <v>62</v>
      </c>
      <c r="E227" s="55" t="s">
        <v>1818</v>
      </c>
      <c r="F227" s="56">
        <v>46120</v>
      </c>
      <c r="G227" s="18">
        <v>254.62</v>
      </c>
      <c r="H227" s="54" t="s">
        <v>50</v>
      </c>
      <c r="I227" s="54" t="s">
        <v>1615</v>
      </c>
      <c r="J227" s="54" t="s">
        <v>1600</v>
      </c>
      <c r="K227" s="54" t="s">
        <v>430</v>
      </c>
      <c r="L227" s="54">
        <v>1133</v>
      </c>
      <c r="M227" s="54"/>
      <c r="N227" s="55"/>
      <c r="O227" s="55" t="s">
        <v>1819</v>
      </c>
      <c r="P227" s="55"/>
    </row>
    <row r="228" spans="1:16" s="58" customFormat="1" ht="78" x14ac:dyDescent="0.3">
      <c r="A228" s="54">
        <v>147</v>
      </c>
      <c r="B228" s="55" t="s">
        <v>363</v>
      </c>
      <c r="C228" s="54" t="s">
        <v>75</v>
      </c>
      <c r="D228" s="54" t="s">
        <v>62</v>
      </c>
      <c r="E228" s="55" t="s">
        <v>1820</v>
      </c>
      <c r="F228" s="56">
        <v>46121</v>
      </c>
      <c r="G228" s="18">
        <v>7425</v>
      </c>
      <c r="H228" s="54" t="s">
        <v>6</v>
      </c>
      <c r="I228" s="54" t="s">
        <v>1871</v>
      </c>
      <c r="J228" s="54">
        <v>43578320</v>
      </c>
      <c r="K228" s="54" t="s">
        <v>430</v>
      </c>
      <c r="L228" s="54">
        <v>1</v>
      </c>
      <c r="M228" s="54"/>
      <c r="N228" s="55"/>
      <c r="O228" s="55" t="s">
        <v>1821</v>
      </c>
      <c r="P228" s="55"/>
    </row>
    <row r="229" spans="1:16" s="58" customFormat="1" ht="46.8" x14ac:dyDescent="0.3">
      <c r="A229" s="54">
        <v>148</v>
      </c>
      <c r="B229" s="55" t="s">
        <v>363</v>
      </c>
      <c r="C229" s="54" t="s">
        <v>75</v>
      </c>
      <c r="D229" s="54" t="s">
        <v>62</v>
      </c>
      <c r="E229" s="55" t="s">
        <v>1822</v>
      </c>
      <c r="F229" s="56">
        <v>46125</v>
      </c>
      <c r="G229" s="18">
        <v>590</v>
      </c>
      <c r="H229" s="54" t="s">
        <v>50</v>
      </c>
      <c r="I229" s="54" t="s">
        <v>1850</v>
      </c>
      <c r="J229" s="54">
        <v>3184419154</v>
      </c>
      <c r="K229" s="54" t="s">
        <v>430</v>
      </c>
      <c r="L229" s="54">
        <v>1852</v>
      </c>
      <c r="M229" s="54"/>
      <c r="N229" s="55"/>
      <c r="O229" s="55" t="s">
        <v>1823</v>
      </c>
      <c r="P229" s="55"/>
    </row>
    <row r="230" spans="1:16" s="58" customFormat="1" ht="46.8" x14ac:dyDescent="0.3">
      <c r="A230" s="54">
        <v>149</v>
      </c>
      <c r="B230" s="55" t="s">
        <v>363</v>
      </c>
      <c r="C230" s="54" t="s">
        <v>75</v>
      </c>
      <c r="D230" s="54" t="s">
        <v>62</v>
      </c>
      <c r="E230" s="55" t="s">
        <v>609</v>
      </c>
      <c r="F230" s="56">
        <v>46126</v>
      </c>
      <c r="G230" s="18">
        <v>3395</v>
      </c>
      <c r="H230" s="54" t="s">
        <v>50</v>
      </c>
      <c r="I230" s="54" t="s">
        <v>801</v>
      </c>
      <c r="J230" s="54">
        <v>30109129</v>
      </c>
      <c r="K230" s="54" t="s">
        <v>430</v>
      </c>
      <c r="L230" s="54">
        <v>87992</v>
      </c>
      <c r="M230" s="54"/>
      <c r="N230" s="55"/>
      <c r="O230" s="55" t="s">
        <v>1824</v>
      </c>
      <c r="P230" s="55"/>
    </row>
    <row r="231" spans="1:16" s="58" customFormat="1" ht="62.4" x14ac:dyDescent="0.3">
      <c r="A231" s="54">
        <v>150</v>
      </c>
      <c r="B231" s="55" t="s">
        <v>363</v>
      </c>
      <c r="C231" s="54" t="s">
        <v>75</v>
      </c>
      <c r="D231" s="54" t="s">
        <v>62</v>
      </c>
      <c r="E231" s="55" t="s">
        <v>1851</v>
      </c>
      <c r="F231" s="56">
        <v>46127</v>
      </c>
      <c r="G231" s="18">
        <v>402</v>
      </c>
      <c r="H231" s="54" t="s">
        <v>50</v>
      </c>
      <c r="I231" s="54" t="s">
        <v>1923</v>
      </c>
      <c r="J231" s="54">
        <v>2936014724</v>
      </c>
      <c r="K231" s="54"/>
      <c r="L231" s="54"/>
      <c r="M231" s="54"/>
      <c r="N231" s="54"/>
      <c r="O231" s="55" t="s">
        <v>1852</v>
      </c>
      <c r="P231" s="55"/>
    </row>
    <row r="232" spans="1:16" s="58" customFormat="1" ht="46.8" x14ac:dyDescent="0.3">
      <c r="A232" s="54">
        <v>151</v>
      </c>
      <c r="B232" s="55" t="s">
        <v>363</v>
      </c>
      <c r="C232" s="54" t="s">
        <v>75</v>
      </c>
      <c r="D232" s="54" t="s">
        <v>62</v>
      </c>
      <c r="E232" s="55" t="s">
        <v>1853</v>
      </c>
      <c r="F232" s="56">
        <v>46132</v>
      </c>
      <c r="G232" s="18">
        <v>310</v>
      </c>
      <c r="H232" s="54" t="s">
        <v>50</v>
      </c>
      <c r="I232" s="54" t="s">
        <v>1896</v>
      </c>
      <c r="J232" s="54"/>
      <c r="K232" s="54"/>
      <c r="L232" s="54"/>
      <c r="M232" s="54"/>
      <c r="N232" s="54"/>
      <c r="O232" s="55" t="s">
        <v>1854</v>
      </c>
      <c r="P232" s="55"/>
    </row>
    <row r="233" spans="1:16" s="58" customFormat="1" ht="46.8" x14ac:dyDescent="0.3">
      <c r="A233" s="54">
        <v>152</v>
      </c>
      <c r="B233" s="55" t="s">
        <v>363</v>
      </c>
      <c r="C233" s="54" t="s">
        <v>84</v>
      </c>
      <c r="D233" s="54" t="s">
        <v>62</v>
      </c>
      <c r="E233" s="55" t="s">
        <v>1855</v>
      </c>
      <c r="F233" s="56">
        <v>46133</v>
      </c>
      <c r="G233" s="18">
        <v>1093.07</v>
      </c>
      <c r="H233" s="54" t="s">
        <v>6</v>
      </c>
      <c r="I233" s="54" t="s">
        <v>1924</v>
      </c>
      <c r="J233" s="54">
        <v>37493061</v>
      </c>
      <c r="K233" s="54"/>
      <c r="L233" s="54"/>
      <c r="M233" s="54"/>
      <c r="N233" s="54"/>
      <c r="O233" s="55" t="s">
        <v>1856</v>
      </c>
      <c r="P233" s="55"/>
    </row>
    <row r="234" spans="1:16" s="58" customFormat="1" ht="46.8" x14ac:dyDescent="0.3">
      <c r="A234" s="54">
        <v>153</v>
      </c>
      <c r="B234" s="55" t="s">
        <v>363</v>
      </c>
      <c r="C234" s="54" t="s">
        <v>84</v>
      </c>
      <c r="D234" s="54" t="s">
        <v>62</v>
      </c>
      <c r="E234" s="55" t="s">
        <v>1857</v>
      </c>
      <c r="F234" s="56">
        <v>46133</v>
      </c>
      <c r="G234" s="18">
        <v>1067.5350000000001</v>
      </c>
      <c r="H234" s="54" t="s">
        <v>6</v>
      </c>
      <c r="I234" s="54" t="s">
        <v>1924</v>
      </c>
      <c r="J234" s="54">
        <v>37493061</v>
      </c>
      <c r="K234" s="54"/>
      <c r="L234" s="54"/>
      <c r="M234" s="54"/>
      <c r="N234" s="54"/>
      <c r="O234" s="55" t="s">
        <v>1858</v>
      </c>
      <c r="P234" s="55"/>
    </row>
    <row r="235" spans="1:16" s="58" customFormat="1" ht="223.2" customHeight="1" x14ac:dyDescent="0.3">
      <c r="A235" s="54">
        <v>154</v>
      </c>
      <c r="B235" s="55" t="s">
        <v>363</v>
      </c>
      <c r="C235" s="54" t="s">
        <v>75</v>
      </c>
      <c r="D235" s="54" t="s">
        <v>62</v>
      </c>
      <c r="E235" s="55" t="s">
        <v>1925</v>
      </c>
      <c r="F235" s="56">
        <v>46139</v>
      </c>
      <c r="G235" s="18">
        <v>556.53</v>
      </c>
      <c r="H235" s="54" t="s">
        <v>50</v>
      </c>
      <c r="I235" s="54"/>
      <c r="J235" s="54"/>
      <c r="K235" s="54" t="s">
        <v>430</v>
      </c>
      <c r="L235" s="54">
        <v>181700</v>
      </c>
      <c r="M235" s="54"/>
      <c r="N235" s="54"/>
      <c r="O235" s="55" t="s">
        <v>1926</v>
      </c>
      <c r="P235" s="55"/>
    </row>
    <row r="236" spans="1:16" s="58" customFormat="1" ht="46.8" x14ac:dyDescent="0.3">
      <c r="A236" s="54">
        <v>155</v>
      </c>
      <c r="B236" s="55" t="s">
        <v>363</v>
      </c>
      <c r="C236" s="54" t="s">
        <v>75</v>
      </c>
      <c r="D236" s="54" t="s">
        <v>62</v>
      </c>
      <c r="E236" s="55" t="s">
        <v>1666</v>
      </c>
      <c r="F236" s="56">
        <v>46139</v>
      </c>
      <c r="G236" s="18">
        <v>674</v>
      </c>
      <c r="H236" s="54" t="s">
        <v>50</v>
      </c>
      <c r="I236" s="54"/>
      <c r="J236" s="54"/>
      <c r="K236" s="54" t="s">
        <v>101</v>
      </c>
      <c r="L236" s="54">
        <v>1252</v>
      </c>
      <c r="M236" s="54"/>
      <c r="N236" s="54"/>
      <c r="O236" s="55" t="s">
        <v>1927</v>
      </c>
      <c r="P236" s="55"/>
    </row>
    <row r="237" spans="1:16" s="58" customFormat="1" ht="46.8" x14ac:dyDescent="0.3">
      <c r="A237" s="54">
        <v>156</v>
      </c>
      <c r="B237" s="55" t="s">
        <v>667</v>
      </c>
      <c r="C237" s="54" t="s">
        <v>502</v>
      </c>
      <c r="D237" s="54" t="s">
        <v>62</v>
      </c>
      <c r="E237" s="55" t="s">
        <v>668</v>
      </c>
      <c r="F237" s="56">
        <v>46052</v>
      </c>
      <c r="G237" s="18">
        <v>210.739</v>
      </c>
      <c r="H237" s="54" t="s">
        <v>6</v>
      </c>
      <c r="I237" s="54" t="s">
        <v>988</v>
      </c>
      <c r="J237" s="54">
        <v>39622148</v>
      </c>
      <c r="K237" s="54" t="s">
        <v>430</v>
      </c>
      <c r="L237" s="54">
        <v>174</v>
      </c>
      <c r="M237" s="54"/>
      <c r="N237" s="54"/>
      <c r="O237" s="15" t="s">
        <v>669</v>
      </c>
      <c r="P237" s="55"/>
    </row>
    <row r="238" spans="1:16" s="58" customFormat="1" ht="46.8" x14ac:dyDescent="0.3">
      <c r="A238" s="54">
        <v>157</v>
      </c>
      <c r="B238" s="55" t="s">
        <v>667</v>
      </c>
      <c r="C238" s="54" t="s">
        <v>173</v>
      </c>
      <c r="D238" s="54" t="s">
        <v>62</v>
      </c>
      <c r="E238" s="55" t="s">
        <v>1608</v>
      </c>
      <c r="F238" s="56">
        <v>46105</v>
      </c>
      <c r="G238" s="18">
        <v>1106.7760000000001</v>
      </c>
      <c r="H238" s="54" t="s">
        <v>6</v>
      </c>
      <c r="I238" s="54" t="s">
        <v>1616</v>
      </c>
      <c r="J238" s="54">
        <v>5393145</v>
      </c>
      <c r="K238" s="54" t="s">
        <v>169</v>
      </c>
      <c r="L238" s="54">
        <v>23.69</v>
      </c>
      <c r="M238" s="54"/>
      <c r="N238" s="55"/>
      <c r="O238" s="15" t="s">
        <v>1609</v>
      </c>
      <c r="P238" s="54" t="s">
        <v>176</v>
      </c>
    </row>
    <row r="239" spans="1:16" s="58" customFormat="1" ht="62.4" x14ac:dyDescent="0.3">
      <c r="A239" s="54">
        <v>158</v>
      </c>
      <c r="B239" s="55" t="s">
        <v>667</v>
      </c>
      <c r="C239" s="54" t="s">
        <v>502</v>
      </c>
      <c r="D239" s="54" t="s">
        <v>62</v>
      </c>
      <c r="E239" s="55" t="s">
        <v>1670</v>
      </c>
      <c r="F239" s="56">
        <v>46115</v>
      </c>
      <c r="G239" s="18">
        <v>7211.777</v>
      </c>
      <c r="H239" s="54" t="s">
        <v>6</v>
      </c>
      <c r="I239" s="54" t="s">
        <v>1825</v>
      </c>
      <c r="J239" s="54">
        <v>3230612609</v>
      </c>
      <c r="K239" s="54" t="s">
        <v>1683</v>
      </c>
      <c r="L239" s="54" t="s">
        <v>1671</v>
      </c>
      <c r="M239" s="54"/>
      <c r="N239" s="54"/>
      <c r="O239" s="15" t="s">
        <v>1672</v>
      </c>
      <c r="P239" s="55"/>
    </row>
    <row r="240" spans="1:16" s="58" customFormat="1" ht="46.8" x14ac:dyDescent="0.3">
      <c r="A240" s="54">
        <v>159</v>
      </c>
      <c r="B240" s="55" t="s">
        <v>667</v>
      </c>
      <c r="C240" s="54" t="s">
        <v>173</v>
      </c>
      <c r="D240" s="54" t="s">
        <v>62</v>
      </c>
      <c r="E240" s="55" t="s">
        <v>1673</v>
      </c>
      <c r="F240" s="56">
        <v>46119</v>
      </c>
      <c r="G240" s="18">
        <v>283.5</v>
      </c>
      <c r="H240" s="54" t="s">
        <v>6</v>
      </c>
      <c r="I240" s="54" t="s">
        <v>1682</v>
      </c>
      <c r="J240" s="54">
        <v>38437390</v>
      </c>
      <c r="K240" s="54" t="s">
        <v>1196</v>
      </c>
      <c r="L240" s="54">
        <v>63000</v>
      </c>
      <c r="M240" s="54"/>
      <c r="N240" s="54"/>
      <c r="O240" s="15" t="s">
        <v>1674</v>
      </c>
      <c r="P240" s="54" t="s">
        <v>176</v>
      </c>
    </row>
    <row r="241" spans="1:16" s="58" customFormat="1" ht="46.8" x14ac:dyDescent="0.3">
      <c r="A241" s="54">
        <v>160</v>
      </c>
      <c r="B241" s="55" t="s">
        <v>667</v>
      </c>
      <c r="C241" s="54" t="s">
        <v>225</v>
      </c>
      <c r="D241" s="54" t="s">
        <v>62</v>
      </c>
      <c r="E241" s="55" t="s">
        <v>767</v>
      </c>
      <c r="F241" s="56">
        <v>46127</v>
      </c>
      <c r="G241" s="18">
        <v>308.16000000000003</v>
      </c>
      <c r="H241" s="54" t="s">
        <v>6</v>
      </c>
      <c r="I241" s="54" t="s">
        <v>880</v>
      </c>
      <c r="J241" s="54">
        <v>31366203</v>
      </c>
      <c r="K241" s="54" t="s">
        <v>279</v>
      </c>
      <c r="L241" s="54">
        <v>4000</v>
      </c>
      <c r="M241" s="54"/>
      <c r="N241" s="54"/>
      <c r="O241" s="55" t="s">
        <v>1859</v>
      </c>
      <c r="P241" s="54"/>
    </row>
    <row r="242" spans="1:16" s="58" customFormat="1" ht="46.8" x14ac:dyDescent="0.3">
      <c r="A242" s="54">
        <v>161</v>
      </c>
      <c r="B242" s="55" t="s">
        <v>667</v>
      </c>
      <c r="C242" s="54" t="s">
        <v>173</v>
      </c>
      <c r="D242" s="54" t="s">
        <v>62</v>
      </c>
      <c r="E242" s="55" t="s">
        <v>1608</v>
      </c>
      <c r="F242" s="56">
        <v>46127</v>
      </c>
      <c r="G242" s="18">
        <v>959.24400000000003</v>
      </c>
      <c r="H242" s="54" t="s">
        <v>6</v>
      </c>
      <c r="I242" s="54" t="s">
        <v>1616</v>
      </c>
      <c r="J242" s="54">
        <v>5393145</v>
      </c>
      <c r="K242" s="54" t="s">
        <v>169</v>
      </c>
      <c r="L242" s="54">
        <v>19.87</v>
      </c>
      <c r="M242" s="54"/>
      <c r="N242" s="54"/>
      <c r="O242" s="55" t="s">
        <v>1860</v>
      </c>
      <c r="P242" s="54" t="s">
        <v>176</v>
      </c>
    </row>
    <row r="243" spans="1:16" s="58" customFormat="1" ht="46.8" x14ac:dyDescent="0.3">
      <c r="A243" s="54">
        <v>162</v>
      </c>
      <c r="B243" s="55" t="s">
        <v>667</v>
      </c>
      <c r="C243" s="54" t="s">
        <v>173</v>
      </c>
      <c r="D243" s="54" t="s">
        <v>62</v>
      </c>
      <c r="E243" s="55" t="s">
        <v>1861</v>
      </c>
      <c r="F243" s="56">
        <v>46127</v>
      </c>
      <c r="G243" s="18">
        <v>311.53899999999999</v>
      </c>
      <c r="H243" s="54" t="s">
        <v>6</v>
      </c>
      <c r="I243" s="54" t="s">
        <v>1869</v>
      </c>
      <c r="J243" s="54">
        <v>45375820</v>
      </c>
      <c r="K243" s="54" t="s">
        <v>1862</v>
      </c>
      <c r="L243" s="54">
        <v>21280</v>
      </c>
      <c r="M243" s="54"/>
      <c r="N243" s="54"/>
      <c r="O243" s="55" t="s">
        <v>1863</v>
      </c>
      <c r="P243" s="54" t="s">
        <v>176</v>
      </c>
    </row>
    <row r="244" spans="1:16" s="58" customFormat="1" ht="46.8" x14ac:dyDescent="0.3">
      <c r="A244" s="54">
        <v>163</v>
      </c>
      <c r="B244" s="55" t="s">
        <v>667</v>
      </c>
      <c r="C244" s="54" t="s">
        <v>173</v>
      </c>
      <c r="D244" s="54" t="s">
        <v>62</v>
      </c>
      <c r="E244" s="55" t="s">
        <v>1864</v>
      </c>
      <c r="F244" s="56">
        <v>46132</v>
      </c>
      <c r="G244" s="18">
        <v>1590.8630000000001</v>
      </c>
      <c r="H244" s="54" t="s">
        <v>6</v>
      </c>
      <c r="I244" s="54" t="s">
        <v>1870</v>
      </c>
      <c r="J244" s="54">
        <v>14338180</v>
      </c>
      <c r="K244" s="54" t="s">
        <v>169</v>
      </c>
      <c r="L244" s="54">
        <v>39.94</v>
      </c>
      <c r="M244" s="54"/>
      <c r="N244" s="54"/>
      <c r="O244" s="55" t="s">
        <v>1865</v>
      </c>
      <c r="P244" s="54" t="s">
        <v>176</v>
      </c>
    </row>
    <row r="245" spans="1:16" s="58" customFormat="1" ht="109.2" x14ac:dyDescent="0.3">
      <c r="A245" s="54">
        <v>164</v>
      </c>
      <c r="B245" s="55" t="s">
        <v>1506</v>
      </c>
      <c r="C245" s="54" t="s">
        <v>222</v>
      </c>
      <c r="D245" s="54" t="s">
        <v>485</v>
      </c>
      <c r="E245" s="55" t="s">
        <v>1507</v>
      </c>
      <c r="F245" s="56">
        <v>46099</v>
      </c>
      <c r="G245" s="18">
        <v>364.46100000000001</v>
      </c>
      <c r="H245" s="54" t="s">
        <v>6</v>
      </c>
      <c r="I245" s="54" t="s">
        <v>1508</v>
      </c>
      <c r="J245" s="54">
        <v>2398500424</v>
      </c>
      <c r="K245" s="54" t="s">
        <v>485</v>
      </c>
      <c r="L245" s="54">
        <v>1</v>
      </c>
      <c r="M245" s="54"/>
      <c r="N245" s="54"/>
      <c r="O245" s="15" t="s">
        <v>1509</v>
      </c>
      <c r="P245" s="75"/>
    </row>
    <row r="246" spans="1:16" s="58" customFormat="1" ht="31.2" x14ac:dyDescent="0.3">
      <c r="A246" s="54">
        <v>165</v>
      </c>
      <c r="B246" s="55" t="s">
        <v>1866</v>
      </c>
      <c r="C246" s="54" t="s">
        <v>954</v>
      </c>
      <c r="D246" s="54" t="s">
        <v>62</v>
      </c>
      <c r="E246" s="55" t="s">
        <v>1867</v>
      </c>
      <c r="F246" s="56">
        <v>46134</v>
      </c>
      <c r="G246" s="18">
        <v>2524.4499999999998</v>
      </c>
      <c r="H246" s="54" t="s">
        <v>6</v>
      </c>
      <c r="I246" s="54"/>
      <c r="J246" s="54"/>
      <c r="K246" s="54"/>
      <c r="L246" s="54"/>
      <c r="M246" s="54"/>
      <c r="N246" s="54"/>
      <c r="O246" s="55" t="s">
        <v>1868</v>
      </c>
      <c r="P246" s="75"/>
    </row>
    <row r="247" spans="1:16" s="58" customFormat="1" ht="46.8" x14ac:dyDescent="0.3">
      <c r="A247" s="54">
        <v>166</v>
      </c>
      <c r="B247" s="55" t="s">
        <v>1675</v>
      </c>
      <c r="C247" s="54" t="s">
        <v>225</v>
      </c>
      <c r="D247" s="54" t="s">
        <v>62</v>
      </c>
      <c r="E247" s="55" t="s">
        <v>1676</v>
      </c>
      <c r="F247" s="56">
        <v>46114</v>
      </c>
      <c r="G247" s="18">
        <v>879.6</v>
      </c>
      <c r="H247" s="54" t="s">
        <v>369</v>
      </c>
      <c r="I247" s="54" t="s">
        <v>1684</v>
      </c>
      <c r="J247" s="54">
        <v>43851152</v>
      </c>
      <c r="K247" s="54" t="s">
        <v>279</v>
      </c>
      <c r="L247" s="54">
        <v>10000</v>
      </c>
      <c r="M247" s="54"/>
      <c r="N247" s="54"/>
      <c r="O247" s="15" t="s">
        <v>1677</v>
      </c>
      <c r="P247" s="75"/>
    </row>
    <row r="248" spans="1:16" s="58" customFormat="1" ht="46.8" x14ac:dyDescent="0.3">
      <c r="A248" s="54">
        <v>167</v>
      </c>
      <c r="B248" s="55" t="s">
        <v>1675</v>
      </c>
      <c r="C248" s="54" t="s">
        <v>84</v>
      </c>
      <c r="D248" s="54" t="s">
        <v>62</v>
      </c>
      <c r="E248" s="55" t="s">
        <v>1826</v>
      </c>
      <c r="F248" s="56">
        <v>46125</v>
      </c>
      <c r="G248" s="18">
        <v>416.66699999999997</v>
      </c>
      <c r="H248" s="54" t="s">
        <v>6</v>
      </c>
      <c r="I248" s="54"/>
      <c r="J248" s="54"/>
      <c r="K248" s="54"/>
      <c r="L248" s="54"/>
      <c r="M248" s="54"/>
      <c r="N248" s="54"/>
      <c r="O248" s="55" t="s">
        <v>1827</v>
      </c>
      <c r="P248" s="75"/>
    </row>
    <row r="249" spans="1:16" s="58" customFormat="1" ht="31.2" x14ac:dyDescent="0.3">
      <c r="A249" s="54">
        <v>168</v>
      </c>
      <c r="B249" s="55" t="s">
        <v>1675</v>
      </c>
      <c r="C249" s="54" t="s">
        <v>225</v>
      </c>
      <c r="D249" s="54" t="s">
        <v>62</v>
      </c>
      <c r="E249" s="55" t="s">
        <v>1828</v>
      </c>
      <c r="F249" s="56">
        <v>46126</v>
      </c>
      <c r="G249" s="18">
        <v>960.10799999999995</v>
      </c>
      <c r="H249" s="54" t="s">
        <v>6</v>
      </c>
      <c r="I249" s="54"/>
      <c r="J249" s="54"/>
      <c r="K249" s="54" t="s">
        <v>279</v>
      </c>
      <c r="L249" s="54">
        <v>10380</v>
      </c>
      <c r="M249" s="54"/>
      <c r="N249" s="54"/>
      <c r="O249" s="55" t="s">
        <v>1829</v>
      </c>
      <c r="P249" s="75"/>
    </row>
    <row r="250" spans="1:16" s="58" customFormat="1" ht="31.2" x14ac:dyDescent="0.3">
      <c r="A250" s="54">
        <v>169</v>
      </c>
      <c r="B250" s="55" t="s">
        <v>1675</v>
      </c>
      <c r="C250" s="54" t="s">
        <v>225</v>
      </c>
      <c r="D250" s="54" t="s">
        <v>62</v>
      </c>
      <c r="E250" s="55" t="s">
        <v>1928</v>
      </c>
      <c r="F250" s="56">
        <v>46135</v>
      </c>
      <c r="G250" s="18">
        <v>462.48</v>
      </c>
      <c r="H250" s="54" t="s">
        <v>6</v>
      </c>
      <c r="I250" s="54" t="s">
        <v>1684</v>
      </c>
      <c r="J250" s="54">
        <v>43851152</v>
      </c>
      <c r="K250" s="54" t="s">
        <v>279</v>
      </c>
      <c r="L250" s="54">
        <v>5000</v>
      </c>
      <c r="M250" s="54"/>
      <c r="N250" s="54"/>
      <c r="O250" s="55" t="s">
        <v>1929</v>
      </c>
      <c r="P250" s="75"/>
    </row>
    <row r="251" spans="1:16" s="58" customFormat="1" ht="34.200000000000003" customHeight="1" x14ac:dyDescent="0.3">
      <c r="A251" s="54">
        <v>170</v>
      </c>
      <c r="B251" s="55" t="s">
        <v>168</v>
      </c>
      <c r="C251" s="54" t="s">
        <v>74</v>
      </c>
      <c r="D251" s="54" t="s">
        <v>62</v>
      </c>
      <c r="E251" s="55" t="s">
        <v>170</v>
      </c>
      <c r="F251" s="56">
        <v>46031</v>
      </c>
      <c r="G251" s="18">
        <v>1020</v>
      </c>
      <c r="H251" s="54" t="s">
        <v>6</v>
      </c>
      <c r="I251" s="54" t="s">
        <v>530</v>
      </c>
      <c r="J251" s="54">
        <v>2765400091</v>
      </c>
      <c r="K251" s="54" t="s">
        <v>169</v>
      </c>
      <c r="L251" s="54">
        <v>1500</v>
      </c>
      <c r="M251" s="67"/>
      <c r="N251" s="67"/>
      <c r="O251" s="15" t="s">
        <v>171</v>
      </c>
      <c r="P251" s="75"/>
    </row>
    <row r="252" spans="1:16" s="58" customFormat="1" ht="35.4" customHeight="1" x14ac:dyDescent="0.3">
      <c r="A252" s="54">
        <v>171</v>
      </c>
      <c r="B252" s="55" t="s">
        <v>168</v>
      </c>
      <c r="C252" s="54" t="s">
        <v>225</v>
      </c>
      <c r="D252" s="54" t="s">
        <v>62</v>
      </c>
      <c r="E252" s="55" t="s">
        <v>377</v>
      </c>
      <c r="F252" s="56">
        <v>46038</v>
      </c>
      <c r="G252" s="18">
        <v>3669.4</v>
      </c>
      <c r="H252" s="54" t="s">
        <v>6</v>
      </c>
      <c r="I252" s="54" t="s">
        <v>539</v>
      </c>
      <c r="J252" s="54">
        <v>31366203</v>
      </c>
      <c r="K252" s="54" t="s">
        <v>279</v>
      </c>
      <c r="L252" s="54">
        <v>60000</v>
      </c>
      <c r="M252" s="67"/>
      <c r="N252" s="67"/>
      <c r="O252" s="15" t="s">
        <v>378</v>
      </c>
      <c r="P252" s="75"/>
    </row>
    <row r="253" spans="1:16" s="58" customFormat="1" ht="33" customHeight="1" x14ac:dyDescent="0.3">
      <c r="A253" s="54">
        <v>172</v>
      </c>
      <c r="B253" s="55" t="s">
        <v>168</v>
      </c>
      <c r="C253" s="54" t="s">
        <v>255</v>
      </c>
      <c r="D253" s="54" t="s">
        <v>62</v>
      </c>
      <c r="E253" s="55" t="s">
        <v>671</v>
      </c>
      <c r="F253" s="56">
        <v>46052</v>
      </c>
      <c r="G253" s="18">
        <v>327</v>
      </c>
      <c r="H253" s="54" t="s">
        <v>6</v>
      </c>
      <c r="I253" s="54" t="s">
        <v>880</v>
      </c>
      <c r="J253" s="54">
        <v>31366203</v>
      </c>
      <c r="K253" s="54" t="s">
        <v>279</v>
      </c>
      <c r="L253" s="54">
        <v>8000</v>
      </c>
      <c r="M253" s="54"/>
      <c r="N253" s="54"/>
      <c r="O253" s="15" t="s">
        <v>672</v>
      </c>
      <c r="P253" s="75"/>
    </row>
    <row r="254" spans="1:16" s="58" customFormat="1" ht="50.4" customHeight="1" x14ac:dyDescent="0.3">
      <c r="A254" s="54">
        <v>173</v>
      </c>
      <c r="B254" s="55" t="s">
        <v>168</v>
      </c>
      <c r="C254" s="54" t="s">
        <v>679</v>
      </c>
      <c r="D254" s="54" t="s">
        <v>62</v>
      </c>
      <c r="E254" s="55" t="s">
        <v>673</v>
      </c>
      <c r="F254" s="56">
        <v>46052</v>
      </c>
      <c r="G254" s="18">
        <v>1096</v>
      </c>
      <c r="H254" s="54" t="s">
        <v>6</v>
      </c>
      <c r="I254" s="54" t="s">
        <v>881</v>
      </c>
      <c r="J254" s="54">
        <v>43278807</v>
      </c>
      <c r="K254" s="54" t="s">
        <v>169</v>
      </c>
      <c r="L254" s="54">
        <v>20</v>
      </c>
      <c r="M254" s="54"/>
      <c r="N254" s="54"/>
      <c r="O254" s="15" t="s">
        <v>674</v>
      </c>
      <c r="P254" s="75"/>
    </row>
    <row r="255" spans="1:16" s="58" customFormat="1" ht="37.799999999999997" customHeight="1" x14ac:dyDescent="0.3">
      <c r="A255" s="54">
        <v>174</v>
      </c>
      <c r="B255" s="55" t="s">
        <v>168</v>
      </c>
      <c r="C255" s="54" t="s">
        <v>523</v>
      </c>
      <c r="D255" s="54" t="s">
        <v>63</v>
      </c>
      <c r="E255" s="55" t="s">
        <v>675</v>
      </c>
      <c r="F255" s="56">
        <v>46055</v>
      </c>
      <c r="G255" s="18">
        <v>1036.1120000000001</v>
      </c>
      <c r="H255" s="54" t="s">
        <v>6</v>
      </c>
      <c r="I255" s="54" t="s">
        <v>537</v>
      </c>
      <c r="J255" s="54">
        <v>5524251</v>
      </c>
      <c r="K255" s="54" t="s">
        <v>223</v>
      </c>
      <c r="L255" s="54">
        <v>21690</v>
      </c>
      <c r="M255" s="54"/>
      <c r="N255" s="54"/>
      <c r="O255" s="15" t="s">
        <v>676</v>
      </c>
      <c r="P255" s="75"/>
    </row>
    <row r="256" spans="1:16" s="58" customFormat="1" ht="35.4" customHeight="1" x14ac:dyDescent="0.3">
      <c r="A256" s="54">
        <v>175</v>
      </c>
      <c r="B256" s="55" t="s">
        <v>168</v>
      </c>
      <c r="C256" s="54" t="s">
        <v>225</v>
      </c>
      <c r="D256" s="54" t="s">
        <v>62</v>
      </c>
      <c r="E256" s="55" t="s">
        <v>870</v>
      </c>
      <c r="F256" s="56">
        <v>46062</v>
      </c>
      <c r="G256" s="18">
        <v>236.22</v>
      </c>
      <c r="H256" s="54" t="s">
        <v>6</v>
      </c>
      <c r="I256" s="54" t="s">
        <v>1308</v>
      </c>
      <c r="J256" s="54">
        <v>33109845</v>
      </c>
      <c r="K256" s="54"/>
      <c r="L256" s="54"/>
      <c r="M256" s="54"/>
      <c r="N256" s="54"/>
      <c r="O256" s="15" t="s">
        <v>871</v>
      </c>
      <c r="P256" s="75"/>
    </row>
    <row r="257" spans="1:16" s="58" customFormat="1" ht="35.4" customHeight="1" x14ac:dyDescent="0.3">
      <c r="A257" s="54">
        <v>176</v>
      </c>
      <c r="B257" s="55" t="s">
        <v>168</v>
      </c>
      <c r="C257" s="54" t="s">
        <v>679</v>
      </c>
      <c r="D257" s="54" t="s">
        <v>62</v>
      </c>
      <c r="E257" s="55" t="s">
        <v>670</v>
      </c>
      <c r="F257" s="56">
        <v>46064</v>
      </c>
      <c r="G257" s="18">
        <v>325</v>
      </c>
      <c r="H257" s="54" t="s">
        <v>6</v>
      </c>
      <c r="I257" s="54" t="s">
        <v>981</v>
      </c>
      <c r="J257" s="54">
        <v>3051603780</v>
      </c>
      <c r="K257" s="54"/>
      <c r="L257" s="54"/>
      <c r="M257" s="54"/>
      <c r="N257" s="54"/>
      <c r="O257" s="15" t="s">
        <v>982</v>
      </c>
      <c r="P257" s="75"/>
    </row>
    <row r="258" spans="1:16" s="58" customFormat="1" ht="31.2" x14ac:dyDescent="0.3">
      <c r="A258" s="54">
        <v>177</v>
      </c>
      <c r="B258" s="55" t="s">
        <v>168</v>
      </c>
      <c r="C258" s="54" t="s">
        <v>225</v>
      </c>
      <c r="D258" s="54" t="s">
        <v>62</v>
      </c>
      <c r="E258" s="55" t="s">
        <v>377</v>
      </c>
      <c r="F258" s="56">
        <v>46077</v>
      </c>
      <c r="G258" s="18">
        <v>4999.2</v>
      </c>
      <c r="H258" s="54" t="s">
        <v>6</v>
      </c>
      <c r="I258" s="54" t="s">
        <v>535</v>
      </c>
      <c r="J258" s="54">
        <v>24316073</v>
      </c>
      <c r="K258" s="54" t="s">
        <v>279</v>
      </c>
      <c r="L258" s="54">
        <v>80000</v>
      </c>
      <c r="M258" s="54"/>
      <c r="N258" s="54"/>
      <c r="O258" s="15" t="s">
        <v>1119</v>
      </c>
      <c r="P258" s="75"/>
    </row>
    <row r="259" spans="1:16" s="58" customFormat="1" ht="31.2" customHeight="1" x14ac:dyDescent="0.3">
      <c r="A259" s="54">
        <v>178</v>
      </c>
      <c r="B259" s="55" t="s">
        <v>168</v>
      </c>
      <c r="C259" s="54" t="s">
        <v>523</v>
      </c>
      <c r="D259" s="54" t="s">
        <v>63</v>
      </c>
      <c r="E259" s="55" t="s">
        <v>675</v>
      </c>
      <c r="F259" s="56">
        <v>46084</v>
      </c>
      <c r="G259" s="18">
        <v>1036.1120000000001</v>
      </c>
      <c r="H259" s="54" t="s">
        <v>6</v>
      </c>
      <c r="I259" s="54" t="s">
        <v>537</v>
      </c>
      <c r="J259" s="54">
        <v>5524251</v>
      </c>
      <c r="K259" s="54" t="s">
        <v>223</v>
      </c>
      <c r="L259" s="54">
        <v>21690</v>
      </c>
      <c r="M259" s="54"/>
      <c r="N259" s="54"/>
      <c r="O259" s="15" t="s">
        <v>1240</v>
      </c>
      <c r="P259" s="75"/>
    </row>
    <row r="260" spans="1:16" s="58" customFormat="1" ht="62.4" x14ac:dyDescent="0.3">
      <c r="A260" s="54">
        <v>179</v>
      </c>
      <c r="B260" s="55" t="s">
        <v>168</v>
      </c>
      <c r="C260" s="54" t="s">
        <v>679</v>
      </c>
      <c r="D260" s="54" t="s">
        <v>62</v>
      </c>
      <c r="E260" s="55" t="s">
        <v>673</v>
      </c>
      <c r="F260" s="56">
        <v>46085</v>
      </c>
      <c r="G260" s="18">
        <v>1096</v>
      </c>
      <c r="H260" s="54" t="s">
        <v>6</v>
      </c>
      <c r="I260" s="54" t="s">
        <v>881</v>
      </c>
      <c r="J260" s="54">
        <v>43278807</v>
      </c>
      <c r="K260" s="54" t="s">
        <v>169</v>
      </c>
      <c r="L260" s="54">
        <v>20</v>
      </c>
      <c r="M260" s="54"/>
      <c r="N260" s="54"/>
      <c r="O260" s="15" t="s">
        <v>1299</v>
      </c>
      <c r="P260" s="75"/>
    </row>
    <row r="261" spans="1:16" s="58" customFormat="1" ht="46.8" x14ac:dyDescent="0.3">
      <c r="A261" s="54">
        <v>180</v>
      </c>
      <c r="B261" s="55" t="s">
        <v>168</v>
      </c>
      <c r="C261" s="54" t="s">
        <v>679</v>
      </c>
      <c r="D261" s="54" t="s">
        <v>62</v>
      </c>
      <c r="E261" s="55" t="s">
        <v>1300</v>
      </c>
      <c r="F261" s="56">
        <v>46091</v>
      </c>
      <c r="G261" s="18">
        <v>3550</v>
      </c>
      <c r="H261" s="54" t="s">
        <v>6</v>
      </c>
      <c r="I261" s="54" t="s">
        <v>1515</v>
      </c>
      <c r="J261" s="54">
        <v>42454679</v>
      </c>
      <c r="K261" s="54" t="s">
        <v>169</v>
      </c>
      <c r="L261" s="54">
        <v>500</v>
      </c>
      <c r="M261" s="54"/>
      <c r="N261" s="54"/>
      <c r="O261" s="15" t="s">
        <v>1301</v>
      </c>
      <c r="P261" s="75"/>
    </row>
    <row r="262" spans="1:16" s="58" customFormat="1" ht="31.2" x14ac:dyDescent="0.3">
      <c r="A262" s="54">
        <v>181</v>
      </c>
      <c r="B262" s="55" t="s">
        <v>168</v>
      </c>
      <c r="C262" s="54" t="s">
        <v>679</v>
      </c>
      <c r="D262" s="54" t="s">
        <v>62</v>
      </c>
      <c r="E262" s="55" t="s">
        <v>1510</v>
      </c>
      <c r="F262" s="56">
        <v>46104</v>
      </c>
      <c r="G262" s="18">
        <v>676.27800000000002</v>
      </c>
      <c r="H262" s="54" t="s">
        <v>6</v>
      </c>
      <c r="I262" s="54" t="s">
        <v>1610</v>
      </c>
      <c r="J262" s="54">
        <v>42782298</v>
      </c>
      <c r="K262" s="54" t="s">
        <v>197</v>
      </c>
      <c r="L262" s="54">
        <v>5580</v>
      </c>
      <c r="M262" s="55"/>
      <c r="N262" s="55"/>
      <c r="O262" s="15" t="s">
        <v>1511</v>
      </c>
      <c r="P262" s="75"/>
    </row>
    <row r="263" spans="1:16" s="58" customFormat="1" ht="46.8" x14ac:dyDescent="0.3">
      <c r="A263" s="54">
        <v>182</v>
      </c>
      <c r="B263" s="55" t="s">
        <v>168</v>
      </c>
      <c r="C263" s="54" t="s">
        <v>679</v>
      </c>
      <c r="D263" s="54" t="s">
        <v>62</v>
      </c>
      <c r="E263" s="55" t="s">
        <v>1300</v>
      </c>
      <c r="F263" s="56">
        <v>46119</v>
      </c>
      <c r="G263" s="18">
        <v>3442.5</v>
      </c>
      <c r="H263" s="54" t="s">
        <v>6</v>
      </c>
      <c r="I263" s="54" t="s">
        <v>1515</v>
      </c>
      <c r="J263" s="54">
        <v>42454679</v>
      </c>
      <c r="K263" s="54" t="s">
        <v>169</v>
      </c>
      <c r="L263" s="54">
        <v>450</v>
      </c>
      <c r="M263" s="54"/>
      <c r="N263" s="54"/>
      <c r="O263" s="15" t="s">
        <v>1678</v>
      </c>
      <c r="P263" s="75"/>
    </row>
    <row r="264" spans="1:16" s="58" customFormat="1" ht="31.2" x14ac:dyDescent="0.3">
      <c r="A264" s="54">
        <v>183</v>
      </c>
      <c r="B264" s="55" t="s">
        <v>168</v>
      </c>
      <c r="C264" s="54" t="s">
        <v>225</v>
      </c>
      <c r="D264" s="54" t="s">
        <v>62</v>
      </c>
      <c r="E264" s="55" t="s">
        <v>377</v>
      </c>
      <c r="F264" s="56">
        <v>46126</v>
      </c>
      <c r="G264" s="18">
        <v>1119.875</v>
      </c>
      <c r="H264" s="54" t="s">
        <v>6</v>
      </c>
      <c r="I264" s="54" t="s">
        <v>880</v>
      </c>
      <c r="J264" s="54">
        <v>31366203</v>
      </c>
      <c r="K264" s="54" t="s">
        <v>279</v>
      </c>
      <c r="L264" s="54">
        <v>12500</v>
      </c>
      <c r="M264" s="54"/>
      <c r="N264" s="54"/>
      <c r="O264" s="55" t="s">
        <v>1830</v>
      </c>
      <c r="P264" s="75"/>
    </row>
    <row r="265" spans="1:16" s="58" customFormat="1" ht="31.2" x14ac:dyDescent="0.3">
      <c r="A265" s="54">
        <v>184</v>
      </c>
      <c r="B265" s="55" t="s">
        <v>168</v>
      </c>
      <c r="C265" s="54" t="s">
        <v>173</v>
      </c>
      <c r="D265" s="54" t="s">
        <v>62</v>
      </c>
      <c r="E265" s="55" t="s">
        <v>1930</v>
      </c>
      <c r="F265" s="56">
        <v>46134</v>
      </c>
      <c r="G265" s="18">
        <v>310</v>
      </c>
      <c r="H265" s="54" t="s">
        <v>6</v>
      </c>
      <c r="I265" s="54"/>
      <c r="J265" s="54"/>
      <c r="K265" s="54"/>
      <c r="L265" s="54"/>
      <c r="M265" s="54"/>
      <c r="N265" s="54"/>
      <c r="O265" s="55" t="s">
        <v>1931</v>
      </c>
      <c r="P265" s="76" t="s">
        <v>176</v>
      </c>
    </row>
    <row r="266" spans="1:16" s="58" customFormat="1" ht="62.4" x14ac:dyDescent="0.3">
      <c r="A266" s="54">
        <v>185</v>
      </c>
      <c r="B266" s="55" t="s">
        <v>168</v>
      </c>
      <c r="C266" s="54" t="s">
        <v>679</v>
      </c>
      <c r="D266" s="54" t="s">
        <v>62</v>
      </c>
      <c r="E266" s="55" t="s">
        <v>2028</v>
      </c>
      <c r="F266" s="56">
        <v>46143</v>
      </c>
      <c r="G266" s="18">
        <v>5000.55</v>
      </c>
      <c r="H266" s="54" t="s">
        <v>6</v>
      </c>
      <c r="I266" s="54"/>
      <c r="J266" s="54"/>
      <c r="K266" s="54"/>
      <c r="L266" s="54"/>
      <c r="M266" s="54"/>
      <c r="N266" s="54"/>
      <c r="O266" s="55" t="s">
        <v>2027</v>
      </c>
      <c r="P266" s="76"/>
    </row>
    <row r="267" spans="1:16" s="58" customFormat="1" ht="46.8" x14ac:dyDescent="0.3">
      <c r="A267" s="54">
        <v>186</v>
      </c>
      <c r="B267" s="55" t="s">
        <v>168</v>
      </c>
      <c r="C267" s="54" t="s">
        <v>84</v>
      </c>
      <c r="D267" s="54" t="s">
        <v>62</v>
      </c>
      <c r="E267" s="55" t="s">
        <v>2029</v>
      </c>
      <c r="F267" s="56">
        <v>46148</v>
      </c>
      <c r="G267" s="18">
        <v>262.01799999999997</v>
      </c>
      <c r="H267" s="54" t="s">
        <v>6</v>
      </c>
      <c r="I267" s="54"/>
      <c r="J267" s="54"/>
      <c r="K267" s="54"/>
      <c r="L267" s="54"/>
      <c r="M267" s="54"/>
      <c r="N267" s="54"/>
      <c r="O267" s="55" t="s">
        <v>2030</v>
      </c>
      <c r="P267" s="76"/>
    </row>
    <row r="268" spans="1:16" s="58" customFormat="1" ht="31.2" x14ac:dyDescent="0.3">
      <c r="A268" s="54">
        <v>187</v>
      </c>
      <c r="B268" s="55" t="s">
        <v>1302</v>
      </c>
      <c r="C268" s="54" t="s">
        <v>225</v>
      </c>
      <c r="D268" s="54" t="s">
        <v>62</v>
      </c>
      <c r="E268" s="55" t="s">
        <v>1303</v>
      </c>
      <c r="F268" s="56">
        <v>46119</v>
      </c>
      <c r="G268" s="18">
        <v>436.96</v>
      </c>
      <c r="H268" s="54" t="s">
        <v>6</v>
      </c>
      <c r="I268" s="54" t="s">
        <v>1679</v>
      </c>
      <c r="J268" s="54">
        <v>13540086</v>
      </c>
      <c r="K268" s="54" t="s">
        <v>279</v>
      </c>
      <c r="L268" s="54">
        <v>5538</v>
      </c>
      <c r="M268" s="54"/>
      <c r="N268" s="54"/>
      <c r="O268" s="15" t="s">
        <v>1680</v>
      </c>
      <c r="P268" s="75"/>
    </row>
    <row r="269" spans="1:16" s="58" customFormat="1" ht="31.2" x14ac:dyDescent="0.3">
      <c r="A269" s="54">
        <v>188</v>
      </c>
      <c r="B269" s="55" t="s">
        <v>1302</v>
      </c>
      <c r="C269" s="54" t="s">
        <v>523</v>
      </c>
      <c r="D269" s="54" t="s">
        <v>62</v>
      </c>
      <c r="E269" s="55" t="s">
        <v>1971</v>
      </c>
      <c r="F269" s="56">
        <v>46139</v>
      </c>
      <c r="G269" s="18">
        <v>325.97399999999999</v>
      </c>
      <c r="H269" s="54" t="s">
        <v>6</v>
      </c>
      <c r="I269" s="54" t="s">
        <v>1506</v>
      </c>
      <c r="J269" s="54">
        <v>5524251</v>
      </c>
      <c r="K269" s="54" t="s">
        <v>223</v>
      </c>
      <c r="L269" s="54"/>
      <c r="M269" s="54"/>
      <c r="N269" s="55"/>
      <c r="O269" s="55" t="s">
        <v>1972</v>
      </c>
      <c r="P269" s="75"/>
    </row>
    <row r="270" spans="1:16" s="58" customFormat="1" ht="31.2" x14ac:dyDescent="0.3">
      <c r="A270" s="54">
        <v>189</v>
      </c>
      <c r="B270" s="55" t="s">
        <v>172</v>
      </c>
      <c r="C270" s="54" t="s">
        <v>173</v>
      </c>
      <c r="D270" s="54" t="s">
        <v>62</v>
      </c>
      <c r="E270" s="55" t="s">
        <v>174</v>
      </c>
      <c r="F270" s="56">
        <v>46031</v>
      </c>
      <c r="G270" s="18">
        <v>9994.4</v>
      </c>
      <c r="H270" s="54" t="s">
        <v>6</v>
      </c>
      <c r="I270" s="54" t="s">
        <v>375</v>
      </c>
      <c r="J270" s="54" t="s">
        <v>376</v>
      </c>
      <c r="K270" s="54" t="s">
        <v>229</v>
      </c>
      <c r="L270" s="54">
        <v>1527</v>
      </c>
      <c r="M270" s="67"/>
      <c r="N270" s="75"/>
      <c r="O270" s="15" t="s">
        <v>175</v>
      </c>
      <c r="P270" s="76" t="s">
        <v>176</v>
      </c>
    </row>
    <row r="271" spans="1:16" s="58" customFormat="1" ht="46.8" x14ac:dyDescent="0.3">
      <c r="A271" s="54">
        <v>190</v>
      </c>
      <c r="B271" s="55" t="s">
        <v>172</v>
      </c>
      <c r="C271" s="54" t="s">
        <v>173</v>
      </c>
      <c r="D271" s="54" t="s">
        <v>62</v>
      </c>
      <c r="E271" s="55" t="s">
        <v>872</v>
      </c>
      <c r="F271" s="56">
        <v>46056</v>
      </c>
      <c r="G271" s="18">
        <v>7000</v>
      </c>
      <c r="H271" s="54" t="s">
        <v>6</v>
      </c>
      <c r="I271" s="54" t="s">
        <v>989</v>
      </c>
      <c r="J271" s="54">
        <v>45559404</v>
      </c>
      <c r="K271" s="54" t="s">
        <v>873</v>
      </c>
      <c r="L271" s="54">
        <v>2000</v>
      </c>
      <c r="M271" s="54"/>
      <c r="N271" s="54"/>
      <c r="O271" s="15" t="s">
        <v>874</v>
      </c>
      <c r="P271" s="76" t="s">
        <v>176</v>
      </c>
    </row>
    <row r="272" spans="1:16" s="58" customFormat="1" ht="67.2" customHeight="1" x14ac:dyDescent="0.3">
      <c r="A272" s="54">
        <v>191</v>
      </c>
      <c r="B272" s="55" t="s">
        <v>172</v>
      </c>
      <c r="C272" s="54" t="s">
        <v>954</v>
      </c>
      <c r="D272" s="54" t="s">
        <v>485</v>
      </c>
      <c r="E272" s="55" t="s">
        <v>1120</v>
      </c>
      <c r="F272" s="56">
        <v>46076</v>
      </c>
      <c r="G272" s="18">
        <v>8729.8619999999992</v>
      </c>
      <c r="H272" s="54" t="s">
        <v>6</v>
      </c>
      <c r="I272" s="54" t="s">
        <v>1411</v>
      </c>
      <c r="J272" s="54">
        <v>38491552</v>
      </c>
      <c r="K272" s="54" t="s">
        <v>485</v>
      </c>
      <c r="L272" s="54">
        <v>1</v>
      </c>
      <c r="M272" s="54"/>
      <c r="N272" s="54"/>
      <c r="O272" s="15" t="s">
        <v>1121</v>
      </c>
      <c r="P272" s="76"/>
    </row>
    <row r="273" spans="1:16" s="58" customFormat="1" ht="93.6" x14ac:dyDescent="0.3">
      <c r="A273" s="54">
        <v>192</v>
      </c>
      <c r="B273" s="55" t="s">
        <v>172</v>
      </c>
      <c r="C273" s="54" t="s">
        <v>954</v>
      </c>
      <c r="D273" s="54" t="s">
        <v>485</v>
      </c>
      <c r="E273" s="55" t="s">
        <v>1241</v>
      </c>
      <c r="F273" s="56">
        <v>46084</v>
      </c>
      <c r="G273" s="18">
        <v>370.18</v>
      </c>
      <c r="H273" s="54" t="s">
        <v>6</v>
      </c>
      <c r="I273" s="54" t="s">
        <v>1242</v>
      </c>
      <c r="J273" s="54">
        <v>2514513416</v>
      </c>
      <c r="K273" s="54" t="s">
        <v>485</v>
      </c>
      <c r="L273" s="54">
        <v>1</v>
      </c>
      <c r="M273" s="54"/>
      <c r="N273" s="54"/>
      <c r="O273" s="15" t="s">
        <v>1243</v>
      </c>
      <c r="P273" s="76"/>
    </row>
    <row r="274" spans="1:16" s="58" customFormat="1" ht="93.6" x14ac:dyDescent="0.3">
      <c r="A274" s="54">
        <v>193</v>
      </c>
      <c r="B274" s="55" t="s">
        <v>172</v>
      </c>
      <c r="C274" s="54" t="s">
        <v>954</v>
      </c>
      <c r="D274" s="54" t="s">
        <v>485</v>
      </c>
      <c r="E274" s="55" t="s">
        <v>1244</v>
      </c>
      <c r="F274" s="56">
        <v>46084</v>
      </c>
      <c r="G274" s="18">
        <v>260.52</v>
      </c>
      <c r="H274" s="54" t="s">
        <v>6</v>
      </c>
      <c r="I274" s="54" t="s">
        <v>1242</v>
      </c>
      <c r="J274" s="54">
        <v>2514513416</v>
      </c>
      <c r="K274" s="54" t="s">
        <v>485</v>
      </c>
      <c r="L274" s="54">
        <v>1</v>
      </c>
      <c r="M274" s="54"/>
      <c r="N274" s="54"/>
      <c r="O274" s="15" t="s">
        <v>1245</v>
      </c>
      <c r="P274" s="76"/>
    </row>
    <row r="275" spans="1:16" s="58" customFormat="1" ht="117" customHeight="1" x14ac:dyDescent="0.3">
      <c r="A275" s="54">
        <v>194</v>
      </c>
      <c r="B275" s="55" t="s">
        <v>172</v>
      </c>
      <c r="C275" s="54" t="s">
        <v>954</v>
      </c>
      <c r="D275" s="54" t="s">
        <v>485</v>
      </c>
      <c r="E275" s="55" t="s">
        <v>1246</v>
      </c>
      <c r="F275" s="56">
        <v>46084</v>
      </c>
      <c r="G275" s="18">
        <v>276.53500000000003</v>
      </c>
      <c r="H275" s="54" t="s">
        <v>6</v>
      </c>
      <c r="I275" s="54" t="s">
        <v>1242</v>
      </c>
      <c r="J275" s="54">
        <v>2514513416</v>
      </c>
      <c r="K275" s="54" t="s">
        <v>485</v>
      </c>
      <c r="L275" s="54">
        <v>1</v>
      </c>
      <c r="M275" s="54"/>
      <c r="N275" s="54"/>
      <c r="O275" s="15" t="s">
        <v>1247</v>
      </c>
      <c r="P275" s="76"/>
    </row>
    <row r="276" spans="1:16" s="58" customFormat="1" ht="99" customHeight="1" x14ac:dyDescent="0.3">
      <c r="A276" s="54">
        <v>195</v>
      </c>
      <c r="B276" s="55" t="s">
        <v>172</v>
      </c>
      <c r="C276" s="54" t="s">
        <v>954</v>
      </c>
      <c r="D276" s="54" t="s">
        <v>485</v>
      </c>
      <c r="E276" s="55" t="s">
        <v>1248</v>
      </c>
      <c r="F276" s="56">
        <v>46084</v>
      </c>
      <c r="G276" s="18">
        <v>394.96699999999998</v>
      </c>
      <c r="H276" s="54" t="s">
        <v>6</v>
      </c>
      <c r="I276" s="54" t="s">
        <v>1242</v>
      </c>
      <c r="J276" s="54">
        <v>2514513416</v>
      </c>
      <c r="K276" s="54" t="s">
        <v>485</v>
      </c>
      <c r="L276" s="54">
        <v>1</v>
      </c>
      <c r="M276" s="54"/>
      <c r="N276" s="54"/>
      <c r="O276" s="15" t="s">
        <v>1249</v>
      </c>
      <c r="P276" s="76"/>
    </row>
    <row r="277" spans="1:16" s="58" customFormat="1" ht="96" customHeight="1" x14ac:dyDescent="0.3">
      <c r="A277" s="54">
        <v>196</v>
      </c>
      <c r="B277" s="55" t="s">
        <v>172</v>
      </c>
      <c r="C277" s="54" t="s">
        <v>954</v>
      </c>
      <c r="D277" s="54" t="s">
        <v>485</v>
      </c>
      <c r="E277" s="55" t="s">
        <v>1250</v>
      </c>
      <c r="F277" s="56">
        <v>46085</v>
      </c>
      <c r="G277" s="18">
        <v>276.53500000000003</v>
      </c>
      <c r="H277" s="54" t="s">
        <v>6</v>
      </c>
      <c r="I277" s="54" t="s">
        <v>1242</v>
      </c>
      <c r="J277" s="54">
        <v>2514513416</v>
      </c>
      <c r="K277" s="54" t="s">
        <v>485</v>
      </c>
      <c r="L277" s="54">
        <v>1</v>
      </c>
      <c r="M277" s="54"/>
      <c r="N277" s="54"/>
      <c r="O277" s="15" t="s">
        <v>1251</v>
      </c>
      <c r="P277" s="76"/>
    </row>
    <row r="278" spans="1:16" s="58" customFormat="1" ht="105.6" customHeight="1" x14ac:dyDescent="0.3">
      <c r="A278" s="54">
        <v>197</v>
      </c>
      <c r="B278" s="55" t="s">
        <v>172</v>
      </c>
      <c r="C278" s="54" t="s">
        <v>954</v>
      </c>
      <c r="D278" s="54" t="s">
        <v>485</v>
      </c>
      <c r="E278" s="55" t="s">
        <v>1252</v>
      </c>
      <c r="F278" s="56">
        <v>46085</v>
      </c>
      <c r="G278" s="18">
        <v>249.35400000000001</v>
      </c>
      <c r="H278" s="54" t="s">
        <v>6</v>
      </c>
      <c r="I278" s="54" t="s">
        <v>1242</v>
      </c>
      <c r="J278" s="54">
        <v>2514513416</v>
      </c>
      <c r="K278" s="54" t="s">
        <v>485</v>
      </c>
      <c r="L278" s="54">
        <v>1</v>
      </c>
      <c r="M278" s="54"/>
      <c r="N278" s="54"/>
      <c r="O278" s="15" t="s">
        <v>1253</v>
      </c>
      <c r="P278" s="76"/>
    </row>
    <row r="279" spans="1:16" s="58" customFormat="1" ht="115.2" customHeight="1" x14ac:dyDescent="0.3">
      <c r="A279" s="54">
        <v>198</v>
      </c>
      <c r="B279" s="55" t="s">
        <v>172</v>
      </c>
      <c r="C279" s="54" t="s">
        <v>954</v>
      </c>
      <c r="D279" s="54" t="s">
        <v>485</v>
      </c>
      <c r="E279" s="55" t="s">
        <v>1254</v>
      </c>
      <c r="F279" s="56">
        <v>46085</v>
      </c>
      <c r="G279" s="18">
        <v>262.94499999999999</v>
      </c>
      <c r="H279" s="54" t="s">
        <v>6</v>
      </c>
      <c r="I279" s="54" t="s">
        <v>1242</v>
      </c>
      <c r="J279" s="54">
        <v>2514513416</v>
      </c>
      <c r="K279" s="54" t="s">
        <v>485</v>
      </c>
      <c r="L279" s="54">
        <v>1</v>
      </c>
      <c r="M279" s="54"/>
      <c r="N279" s="54"/>
      <c r="O279" s="15" t="s">
        <v>1255</v>
      </c>
      <c r="P279" s="76"/>
    </row>
    <row r="280" spans="1:16" s="58" customFormat="1" ht="112.2" customHeight="1" x14ac:dyDescent="0.3">
      <c r="A280" s="54">
        <v>199</v>
      </c>
      <c r="B280" s="55" t="s">
        <v>172</v>
      </c>
      <c r="C280" s="54" t="s">
        <v>954</v>
      </c>
      <c r="D280" s="54" t="s">
        <v>485</v>
      </c>
      <c r="E280" s="55" t="s">
        <v>1256</v>
      </c>
      <c r="F280" s="56">
        <v>46085</v>
      </c>
      <c r="G280" s="18">
        <v>262.94499999999999</v>
      </c>
      <c r="H280" s="54" t="s">
        <v>6</v>
      </c>
      <c r="I280" s="54" t="s">
        <v>1242</v>
      </c>
      <c r="J280" s="54">
        <v>2514513416</v>
      </c>
      <c r="K280" s="54" t="s">
        <v>485</v>
      </c>
      <c r="L280" s="54">
        <v>1</v>
      </c>
      <c r="M280" s="54"/>
      <c r="N280" s="54"/>
      <c r="O280" s="15" t="s">
        <v>1257</v>
      </c>
      <c r="P280" s="76"/>
    </row>
    <row r="281" spans="1:16" s="58" customFormat="1" ht="93" customHeight="1" x14ac:dyDescent="0.3">
      <c r="A281" s="54">
        <v>200</v>
      </c>
      <c r="B281" s="55" t="s">
        <v>172</v>
      </c>
      <c r="C281" s="54" t="s">
        <v>954</v>
      </c>
      <c r="D281" s="54" t="s">
        <v>485</v>
      </c>
      <c r="E281" s="55" t="s">
        <v>1304</v>
      </c>
      <c r="F281" s="56">
        <v>46091</v>
      </c>
      <c r="G281" s="18">
        <v>319.84500000000003</v>
      </c>
      <c r="H281" s="54" t="s">
        <v>6</v>
      </c>
      <c r="I281" s="54" t="s">
        <v>1242</v>
      </c>
      <c r="J281" s="54">
        <v>2514513416</v>
      </c>
      <c r="K281" s="54" t="s">
        <v>485</v>
      </c>
      <c r="L281" s="54">
        <v>1</v>
      </c>
      <c r="M281" s="54"/>
      <c r="N281" s="54"/>
      <c r="O281" s="15" t="s">
        <v>1305</v>
      </c>
      <c r="P281" s="76"/>
    </row>
    <row r="282" spans="1:16" s="58" customFormat="1" ht="99.6" customHeight="1" x14ac:dyDescent="0.3">
      <c r="A282" s="54">
        <v>201</v>
      </c>
      <c r="B282" s="55" t="s">
        <v>172</v>
      </c>
      <c r="C282" s="54" t="s">
        <v>954</v>
      </c>
      <c r="D282" s="54" t="s">
        <v>485</v>
      </c>
      <c r="E282" s="55" t="s">
        <v>1412</v>
      </c>
      <c r="F282" s="56">
        <v>46097</v>
      </c>
      <c r="G282" s="18">
        <v>249.351</v>
      </c>
      <c r="H282" s="54" t="s">
        <v>6</v>
      </c>
      <c r="I282" s="54" t="s">
        <v>1242</v>
      </c>
      <c r="J282" s="54">
        <v>2514513416</v>
      </c>
      <c r="K282" s="54" t="s">
        <v>485</v>
      </c>
      <c r="L282" s="54">
        <v>1</v>
      </c>
      <c r="M282" s="54"/>
      <c r="N282" s="75"/>
      <c r="O282" s="94" t="s">
        <v>1413</v>
      </c>
      <c r="P282" s="76"/>
    </row>
    <row r="283" spans="1:16" s="58" customFormat="1" ht="115.2" customHeight="1" x14ac:dyDescent="0.3">
      <c r="A283" s="54">
        <v>202</v>
      </c>
      <c r="B283" s="55" t="s">
        <v>172</v>
      </c>
      <c r="C283" s="54" t="s">
        <v>954</v>
      </c>
      <c r="D283" s="54" t="s">
        <v>485</v>
      </c>
      <c r="E283" s="55" t="s">
        <v>1611</v>
      </c>
      <c r="F283" s="56">
        <v>46107</v>
      </c>
      <c r="G283" s="18">
        <v>1290.6289999999999</v>
      </c>
      <c r="H283" s="54" t="s">
        <v>6</v>
      </c>
      <c r="I283" s="54" t="s">
        <v>986</v>
      </c>
      <c r="J283" s="54">
        <v>36112630</v>
      </c>
      <c r="K283" s="54"/>
      <c r="L283" s="54"/>
      <c r="M283" s="54"/>
      <c r="N283" s="54"/>
      <c r="O283" s="15" t="s">
        <v>1612</v>
      </c>
      <c r="P283" s="76"/>
    </row>
    <row r="284" spans="1:16" ht="17.399999999999999" customHeight="1" x14ac:dyDescent="0.3">
      <c r="A284" s="49"/>
      <c r="B284" s="50" t="s">
        <v>42</v>
      </c>
      <c r="C284" s="51"/>
      <c r="D284" s="51"/>
      <c r="E284" s="52"/>
      <c r="F284" s="49"/>
      <c r="G284" s="57"/>
      <c r="H284" s="49"/>
      <c r="I284" s="49"/>
      <c r="J284" s="49"/>
      <c r="K284" s="49"/>
      <c r="L284" s="49"/>
      <c r="M284" s="63"/>
      <c r="N284" s="52"/>
      <c r="O284" s="91"/>
      <c r="P284" s="52"/>
    </row>
    <row r="285" spans="1:16" s="58" customFormat="1" ht="62.4" customHeight="1" x14ac:dyDescent="0.3">
      <c r="A285" s="54">
        <v>1</v>
      </c>
      <c r="B285" s="55" t="s">
        <v>683</v>
      </c>
      <c r="C285" s="54" t="s">
        <v>79</v>
      </c>
      <c r="D285" s="54" t="s">
        <v>63</v>
      </c>
      <c r="E285" s="55" t="s">
        <v>1279</v>
      </c>
      <c r="F285" s="56">
        <v>46056</v>
      </c>
      <c r="G285" s="18">
        <v>304.94400000000002</v>
      </c>
      <c r="H285" s="54" t="s">
        <v>6</v>
      </c>
      <c r="I285" s="54" t="s">
        <v>684</v>
      </c>
      <c r="J285" s="54">
        <v>25154997</v>
      </c>
      <c r="K285" s="54" t="s">
        <v>63</v>
      </c>
      <c r="L285" s="54">
        <v>1</v>
      </c>
      <c r="M285" s="67">
        <v>304943.98</v>
      </c>
      <c r="N285" s="75" t="s">
        <v>685</v>
      </c>
      <c r="O285" s="94" t="s">
        <v>686</v>
      </c>
      <c r="P285" s="75"/>
    </row>
    <row r="286" spans="1:16" s="58" customFormat="1" ht="52.2" customHeight="1" x14ac:dyDescent="0.3">
      <c r="A286" s="54">
        <v>2</v>
      </c>
      <c r="B286" s="55" t="s">
        <v>1122</v>
      </c>
      <c r="C286" s="54" t="s">
        <v>65</v>
      </c>
      <c r="D286" s="54" t="s">
        <v>62</v>
      </c>
      <c r="E286" s="55" t="s">
        <v>1123</v>
      </c>
      <c r="F286" s="56">
        <v>46076</v>
      </c>
      <c r="G286" s="18">
        <v>2314.1999999999998</v>
      </c>
      <c r="H286" s="54" t="s">
        <v>6</v>
      </c>
      <c r="I286" s="54" t="s">
        <v>643</v>
      </c>
      <c r="J286" s="54">
        <v>32654545</v>
      </c>
      <c r="K286" s="54" t="s">
        <v>93</v>
      </c>
      <c r="L286" s="54">
        <v>115700</v>
      </c>
      <c r="M286" s="54">
        <v>20</v>
      </c>
      <c r="N286" s="75" t="s">
        <v>1124</v>
      </c>
      <c r="O286" s="94" t="s">
        <v>1125</v>
      </c>
      <c r="P286" s="75"/>
    </row>
    <row r="287" spans="1:16" s="58" customFormat="1" ht="64.2" customHeight="1" x14ac:dyDescent="0.3">
      <c r="A287" s="54">
        <v>3</v>
      </c>
      <c r="B287" s="55" t="s">
        <v>683</v>
      </c>
      <c r="C287" s="54" t="s">
        <v>84</v>
      </c>
      <c r="D287" s="54" t="s">
        <v>63</v>
      </c>
      <c r="E287" s="55" t="s">
        <v>1532</v>
      </c>
      <c r="F287" s="56">
        <v>46108</v>
      </c>
      <c r="G287" s="18">
        <v>300</v>
      </c>
      <c r="H287" s="54" t="s">
        <v>6</v>
      </c>
      <c r="I287" s="54" t="s">
        <v>1685</v>
      </c>
      <c r="J287" s="54">
        <v>35443270</v>
      </c>
      <c r="K287" s="54" t="s">
        <v>63</v>
      </c>
      <c r="L287" s="54">
        <v>1</v>
      </c>
      <c r="M287" s="67">
        <v>300000</v>
      </c>
      <c r="N287" s="75" t="s">
        <v>1533</v>
      </c>
      <c r="O287" s="94" t="s">
        <v>1534</v>
      </c>
      <c r="P287" s="75"/>
    </row>
    <row r="288" spans="1:16" ht="16.2" x14ac:dyDescent="0.3">
      <c r="A288" s="49"/>
      <c r="B288" s="50" t="s">
        <v>17</v>
      </c>
      <c r="C288" s="51"/>
      <c r="D288" s="51"/>
      <c r="E288" s="52"/>
      <c r="F288" s="49"/>
      <c r="G288" s="57"/>
      <c r="H288" s="49"/>
      <c r="I288" s="49"/>
      <c r="J288" s="49"/>
      <c r="K288" s="49"/>
      <c r="L288" s="49"/>
      <c r="M288" s="63"/>
      <c r="N288" s="52"/>
      <c r="O288" s="91"/>
      <c r="P288" s="52"/>
    </row>
    <row r="289" spans="1:16" s="58" customFormat="1" ht="34.200000000000003" customHeight="1" x14ac:dyDescent="0.3">
      <c r="A289" s="54">
        <v>1</v>
      </c>
      <c r="B289" s="55" t="s">
        <v>259</v>
      </c>
      <c r="C289" s="54" t="s">
        <v>65</v>
      </c>
      <c r="D289" s="54" t="s">
        <v>62</v>
      </c>
      <c r="E289" s="55" t="s">
        <v>260</v>
      </c>
      <c r="F289" s="56">
        <v>46031</v>
      </c>
      <c r="G289" s="18">
        <v>3186.79</v>
      </c>
      <c r="H289" s="54" t="s">
        <v>6</v>
      </c>
      <c r="I289" s="54" t="s">
        <v>540</v>
      </c>
      <c r="J289" s="54">
        <v>45179093</v>
      </c>
      <c r="K289" s="54" t="s">
        <v>93</v>
      </c>
      <c r="L289" s="54" t="s">
        <v>261</v>
      </c>
      <c r="M289" s="67">
        <v>11.47</v>
      </c>
      <c r="N289" s="75" t="s">
        <v>262</v>
      </c>
      <c r="O289" s="94" t="s">
        <v>263</v>
      </c>
      <c r="P289" s="55"/>
    </row>
    <row r="290" spans="1:16" s="58" customFormat="1" ht="65.400000000000006" customHeight="1" x14ac:dyDescent="0.3">
      <c r="A290" s="54">
        <v>2</v>
      </c>
      <c r="B290" s="55" t="s">
        <v>300</v>
      </c>
      <c r="C290" s="54" t="s">
        <v>65</v>
      </c>
      <c r="D290" s="54" t="s">
        <v>62</v>
      </c>
      <c r="E290" s="55" t="s">
        <v>260</v>
      </c>
      <c r="F290" s="56">
        <v>46041</v>
      </c>
      <c r="G290" s="18">
        <v>380</v>
      </c>
      <c r="H290" s="54" t="s">
        <v>6</v>
      </c>
      <c r="I290" s="54" t="s">
        <v>687</v>
      </c>
      <c r="J290" s="54">
        <v>32654545</v>
      </c>
      <c r="K290" s="54" t="s">
        <v>93</v>
      </c>
      <c r="L290" s="54" t="s">
        <v>301</v>
      </c>
      <c r="M290" s="67">
        <v>13.91</v>
      </c>
      <c r="N290" s="75" t="s">
        <v>262</v>
      </c>
      <c r="O290" s="94" t="s">
        <v>302</v>
      </c>
      <c r="P290" s="55"/>
    </row>
    <row r="291" spans="1:16" s="58" customFormat="1" ht="66" customHeight="1" x14ac:dyDescent="0.3">
      <c r="A291" s="54">
        <v>3</v>
      </c>
      <c r="B291" s="55" t="s">
        <v>303</v>
      </c>
      <c r="C291" s="54" t="s">
        <v>65</v>
      </c>
      <c r="D291" s="54" t="s">
        <v>62</v>
      </c>
      <c r="E291" s="55" t="s">
        <v>260</v>
      </c>
      <c r="F291" s="56">
        <v>46041</v>
      </c>
      <c r="G291" s="18">
        <v>556.34</v>
      </c>
      <c r="H291" s="54" t="s">
        <v>6</v>
      </c>
      <c r="I291" s="54" t="s">
        <v>687</v>
      </c>
      <c r="J291" s="54">
        <v>32654545</v>
      </c>
      <c r="K291" s="54" t="s">
        <v>93</v>
      </c>
      <c r="L291" s="54" t="s">
        <v>304</v>
      </c>
      <c r="M291" s="67">
        <v>13.8</v>
      </c>
      <c r="N291" s="75" t="s">
        <v>262</v>
      </c>
      <c r="O291" s="94" t="s">
        <v>305</v>
      </c>
      <c r="P291" s="55"/>
    </row>
    <row r="292" spans="1:16" s="58" customFormat="1" ht="65.400000000000006" customHeight="1" x14ac:dyDescent="0.3">
      <c r="A292" s="54">
        <v>4</v>
      </c>
      <c r="B292" s="55" t="s">
        <v>306</v>
      </c>
      <c r="C292" s="54" t="s">
        <v>65</v>
      </c>
      <c r="D292" s="54" t="s">
        <v>62</v>
      </c>
      <c r="E292" s="55" t="s">
        <v>260</v>
      </c>
      <c r="F292" s="56">
        <v>46042</v>
      </c>
      <c r="G292" s="18">
        <v>758</v>
      </c>
      <c r="H292" s="54" t="s">
        <v>6</v>
      </c>
      <c r="I292" s="54" t="s">
        <v>687</v>
      </c>
      <c r="J292" s="54">
        <v>32654545</v>
      </c>
      <c r="K292" s="54" t="s">
        <v>93</v>
      </c>
      <c r="L292" s="54" t="s">
        <v>307</v>
      </c>
      <c r="M292" s="67">
        <v>13.89</v>
      </c>
      <c r="N292" s="75" t="s">
        <v>262</v>
      </c>
      <c r="O292" s="94" t="s">
        <v>308</v>
      </c>
      <c r="P292" s="55"/>
    </row>
    <row r="293" spans="1:16" s="58" customFormat="1" ht="67.2" customHeight="1" x14ac:dyDescent="0.3">
      <c r="A293" s="54">
        <v>5</v>
      </c>
      <c r="B293" s="55" t="s">
        <v>309</v>
      </c>
      <c r="C293" s="54" t="s">
        <v>65</v>
      </c>
      <c r="D293" s="54" t="s">
        <v>62</v>
      </c>
      <c r="E293" s="55" t="s">
        <v>260</v>
      </c>
      <c r="F293" s="56">
        <v>46041</v>
      </c>
      <c r="G293" s="18">
        <v>421.74</v>
      </c>
      <c r="H293" s="54" t="s">
        <v>6</v>
      </c>
      <c r="I293" s="54" t="s">
        <v>310</v>
      </c>
      <c r="J293" s="54">
        <v>42086719</v>
      </c>
      <c r="K293" s="54" t="s">
        <v>93</v>
      </c>
      <c r="L293" s="54" t="s">
        <v>311</v>
      </c>
      <c r="M293" s="67">
        <v>13.6</v>
      </c>
      <c r="N293" s="75" t="s">
        <v>262</v>
      </c>
      <c r="O293" s="94" t="s">
        <v>312</v>
      </c>
      <c r="P293" s="55"/>
    </row>
    <row r="294" spans="1:16" s="58" customFormat="1" ht="68.400000000000006" customHeight="1" x14ac:dyDescent="0.3">
      <c r="A294" s="54">
        <v>6</v>
      </c>
      <c r="B294" s="55" t="s">
        <v>309</v>
      </c>
      <c r="C294" s="54" t="s">
        <v>225</v>
      </c>
      <c r="D294" s="54" t="s">
        <v>62</v>
      </c>
      <c r="E294" s="55" t="s">
        <v>315</v>
      </c>
      <c r="F294" s="56">
        <v>46041</v>
      </c>
      <c r="G294" s="18">
        <v>347.05</v>
      </c>
      <c r="H294" s="54" t="s">
        <v>6</v>
      </c>
      <c r="I294" s="54" t="s">
        <v>317</v>
      </c>
      <c r="J294" s="54">
        <v>31852954</v>
      </c>
      <c r="K294" s="54" t="s">
        <v>279</v>
      </c>
      <c r="L294" s="54" t="s">
        <v>313</v>
      </c>
      <c r="M294" s="67"/>
      <c r="N294" s="75" t="s">
        <v>316</v>
      </c>
      <c r="O294" s="94" t="s">
        <v>314</v>
      </c>
      <c r="P294" s="55"/>
    </row>
    <row r="295" spans="1:16" s="58" customFormat="1" ht="96.6" customHeight="1" x14ac:dyDescent="0.3">
      <c r="A295" s="54">
        <v>7</v>
      </c>
      <c r="B295" s="55" t="s">
        <v>541</v>
      </c>
      <c r="C295" s="54" t="s">
        <v>65</v>
      </c>
      <c r="D295" s="54" t="s">
        <v>62</v>
      </c>
      <c r="E295" s="55" t="s">
        <v>542</v>
      </c>
      <c r="F295" s="56">
        <v>46042</v>
      </c>
      <c r="G295" s="18">
        <v>623.32000000000005</v>
      </c>
      <c r="H295" s="54" t="s">
        <v>6</v>
      </c>
      <c r="I295" s="54" t="s">
        <v>638</v>
      </c>
      <c r="J295" s="54">
        <v>3337119</v>
      </c>
      <c r="K295" s="54" t="s">
        <v>93</v>
      </c>
      <c r="L295" s="54" t="s">
        <v>543</v>
      </c>
      <c r="M295" s="67"/>
      <c r="N295" s="75" t="s">
        <v>262</v>
      </c>
      <c r="O295" s="94" t="s">
        <v>544</v>
      </c>
      <c r="P295" s="55"/>
    </row>
    <row r="296" spans="1:16" s="58" customFormat="1" ht="39.6" customHeight="1" x14ac:dyDescent="0.3">
      <c r="A296" s="54">
        <v>8</v>
      </c>
      <c r="B296" s="55" t="s">
        <v>545</v>
      </c>
      <c r="C296" s="54" t="s">
        <v>225</v>
      </c>
      <c r="D296" s="54" t="s">
        <v>62</v>
      </c>
      <c r="E296" s="55" t="s">
        <v>546</v>
      </c>
      <c r="F296" s="56">
        <v>46048</v>
      </c>
      <c r="G296" s="18">
        <v>624</v>
      </c>
      <c r="H296" s="54" t="s">
        <v>6</v>
      </c>
      <c r="I296" s="54" t="s">
        <v>535</v>
      </c>
      <c r="J296" s="54">
        <v>24316073</v>
      </c>
      <c r="K296" s="54" t="s">
        <v>279</v>
      </c>
      <c r="L296" s="54" t="s">
        <v>547</v>
      </c>
      <c r="M296" s="67">
        <v>57</v>
      </c>
      <c r="N296" s="75" t="s">
        <v>548</v>
      </c>
      <c r="O296" s="94" t="s">
        <v>549</v>
      </c>
      <c r="P296" s="55"/>
    </row>
    <row r="297" spans="1:16" s="58" customFormat="1" ht="34.200000000000003" customHeight="1" x14ac:dyDescent="0.3">
      <c r="A297" s="54">
        <v>9</v>
      </c>
      <c r="B297" s="55" t="s">
        <v>545</v>
      </c>
      <c r="C297" s="54" t="s">
        <v>255</v>
      </c>
      <c r="D297" s="54" t="s">
        <v>62</v>
      </c>
      <c r="E297" s="55" t="s">
        <v>550</v>
      </c>
      <c r="F297" s="56">
        <v>46048</v>
      </c>
      <c r="G297" s="18">
        <v>248.4</v>
      </c>
      <c r="H297" s="54" t="s">
        <v>6</v>
      </c>
      <c r="I297" s="54" t="s">
        <v>535</v>
      </c>
      <c r="J297" s="54">
        <v>24316073</v>
      </c>
      <c r="K297" s="54" t="s">
        <v>279</v>
      </c>
      <c r="L297" s="54" t="s">
        <v>551</v>
      </c>
      <c r="M297" s="67">
        <v>42</v>
      </c>
      <c r="N297" s="75" t="s">
        <v>552</v>
      </c>
      <c r="O297" s="94" t="s">
        <v>553</v>
      </c>
      <c r="P297" s="55"/>
    </row>
    <row r="298" spans="1:16" s="58" customFormat="1" ht="50.4" customHeight="1" x14ac:dyDescent="0.3">
      <c r="A298" s="54">
        <v>10</v>
      </c>
      <c r="B298" s="55" t="s">
        <v>554</v>
      </c>
      <c r="C298" s="54" t="s">
        <v>225</v>
      </c>
      <c r="D298" s="54" t="s">
        <v>62</v>
      </c>
      <c r="E298" s="55" t="s">
        <v>555</v>
      </c>
      <c r="F298" s="56">
        <v>46043</v>
      </c>
      <c r="G298" s="18">
        <v>999</v>
      </c>
      <c r="H298" s="54" t="s">
        <v>6</v>
      </c>
      <c r="I298" s="54" t="s">
        <v>556</v>
      </c>
      <c r="J298" s="54">
        <v>31366203</v>
      </c>
      <c r="K298" s="54" t="s">
        <v>279</v>
      </c>
      <c r="L298" s="54" t="s">
        <v>557</v>
      </c>
      <c r="M298" s="67"/>
      <c r="N298" s="75" t="s">
        <v>558</v>
      </c>
      <c r="O298" s="94" t="s">
        <v>559</v>
      </c>
      <c r="P298" s="55"/>
    </row>
    <row r="299" spans="1:16" s="58" customFormat="1" ht="51" customHeight="1" x14ac:dyDescent="0.3">
      <c r="A299" s="54">
        <v>11</v>
      </c>
      <c r="B299" s="55" t="s">
        <v>554</v>
      </c>
      <c r="C299" s="54" t="s">
        <v>255</v>
      </c>
      <c r="D299" s="54" t="s">
        <v>62</v>
      </c>
      <c r="E299" s="55" t="s">
        <v>560</v>
      </c>
      <c r="F299" s="56">
        <v>46043</v>
      </c>
      <c r="G299" s="18">
        <v>847</v>
      </c>
      <c r="H299" s="54" t="s">
        <v>6</v>
      </c>
      <c r="I299" s="54" t="s">
        <v>556</v>
      </c>
      <c r="J299" s="54">
        <v>31366203</v>
      </c>
      <c r="K299" s="54" t="s">
        <v>279</v>
      </c>
      <c r="L299" s="54" t="s">
        <v>561</v>
      </c>
      <c r="M299" s="67">
        <v>38.5</v>
      </c>
      <c r="N299" s="75" t="s">
        <v>552</v>
      </c>
      <c r="O299" s="94" t="s">
        <v>562</v>
      </c>
      <c r="P299" s="55"/>
    </row>
    <row r="300" spans="1:16" s="58" customFormat="1" ht="50.4" customHeight="1" x14ac:dyDescent="0.3">
      <c r="A300" s="54">
        <v>12</v>
      </c>
      <c r="B300" s="55" t="s">
        <v>563</v>
      </c>
      <c r="C300" s="54" t="s">
        <v>225</v>
      </c>
      <c r="D300" s="54" t="s">
        <v>62</v>
      </c>
      <c r="E300" s="55" t="s">
        <v>1450</v>
      </c>
      <c r="F300" s="56">
        <v>46043</v>
      </c>
      <c r="G300" s="18">
        <v>1498.4</v>
      </c>
      <c r="H300" s="54" t="s">
        <v>6</v>
      </c>
      <c r="I300" s="54" t="s">
        <v>535</v>
      </c>
      <c r="J300" s="54">
        <v>24316073</v>
      </c>
      <c r="K300" s="54" t="s">
        <v>279</v>
      </c>
      <c r="L300" s="54" t="s">
        <v>564</v>
      </c>
      <c r="M300" s="67">
        <v>55.9</v>
      </c>
      <c r="N300" s="75" t="s">
        <v>558</v>
      </c>
      <c r="O300" s="94" t="s">
        <v>565</v>
      </c>
      <c r="P300" s="55"/>
    </row>
    <row r="301" spans="1:16" s="58" customFormat="1" ht="36" customHeight="1" x14ac:dyDescent="0.3">
      <c r="A301" s="54">
        <v>13</v>
      </c>
      <c r="B301" s="55" t="s">
        <v>563</v>
      </c>
      <c r="C301" s="54" t="s">
        <v>65</v>
      </c>
      <c r="D301" s="54" t="s">
        <v>62</v>
      </c>
      <c r="E301" s="55" t="s">
        <v>566</v>
      </c>
      <c r="F301" s="56">
        <v>46048</v>
      </c>
      <c r="G301" s="18">
        <v>231.18</v>
      </c>
      <c r="H301" s="54" t="s">
        <v>6</v>
      </c>
      <c r="I301" s="54" t="s">
        <v>337</v>
      </c>
      <c r="J301" s="54">
        <v>42086719</v>
      </c>
      <c r="K301" s="54" t="s">
        <v>93</v>
      </c>
      <c r="L301" s="54" t="s">
        <v>567</v>
      </c>
      <c r="M301" s="67">
        <v>14.87</v>
      </c>
      <c r="N301" s="75" t="s">
        <v>262</v>
      </c>
      <c r="O301" s="94" t="s">
        <v>568</v>
      </c>
      <c r="P301" s="55"/>
    </row>
    <row r="302" spans="1:16" s="58" customFormat="1" ht="62.4" x14ac:dyDescent="0.3">
      <c r="A302" s="54">
        <v>14</v>
      </c>
      <c r="B302" s="55" t="s">
        <v>259</v>
      </c>
      <c r="C302" s="54" t="s">
        <v>65</v>
      </c>
      <c r="D302" s="54" t="s">
        <v>63</v>
      </c>
      <c r="E302" s="55" t="s">
        <v>688</v>
      </c>
      <c r="F302" s="56">
        <v>46052</v>
      </c>
      <c r="G302" s="18">
        <v>358.8</v>
      </c>
      <c r="H302" s="54" t="s">
        <v>6</v>
      </c>
      <c r="I302" s="54" t="s">
        <v>719</v>
      </c>
      <c r="J302" s="54" t="s">
        <v>689</v>
      </c>
      <c r="K302" s="54" t="s">
        <v>93</v>
      </c>
      <c r="L302" s="54" t="s">
        <v>690</v>
      </c>
      <c r="M302" s="67"/>
      <c r="N302" s="75" t="s">
        <v>262</v>
      </c>
      <c r="O302" s="94" t="s">
        <v>691</v>
      </c>
      <c r="P302" s="75"/>
    </row>
    <row r="303" spans="1:16" s="58" customFormat="1" ht="156" x14ac:dyDescent="0.3">
      <c r="A303" s="54">
        <v>15</v>
      </c>
      <c r="B303" s="55" t="s">
        <v>692</v>
      </c>
      <c r="C303" s="54" t="s">
        <v>79</v>
      </c>
      <c r="D303" s="54" t="s">
        <v>63</v>
      </c>
      <c r="E303" s="55" t="s">
        <v>693</v>
      </c>
      <c r="F303" s="56">
        <v>46051</v>
      </c>
      <c r="G303" s="18">
        <v>272.93</v>
      </c>
      <c r="H303" s="54" t="s">
        <v>6</v>
      </c>
      <c r="I303" s="54" t="s">
        <v>694</v>
      </c>
      <c r="J303" s="54">
        <v>21560766</v>
      </c>
      <c r="K303" s="54" t="s">
        <v>63</v>
      </c>
      <c r="L303" s="54" t="s">
        <v>695</v>
      </c>
      <c r="M303" s="67"/>
      <c r="N303" s="75" t="s">
        <v>696</v>
      </c>
      <c r="O303" s="94" t="s">
        <v>697</v>
      </c>
      <c r="P303" s="75"/>
    </row>
    <row r="304" spans="1:16" s="58" customFormat="1" ht="46.8" x14ac:dyDescent="0.3">
      <c r="A304" s="54">
        <v>16</v>
      </c>
      <c r="B304" s="55" t="s">
        <v>692</v>
      </c>
      <c r="C304" s="54" t="s">
        <v>73</v>
      </c>
      <c r="D304" s="54" t="s">
        <v>62</v>
      </c>
      <c r="E304" s="55" t="s">
        <v>698</v>
      </c>
      <c r="F304" s="56">
        <v>46050</v>
      </c>
      <c r="G304" s="18">
        <v>8628.6299999999992</v>
      </c>
      <c r="H304" s="54" t="s">
        <v>6</v>
      </c>
      <c r="I304" s="54" t="s">
        <v>638</v>
      </c>
      <c r="J304" s="54" t="s">
        <v>699</v>
      </c>
      <c r="K304" s="54" t="s">
        <v>191</v>
      </c>
      <c r="L304" s="54" t="s">
        <v>724</v>
      </c>
      <c r="M304" s="67"/>
      <c r="N304" s="75" t="s">
        <v>700</v>
      </c>
      <c r="O304" s="94" t="s">
        <v>701</v>
      </c>
      <c r="P304" s="75"/>
    </row>
    <row r="305" spans="1:16" s="58" customFormat="1" ht="140.4" x14ac:dyDescent="0.3">
      <c r="A305" s="54">
        <v>17</v>
      </c>
      <c r="B305" s="55" t="s">
        <v>692</v>
      </c>
      <c r="C305" s="54" t="s">
        <v>74</v>
      </c>
      <c r="D305" s="54" t="s">
        <v>63</v>
      </c>
      <c r="E305" s="55" t="s">
        <v>702</v>
      </c>
      <c r="F305" s="56">
        <v>46049</v>
      </c>
      <c r="G305" s="18">
        <v>277.52999999999997</v>
      </c>
      <c r="H305" s="54" t="s">
        <v>6</v>
      </c>
      <c r="I305" s="54" t="s">
        <v>309</v>
      </c>
      <c r="J305" s="54" t="s">
        <v>703</v>
      </c>
      <c r="K305" s="54" t="s">
        <v>223</v>
      </c>
      <c r="L305" s="54" t="s">
        <v>704</v>
      </c>
      <c r="M305" s="67"/>
      <c r="N305" s="75" t="s">
        <v>705</v>
      </c>
      <c r="O305" s="94" t="s">
        <v>706</v>
      </c>
      <c r="P305" s="75"/>
    </row>
    <row r="306" spans="1:16" s="58" customFormat="1" ht="62.4" x14ac:dyDescent="0.3">
      <c r="A306" s="54">
        <v>18</v>
      </c>
      <c r="B306" s="55" t="s">
        <v>692</v>
      </c>
      <c r="C306" s="54" t="s">
        <v>73</v>
      </c>
      <c r="D306" s="54" t="s">
        <v>62</v>
      </c>
      <c r="E306" s="55" t="s">
        <v>707</v>
      </c>
      <c r="F306" s="56">
        <v>46049</v>
      </c>
      <c r="G306" s="18">
        <v>477.48</v>
      </c>
      <c r="H306" s="54" t="s">
        <v>6</v>
      </c>
      <c r="I306" s="54" t="s">
        <v>638</v>
      </c>
      <c r="J306" s="54" t="s">
        <v>699</v>
      </c>
      <c r="K306" s="54" t="s">
        <v>191</v>
      </c>
      <c r="L306" s="54" t="s">
        <v>722</v>
      </c>
      <c r="M306" s="67"/>
      <c r="N306" s="75" t="s">
        <v>700</v>
      </c>
      <c r="O306" s="94" t="s">
        <v>708</v>
      </c>
      <c r="P306" s="75"/>
    </row>
    <row r="307" spans="1:16" s="58" customFormat="1" ht="36" customHeight="1" x14ac:dyDescent="0.3">
      <c r="A307" s="54">
        <v>19</v>
      </c>
      <c r="B307" s="55" t="s">
        <v>721</v>
      </c>
      <c r="C307" s="54" t="s">
        <v>65</v>
      </c>
      <c r="D307" s="54" t="s">
        <v>62</v>
      </c>
      <c r="E307" s="55" t="s">
        <v>566</v>
      </c>
      <c r="F307" s="56">
        <v>46052</v>
      </c>
      <c r="G307" s="18">
        <v>8726.4</v>
      </c>
      <c r="H307" s="54" t="s">
        <v>6</v>
      </c>
      <c r="I307" s="54" t="s">
        <v>709</v>
      </c>
      <c r="J307" s="54">
        <v>42086719</v>
      </c>
      <c r="K307" s="54" t="s">
        <v>93</v>
      </c>
      <c r="L307" s="54" t="s">
        <v>710</v>
      </c>
      <c r="M307" s="67"/>
      <c r="N307" s="75" t="s">
        <v>262</v>
      </c>
      <c r="O307" s="94" t="s">
        <v>711</v>
      </c>
      <c r="P307" s="75"/>
    </row>
    <row r="308" spans="1:16" s="58" customFormat="1" ht="33" customHeight="1" x14ac:dyDescent="0.3">
      <c r="A308" s="54">
        <v>20</v>
      </c>
      <c r="B308" s="55" t="s">
        <v>721</v>
      </c>
      <c r="C308" s="54" t="s">
        <v>65</v>
      </c>
      <c r="D308" s="54" t="s">
        <v>62</v>
      </c>
      <c r="E308" s="55" t="s">
        <v>566</v>
      </c>
      <c r="F308" s="56">
        <v>46052</v>
      </c>
      <c r="G308" s="18">
        <v>297.61</v>
      </c>
      <c r="H308" s="54" t="s">
        <v>6</v>
      </c>
      <c r="I308" s="54" t="s">
        <v>709</v>
      </c>
      <c r="J308" s="54">
        <v>42086719</v>
      </c>
      <c r="K308" s="54" t="s">
        <v>93</v>
      </c>
      <c r="L308" s="54" t="s">
        <v>712</v>
      </c>
      <c r="M308" s="67"/>
      <c r="N308" s="75" t="s">
        <v>262</v>
      </c>
      <c r="O308" s="94" t="s">
        <v>713</v>
      </c>
      <c r="P308" s="75"/>
    </row>
    <row r="309" spans="1:16" s="58" customFormat="1" ht="67.2" customHeight="1" x14ac:dyDescent="0.3">
      <c r="A309" s="54">
        <v>21</v>
      </c>
      <c r="B309" s="55" t="s">
        <v>714</v>
      </c>
      <c r="C309" s="54" t="s">
        <v>65</v>
      </c>
      <c r="D309" s="54" t="s">
        <v>62</v>
      </c>
      <c r="E309" s="55" t="s">
        <v>566</v>
      </c>
      <c r="F309" s="56">
        <v>46052</v>
      </c>
      <c r="G309" s="18">
        <v>1169.81</v>
      </c>
      <c r="H309" s="54" t="s">
        <v>6</v>
      </c>
      <c r="I309" s="54" t="s">
        <v>404</v>
      </c>
      <c r="J309" s="54">
        <v>45179093</v>
      </c>
      <c r="K309" s="54" t="s">
        <v>93</v>
      </c>
      <c r="L309" s="54" t="s">
        <v>715</v>
      </c>
      <c r="M309" s="67"/>
      <c r="N309" s="75" t="s">
        <v>262</v>
      </c>
      <c r="O309" s="94" t="s">
        <v>716</v>
      </c>
      <c r="P309" s="75"/>
    </row>
    <row r="310" spans="1:16" s="58" customFormat="1" ht="64.8" customHeight="1" x14ac:dyDescent="0.3">
      <c r="A310" s="54">
        <v>22</v>
      </c>
      <c r="B310" s="55" t="s">
        <v>717</v>
      </c>
      <c r="C310" s="54" t="s">
        <v>73</v>
      </c>
      <c r="D310" s="54" t="s">
        <v>62</v>
      </c>
      <c r="E310" s="55" t="s">
        <v>720</v>
      </c>
      <c r="F310" s="56">
        <v>46049</v>
      </c>
      <c r="G310" s="18">
        <v>344</v>
      </c>
      <c r="H310" s="54" t="s">
        <v>6</v>
      </c>
      <c r="I310" s="54" t="s">
        <v>638</v>
      </c>
      <c r="J310" s="54" t="s">
        <v>699</v>
      </c>
      <c r="K310" s="54" t="s">
        <v>191</v>
      </c>
      <c r="L310" s="54" t="s">
        <v>723</v>
      </c>
      <c r="M310" s="67"/>
      <c r="N310" s="75" t="s">
        <v>700</v>
      </c>
      <c r="O310" s="94" t="s">
        <v>718</v>
      </c>
      <c r="P310" s="75"/>
    </row>
    <row r="311" spans="1:16" s="58" customFormat="1" ht="53.4" customHeight="1" x14ac:dyDescent="0.3">
      <c r="A311" s="54">
        <v>23</v>
      </c>
      <c r="B311" s="55" t="s">
        <v>908</v>
      </c>
      <c r="C311" s="54" t="s">
        <v>73</v>
      </c>
      <c r="D311" s="54" t="s">
        <v>62</v>
      </c>
      <c r="E311" s="55" t="s">
        <v>909</v>
      </c>
      <c r="F311" s="56">
        <v>46056</v>
      </c>
      <c r="G311" s="18">
        <v>1537.16</v>
      </c>
      <c r="H311" s="54" t="s">
        <v>6</v>
      </c>
      <c r="I311" s="54" t="s">
        <v>638</v>
      </c>
      <c r="J311" s="54" t="s">
        <v>699</v>
      </c>
      <c r="K311" s="54" t="s">
        <v>191</v>
      </c>
      <c r="L311" s="54" t="s">
        <v>910</v>
      </c>
      <c r="M311" s="67">
        <v>4455.55</v>
      </c>
      <c r="N311" s="75" t="s">
        <v>700</v>
      </c>
      <c r="O311" s="94" t="s">
        <v>911</v>
      </c>
      <c r="P311" s="75"/>
    </row>
    <row r="312" spans="1:16" s="58" customFormat="1" ht="70.2" customHeight="1" x14ac:dyDescent="0.3">
      <c r="A312" s="54">
        <v>24</v>
      </c>
      <c r="B312" s="55" t="s">
        <v>714</v>
      </c>
      <c r="C312" s="54" t="s">
        <v>225</v>
      </c>
      <c r="D312" s="54" t="s">
        <v>62</v>
      </c>
      <c r="E312" s="55" t="s">
        <v>912</v>
      </c>
      <c r="F312" s="56">
        <v>46056</v>
      </c>
      <c r="G312" s="18">
        <v>316.35000000000002</v>
      </c>
      <c r="H312" s="54" t="s">
        <v>6</v>
      </c>
      <c r="I312" s="54" t="s">
        <v>556</v>
      </c>
      <c r="J312" s="54" t="s">
        <v>913</v>
      </c>
      <c r="K312" s="54" t="s">
        <v>279</v>
      </c>
      <c r="L312" s="54" t="s">
        <v>914</v>
      </c>
      <c r="M312" s="67">
        <v>55.5</v>
      </c>
      <c r="N312" s="75" t="s">
        <v>915</v>
      </c>
      <c r="O312" s="94" t="s">
        <v>916</v>
      </c>
      <c r="P312" s="75"/>
    </row>
    <row r="313" spans="1:16" s="58" customFormat="1" ht="37.200000000000003" customHeight="1" x14ac:dyDescent="0.3">
      <c r="A313" s="54">
        <v>25</v>
      </c>
      <c r="B313" s="55" t="s">
        <v>917</v>
      </c>
      <c r="C313" s="54" t="s">
        <v>65</v>
      </c>
      <c r="D313" s="54" t="s">
        <v>62</v>
      </c>
      <c r="E313" s="55" t="s">
        <v>918</v>
      </c>
      <c r="F313" s="56">
        <v>46059</v>
      </c>
      <c r="G313" s="18">
        <v>419.9</v>
      </c>
      <c r="H313" s="54" t="s">
        <v>6</v>
      </c>
      <c r="I313" s="54" t="s">
        <v>337</v>
      </c>
      <c r="J313" s="54" t="s">
        <v>919</v>
      </c>
      <c r="K313" s="54" t="s">
        <v>93</v>
      </c>
      <c r="L313" s="54" t="s">
        <v>920</v>
      </c>
      <c r="M313" s="67">
        <v>13.99</v>
      </c>
      <c r="N313" s="75" t="s">
        <v>262</v>
      </c>
      <c r="O313" s="94" t="s">
        <v>921</v>
      </c>
      <c r="P313" s="75"/>
    </row>
    <row r="314" spans="1:16" s="58" customFormat="1" ht="64.2" customHeight="1" x14ac:dyDescent="0.3">
      <c r="A314" s="54">
        <v>26</v>
      </c>
      <c r="B314" s="55" t="s">
        <v>955</v>
      </c>
      <c r="C314" s="54" t="s">
        <v>79</v>
      </c>
      <c r="D314" s="54" t="s">
        <v>62</v>
      </c>
      <c r="E314" s="55" t="s">
        <v>956</v>
      </c>
      <c r="F314" s="56">
        <v>46063</v>
      </c>
      <c r="G314" s="18">
        <v>499.2</v>
      </c>
      <c r="H314" s="54" t="s">
        <v>6</v>
      </c>
      <c r="I314" s="54" t="s">
        <v>957</v>
      </c>
      <c r="J314" s="54" t="s">
        <v>958</v>
      </c>
      <c r="K314" s="54" t="s">
        <v>430</v>
      </c>
      <c r="L314" s="54" t="s">
        <v>959</v>
      </c>
      <c r="M314" s="67">
        <v>32000</v>
      </c>
      <c r="N314" s="75" t="s">
        <v>960</v>
      </c>
      <c r="O314" s="94" t="s">
        <v>961</v>
      </c>
      <c r="P314" s="75"/>
    </row>
    <row r="315" spans="1:16" s="58" customFormat="1" ht="66.599999999999994" customHeight="1" x14ac:dyDescent="0.3">
      <c r="A315" s="54">
        <v>27</v>
      </c>
      <c r="B315" s="55" t="s">
        <v>1126</v>
      </c>
      <c r="C315" s="54" t="s">
        <v>65</v>
      </c>
      <c r="D315" s="54" t="s">
        <v>62</v>
      </c>
      <c r="E315" s="55" t="s">
        <v>1127</v>
      </c>
      <c r="F315" s="56">
        <v>46071</v>
      </c>
      <c r="G315" s="18">
        <v>200</v>
      </c>
      <c r="H315" s="54" t="s">
        <v>6</v>
      </c>
      <c r="I315" s="54" t="s">
        <v>1128</v>
      </c>
      <c r="J315" s="54" t="s">
        <v>919</v>
      </c>
      <c r="K315" s="54" t="s">
        <v>93</v>
      </c>
      <c r="L315" s="54" t="s">
        <v>1129</v>
      </c>
      <c r="M315" s="67">
        <v>14.8</v>
      </c>
      <c r="N315" s="75" t="s">
        <v>262</v>
      </c>
      <c r="O315" s="94" t="s">
        <v>1130</v>
      </c>
      <c r="P315" s="75"/>
    </row>
    <row r="316" spans="1:16" s="58" customFormat="1" ht="39.6" customHeight="1" x14ac:dyDescent="0.3">
      <c r="A316" s="54">
        <v>28</v>
      </c>
      <c r="B316" s="55" t="s">
        <v>692</v>
      </c>
      <c r="C316" s="54" t="s">
        <v>225</v>
      </c>
      <c r="D316" s="54" t="s">
        <v>62</v>
      </c>
      <c r="E316" s="55" t="s">
        <v>1131</v>
      </c>
      <c r="F316" s="56">
        <v>46071</v>
      </c>
      <c r="G316" s="18">
        <v>232</v>
      </c>
      <c r="H316" s="54" t="s">
        <v>50</v>
      </c>
      <c r="I316" s="54" t="s">
        <v>1132</v>
      </c>
      <c r="J316" s="54" t="s">
        <v>1133</v>
      </c>
      <c r="K316" s="54" t="s">
        <v>279</v>
      </c>
      <c r="L316" s="54" t="s">
        <v>1134</v>
      </c>
      <c r="M316" s="67">
        <v>58</v>
      </c>
      <c r="N316" s="75" t="s">
        <v>848</v>
      </c>
      <c r="O316" s="94" t="s">
        <v>1135</v>
      </c>
      <c r="P316" s="75"/>
    </row>
    <row r="317" spans="1:16" s="58" customFormat="1" ht="78" x14ac:dyDescent="0.3">
      <c r="A317" s="54">
        <v>29</v>
      </c>
      <c r="B317" s="55" t="s">
        <v>1175</v>
      </c>
      <c r="C317" s="54" t="s">
        <v>74</v>
      </c>
      <c r="D317" s="54" t="s">
        <v>63</v>
      </c>
      <c r="E317" s="55" t="s">
        <v>1176</v>
      </c>
      <c r="F317" s="56">
        <v>46077</v>
      </c>
      <c r="G317" s="18">
        <v>1100</v>
      </c>
      <c r="H317" s="54" t="s">
        <v>6</v>
      </c>
      <c r="I317" s="54" t="s">
        <v>1177</v>
      </c>
      <c r="J317" s="54" t="s">
        <v>1178</v>
      </c>
      <c r="K317" s="54" t="s">
        <v>63</v>
      </c>
      <c r="L317" s="54" t="s">
        <v>1179</v>
      </c>
      <c r="M317" s="67">
        <v>157.1</v>
      </c>
      <c r="N317" s="75" t="s">
        <v>1193</v>
      </c>
      <c r="O317" s="94" t="s">
        <v>1180</v>
      </c>
      <c r="P317" s="75"/>
    </row>
    <row r="318" spans="1:16" s="58" customFormat="1" ht="62.4" x14ac:dyDescent="0.3">
      <c r="A318" s="54">
        <v>30</v>
      </c>
      <c r="B318" s="55" t="s">
        <v>563</v>
      </c>
      <c r="C318" s="54" t="s">
        <v>84</v>
      </c>
      <c r="D318" s="54" t="s">
        <v>62</v>
      </c>
      <c r="E318" s="55" t="s">
        <v>1181</v>
      </c>
      <c r="F318" s="56">
        <v>46077</v>
      </c>
      <c r="G318" s="18">
        <v>400</v>
      </c>
      <c r="H318" s="54" t="s">
        <v>6</v>
      </c>
      <c r="I318" s="54" t="s">
        <v>1386</v>
      </c>
      <c r="J318" s="54" t="s">
        <v>1387</v>
      </c>
      <c r="K318" s="54" t="s">
        <v>430</v>
      </c>
      <c r="L318" s="54" t="s">
        <v>1182</v>
      </c>
      <c r="M318" s="67"/>
      <c r="N318" s="75" t="s">
        <v>1183</v>
      </c>
      <c r="O318" s="94" t="s">
        <v>1184</v>
      </c>
      <c r="P318" s="75"/>
    </row>
    <row r="319" spans="1:16" s="58" customFormat="1" ht="62.4" x14ac:dyDescent="0.3">
      <c r="A319" s="54">
        <v>31</v>
      </c>
      <c r="B319" s="55" t="s">
        <v>1126</v>
      </c>
      <c r="C319" s="54" t="s">
        <v>73</v>
      </c>
      <c r="D319" s="54" t="s">
        <v>63</v>
      </c>
      <c r="E319" s="55" t="s">
        <v>1185</v>
      </c>
      <c r="F319" s="56">
        <v>46080</v>
      </c>
      <c r="G319" s="18">
        <v>278</v>
      </c>
      <c r="H319" s="54" t="s">
        <v>6</v>
      </c>
      <c r="I319" s="54" t="s">
        <v>221</v>
      </c>
      <c r="J319" s="54" t="s">
        <v>1186</v>
      </c>
      <c r="K319" s="54" t="s">
        <v>191</v>
      </c>
      <c r="L319" s="54" t="s">
        <v>1187</v>
      </c>
      <c r="M319" s="67">
        <v>4463.8100000000004</v>
      </c>
      <c r="N319" s="75" t="s">
        <v>700</v>
      </c>
      <c r="O319" s="94" t="s">
        <v>1188</v>
      </c>
      <c r="P319" s="75"/>
    </row>
    <row r="320" spans="1:16" s="58" customFormat="1" ht="64.8" customHeight="1" x14ac:dyDescent="0.3">
      <c r="A320" s="54">
        <v>32</v>
      </c>
      <c r="B320" s="55" t="s">
        <v>1126</v>
      </c>
      <c r="C320" s="54" t="s">
        <v>73</v>
      </c>
      <c r="D320" s="54" t="s">
        <v>62</v>
      </c>
      <c r="E320" s="55" t="s">
        <v>1185</v>
      </c>
      <c r="F320" s="56">
        <v>46079</v>
      </c>
      <c r="G320" s="18">
        <v>278</v>
      </c>
      <c r="H320" s="54" t="s">
        <v>6</v>
      </c>
      <c r="I320" s="54" t="s">
        <v>221</v>
      </c>
      <c r="J320" s="54" t="s">
        <v>1186</v>
      </c>
      <c r="K320" s="54" t="s">
        <v>191</v>
      </c>
      <c r="L320" s="54" t="s">
        <v>1189</v>
      </c>
      <c r="M320" s="67">
        <v>4463.8100000000004</v>
      </c>
      <c r="N320" s="75" t="s">
        <v>700</v>
      </c>
      <c r="O320" s="94" t="s">
        <v>1190</v>
      </c>
      <c r="P320" s="75"/>
    </row>
    <row r="321" spans="1:16" s="58" customFormat="1" ht="72" customHeight="1" x14ac:dyDescent="0.3">
      <c r="A321" s="54">
        <v>33</v>
      </c>
      <c r="B321" s="55" t="s">
        <v>1126</v>
      </c>
      <c r="C321" s="54" t="s">
        <v>73</v>
      </c>
      <c r="D321" s="54" t="s">
        <v>62</v>
      </c>
      <c r="E321" s="55" t="s">
        <v>1185</v>
      </c>
      <c r="F321" s="56">
        <v>46079</v>
      </c>
      <c r="G321" s="18">
        <v>297.44</v>
      </c>
      <c r="H321" s="54" t="s">
        <v>6</v>
      </c>
      <c r="I321" s="54" t="s">
        <v>221</v>
      </c>
      <c r="J321" s="54" t="s">
        <v>1186</v>
      </c>
      <c r="K321" s="54" t="s">
        <v>191</v>
      </c>
      <c r="L321" s="54" t="s">
        <v>1191</v>
      </c>
      <c r="M321" s="67">
        <v>4461.13</v>
      </c>
      <c r="N321" s="75" t="s">
        <v>700</v>
      </c>
      <c r="O321" s="94" t="s">
        <v>1192</v>
      </c>
      <c r="P321" s="75"/>
    </row>
    <row r="322" spans="1:16" s="58" customFormat="1" ht="52.8" customHeight="1" x14ac:dyDescent="0.3">
      <c r="A322" s="54">
        <v>34</v>
      </c>
      <c r="B322" s="55" t="s">
        <v>1388</v>
      </c>
      <c r="C322" s="54" t="s">
        <v>225</v>
      </c>
      <c r="D322" s="54" t="s">
        <v>62</v>
      </c>
      <c r="E322" s="55" t="s">
        <v>1389</v>
      </c>
      <c r="F322" s="56">
        <v>46093</v>
      </c>
      <c r="G322" s="18">
        <v>235.34</v>
      </c>
      <c r="H322" s="54" t="s">
        <v>50</v>
      </c>
      <c r="I322" s="54" t="s">
        <v>1132</v>
      </c>
      <c r="J322" s="54" t="s">
        <v>1133</v>
      </c>
      <c r="K322" s="54" t="s">
        <v>279</v>
      </c>
      <c r="L322" s="54" t="s">
        <v>1390</v>
      </c>
      <c r="M322" s="67">
        <v>85</v>
      </c>
      <c r="N322" s="75" t="s">
        <v>848</v>
      </c>
      <c r="O322" s="94" t="s">
        <v>1391</v>
      </c>
      <c r="P322" s="75"/>
    </row>
    <row r="323" spans="1:16" s="58" customFormat="1" ht="67.8" customHeight="1" x14ac:dyDescent="0.3">
      <c r="A323" s="54">
        <v>35</v>
      </c>
      <c r="B323" s="55" t="s">
        <v>1463</v>
      </c>
      <c r="C323" s="54" t="s">
        <v>65</v>
      </c>
      <c r="D323" s="54" t="s">
        <v>62</v>
      </c>
      <c r="E323" s="55" t="s">
        <v>1127</v>
      </c>
      <c r="F323" s="56">
        <v>46098</v>
      </c>
      <c r="G323" s="18">
        <v>576</v>
      </c>
      <c r="H323" s="54" t="s">
        <v>6</v>
      </c>
      <c r="I323" s="54" t="s">
        <v>643</v>
      </c>
      <c r="J323" s="54" t="s">
        <v>1464</v>
      </c>
      <c r="K323" s="54" t="s">
        <v>93</v>
      </c>
      <c r="L323" s="54" t="s">
        <v>920</v>
      </c>
      <c r="M323" s="67">
        <v>19.2</v>
      </c>
      <c r="N323" s="75" t="s">
        <v>262</v>
      </c>
      <c r="O323" s="94" t="s">
        <v>1465</v>
      </c>
      <c r="P323" s="75"/>
    </row>
    <row r="324" spans="1:16" s="58" customFormat="1" ht="66" customHeight="1" x14ac:dyDescent="0.3">
      <c r="A324" s="54">
        <v>36</v>
      </c>
      <c r="B324" s="55" t="s">
        <v>714</v>
      </c>
      <c r="C324" s="54" t="s">
        <v>225</v>
      </c>
      <c r="D324" s="54" t="s">
        <v>62</v>
      </c>
      <c r="E324" s="55" t="s">
        <v>1466</v>
      </c>
      <c r="F324" s="56">
        <v>46094</v>
      </c>
      <c r="G324" s="18">
        <v>221.9</v>
      </c>
      <c r="H324" s="54" t="s">
        <v>6</v>
      </c>
      <c r="I324" s="54" t="s">
        <v>556</v>
      </c>
      <c r="J324" s="54" t="s">
        <v>913</v>
      </c>
      <c r="K324" s="54" t="s">
        <v>279</v>
      </c>
      <c r="L324" s="54" t="s">
        <v>1467</v>
      </c>
      <c r="M324" s="67">
        <v>70</v>
      </c>
      <c r="N324" s="75" t="s">
        <v>1468</v>
      </c>
      <c r="O324" s="94" t="s">
        <v>1469</v>
      </c>
      <c r="P324" s="75"/>
    </row>
    <row r="325" spans="1:16" s="58" customFormat="1" ht="64.2" customHeight="1" x14ac:dyDescent="0.3">
      <c r="A325" s="54">
        <v>37</v>
      </c>
      <c r="B325" s="55" t="s">
        <v>1538</v>
      </c>
      <c r="C325" s="54" t="s">
        <v>225</v>
      </c>
      <c r="D325" s="54" t="s">
        <v>62</v>
      </c>
      <c r="E325" s="55" t="s">
        <v>1539</v>
      </c>
      <c r="F325" s="56">
        <v>46108</v>
      </c>
      <c r="G325" s="18">
        <v>294.43</v>
      </c>
      <c r="H325" s="54" t="s">
        <v>50</v>
      </c>
      <c r="I325" s="54" t="s">
        <v>1132</v>
      </c>
      <c r="J325" s="54" t="s">
        <v>1133</v>
      </c>
      <c r="K325" s="54" t="s">
        <v>279</v>
      </c>
      <c r="L325" s="54" t="s">
        <v>1540</v>
      </c>
      <c r="M325" s="67">
        <v>87.4</v>
      </c>
      <c r="N325" s="75" t="s">
        <v>1541</v>
      </c>
      <c r="O325" s="94" t="s">
        <v>1542</v>
      </c>
      <c r="P325" s="75"/>
    </row>
    <row r="326" spans="1:16" s="58" customFormat="1" ht="163.19999999999999" customHeight="1" x14ac:dyDescent="0.3">
      <c r="A326" s="54">
        <v>38</v>
      </c>
      <c r="B326" s="55" t="s">
        <v>955</v>
      </c>
      <c r="C326" s="54" t="s">
        <v>84</v>
      </c>
      <c r="D326" s="54" t="s">
        <v>62</v>
      </c>
      <c r="E326" s="55" t="s">
        <v>1543</v>
      </c>
      <c r="F326" s="56">
        <v>46111</v>
      </c>
      <c r="G326" s="18">
        <v>4995</v>
      </c>
      <c r="H326" s="54" t="s">
        <v>6</v>
      </c>
      <c r="I326" s="54" t="s">
        <v>1544</v>
      </c>
      <c r="J326" s="54" t="s">
        <v>1545</v>
      </c>
      <c r="K326" s="54" t="s">
        <v>430</v>
      </c>
      <c r="L326" s="54" t="s">
        <v>1546</v>
      </c>
      <c r="M326" s="67">
        <v>4995</v>
      </c>
      <c r="N326" s="75" t="s">
        <v>1547</v>
      </c>
      <c r="O326" s="94" t="s">
        <v>1548</v>
      </c>
      <c r="P326" s="75"/>
    </row>
    <row r="327" spans="1:16" s="58" customFormat="1" ht="69" customHeight="1" x14ac:dyDescent="0.3">
      <c r="A327" s="54">
        <v>39</v>
      </c>
      <c r="B327" s="55" t="s">
        <v>1388</v>
      </c>
      <c r="C327" s="54" t="s">
        <v>225</v>
      </c>
      <c r="D327" s="54" t="s">
        <v>62</v>
      </c>
      <c r="E327" s="55" t="s">
        <v>1874</v>
      </c>
      <c r="F327" s="56">
        <v>46128</v>
      </c>
      <c r="G327" s="18">
        <v>261.17</v>
      </c>
      <c r="H327" s="54" t="s">
        <v>50</v>
      </c>
      <c r="I327" s="54" t="s">
        <v>1132</v>
      </c>
      <c r="J327" s="54" t="s">
        <v>1133</v>
      </c>
      <c r="K327" s="54" t="s">
        <v>279</v>
      </c>
      <c r="L327" s="54" t="s">
        <v>1390</v>
      </c>
      <c r="M327" s="67">
        <v>91</v>
      </c>
      <c r="N327" s="75" t="s">
        <v>848</v>
      </c>
      <c r="O327" s="75" t="s">
        <v>1875</v>
      </c>
      <c r="P327" s="75"/>
    </row>
    <row r="328" spans="1:16" s="58" customFormat="1" ht="69" customHeight="1" x14ac:dyDescent="0.3">
      <c r="A328" s="54">
        <v>40</v>
      </c>
      <c r="B328" s="55" t="s">
        <v>1175</v>
      </c>
      <c r="C328" s="54" t="s">
        <v>74</v>
      </c>
      <c r="D328" s="54" t="s">
        <v>63</v>
      </c>
      <c r="E328" s="55" t="s">
        <v>2006</v>
      </c>
      <c r="F328" s="56">
        <v>46140</v>
      </c>
      <c r="G328" s="18">
        <v>298.33999999999997</v>
      </c>
      <c r="H328" s="54" t="s">
        <v>6</v>
      </c>
      <c r="I328" s="54" t="s">
        <v>2007</v>
      </c>
      <c r="J328" s="54" t="s">
        <v>2008</v>
      </c>
      <c r="K328" s="54" t="s">
        <v>63</v>
      </c>
      <c r="L328" s="54" t="s">
        <v>2009</v>
      </c>
      <c r="M328" s="67">
        <v>4520</v>
      </c>
      <c r="N328" s="75" t="s">
        <v>455</v>
      </c>
      <c r="O328" s="75" t="s">
        <v>2010</v>
      </c>
      <c r="P328" s="75"/>
    </row>
    <row r="329" spans="1:16" s="58" customFormat="1" ht="69" customHeight="1" x14ac:dyDescent="0.3">
      <c r="A329" s="54">
        <v>41</v>
      </c>
      <c r="B329" s="55" t="s">
        <v>1388</v>
      </c>
      <c r="C329" s="54" t="s">
        <v>225</v>
      </c>
      <c r="D329" s="54" t="s">
        <v>62</v>
      </c>
      <c r="E329" s="55" t="s">
        <v>2011</v>
      </c>
      <c r="F329" s="56">
        <v>46143</v>
      </c>
      <c r="G329" s="18">
        <v>295.8</v>
      </c>
      <c r="H329" s="54" t="s">
        <v>50</v>
      </c>
      <c r="I329" s="54" t="s">
        <v>1132</v>
      </c>
      <c r="J329" s="54" t="s">
        <v>1133</v>
      </c>
      <c r="K329" s="54" t="s">
        <v>279</v>
      </c>
      <c r="L329" s="54" t="s">
        <v>1540</v>
      </c>
      <c r="M329" s="67">
        <v>75</v>
      </c>
      <c r="N329" s="75" t="s">
        <v>915</v>
      </c>
      <c r="O329" s="75" t="s">
        <v>2012</v>
      </c>
      <c r="P329" s="75"/>
    </row>
    <row r="330" spans="1:16" ht="16.2" x14ac:dyDescent="0.3">
      <c r="A330" s="51"/>
      <c r="B330" s="50" t="s">
        <v>44</v>
      </c>
      <c r="C330" s="51" t="s">
        <v>64</v>
      </c>
      <c r="D330" s="51"/>
      <c r="E330" s="52"/>
      <c r="F330" s="49"/>
      <c r="G330" s="57"/>
      <c r="H330" s="49"/>
      <c r="I330" s="49"/>
      <c r="J330" s="49"/>
      <c r="K330" s="49"/>
      <c r="L330" s="49"/>
      <c r="M330" s="63"/>
      <c r="N330" s="52"/>
      <c r="O330" s="91"/>
      <c r="P330" s="52"/>
    </row>
    <row r="331" spans="1:16" ht="18.600000000000001" customHeight="1" x14ac:dyDescent="0.3">
      <c r="A331" s="49"/>
      <c r="B331" s="50" t="s">
        <v>18</v>
      </c>
      <c r="C331" s="51"/>
      <c r="D331" s="51"/>
      <c r="E331" s="52"/>
      <c r="F331" s="49"/>
      <c r="G331" s="57"/>
      <c r="H331" s="49"/>
      <c r="I331" s="49"/>
      <c r="J331" s="49"/>
      <c r="K331" s="49"/>
      <c r="L331" s="49"/>
      <c r="M331" s="63"/>
      <c r="N331" s="52"/>
      <c r="O331" s="91"/>
      <c r="P331" s="52"/>
    </row>
    <row r="332" spans="1:16" s="58" customFormat="1" ht="78" customHeight="1" x14ac:dyDescent="0.3">
      <c r="A332" s="54">
        <v>1</v>
      </c>
      <c r="B332" s="55" t="s">
        <v>121</v>
      </c>
      <c r="C332" s="54" t="s">
        <v>79</v>
      </c>
      <c r="D332" s="54" t="s">
        <v>63</v>
      </c>
      <c r="E332" s="55" t="s">
        <v>94</v>
      </c>
      <c r="F332" s="56">
        <v>46027</v>
      </c>
      <c r="G332" s="18">
        <v>498.06</v>
      </c>
      <c r="H332" s="54" t="s">
        <v>50</v>
      </c>
      <c r="I332" s="54" t="s">
        <v>122</v>
      </c>
      <c r="J332" s="54">
        <v>2593114769</v>
      </c>
      <c r="K332" s="54" t="s">
        <v>101</v>
      </c>
      <c r="L332" s="54">
        <v>123.9</v>
      </c>
      <c r="M332" s="67">
        <v>498.06</v>
      </c>
      <c r="N332" s="75" t="s">
        <v>124</v>
      </c>
      <c r="O332" s="94" t="s">
        <v>123</v>
      </c>
      <c r="P332" s="61"/>
    </row>
    <row r="333" spans="1:16" s="58" customFormat="1" ht="64.2" customHeight="1" x14ac:dyDescent="0.3">
      <c r="A333" s="54">
        <v>2</v>
      </c>
      <c r="B333" s="55" t="s">
        <v>1552</v>
      </c>
      <c r="C333" s="54" t="s">
        <v>173</v>
      </c>
      <c r="D333" s="54" t="s">
        <v>62</v>
      </c>
      <c r="E333" s="55" t="s">
        <v>1554</v>
      </c>
      <c r="F333" s="56">
        <v>46062</v>
      </c>
      <c r="G333" s="18">
        <v>450</v>
      </c>
      <c r="H333" s="54" t="s">
        <v>6</v>
      </c>
      <c r="I333" s="54" t="s">
        <v>1555</v>
      </c>
      <c r="J333" s="54">
        <v>3382112743</v>
      </c>
      <c r="K333" s="54" t="s">
        <v>430</v>
      </c>
      <c r="L333" s="54">
        <v>1</v>
      </c>
      <c r="M333" s="67">
        <v>450000</v>
      </c>
      <c r="N333" s="75" t="s">
        <v>1553</v>
      </c>
      <c r="O333" s="94" t="s">
        <v>1556</v>
      </c>
      <c r="P333" s="76" t="s">
        <v>176</v>
      </c>
    </row>
    <row r="334" spans="1:16" s="58" customFormat="1" ht="78" x14ac:dyDescent="0.3">
      <c r="A334" s="54">
        <v>3</v>
      </c>
      <c r="B334" s="55" t="s">
        <v>1686</v>
      </c>
      <c r="C334" s="54" t="s">
        <v>225</v>
      </c>
      <c r="D334" s="54" t="s">
        <v>62</v>
      </c>
      <c r="E334" s="55" t="s">
        <v>1265</v>
      </c>
      <c r="F334" s="56">
        <v>46115</v>
      </c>
      <c r="G334" s="18">
        <v>498.35</v>
      </c>
      <c r="H334" s="54" t="s">
        <v>6</v>
      </c>
      <c r="I334" s="54" t="s">
        <v>427</v>
      </c>
      <c r="J334" s="54">
        <v>44838860</v>
      </c>
      <c r="K334" s="54" t="s">
        <v>279</v>
      </c>
      <c r="L334" s="54" t="s">
        <v>1692</v>
      </c>
      <c r="M334" s="67" t="s">
        <v>1693</v>
      </c>
      <c r="N334" s="75" t="s">
        <v>1694</v>
      </c>
      <c r="O334" s="94" t="s">
        <v>1687</v>
      </c>
      <c r="P334" s="76"/>
    </row>
    <row r="335" spans="1:16" s="58" customFormat="1" ht="78" x14ac:dyDescent="0.3">
      <c r="A335" s="54">
        <v>4</v>
      </c>
      <c r="B335" s="55" t="s">
        <v>1686</v>
      </c>
      <c r="C335" s="54" t="s">
        <v>79</v>
      </c>
      <c r="D335" s="54" t="s">
        <v>63</v>
      </c>
      <c r="E335" s="55" t="s">
        <v>94</v>
      </c>
      <c r="F335" s="56">
        <v>46113</v>
      </c>
      <c r="G335" s="18">
        <v>513</v>
      </c>
      <c r="H335" s="54" t="s">
        <v>6</v>
      </c>
      <c r="I335" s="54" t="s">
        <v>1688</v>
      </c>
      <c r="J335" s="54">
        <v>2594303531</v>
      </c>
      <c r="K335" s="54" t="s">
        <v>63</v>
      </c>
      <c r="L335" s="54">
        <v>1</v>
      </c>
      <c r="M335" s="67" t="s">
        <v>1689</v>
      </c>
      <c r="N335" s="75" t="s">
        <v>1690</v>
      </c>
      <c r="O335" s="94" t="s">
        <v>1691</v>
      </c>
      <c r="P335" s="76"/>
    </row>
    <row r="336" spans="1:16" s="58" customFormat="1" ht="51" customHeight="1" x14ac:dyDescent="0.3">
      <c r="A336" s="54">
        <v>5</v>
      </c>
      <c r="B336" s="55" t="s">
        <v>1876</v>
      </c>
      <c r="C336" s="54" t="s">
        <v>225</v>
      </c>
      <c r="D336" s="54" t="s">
        <v>62</v>
      </c>
      <c r="E336" s="55" t="s">
        <v>1265</v>
      </c>
      <c r="F336" s="56">
        <v>46129</v>
      </c>
      <c r="G336" s="18">
        <v>293.00799999999998</v>
      </c>
      <c r="H336" s="54" t="s">
        <v>6</v>
      </c>
      <c r="I336" s="54" t="s">
        <v>427</v>
      </c>
      <c r="J336" s="54">
        <v>44838860</v>
      </c>
      <c r="K336" s="54" t="s">
        <v>279</v>
      </c>
      <c r="L336" s="54">
        <v>3260</v>
      </c>
      <c r="M336" s="54">
        <v>89.88</v>
      </c>
      <c r="N336" s="75" t="s">
        <v>848</v>
      </c>
      <c r="O336" s="75" t="s">
        <v>1877</v>
      </c>
      <c r="P336" s="76"/>
    </row>
    <row r="337" spans="1:16" ht="16.2" x14ac:dyDescent="0.3">
      <c r="A337" s="49"/>
      <c r="B337" s="50" t="s">
        <v>21</v>
      </c>
      <c r="C337" s="51"/>
      <c r="D337" s="51"/>
      <c r="E337" s="52"/>
      <c r="F337" s="49"/>
      <c r="G337" s="57"/>
      <c r="H337" s="49"/>
      <c r="I337" s="49"/>
      <c r="J337" s="49"/>
      <c r="K337" s="49"/>
      <c r="L337" s="49"/>
      <c r="M337" s="63"/>
      <c r="N337" s="52"/>
      <c r="O337" s="91"/>
      <c r="P337" s="52"/>
    </row>
    <row r="338" spans="1:16" ht="51" customHeight="1" x14ac:dyDescent="0.3">
      <c r="A338" s="54">
        <v>1</v>
      </c>
      <c r="B338" s="55" t="s">
        <v>725</v>
      </c>
      <c r="C338" s="54" t="s">
        <v>84</v>
      </c>
      <c r="D338" s="54" t="s">
        <v>63</v>
      </c>
      <c r="E338" s="55" t="s">
        <v>726</v>
      </c>
      <c r="F338" s="56">
        <v>46034</v>
      </c>
      <c r="G338" s="18">
        <v>516.9</v>
      </c>
      <c r="H338" s="54" t="s">
        <v>6</v>
      </c>
      <c r="I338" s="54" t="s">
        <v>727</v>
      </c>
      <c r="J338" s="54">
        <v>3235916097</v>
      </c>
      <c r="K338" s="54" t="s">
        <v>63</v>
      </c>
      <c r="L338" s="54">
        <v>6</v>
      </c>
      <c r="M338" s="54"/>
      <c r="N338" s="75" t="s">
        <v>728</v>
      </c>
      <c r="O338" s="94" t="str">
        <f>'[1]07012026'!$O$9</f>
        <v>https://prozorro.gov.ua/uk/tender/UA-2026-01-12-001306-a#purchase_information</v>
      </c>
      <c r="P338" s="75"/>
    </row>
    <row r="339" spans="1:16" s="58" customFormat="1" ht="69.599999999999994" customHeight="1" x14ac:dyDescent="0.3">
      <c r="A339" s="54">
        <v>2</v>
      </c>
      <c r="B339" s="55" t="s">
        <v>1039</v>
      </c>
      <c r="C339" s="54" t="s">
        <v>75</v>
      </c>
      <c r="D339" s="54" t="s">
        <v>485</v>
      </c>
      <c r="E339" s="55" t="s">
        <v>1040</v>
      </c>
      <c r="F339" s="56">
        <v>46062</v>
      </c>
      <c r="G339" s="18">
        <v>1405</v>
      </c>
      <c r="H339" s="54" t="s">
        <v>6</v>
      </c>
      <c r="I339" s="54" t="s">
        <v>1043</v>
      </c>
      <c r="J339" s="54">
        <v>31660495</v>
      </c>
      <c r="K339" s="54" t="s">
        <v>485</v>
      </c>
      <c r="L339" s="54">
        <v>1</v>
      </c>
      <c r="M339" s="67">
        <v>1405</v>
      </c>
      <c r="N339" s="75" t="s">
        <v>1041</v>
      </c>
      <c r="O339" s="94" t="s">
        <v>1042</v>
      </c>
      <c r="P339" s="75"/>
    </row>
    <row r="340" spans="1:16" s="58" customFormat="1" ht="55.8" customHeight="1" x14ac:dyDescent="0.3">
      <c r="A340" s="54">
        <v>3</v>
      </c>
      <c r="B340" s="55" t="s">
        <v>1037</v>
      </c>
      <c r="C340" s="54" t="s">
        <v>225</v>
      </c>
      <c r="D340" s="54" t="s">
        <v>62</v>
      </c>
      <c r="E340" s="55" t="s">
        <v>766</v>
      </c>
      <c r="F340" s="56">
        <v>46064</v>
      </c>
      <c r="G340" s="18">
        <v>600</v>
      </c>
      <c r="H340" s="54" t="s">
        <v>6</v>
      </c>
      <c r="I340" s="54" t="s">
        <v>769</v>
      </c>
      <c r="J340" s="54">
        <v>43699122</v>
      </c>
      <c r="K340" s="54" t="s">
        <v>279</v>
      </c>
      <c r="L340" s="54">
        <v>10000</v>
      </c>
      <c r="M340" s="67">
        <v>60</v>
      </c>
      <c r="N340" s="75" t="s">
        <v>848</v>
      </c>
      <c r="O340" s="94" t="s">
        <v>1038</v>
      </c>
      <c r="P340" s="76" t="s">
        <v>176</v>
      </c>
    </row>
    <row r="341" spans="1:16" s="58" customFormat="1" ht="41.4" customHeight="1" x14ac:dyDescent="0.3">
      <c r="A341" s="54">
        <v>4</v>
      </c>
      <c r="B341" s="55" t="s">
        <v>1037</v>
      </c>
      <c r="C341" s="54" t="s">
        <v>79</v>
      </c>
      <c r="D341" s="54" t="s">
        <v>63</v>
      </c>
      <c r="E341" s="55" t="s">
        <v>1758</v>
      </c>
      <c r="F341" s="56">
        <v>46120</v>
      </c>
      <c r="G341" s="18">
        <v>361.77100000000002</v>
      </c>
      <c r="H341" s="54" t="s">
        <v>6</v>
      </c>
      <c r="I341" s="102" t="s">
        <v>1932</v>
      </c>
      <c r="J341" s="103">
        <v>31660495</v>
      </c>
      <c r="K341" s="54" t="s">
        <v>63</v>
      </c>
      <c r="L341" s="54">
        <v>1</v>
      </c>
      <c r="M341" s="67">
        <v>398.5</v>
      </c>
      <c r="N341" s="75" t="s">
        <v>1759</v>
      </c>
      <c r="O341" s="75" t="s">
        <v>1760</v>
      </c>
      <c r="P341" s="76"/>
    </row>
    <row r="342" spans="1:16" s="58" customFormat="1" ht="43.8" customHeight="1" x14ac:dyDescent="0.3">
      <c r="A342" s="54">
        <v>5</v>
      </c>
      <c r="B342" s="55" t="s">
        <v>1037</v>
      </c>
      <c r="C342" s="54" t="s">
        <v>225</v>
      </c>
      <c r="D342" s="54" t="s">
        <v>62</v>
      </c>
      <c r="E342" s="55" t="s">
        <v>766</v>
      </c>
      <c r="F342" s="56">
        <v>46133</v>
      </c>
      <c r="G342" s="18">
        <v>484.1</v>
      </c>
      <c r="H342" s="54" t="s">
        <v>6</v>
      </c>
      <c r="I342" s="54"/>
      <c r="J342" s="54"/>
      <c r="K342" s="54" t="s">
        <v>279</v>
      </c>
      <c r="L342" s="54">
        <v>5320</v>
      </c>
      <c r="M342" s="67">
        <v>91</v>
      </c>
      <c r="N342" s="75" t="s">
        <v>848</v>
      </c>
      <c r="O342" s="75" t="s">
        <v>1878</v>
      </c>
      <c r="P342" s="76" t="s">
        <v>176</v>
      </c>
    </row>
    <row r="343" spans="1:16" s="58" customFormat="1" ht="35.4" customHeight="1" x14ac:dyDescent="0.3">
      <c r="A343" s="54">
        <v>6</v>
      </c>
      <c r="B343" s="55" t="s">
        <v>1309</v>
      </c>
      <c r="C343" s="54" t="s">
        <v>225</v>
      </c>
      <c r="D343" s="54" t="s">
        <v>62</v>
      </c>
      <c r="E343" s="55" t="s">
        <v>766</v>
      </c>
      <c r="F343" s="56">
        <v>46085</v>
      </c>
      <c r="G343" s="18">
        <v>270</v>
      </c>
      <c r="H343" s="54" t="s">
        <v>6</v>
      </c>
      <c r="I343" s="54" t="s">
        <v>769</v>
      </c>
      <c r="J343" s="54">
        <v>43699122</v>
      </c>
      <c r="K343" s="54" t="s">
        <v>279</v>
      </c>
      <c r="L343" s="54">
        <v>3103</v>
      </c>
      <c r="M343" s="67">
        <v>87.01</v>
      </c>
      <c r="N343" s="75" t="s">
        <v>1310</v>
      </c>
      <c r="O343" s="94" t="s">
        <v>1471</v>
      </c>
      <c r="P343" s="76"/>
    </row>
    <row r="344" spans="1:16" s="58" customFormat="1" ht="35.4" customHeight="1" x14ac:dyDescent="0.3">
      <c r="A344" s="54">
        <v>7</v>
      </c>
      <c r="B344" s="55" t="s">
        <v>1418</v>
      </c>
      <c r="C344" s="54" t="s">
        <v>84</v>
      </c>
      <c r="D344" s="54" t="s">
        <v>62</v>
      </c>
      <c r="E344" s="55" t="s">
        <v>1419</v>
      </c>
      <c r="F344" s="56">
        <v>46094</v>
      </c>
      <c r="G344" s="18">
        <v>285</v>
      </c>
      <c r="H344" s="54" t="s">
        <v>6</v>
      </c>
      <c r="I344" s="54" t="s">
        <v>1470</v>
      </c>
      <c r="J344" s="54">
        <v>45504596</v>
      </c>
      <c r="K344" s="54" t="s">
        <v>430</v>
      </c>
      <c r="L344" s="54">
        <v>10</v>
      </c>
      <c r="M344" s="67">
        <v>28500</v>
      </c>
      <c r="N344" s="75" t="s">
        <v>1420</v>
      </c>
      <c r="O344" s="94" t="s">
        <v>1421</v>
      </c>
      <c r="P344" s="76" t="s">
        <v>176</v>
      </c>
    </row>
    <row r="345" spans="1:16" ht="16.2" x14ac:dyDescent="0.3">
      <c r="A345" s="49"/>
      <c r="B345" s="50" t="s">
        <v>8</v>
      </c>
      <c r="C345" s="51"/>
      <c r="D345" s="51"/>
      <c r="E345" s="52"/>
      <c r="F345" s="49"/>
      <c r="G345" s="57"/>
      <c r="H345" s="49"/>
      <c r="I345" s="49"/>
      <c r="J345" s="49"/>
      <c r="K345" s="49"/>
      <c r="L345" s="49"/>
      <c r="M345" s="63"/>
      <c r="N345" s="52"/>
      <c r="O345" s="91"/>
      <c r="P345" s="52"/>
    </row>
    <row r="346" spans="1:16" s="58" customFormat="1" ht="34.799999999999997" customHeight="1" x14ac:dyDescent="0.3">
      <c r="A346" s="54">
        <v>1</v>
      </c>
      <c r="B346" s="55" t="s">
        <v>96</v>
      </c>
      <c r="C346" s="54" t="s">
        <v>74</v>
      </c>
      <c r="D346" s="54" t="s">
        <v>63</v>
      </c>
      <c r="E346" s="55" t="s">
        <v>116</v>
      </c>
      <c r="F346" s="56">
        <v>46027</v>
      </c>
      <c r="G346" s="18">
        <v>1000</v>
      </c>
      <c r="H346" s="54" t="s">
        <v>6</v>
      </c>
      <c r="I346" s="54" t="s">
        <v>731</v>
      </c>
      <c r="J346" s="54" t="s">
        <v>729</v>
      </c>
      <c r="K346" s="54"/>
      <c r="L346" s="54"/>
      <c r="M346" s="54"/>
      <c r="N346" s="75" t="s">
        <v>117</v>
      </c>
      <c r="O346" s="94" t="s">
        <v>118</v>
      </c>
      <c r="P346" s="61"/>
    </row>
    <row r="347" spans="1:16" s="58" customFormat="1" ht="55.2" customHeight="1" x14ac:dyDescent="0.3">
      <c r="A347" s="54">
        <v>2</v>
      </c>
      <c r="B347" s="55" t="s">
        <v>388</v>
      </c>
      <c r="C347" s="54" t="s">
        <v>225</v>
      </c>
      <c r="D347" s="54" t="s">
        <v>62</v>
      </c>
      <c r="E347" s="55" t="s">
        <v>389</v>
      </c>
      <c r="F347" s="56">
        <v>46036</v>
      </c>
      <c r="G347" s="18">
        <v>840.6</v>
      </c>
      <c r="H347" s="54" t="s">
        <v>392</v>
      </c>
      <c r="I347" s="54" t="s">
        <v>732</v>
      </c>
      <c r="J347" s="54" t="s">
        <v>730</v>
      </c>
      <c r="K347" s="54" t="s">
        <v>279</v>
      </c>
      <c r="L347" s="54">
        <v>15000</v>
      </c>
      <c r="M347" s="75"/>
      <c r="N347" s="75" t="s">
        <v>390</v>
      </c>
      <c r="O347" s="94" t="s">
        <v>391</v>
      </c>
      <c r="P347" s="61"/>
    </row>
    <row r="348" spans="1:16" s="58" customFormat="1" ht="111" customHeight="1" x14ac:dyDescent="0.3">
      <c r="A348" s="54">
        <v>3</v>
      </c>
      <c r="B348" s="55" t="s">
        <v>570</v>
      </c>
      <c r="C348" s="54" t="s">
        <v>73</v>
      </c>
      <c r="D348" s="54" t="s">
        <v>63</v>
      </c>
      <c r="E348" s="55" t="s">
        <v>574</v>
      </c>
      <c r="F348" s="56">
        <v>46043</v>
      </c>
      <c r="G348" s="18">
        <v>1405</v>
      </c>
      <c r="H348" s="54" t="s">
        <v>6</v>
      </c>
      <c r="I348" s="54" t="s">
        <v>573</v>
      </c>
      <c r="J348" s="54" t="s">
        <v>571</v>
      </c>
      <c r="K348" s="54" t="s">
        <v>191</v>
      </c>
      <c r="L348" s="54">
        <v>384.01780000000002</v>
      </c>
      <c r="M348" s="67">
        <v>3658.69</v>
      </c>
      <c r="N348" s="75" t="s">
        <v>327</v>
      </c>
      <c r="O348" s="94" t="s">
        <v>572</v>
      </c>
      <c r="P348" s="61"/>
    </row>
    <row r="349" spans="1:16" s="58" customFormat="1" ht="109.2" x14ac:dyDescent="0.3">
      <c r="A349" s="54">
        <v>4</v>
      </c>
      <c r="B349" s="55" t="s">
        <v>96</v>
      </c>
      <c r="C349" s="54" t="s">
        <v>73</v>
      </c>
      <c r="D349" s="54" t="s">
        <v>63</v>
      </c>
      <c r="E349" s="55" t="s">
        <v>770</v>
      </c>
      <c r="F349" s="56">
        <v>46049</v>
      </c>
      <c r="G349" s="18">
        <v>439.04300000000001</v>
      </c>
      <c r="H349" s="54" t="s">
        <v>6</v>
      </c>
      <c r="I349" s="54" t="s">
        <v>573</v>
      </c>
      <c r="J349" s="54" t="s">
        <v>571</v>
      </c>
      <c r="K349" s="54" t="s">
        <v>191</v>
      </c>
      <c r="L349" s="54">
        <v>119.99</v>
      </c>
      <c r="M349" s="67">
        <v>3658.69</v>
      </c>
      <c r="N349" s="75" t="s">
        <v>327</v>
      </c>
      <c r="O349" s="94" t="s">
        <v>771</v>
      </c>
      <c r="P349" s="61"/>
    </row>
    <row r="350" spans="1:16" s="58" customFormat="1" ht="38.4" customHeight="1" x14ac:dyDescent="0.3">
      <c r="A350" s="54">
        <v>5</v>
      </c>
      <c r="B350" s="55" t="s">
        <v>96</v>
      </c>
      <c r="C350" s="54" t="s">
        <v>65</v>
      </c>
      <c r="D350" s="54" t="s">
        <v>63</v>
      </c>
      <c r="E350" s="55" t="s">
        <v>464</v>
      </c>
      <c r="F350" s="56">
        <v>46056</v>
      </c>
      <c r="G350" s="18">
        <v>293.72800000000001</v>
      </c>
      <c r="H350" s="54" t="s">
        <v>6</v>
      </c>
      <c r="I350" s="54" t="s">
        <v>78</v>
      </c>
      <c r="J350" s="54" t="s">
        <v>689</v>
      </c>
      <c r="K350" s="54" t="s">
        <v>93</v>
      </c>
      <c r="L350" s="54">
        <v>70000</v>
      </c>
      <c r="M350" s="67">
        <v>4.1959999999999997</v>
      </c>
      <c r="N350" s="75" t="s">
        <v>119</v>
      </c>
      <c r="O350" s="94" t="s">
        <v>772</v>
      </c>
      <c r="P350" s="61"/>
    </row>
    <row r="351" spans="1:16" s="58" customFormat="1" ht="33" customHeight="1" x14ac:dyDescent="0.3">
      <c r="A351" s="54">
        <v>6</v>
      </c>
      <c r="B351" s="55" t="s">
        <v>994</v>
      </c>
      <c r="C351" s="54" t="s">
        <v>225</v>
      </c>
      <c r="D351" s="54" t="s">
        <v>62</v>
      </c>
      <c r="E351" s="55" t="s">
        <v>746</v>
      </c>
      <c r="F351" s="56">
        <v>46056</v>
      </c>
      <c r="G351" s="18">
        <v>434.4</v>
      </c>
      <c r="H351" s="54" t="s">
        <v>6</v>
      </c>
      <c r="I351" s="54" t="s">
        <v>995</v>
      </c>
      <c r="J351" s="54" t="s">
        <v>996</v>
      </c>
      <c r="K351" s="54" t="s">
        <v>279</v>
      </c>
      <c r="L351" s="54">
        <v>7000</v>
      </c>
      <c r="M351" s="67">
        <v>62</v>
      </c>
      <c r="N351" s="75" t="s">
        <v>997</v>
      </c>
      <c r="O351" s="94" t="s">
        <v>998</v>
      </c>
      <c r="P351" s="61"/>
    </row>
    <row r="352" spans="1:16" s="58" customFormat="1" ht="33" customHeight="1" x14ac:dyDescent="0.3">
      <c r="A352" s="54">
        <v>7</v>
      </c>
      <c r="B352" s="55" t="s">
        <v>1472</v>
      </c>
      <c r="C352" s="54" t="s">
        <v>65</v>
      </c>
      <c r="D352" s="54" t="s">
        <v>62</v>
      </c>
      <c r="E352" s="55" t="s">
        <v>1473</v>
      </c>
      <c r="F352" s="56">
        <v>46090</v>
      </c>
      <c r="G352" s="18">
        <v>1745.4870000000001</v>
      </c>
      <c r="H352" s="54" t="s">
        <v>6</v>
      </c>
      <c r="I352" s="54" t="s">
        <v>1474</v>
      </c>
      <c r="J352" s="54" t="s">
        <v>1475</v>
      </c>
      <c r="K352" s="54" t="s">
        <v>248</v>
      </c>
      <c r="L352" s="54">
        <v>114300</v>
      </c>
      <c r="M352" s="67">
        <v>15.27</v>
      </c>
      <c r="N352" s="75" t="s">
        <v>1476</v>
      </c>
      <c r="O352" s="94" t="s">
        <v>1477</v>
      </c>
      <c r="P352" s="61"/>
    </row>
    <row r="353" spans="1:16" s="58" customFormat="1" ht="33" customHeight="1" x14ac:dyDescent="0.3">
      <c r="A353" s="54">
        <v>8</v>
      </c>
      <c r="B353" s="55" t="s">
        <v>1472</v>
      </c>
      <c r="C353" s="54" t="s">
        <v>65</v>
      </c>
      <c r="D353" s="54" t="s">
        <v>62</v>
      </c>
      <c r="E353" s="55" t="s">
        <v>1473</v>
      </c>
      <c r="F353" s="56">
        <v>46112</v>
      </c>
      <c r="G353" s="18">
        <v>1558.72</v>
      </c>
      <c r="H353" s="54" t="s">
        <v>6</v>
      </c>
      <c r="I353" s="54" t="s">
        <v>404</v>
      </c>
      <c r="J353" s="54" t="s">
        <v>1761</v>
      </c>
      <c r="K353" s="54" t="s">
        <v>248</v>
      </c>
      <c r="L353" s="54">
        <v>114300</v>
      </c>
      <c r="M353" s="67">
        <v>15.47</v>
      </c>
      <c r="N353" s="75" t="s">
        <v>1476</v>
      </c>
      <c r="O353" s="94" t="s">
        <v>1695</v>
      </c>
      <c r="P353" s="61"/>
    </row>
    <row r="354" spans="1:16" s="58" customFormat="1" ht="45" customHeight="1" x14ac:dyDescent="0.3">
      <c r="A354" s="54">
        <v>9</v>
      </c>
      <c r="B354" s="55" t="s">
        <v>1472</v>
      </c>
      <c r="C354" s="54" t="s">
        <v>225</v>
      </c>
      <c r="D354" s="54" t="s">
        <v>62</v>
      </c>
      <c r="E354" s="55" t="s">
        <v>1265</v>
      </c>
      <c r="F354" s="56">
        <v>46107</v>
      </c>
      <c r="G354" s="18">
        <v>228</v>
      </c>
      <c r="H354" s="54" t="s">
        <v>6</v>
      </c>
      <c r="I354" s="54" t="s">
        <v>769</v>
      </c>
      <c r="J354" s="54" t="s">
        <v>1550</v>
      </c>
      <c r="K354" s="54" t="s">
        <v>279</v>
      </c>
      <c r="L354" s="54">
        <v>3000</v>
      </c>
      <c r="M354" s="67">
        <v>76</v>
      </c>
      <c r="N354" s="75" t="s">
        <v>1549</v>
      </c>
      <c r="O354" s="94" t="s">
        <v>1551</v>
      </c>
      <c r="P354" s="61"/>
    </row>
    <row r="355" spans="1:16" ht="16.2" x14ac:dyDescent="0.3">
      <c r="A355" s="49"/>
      <c r="B355" s="50" t="s">
        <v>35</v>
      </c>
      <c r="C355" s="51"/>
      <c r="D355" s="51"/>
      <c r="E355" s="52"/>
      <c r="F355" s="49"/>
      <c r="G355" s="57"/>
      <c r="H355" s="49"/>
      <c r="I355" s="49"/>
      <c r="J355" s="49"/>
      <c r="K355" s="49"/>
      <c r="L355" s="49"/>
      <c r="M355" s="63"/>
      <c r="N355" s="52"/>
      <c r="O355" s="91"/>
      <c r="P355" s="52"/>
    </row>
    <row r="356" spans="1:16" s="58" customFormat="1" ht="52.2" customHeight="1" x14ac:dyDescent="0.3">
      <c r="A356" s="54">
        <v>1</v>
      </c>
      <c r="B356" s="55" t="s">
        <v>257</v>
      </c>
      <c r="C356" s="54" t="s">
        <v>65</v>
      </c>
      <c r="D356" s="54" t="s">
        <v>62</v>
      </c>
      <c r="E356" s="55" t="s">
        <v>217</v>
      </c>
      <c r="F356" s="56">
        <v>46033</v>
      </c>
      <c r="G356" s="18">
        <v>1721.873</v>
      </c>
      <c r="H356" s="54" t="s">
        <v>6</v>
      </c>
      <c r="I356" s="54" t="s">
        <v>575</v>
      </c>
      <c r="J356" s="54">
        <v>45179093</v>
      </c>
      <c r="K356" s="54" t="s">
        <v>93</v>
      </c>
      <c r="L356" s="54">
        <v>152380</v>
      </c>
      <c r="M356" s="67">
        <v>11.298999999999999</v>
      </c>
      <c r="N356" s="75" t="s">
        <v>576</v>
      </c>
      <c r="O356" s="94" t="s">
        <v>258</v>
      </c>
      <c r="P356" s="75"/>
    </row>
    <row r="357" spans="1:16" s="58" customFormat="1" ht="64.8" customHeight="1" x14ac:dyDescent="0.3">
      <c r="A357" s="54">
        <v>2</v>
      </c>
      <c r="B357" s="55" t="s">
        <v>393</v>
      </c>
      <c r="C357" s="54" t="s">
        <v>73</v>
      </c>
      <c r="D357" s="54" t="s">
        <v>63</v>
      </c>
      <c r="E357" s="55" t="s">
        <v>213</v>
      </c>
      <c r="F357" s="56">
        <v>46042</v>
      </c>
      <c r="G357" s="18">
        <v>1780.414</v>
      </c>
      <c r="H357" s="54" t="s">
        <v>6</v>
      </c>
      <c r="I357" s="54" t="s">
        <v>398</v>
      </c>
      <c r="J357" s="54">
        <v>40507613</v>
      </c>
      <c r="K357" s="54" t="s">
        <v>191</v>
      </c>
      <c r="L357" s="54">
        <v>265.77199999999999</v>
      </c>
      <c r="M357" s="67">
        <v>6.6989999999999998</v>
      </c>
      <c r="N357" s="75" t="s">
        <v>394</v>
      </c>
      <c r="O357" s="94" t="s">
        <v>395</v>
      </c>
      <c r="P357" s="75"/>
    </row>
    <row r="358" spans="1:16" s="58" customFormat="1" ht="46.8" x14ac:dyDescent="0.3">
      <c r="A358" s="54">
        <v>3</v>
      </c>
      <c r="B358" s="55" t="s">
        <v>257</v>
      </c>
      <c r="C358" s="54" t="s">
        <v>73</v>
      </c>
      <c r="D358" s="54" t="s">
        <v>63</v>
      </c>
      <c r="E358" s="55" t="s">
        <v>213</v>
      </c>
      <c r="F358" s="56">
        <v>46044</v>
      </c>
      <c r="G358" s="18">
        <v>835.71799999999996</v>
      </c>
      <c r="H358" s="54" t="s">
        <v>6</v>
      </c>
      <c r="I358" s="54" t="s">
        <v>398</v>
      </c>
      <c r="J358" s="54">
        <v>40507613</v>
      </c>
      <c r="K358" s="54" t="s">
        <v>191</v>
      </c>
      <c r="L358" s="54">
        <v>124.752</v>
      </c>
      <c r="M358" s="67">
        <v>6.6989999999999998</v>
      </c>
      <c r="N358" s="75" t="s">
        <v>396</v>
      </c>
      <c r="O358" s="94" t="s">
        <v>397</v>
      </c>
      <c r="P358" s="75"/>
    </row>
    <row r="359" spans="1:16" s="58" customFormat="1" ht="46.8" x14ac:dyDescent="0.3">
      <c r="A359" s="54">
        <v>4</v>
      </c>
      <c r="B359" s="55" t="s">
        <v>257</v>
      </c>
      <c r="C359" s="54" t="s">
        <v>65</v>
      </c>
      <c r="D359" s="54" t="s">
        <v>62</v>
      </c>
      <c r="E359" s="55" t="s">
        <v>217</v>
      </c>
      <c r="F359" s="56">
        <v>46045</v>
      </c>
      <c r="G359" s="18">
        <v>236.999</v>
      </c>
      <c r="H359" s="54" t="s">
        <v>6</v>
      </c>
      <c r="I359" s="54" t="s">
        <v>337</v>
      </c>
      <c r="J359" s="54">
        <v>42086719</v>
      </c>
      <c r="K359" s="54" t="s">
        <v>93</v>
      </c>
      <c r="L359" s="54">
        <v>54861</v>
      </c>
      <c r="M359" s="67">
        <v>4.32</v>
      </c>
      <c r="N359" s="75" t="s">
        <v>577</v>
      </c>
      <c r="O359" s="94" t="s">
        <v>578</v>
      </c>
      <c r="P359" s="75"/>
    </row>
    <row r="360" spans="1:16" s="58" customFormat="1" ht="49.8" customHeight="1" x14ac:dyDescent="0.3">
      <c r="A360" s="54">
        <v>5</v>
      </c>
      <c r="B360" s="55" t="s">
        <v>257</v>
      </c>
      <c r="C360" s="54" t="s">
        <v>65</v>
      </c>
      <c r="D360" s="54" t="s">
        <v>62</v>
      </c>
      <c r="E360" s="55" t="s">
        <v>217</v>
      </c>
      <c r="F360" s="56">
        <v>46054</v>
      </c>
      <c r="G360" s="18">
        <v>719.99599999999998</v>
      </c>
      <c r="H360" s="54" t="s">
        <v>6</v>
      </c>
      <c r="I360" s="54" t="s">
        <v>337</v>
      </c>
      <c r="J360" s="54">
        <v>42086719</v>
      </c>
      <c r="K360" s="54" t="s">
        <v>93</v>
      </c>
      <c r="L360" s="54">
        <v>48388.508999999998</v>
      </c>
      <c r="M360" s="67">
        <v>14.879</v>
      </c>
      <c r="N360" s="75" t="s">
        <v>733</v>
      </c>
      <c r="O360" s="94" t="s">
        <v>734</v>
      </c>
      <c r="P360" s="75"/>
    </row>
    <row r="361" spans="1:16" s="58" customFormat="1" ht="49.8" customHeight="1" x14ac:dyDescent="0.3">
      <c r="A361" s="54">
        <v>6</v>
      </c>
      <c r="B361" s="55" t="s">
        <v>257</v>
      </c>
      <c r="C361" s="54" t="s">
        <v>502</v>
      </c>
      <c r="D361" s="54" t="s">
        <v>62</v>
      </c>
      <c r="E361" s="55" t="s">
        <v>905</v>
      </c>
      <c r="F361" s="56">
        <v>46065</v>
      </c>
      <c r="G361" s="18">
        <v>293.7</v>
      </c>
      <c r="H361" s="54" t="s">
        <v>6</v>
      </c>
      <c r="I361" s="54" t="s">
        <v>1136</v>
      </c>
      <c r="J361" s="54">
        <v>3333508175</v>
      </c>
      <c r="K361" s="54" t="s">
        <v>430</v>
      </c>
      <c r="L361" s="54">
        <v>110</v>
      </c>
      <c r="M361" s="54">
        <v>2.67</v>
      </c>
      <c r="N361" s="75" t="s">
        <v>906</v>
      </c>
      <c r="O361" s="94" t="s">
        <v>907</v>
      </c>
      <c r="P361" s="75"/>
    </row>
    <row r="362" spans="1:16" s="58" customFormat="1" ht="49.8" customHeight="1" x14ac:dyDescent="0.3">
      <c r="A362" s="54">
        <v>7</v>
      </c>
      <c r="B362" s="55" t="s">
        <v>1137</v>
      </c>
      <c r="C362" s="54" t="s">
        <v>840</v>
      </c>
      <c r="D362" s="54" t="s">
        <v>62</v>
      </c>
      <c r="E362" s="55" t="s">
        <v>1139</v>
      </c>
      <c r="F362" s="56">
        <v>46073</v>
      </c>
      <c r="G362" s="18">
        <v>2575</v>
      </c>
      <c r="H362" s="54" t="s">
        <v>6</v>
      </c>
      <c r="I362" s="54" t="s">
        <v>1140</v>
      </c>
      <c r="J362" s="54">
        <v>3288801386</v>
      </c>
      <c r="K362" s="54" t="s">
        <v>223</v>
      </c>
      <c r="L362" s="54" t="s">
        <v>1141</v>
      </c>
      <c r="M362" s="67">
        <v>5.15</v>
      </c>
      <c r="N362" s="75" t="s">
        <v>1142</v>
      </c>
      <c r="O362" s="94" t="s">
        <v>1143</v>
      </c>
      <c r="P362" s="76" t="s">
        <v>176</v>
      </c>
    </row>
    <row r="363" spans="1:16" s="58" customFormat="1" ht="61.8" customHeight="1" x14ac:dyDescent="0.3">
      <c r="A363" s="54">
        <v>8</v>
      </c>
      <c r="B363" s="55" t="s">
        <v>1137</v>
      </c>
      <c r="C363" s="54" t="s">
        <v>102</v>
      </c>
      <c r="D363" s="54" t="s">
        <v>62</v>
      </c>
      <c r="E363" s="55" t="s">
        <v>1145</v>
      </c>
      <c r="F363" s="56">
        <v>46077</v>
      </c>
      <c r="G363" s="18">
        <v>312.3</v>
      </c>
      <c r="H363" s="54" t="s">
        <v>6</v>
      </c>
      <c r="I363" s="54" t="s">
        <v>1149</v>
      </c>
      <c r="J363" s="54">
        <v>40283877</v>
      </c>
      <c r="K363" s="54" t="s">
        <v>169</v>
      </c>
      <c r="L363" s="54">
        <v>34.700000000000003</v>
      </c>
      <c r="M363" s="67">
        <v>9</v>
      </c>
      <c r="N363" s="75" t="s">
        <v>1144</v>
      </c>
      <c r="O363" s="94" t="s">
        <v>1146</v>
      </c>
      <c r="P363" s="75"/>
    </row>
    <row r="364" spans="1:16" s="58" customFormat="1" ht="60.6" customHeight="1" x14ac:dyDescent="0.3">
      <c r="A364" s="54">
        <v>9</v>
      </c>
      <c r="B364" s="55" t="s">
        <v>1137</v>
      </c>
      <c r="C364" s="54" t="s">
        <v>73</v>
      </c>
      <c r="D364" s="54" t="s">
        <v>63</v>
      </c>
      <c r="E364" s="55" t="s">
        <v>213</v>
      </c>
      <c r="F364" s="56">
        <v>46077</v>
      </c>
      <c r="G364" s="18">
        <v>998.15300000000002</v>
      </c>
      <c r="H364" s="54" t="s">
        <v>6</v>
      </c>
      <c r="I364" s="54" t="s">
        <v>398</v>
      </c>
      <c r="J364" s="54">
        <v>40507613</v>
      </c>
      <c r="K364" s="54" t="s">
        <v>191</v>
      </c>
      <c r="L364" s="54">
        <v>149</v>
      </c>
      <c r="M364" s="67">
        <v>6.6989999999999998</v>
      </c>
      <c r="N364" s="75" t="s">
        <v>1147</v>
      </c>
      <c r="O364" s="94" t="s">
        <v>1148</v>
      </c>
      <c r="P364" s="75"/>
    </row>
    <row r="365" spans="1:16" s="58" customFormat="1" ht="60.6" customHeight="1" x14ac:dyDescent="0.3">
      <c r="A365" s="54">
        <v>10</v>
      </c>
      <c r="B365" s="55" t="s">
        <v>257</v>
      </c>
      <c r="C365" s="54" t="s">
        <v>225</v>
      </c>
      <c r="D365" s="54" t="s">
        <v>62</v>
      </c>
      <c r="E365" s="55" t="s">
        <v>598</v>
      </c>
      <c r="F365" s="56">
        <v>46105</v>
      </c>
      <c r="G365" s="18">
        <v>1019.58</v>
      </c>
      <c r="H365" s="54" t="s">
        <v>6</v>
      </c>
      <c r="I365" s="54" t="s">
        <v>1478</v>
      </c>
      <c r="J365" s="54">
        <v>43699122</v>
      </c>
      <c r="K365" s="54" t="s">
        <v>279</v>
      </c>
      <c r="L365" s="54" t="s">
        <v>1360</v>
      </c>
      <c r="M365" s="67">
        <v>84.96</v>
      </c>
      <c r="N365" s="75" t="s">
        <v>1480</v>
      </c>
      <c r="O365" s="94" t="s">
        <v>1479</v>
      </c>
      <c r="P365" s="75"/>
    </row>
    <row r="366" spans="1:16" s="58" customFormat="1" ht="55.8" customHeight="1" x14ac:dyDescent="0.3">
      <c r="A366" s="54">
        <v>11</v>
      </c>
      <c r="B366" s="55" t="s">
        <v>1137</v>
      </c>
      <c r="C366" s="54" t="s">
        <v>225</v>
      </c>
      <c r="D366" s="54" t="s">
        <v>62</v>
      </c>
      <c r="E366" s="55" t="s">
        <v>598</v>
      </c>
      <c r="F366" s="56">
        <v>46112</v>
      </c>
      <c r="G366" s="18">
        <v>495.6</v>
      </c>
      <c r="H366" s="54" t="s">
        <v>6</v>
      </c>
      <c r="I366" s="54" t="s">
        <v>1478</v>
      </c>
      <c r="J366" s="54">
        <v>43699122</v>
      </c>
      <c r="K366" s="54" t="s">
        <v>279</v>
      </c>
      <c r="L366" s="54">
        <v>5900</v>
      </c>
      <c r="M366" s="67">
        <v>84</v>
      </c>
      <c r="N366" s="75" t="s">
        <v>1557</v>
      </c>
      <c r="O366" s="94" t="s">
        <v>1558</v>
      </c>
      <c r="P366" s="75"/>
    </row>
    <row r="367" spans="1:16" s="58" customFormat="1" ht="49.8" customHeight="1" x14ac:dyDescent="0.3">
      <c r="A367" s="54">
        <v>12</v>
      </c>
      <c r="B367" s="55" t="s">
        <v>1137</v>
      </c>
      <c r="C367" s="54" t="s">
        <v>225</v>
      </c>
      <c r="D367" s="54" t="s">
        <v>62</v>
      </c>
      <c r="E367" s="55" t="s">
        <v>598</v>
      </c>
      <c r="F367" s="56">
        <v>46108</v>
      </c>
      <c r="G367" s="18">
        <v>496.8</v>
      </c>
      <c r="H367" s="54" t="s">
        <v>6</v>
      </c>
      <c r="I367" s="54" t="s">
        <v>1478</v>
      </c>
      <c r="J367" s="54">
        <v>43699122</v>
      </c>
      <c r="K367" s="54" t="s">
        <v>279</v>
      </c>
      <c r="L367" s="54">
        <v>5400</v>
      </c>
      <c r="M367" s="67">
        <v>92</v>
      </c>
      <c r="N367" s="75" t="s">
        <v>1549</v>
      </c>
      <c r="O367" s="94" t="s">
        <v>1559</v>
      </c>
      <c r="P367" s="75"/>
    </row>
    <row r="368" spans="1:16" ht="21.6" customHeight="1" x14ac:dyDescent="0.3">
      <c r="A368" s="49"/>
      <c r="B368" s="50" t="s">
        <v>36</v>
      </c>
      <c r="C368" s="51"/>
      <c r="D368" s="51"/>
      <c r="E368" s="52"/>
      <c r="F368" s="49"/>
      <c r="G368" s="57"/>
      <c r="H368" s="49"/>
      <c r="I368" s="49"/>
      <c r="J368" s="49"/>
      <c r="K368" s="49"/>
      <c r="L368" s="49"/>
      <c r="M368" s="63"/>
      <c r="N368" s="52"/>
      <c r="O368" s="91"/>
      <c r="P368" s="52"/>
    </row>
    <row r="369" spans="1:16" s="58" customFormat="1" ht="39" customHeight="1" x14ac:dyDescent="0.3">
      <c r="A369" s="54">
        <v>1</v>
      </c>
      <c r="B369" s="55" t="s">
        <v>399</v>
      </c>
      <c r="C369" s="54" t="s">
        <v>81</v>
      </c>
      <c r="D369" s="54" t="s">
        <v>63</v>
      </c>
      <c r="E369" s="55" t="s">
        <v>400</v>
      </c>
      <c r="F369" s="56">
        <v>46037</v>
      </c>
      <c r="G369" s="18">
        <v>313.89999999999998</v>
      </c>
      <c r="H369" s="54" t="s">
        <v>6</v>
      </c>
      <c r="I369" s="54" t="s">
        <v>401</v>
      </c>
      <c r="J369" s="54">
        <v>45317994</v>
      </c>
      <c r="K369" s="54"/>
      <c r="L369" s="54"/>
      <c r="M369" s="54"/>
      <c r="N369" s="75"/>
      <c r="O369" s="94" t="s">
        <v>402</v>
      </c>
      <c r="P369" s="75"/>
    </row>
    <row r="370" spans="1:16" s="58" customFormat="1" ht="65.400000000000006" customHeight="1" x14ac:dyDescent="0.3">
      <c r="A370" s="54">
        <v>2</v>
      </c>
      <c r="B370" s="55" t="s">
        <v>922</v>
      </c>
      <c r="C370" s="54" t="s">
        <v>102</v>
      </c>
      <c r="D370" s="54" t="s">
        <v>62</v>
      </c>
      <c r="E370" s="55" t="s">
        <v>923</v>
      </c>
      <c r="F370" s="56">
        <v>46055</v>
      </c>
      <c r="G370" s="18">
        <v>3900</v>
      </c>
      <c r="H370" s="54" t="s">
        <v>6</v>
      </c>
      <c r="I370" s="54" t="s">
        <v>928</v>
      </c>
      <c r="J370" s="54">
        <v>44432238</v>
      </c>
      <c r="K370" s="54" t="s">
        <v>169</v>
      </c>
      <c r="L370" s="54">
        <v>600</v>
      </c>
      <c r="M370" s="67">
        <v>6500</v>
      </c>
      <c r="N370" s="75" t="s">
        <v>924</v>
      </c>
      <c r="O370" s="94" t="s">
        <v>925</v>
      </c>
      <c r="P370" s="75"/>
    </row>
    <row r="371" spans="1:16" s="58" customFormat="1" ht="66.599999999999994" customHeight="1" x14ac:dyDescent="0.3">
      <c r="A371" s="54">
        <v>3</v>
      </c>
      <c r="B371" s="55" t="s">
        <v>399</v>
      </c>
      <c r="C371" s="54" t="s">
        <v>73</v>
      </c>
      <c r="D371" s="54" t="s">
        <v>62</v>
      </c>
      <c r="E371" s="55" t="s">
        <v>929</v>
      </c>
      <c r="F371" s="56">
        <v>46055</v>
      </c>
      <c r="G371" s="18">
        <v>1614.2</v>
      </c>
      <c r="H371" s="54" t="s">
        <v>6</v>
      </c>
      <c r="I371" s="54" t="s">
        <v>926</v>
      </c>
      <c r="J371" s="54">
        <v>42494774</v>
      </c>
      <c r="K371" s="54" t="s">
        <v>191</v>
      </c>
      <c r="L371" s="54">
        <v>416.48399999999998</v>
      </c>
      <c r="M371" s="67">
        <v>3875.82</v>
      </c>
      <c r="N371" s="75" t="s">
        <v>73</v>
      </c>
      <c r="O371" s="94" t="s">
        <v>927</v>
      </c>
      <c r="P371" s="75"/>
    </row>
    <row r="372" spans="1:16" s="58" customFormat="1" ht="54.6" customHeight="1" x14ac:dyDescent="0.3">
      <c r="A372" s="54">
        <v>4</v>
      </c>
      <c r="B372" s="55" t="s">
        <v>399</v>
      </c>
      <c r="C372" s="54" t="s">
        <v>840</v>
      </c>
      <c r="D372" s="54" t="s">
        <v>63</v>
      </c>
      <c r="E372" s="55" t="s">
        <v>1035</v>
      </c>
      <c r="F372" s="56">
        <v>46069</v>
      </c>
      <c r="G372" s="18">
        <v>307</v>
      </c>
      <c r="H372" s="54" t="s">
        <v>6</v>
      </c>
      <c r="I372" s="54" t="s">
        <v>221</v>
      </c>
      <c r="J372" s="54">
        <v>3337119</v>
      </c>
      <c r="K372" s="54"/>
      <c r="L372" s="54"/>
      <c r="M372" s="67"/>
      <c r="N372" s="75"/>
      <c r="O372" s="94" t="s">
        <v>1033</v>
      </c>
      <c r="P372" s="75"/>
    </row>
    <row r="373" spans="1:16" s="58" customFormat="1" ht="57.6" customHeight="1" x14ac:dyDescent="0.3">
      <c r="A373" s="54">
        <v>5</v>
      </c>
      <c r="B373" s="55" t="s">
        <v>399</v>
      </c>
      <c r="C373" s="54" t="s">
        <v>840</v>
      </c>
      <c r="D373" s="54" t="s">
        <v>63</v>
      </c>
      <c r="E373" s="55" t="s">
        <v>1036</v>
      </c>
      <c r="F373" s="56">
        <v>46069</v>
      </c>
      <c r="G373" s="18">
        <v>310.5</v>
      </c>
      <c r="H373" s="54" t="s">
        <v>6</v>
      </c>
      <c r="I373" s="54" t="s">
        <v>221</v>
      </c>
      <c r="J373" s="54">
        <v>3337119</v>
      </c>
      <c r="K373" s="54"/>
      <c r="L373" s="54"/>
      <c r="M373" s="67"/>
      <c r="N373" s="75"/>
      <c r="O373" s="94" t="s">
        <v>1034</v>
      </c>
      <c r="P373" s="75"/>
    </row>
    <row r="374" spans="1:16" s="58" customFormat="1" ht="67.2" customHeight="1" x14ac:dyDescent="0.3">
      <c r="A374" s="54">
        <v>6</v>
      </c>
      <c r="B374" s="55" t="s">
        <v>399</v>
      </c>
      <c r="C374" s="54" t="s">
        <v>79</v>
      </c>
      <c r="D374" s="54" t="s">
        <v>62</v>
      </c>
      <c r="E374" s="55" t="s">
        <v>1150</v>
      </c>
      <c r="F374" s="56">
        <v>46072</v>
      </c>
      <c r="G374" s="18">
        <v>381</v>
      </c>
      <c r="H374" s="54" t="s">
        <v>6</v>
      </c>
      <c r="I374" s="54" t="s">
        <v>1422</v>
      </c>
      <c r="J374" s="54">
        <v>3116800780</v>
      </c>
      <c r="K374" s="54"/>
      <c r="L374" s="54"/>
      <c r="M374" s="67"/>
      <c r="N374" s="75"/>
      <c r="O374" s="94" t="s">
        <v>1151</v>
      </c>
      <c r="P374" s="75"/>
    </row>
    <row r="375" spans="1:16" s="58" customFormat="1" ht="49.2" customHeight="1" x14ac:dyDescent="0.3">
      <c r="A375" s="54">
        <v>7</v>
      </c>
      <c r="B375" s="55" t="s">
        <v>399</v>
      </c>
      <c r="C375" s="54" t="s">
        <v>173</v>
      </c>
      <c r="D375" s="54" t="s">
        <v>62</v>
      </c>
      <c r="E375" s="55" t="s">
        <v>1152</v>
      </c>
      <c r="F375" s="56">
        <v>46073</v>
      </c>
      <c r="G375" s="18">
        <v>2575</v>
      </c>
      <c r="H375" s="54" t="s">
        <v>6</v>
      </c>
      <c r="I375" s="54" t="s">
        <v>1154</v>
      </c>
      <c r="J375" s="54">
        <v>3288801386</v>
      </c>
      <c r="K375" s="54" t="s">
        <v>223</v>
      </c>
      <c r="L375" s="54">
        <v>5150</v>
      </c>
      <c r="M375" s="67">
        <v>500</v>
      </c>
      <c r="N375" s="75" t="s">
        <v>1138</v>
      </c>
      <c r="O375" s="94" t="s">
        <v>1153</v>
      </c>
      <c r="P375" s="75"/>
    </row>
    <row r="376" spans="1:16" s="58" customFormat="1" ht="46.8" x14ac:dyDescent="0.3">
      <c r="A376" s="54">
        <v>8</v>
      </c>
      <c r="B376" s="55" t="s">
        <v>399</v>
      </c>
      <c r="C376" s="54" t="s">
        <v>65</v>
      </c>
      <c r="D376" s="54" t="s">
        <v>63</v>
      </c>
      <c r="E376" s="55" t="s">
        <v>1325</v>
      </c>
      <c r="F376" s="56">
        <v>46086</v>
      </c>
      <c r="G376" s="18">
        <v>268.3</v>
      </c>
      <c r="H376" s="54" t="s">
        <v>6</v>
      </c>
      <c r="I376" s="54" t="s">
        <v>78</v>
      </c>
      <c r="J376" s="54" t="s">
        <v>689</v>
      </c>
      <c r="K376" s="54"/>
      <c r="L376" s="54"/>
      <c r="M376" s="54"/>
      <c r="N376" s="75"/>
      <c r="O376" s="94" t="s">
        <v>1326</v>
      </c>
      <c r="P376" s="75"/>
    </row>
    <row r="377" spans="1:16" s="58" customFormat="1" ht="70.8" customHeight="1" x14ac:dyDescent="0.3">
      <c r="A377" s="54">
        <v>9</v>
      </c>
      <c r="B377" s="55" t="s">
        <v>922</v>
      </c>
      <c r="C377" s="54" t="s">
        <v>74</v>
      </c>
      <c r="D377" s="54" t="s">
        <v>62</v>
      </c>
      <c r="E377" s="55" t="s">
        <v>1697</v>
      </c>
      <c r="F377" s="56">
        <v>46099</v>
      </c>
      <c r="G377" s="18">
        <v>2000</v>
      </c>
      <c r="H377" s="54" t="s">
        <v>6</v>
      </c>
      <c r="I377" s="54" t="s">
        <v>1700</v>
      </c>
      <c r="J377" s="54">
        <v>34267737</v>
      </c>
      <c r="K377" s="54" t="s">
        <v>430</v>
      </c>
      <c r="L377" s="54">
        <v>20</v>
      </c>
      <c r="M377" s="67">
        <v>79.8</v>
      </c>
      <c r="N377" s="75" t="s">
        <v>1696</v>
      </c>
      <c r="O377" s="94" t="s">
        <v>1698</v>
      </c>
      <c r="P377" s="75"/>
    </row>
    <row r="378" spans="1:16" s="58" customFormat="1" ht="32.4" customHeight="1" x14ac:dyDescent="0.3">
      <c r="A378" s="54">
        <v>10</v>
      </c>
      <c r="B378" s="55" t="s">
        <v>399</v>
      </c>
      <c r="C378" s="54" t="s">
        <v>81</v>
      </c>
      <c r="D378" s="54" t="s">
        <v>62</v>
      </c>
      <c r="E378" s="55" t="s">
        <v>1701</v>
      </c>
      <c r="F378" s="56">
        <v>46139</v>
      </c>
      <c r="G378" s="18">
        <v>930</v>
      </c>
      <c r="H378" s="54" t="s">
        <v>6</v>
      </c>
      <c r="I378" s="54"/>
      <c r="J378" s="54"/>
      <c r="K378" s="54" t="s">
        <v>430</v>
      </c>
      <c r="L378" s="54">
        <v>31</v>
      </c>
      <c r="M378" s="67"/>
      <c r="N378" s="75" t="s">
        <v>1699</v>
      </c>
      <c r="O378" s="75" t="s">
        <v>1986</v>
      </c>
      <c r="P378" s="75"/>
    </row>
    <row r="379" spans="1:16" s="58" customFormat="1" ht="37.200000000000003" customHeight="1" x14ac:dyDescent="0.3">
      <c r="A379" s="54">
        <v>11</v>
      </c>
      <c r="B379" s="55" t="s">
        <v>399</v>
      </c>
      <c r="C379" s="54" t="s">
        <v>225</v>
      </c>
      <c r="D379" s="54" t="s">
        <v>62</v>
      </c>
      <c r="E379" s="55" t="s">
        <v>1764</v>
      </c>
      <c r="F379" s="56">
        <v>46126</v>
      </c>
      <c r="G379" s="18">
        <v>1614.5</v>
      </c>
      <c r="H379" s="54" t="s">
        <v>6</v>
      </c>
      <c r="I379" s="54" t="s">
        <v>1911</v>
      </c>
      <c r="J379" s="54">
        <v>45891050</v>
      </c>
      <c r="K379" s="54" t="s">
        <v>279</v>
      </c>
      <c r="L379" s="54">
        <v>19500</v>
      </c>
      <c r="M379" s="67"/>
      <c r="N379" s="75" t="s">
        <v>1762</v>
      </c>
      <c r="O379" s="75" t="s">
        <v>1763</v>
      </c>
      <c r="P379" s="75"/>
    </row>
    <row r="380" spans="1:16" s="58" customFormat="1" ht="109.2" x14ac:dyDescent="0.3">
      <c r="A380" s="54">
        <v>12</v>
      </c>
      <c r="B380" s="55" t="s">
        <v>399</v>
      </c>
      <c r="C380" s="54" t="s">
        <v>165</v>
      </c>
      <c r="D380" s="54" t="s">
        <v>485</v>
      </c>
      <c r="E380" s="55" t="s">
        <v>1985</v>
      </c>
      <c r="F380" s="56">
        <v>46126</v>
      </c>
      <c r="G380" s="18">
        <v>992.86800000000005</v>
      </c>
      <c r="H380" s="54" t="s">
        <v>6</v>
      </c>
      <c r="I380" s="54" t="s">
        <v>2013</v>
      </c>
      <c r="J380" s="54">
        <v>31660495</v>
      </c>
      <c r="K380" s="54"/>
      <c r="L380" s="54"/>
      <c r="M380" s="67"/>
      <c r="N380" s="75"/>
      <c r="O380" s="75" t="s">
        <v>1984</v>
      </c>
      <c r="P380" s="75"/>
    </row>
    <row r="381" spans="1:16" ht="21.6" customHeight="1" x14ac:dyDescent="0.3">
      <c r="A381" s="49"/>
      <c r="B381" s="50" t="s">
        <v>27</v>
      </c>
      <c r="C381" s="51"/>
      <c r="D381" s="51"/>
      <c r="E381" s="52"/>
      <c r="F381" s="49"/>
      <c r="G381" s="57"/>
      <c r="H381" s="49"/>
      <c r="I381" s="49"/>
      <c r="J381" s="49"/>
      <c r="K381" s="49"/>
      <c r="L381" s="49"/>
      <c r="M381" s="63"/>
      <c r="N381" s="52"/>
      <c r="O381" s="91"/>
      <c r="P381" s="52"/>
    </row>
    <row r="382" spans="1:16" s="58" customFormat="1" ht="64.8" customHeight="1" x14ac:dyDescent="0.3">
      <c r="A382" s="54">
        <v>1</v>
      </c>
      <c r="B382" s="55" t="s">
        <v>579</v>
      </c>
      <c r="C382" s="54" t="s">
        <v>65</v>
      </c>
      <c r="D382" s="54" t="s">
        <v>580</v>
      </c>
      <c r="E382" s="55" t="s">
        <v>584</v>
      </c>
      <c r="F382" s="56">
        <v>46030</v>
      </c>
      <c r="G382" s="18">
        <v>268.911</v>
      </c>
      <c r="H382" s="54" t="s">
        <v>6</v>
      </c>
      <c r="I382" s="54" t="s">
        <v>581</v>
      </c>
      <c r="J382" s="54">
        <v>45179093</v>
      </c>
      <c r="K382" s="54" t="s">
        <v>93</v>
      </c>
      <c r="L382" s="54">
        <v>22500</v>
      </c>
      <c r="M382" s="67">
        <v>11.95162</v>
      </c>
      <c r="N382" s="75" t="s">
        <v>583</v>
      </c>
      <c r="O382" s="94" t="s">
        <v>582</v>
      </c>
      <c r="P382" s="75"/>
    </row>
    <row r="383" spans="1:16" s="58" customFormat="1" ht="51" customHeight="1" x14ac:dyDescent="0.3">
      <c r="A383" s="54">
        <v>2</v>
      </c>
      <c r="B383" s="55" t="s">
        <v>773</v>
      </c>
      <c r="C383" s="54" t="s">
        <v>225</v>
      </c>
      <c r="D383" s="54" t="s">
        <v>580</v>
      </c>
      <c r="E383" s="55" t="s">
        <v>774</v>
      </c>
      <c r="F383" s="56">
        <v>46056</v>
      </c>
      <c r="G383" s="18">
        <v>1070.83</v>
      </c>
      <c r="H383" s="54" t="s">
        <v>6</v>
      </c>
      <c r="I383" s="54" t="s">
        <v>769</v>
      </c>
      <c r="J383" s="54">
        <v>43699122</v>
      </c>
      <c r="K383" s="54" t="s">
        <v>279</v>
      </c>
      <c r="L383" s="54" t="s">
        <v>780</v>
      </c>
      <c r="M383" s="67">
        <v>62.82</v>
      </c>
      <c r="N383" s="75" t="s">
        <v>779</v>
      </c>
      <c r="O383" s="94" t="s">
        <v>775</v>
      </c>
      <c r="P383" s="75"/>
    </row>
    <row r="384" spans="1:16" s="58" customFormat="1" ht="52.2" customHeight="1" x14ac:dyDescent="0.3">
      <c r="A384" s="54">
        <v>3</v>
      </c>
      <c r="B384" s="55" t="s">
        <v>773</v>
      </c>
      <c r="C384" s="54" t="s">
        <v>65</v>
      </c>
      <c r="D384" s="54" t="s">
        <v>62</v>
      </c>
      <c r="E384" s="55" t="s">
        <v>776</v>
      </c>
      <c r="F384" s="56">
        <v>46052</v>
      </c>
      <c r="G384" s="18">
        <v>220</v>
      </c>
      <c r="H384" s="54" t="s">
        <v>6</v>
      </c>
      <c r="I384" s="54" t="s">
        <v>533</v>
      </c>
      <c r="J384" s="54">
        <v>42086719</v>
      </c>
      <c r="K384" s="54" t="s">
        <v>93</v>
      </c>
      <c r="L384" s="54">
        <v>14785</v>
      </c>
      <c r="M384" s="67">
        <v>14.879899999999999</v>
      </c>
      <c r="N384" s="75" t="s">
        <v>778</v>
      </c>
      <c r="O384" s="94" t="s">
        <v>777</v>
      </c>
      <c r="P384" s="75"/>
    </row>
    <row r="385" spans="1:16" s="58" customFormat="1" ht="16.2" x14ac:dyDescent="0.3">
      <c r="A385" s="49"/>
      <c r="B385" s="50" t="s">
        <v>29</v>
      </c>
      <c r="C385" s="51"/>
      <c r="D385" s="51"/>
      <c r="E385" s="52"/>
      <c r="F385" s="49"/>
      <c r="G385" s="57"/>
      <c r="H385" s="49"/>
      <c r="I385" s="49"/>
      <c r="J385" s="49"/>
      <c r="K385" s="49"/>
      <c r="L385" s="49"/>
      <c r="M385" s="63"/>
      <c r="N385" s="52"/>
      <c r="O385" s="91"/>
      <c r="P385" s="52"/>
    </row>
    <row r="386" spans="1:16" s="58" customFormat="1" ht="50.4" customHeight="1" x14ac:dyDescent="0.3">
      <c r="A386" s="54">
        <v>1</v>
      </c>
      <c r="B386" s="55" t="s">
        <v>131</v>
      </c>
      <c r="C386" s="54" t="s">
        <v>65</v>
      </c>
      <c r="D386" s="54" t="s">
        <v>63</v>
      </c>
      <c r="E386" s="55" t="s">
        <v>92</v>
      </c>
      <c r="F386" s="56">
        <v>46024</v>
      </c>
      <c r="G386" s="18">
        <v>300</v>
      </c>
      <c r="H386" s="54" t="s">
        <v>6</v>
      </c>
      <c r="I386" s="54" t="s">
        <v>78</v>
      </c>
      <c r="J386" s="54">
        <v>131268</v>
      </c>
      <c r="K386" s="54" t="s">
        <v>93</v>
      </c>
      <c r="L386" s="54" t="s">
        <v>133</v>
      </c>
      <c r="M386" s="67"/>
      <c r="N386" s="55" t="s">
        <v>132</v>
      </c>
      <c r="O386" s="15" t="s">
        <v>127</v>
      </c>
      <c r="P386" s="61"/>
    </row>
    <row r="387" spans="1:16" s="58" customFormat="1" ht="80.400000000000006" customHeight="1" x14ac:dyDescent="0.3">
      <c r="A387" s="54">
        <v>2</v>
      </c>
      <c r="B387" s="55" t="s">
        <v>131</v>
      </c>
      <c r="C387" s="54" t="s">
        <v>79</v>
      </c>
      <c r="D387" s="54" t="s">
        <v>63</v>
      </c>
      <c r="E387" s="55" t="s">
        <v>134</v>
      </c>
      <c r="F387" s="56">
        <v>46028</v>
      </c>
      <c r="G387" s="18">
        <v>438.48</v>
      </c>
      <c r="H387" s="54" t="s">
        <v>6</v>
      </c>
      <c r="I387" s="54" t="s">
        <v>97</v>
      </c>
      <c r="J387" s="54">
        <v>40109084</v>
      </c>
      <c r="K387" s="54" t="s">
        <v>63</v>
      </c>
      <c r="L387" s="54">
        <v>12</v>
      </c>
      <c r="M387" s="67">
        <v>36540</v>
      </c>
      <c r="N387" s="55" t="s">
        <v>125</v>
      </c>
      <c r="O387" s="15" t="s">
        <v>126</v>
      </c>
      <c r="P387" s="61"/>
    </row>
    <row r="388" spans="1:16" s="58" customFormat="1" ht="46.8" x14ac:dyDescent="0.3">
      <c r="A388" s="54">
        <v>3</v>
      </c>
      <c r="B388" s="55" t="s">
        <v>77</v>
      </c>
      <c r="C388" s="54" t="s">
        <v>84</v>
      </c>
      <c r="D388" s="54" t="s">
        <v>63</v>
      </c>
      <c r="E388" s="55" t="s">
        <v>129</v>
      </c>
      <c r="F388" s="56">
        <v>46024</v>
      </c>
      <c r="G388" s="18">
        <v>342</v>
      </c>
      <c r="H388" s="54" t="s">
        <v>110</v>
      </c>
      <c r="I388" s="54" t="s">
        <v>403</v>
      </c>
      <c r="J388" s="54">
        <v>37230673</v>
      </c>
      <c r="K388" s="54" t="s">
        <v>63</v>
      </c>
      <c r="L388" s="54">
        <v>1</v>
      </c>
      <c r="M388" s="67">
        <v>342000</v>
      </c>
      <c r="N388" s="55" t="s">
        <v>128</v>
      </c>
      <c r="O388" s="15" t="s">
        <v>130</v>
      </c>
      <c r="P388" s="61"/>
    </row>
    <row r="389" spans="1:16" s="58" customFormat="1" ht="46.8" x14ac:dyDescent="0.3">
      <c r="A389" s="54">
        <v>4</v>
      </c>
      <c r="B389" s="55" t="s">
        <v>131</v>
      </c>
      <c r="C389" s="54" t="s">
        <v>73</v>
      </c>
      <c r="D389" s="54" t="s">
        <v>62</v>
      </c>
      <c r="E389" s="55" t="s">
        <v>213</v>
      </c>
      <c r="F389" s="56">
        <v>46029</v>
      </c>
      <c r="G389" s="18">
        <v>200</v>
      </c>
      <c r="H389" s="54" t="s">
        <v>6</v>
      </c>
      <c r="I389" s="54" t="s">
        <v>221</v>
      </c>
      <c r="J389" s="54">
        <v>3337119</v>
      </c>
      <c r="K389" s="54" t="s">
        <v>181</v>
      </c>
      <c r="L389" s="54" t="s">
        <v>182</v>
      </c>
      <c r="M389" s="67"/>
      <c r="N389" s="55" t="s">
        <v>183</v>
      </c>
      <c r="O389" s="15" t="s">
        <v>184</v>
      </c>
      <c r="P389" s="55"/>
    </row>
    <row r="390" spans="1:16" s="58" customFormat="1" ht="113.4" customHeight="1" x14ac:dyDescent="0.3">
      <c r="A390" s="54">
        <v>5</v>
      </c>
      <c r="B390" s="55" t="s">
        <v>185</v>
      </c>
      <c r="C390" s="54" t="s">
        <v>65</v>
      </c>
      <c r="D390" s="54" t="s">
        <v>62</v>
      </c>
      <c r="E390" s="55" t="s">
        <v>214</v>
      </c>
      <c r="F390" s="56">
        <v>46029</v>
      </c>
      <c r="G390" s="18">
        <v>357.108</v>
      </c>
      <c r="H390" s="54" t="s">
        <v>6</v>
      </c>
      <c r="I390" s="54" t="s">
        <v>186</v>
      </c>
      <c r="J390" s="54">
        <v>42086719</v>
      </c>
      <c r="K390" s="54" t="s">
        <v>93</v>
      </c>
      <c r="L390" s="54">
        <v>24000</v>
      </c>
      <c r="M390" s="67">
        <v>14.879479999999999</v>
      </c>
      <c r="N390" s="55" t="s">
        <v>187</v>
      </c>
      <c r="O390" s="15" t="s">
        <v>188</v>
      </c>
      <c r="P390" s="55"/>
    </row>
    <row r="391" spans="1:16" s="58" customFormat="1" ht="51.6" customHeight="1" x14ac:dyDescent="0.3">
      <c r="A391" s="54">
        <v>6</v>
      </c>
      <c r="B391" s="55" t="s">
        <v>189</v>
      </c>
      <c r="C391" s="54" t="s">
        <v>73</v>
      </c>
      <c r="D391" s="54" t="s">
        <v>62</v>
      </c>
      <c r="E391" s="55" t="s">
        <v>215</v>
      </c>
      <c r="F391" s="56">
        <v>46031</v>
      </c>
      <c r="G391" s="18">
        <v>534.66600000000005</v>
      </c>
      <c r="H391" s="54" t="s">
        <v>6</v>
      </c>
      <c r="I391" s="54" t="s">
        <v>221</v>
      </c>
      <c r="J391" s="54">
        <v>3337119</v>
      </c>
      <c r="K391" s="54" t="s">
        <v>191</v>
      </c>
      <c r="L391" s="54">
        <v>120</v>
      </c>
      <c r="M391" s="67">
        <v>4.4550000000000001</v>
      </c>
      <c r="N391" s="55" t="s">
        <v>190</v>
      </c>
      <c r="O391" s="15" t="s">
        <v>192</v>
      </c>
      <c r="P391" s="55"/>
    </row>
    <row r="392" spans="1:16" s="58" customFormat="1" ht="46.8" x14ac:dyDescent="0.3">
      <c r="A392" s="54">
        <v>7</v>
      </c>
      <c r="B392" s="55" t="s">
        <v>77</v>
      </c>
      <c r="C392" s="54" t="s">
        <v>73</v>
      </c>
      <c r="D392" s="54" t="s">
        <v>63</v>
      </c>
      <c r="E392" s="55" t="s">
        <v>216</v>
      </c>
      <c r="F392" s="56">
        <v>46029</v>
      </c>
      <c r="G392" s="18">
        <v>450</v>
      </c>
      <c r="H392" s="54" t="s">
        <v>6</v>
      </c>
      <c r="I392" s="54" t="s">
        <v>221</v>
      </c>
      <c r="J392" s="54">
        <v>3337119</v>
      </c>
      <c r="K392" s="54" t="s">
        <v>191</v>
      </c>
      <c r="L392" s="54">
        <v>100.88211699999999</v>
      </c>
      <c r="M392" s="67">
        <v>4460.6517999999996</v>
      </c>
      <c r="N392" s="55" t="s">
        <v>193</v>
      </c>
      <c r="O392" s="15" t="s">
        <v>194</v>
      </c>
      <c r="P392" s="55"/>
    </row>
    <row r="393" spans="1:16" s="58" customFormat="1" ht="54.6" customHeight="1" x14ac:dyDescent="0.3">
      <c r="A393" s="54">
        <v>8</v>
      </c>
      <c r="B393" s="55" t="s">
        <v>195</v>
      </c>
      <c r="C393" s="54" t="s">
        <v>75</v>
      </c>
      <c r="D393" s="54" t="s">
        <v>63</v>
      </c>
      <c r="E393" s="55" t="s">
        <v>196</v>
      </c>
      <c r="F393" s="56">
        <v>46034</v>
      </c>
      <c r="G393" s="18">
        <v>337.68</v>
      </c>
      <c r="H393" s="54" t="s">
        <v>6</v>
      </c>
      <c r="I393" s="54" t="s">
        <v>836</v>
      </c>
      <c r="J393" s="54">
        <v>38234621</v>
      </c>
      <c r="K393" s="54" t="s">
        <v>197</v>
      </c>
      <c r="L393" s="54">
        <v>8040</v>
      </c>
      <c r="M393" s="67"/>
      <c r="N393" s="55" t="s">
        <v>198</v>
      </c>
      <c r="O393" s="15" t="s">
        <v>199</v>
      </c>
      <c r="P393" s="55"/>
    </row>
    <row r="394" spans="1:16" s="58" customFormat="1" ht="66.599999999999994" customHeight="1" x14ac:dyDescent="0.3">
      <c r="A394" s="54">
        <v>9</v>
      </c>
      <c r="B394" s="55" t="s">
        <v>200</v>
      </c>
      <c r="C394" s="54" t="s">
        <v>65</v>
      </c>
      <c r="D394" s="54" t="s">
        <v>62</v>
      </c>
      <c r="E394" s="55" t="s">
        <v>217</v>
      </c>
      <c r="F394" s="56">
        <v>46034</v>
      </c>
      <c r="G394" s="18">
        <v>621.35</v>
      </c>
      <c r="H394" s="54" t="s">
        <v>6</v>
      </c>
      <c r="I394" s="54" t="s">
        <v>404</v>
      </c>
      <c r="J394" s="54">
        <v>36375631</v>
      </c>
      <c r="K394" s="54" t="s">
        <v>93</v>
      </c>
      <c r="L394" s="54">
        <v>56981</v>
      </c>
      <c r="M394" s="67">
        <v>10.91</v>
      </c>
      <c r="N394" s="55" t="s">
        <v>201</v>
      </c>
      <c r="O394" s="15" t="s">
        <v>202</v>
      </c>
      <c r="P394" s="55"/>
    </row>
    <row r="395" spans="1:16" s="58" customFormat="1" ht="78" x14ac:dyDescent="0.3">
      <c r="A395" s="54">
        <v>10</v>
      </c>
      <c r="B395" s="55" t="s">
        <v>203</v>
      </c>
      <c r="C395" s="54" t="s">
        <v>222</v>
      </c>
      <c r="D395" s="54" t="s">
        <v>63</v>
      </c>
      <c r="E395" s="55" t="s">
        <v>218</v>
      </c>
      <c r="F395" s="56">
        <v>46035</v>
      </c>
      <c r="G395" s="18">
        <v>554.4</v>
      </c>
      <c r="H395" s="54" t="s">
        <v>6</v>
      </c>
      <c r="I395" s="54" t="s">
        <v>204</v>
      </c>
      <c r="J395" s="54">
        <v>35420080</v>
      </c>
      <c r="K395" s="54" t="s">
        <v>223</v>
      </c>
      <c r="L395" s="54">
        <v>22000</v>
      </c>
      <c r="M395" s="67">
        <v>25.2</v>
      </c>
      <c r="N395" s="55" t="s">
        <v>205</v>
      </c>
      <c r="O395" s="15" t="s">
        <v>206</v>
      </c>
      <c r="P395" s="55"/>
    </row>
    <row r="396" spans="1:16" s="58" customFormat="1" ht="81" customHeight="1" x14ac:dyDescent="0.3">
      <c r="A396" s="54">
        <v>11</v>
      </c>
      <c r="B396" s="55" t="s">
        <v>203</v>
      </c>
      <c r="C396" s="54" t="s">
        <v>222</v>
      </c>
      <c r="D396" s="54" t="s">
        <v>63</v>
      </c>
      <c r="E396" s="55" t="s">
        <v>219</v>
      </c>
      <c r="F396" s="56">
        <v>46034</v>
      </c>
      <c r="G396" s="18">
        <v>485.28</v>
      </c>
      <c r="H396" s="54" t="s">
        <v>6</v>
      </c>
      <c r="I396" s="54" t="s">
        <v>204</v>
      </c>
      <c r="J396" s="54">
        <v>35420080</v>
      </c>
      <c r="K396" s="54" t="s">
        <v>223</v>
      </c>
      <c r="L396" s="54">
        <v>24000</v>
      </c>
      <c r="M396" s="67">
        <v>20.22</v>
      </c>
      <c r="N396" s="55" t="s">
        <v>207</v>
      </c>
      <c r="O396" s="15" t="s">
        <v>208</v>
      </c>
      <c r="P396" s="55"/>
    </row>
    <row r="397" spans="1:16" s="58" customFormat="1" ht="87.6" customHeight="1" x14ac:dyDescent="0.3">
      <c r="A397" s="54">
        <v>12</v>
      </c>
      <c r="B397" s="55" t="s">
        <v>203</v>
      </c>
      <c r="C397" s="54" t="s">
        <v>81</v>
      </c>
      <c r="D397" s="54" t="s">
        <v>63</v>
      </c>
      <c r="E397" s="55" t="s">
        <v>220</v>
      </c>
      <c r="F397" s="56">
        <v>46031</v>
      </c>
      <c r="G397" s="18">
        <v>418</v>
      </c>
      <c r="H397" s="54" t="s">
        <v>6</v>
      </c>
      <c r="I397" s="54" t="s">
        <v>585</v>
      </c>
      <c r="J397" s="54">
        <v>30098684</v>
      </c>
      <c r="K397" s="54" t="s">
        <v>63</v>
      </c>
      <c r="L397" s="54">
        <v>11</v>
      </c>
      <c r="M397" s="67">
        <v>38000</v>
      </c>
      <c r="N397" s="55" t="s">
        <v>209</v>
      </c>
      <c r="O397" s="15" t="s">
        <v>210</v>
      </c>
      <c r="P397" s="55"/>
    </row>
    <row r="398" spans="1:16" s="58" customFormat="1" ht="52.2" customHeight="1" x14ac:dyDescent="0.3">
      <c r="A398" s="54">
        <v>13</v>
      </c>
      <c r="B398" s="55" t="s">
        <v>405</v>
      </c>
      <c r="C398" s="54" t="s">
        <v>84</v>
      </c>
      <c r="D398" s="54" t="s">
        <v>63</v>
      </c>
      <c r="E398" s="55" t="s">
        <v>129</v>
      </c>
      <c r="F398" s="56">
        <v>46037</v>
      </c>
      <c r="G398" s="18">
        <v>810.96</v>
      </c>
      <c r="H398" s="54" t="s">
        <v>6</v>
      </c>
      <c r="I398" s="54" t="s">
        <v>835</v>
      </c>
      <c r="J398" s="54">
        <v>37230673</v>
      </c>
      <c r="K398" s="54" t="s">
        <v>63</v>
      </c>
      <c r="L398" s="54">
        <v>1</v>
      </c>
      <c r="M398" s="67">
        <v>810960</v>
      </c>
      <c r="N398" s="55" t="s">
        <v>406</v>
      </c>
      <c r="O398" s="15" t="s">
        <v>407</v>
      </c>
      <c r="P398" s="55"/>
    </row>
    <row r="399" spans="1:16" s="58" customFormat="1" ht="51" customHeight="1" x14ac:dyDescent="0.3">
      <c r="A399" s="54">
        <v>14</v>
      </c>
      <c r="B399" s="55" t="s">
        <v>195</v>
      </c>
      <c r="C399" s="54" t="s">
        <v>73</v>
      </c>
      <c r="D399" s="54" t="s">
        <v>62</v>
      </c>
      <c r="E399" s="55" t="s">
        <v>213</v>
      </c>
      <c r="F399" s="56">
        <v>46038</v>
      </c>
      <c r="G399" s="18">
        <v>1935.5</v>
      </c>
      <c r="H399" s="54" t="s">
        <v>6</v>
      </c>
      <c r="I399" s="54" t="s">
        <v>408</v>
      </c>
      <c r="J399" s="54">
        <v>40075815</v>
      </c>
      <c r="K399" s="54" t="s">
        <v>191</v>
      </c>
      <c r="L399" s="54">
        <v>423.15</v>
      </c>
      <c r="M399" s="67">
        <v>4574.03</v>
      </c>
      <c r="N399" s="55" t="s">
        <v>409</v>
      </c>
      <c r="O399" s="15" t="s">
        <v>410</v>
      </c>
      <c r="P399" s="55"/>
    </row>
    <row r="400" spans="1:16" s="58" customFormat="1" ht="109.2" customHeight="1" x14ac:dyDescent="0.3">
      <c r="A400" s="54">
        <v>15</v>
      </c>
      <c r="B400" s="55" t="s">
        <v>185</v>
      </c>
      <c r="C400" s="54" t="s">
        <v>84</v>
      </c>
      <c r="D400" s="54" t="s">
        <v>62</v>
      </c>
      <c r="E400" s="55" t="s">
        <v>586</v>
      </c>
      <c r="F400" s="56">
        <v>46043</v>
      </c>
      <c r="G400" s="18">
        <v>11065</v>
      </c>
      <c r="H400" s="54" t="s">
        <v>6</v>
      </c>
      <c r="I400" s="54" t="s">
        <v>834</v>
      </c>
      <c r="J400" s="54">
        <v>32828388</v>
      </c>
      <c r="K400" s="54" t="s">
        <v>587</v>
      </c>
      <c r="L400" s="54">
        <v>1</v>
      </c>
      <c r="M400" s="67">
        <v>11400000</v>
      </c>
      <c r="N400" s="55" t="s">
        <v>588</v>
      </c>
      <c r="O400" s="15" t="s">
        <v>589</v>
      </c>
      <c r="P400" s="55"/>
    </row>
    <row r="401" spans="1:16" s="58" customFormat="1" ht="46.8" x14ac:dyDescent="0.3">
      <c r="A401" s="54">
        <v>16</v>
      </c>
      <c r="B401" s="55" t="s">
        <v>590</v>
      </c>
      <c r="C401" s="54" t="s">
        <v>73</v>
      </c>
      <c r="D401" s="54" t="s">
        <v>63</v>
      </c>
      <c r="E401" s="55" t="s">
        <v>213</v>
      </c>
      <c r="F401" s="56">
        <v>46042</v>
      </c>
      <c r="G401" s="18">
        <v>360</v>
      </c>
      <c r="H401" s="54" t="s">
        <v>6</v>
      </c>
      <c r="I401" s="54" t="s">
        <v>607</v>
      </c>
      <c r="J401" s="54">
        <v>3337119</v>
      </c>
      <c r="K401" s="54" t="s">
        <v>591</v>
      </c>
      <c r="L401" s="54" t="s">
        <v>592</v>
      </c>
      <c r="M401" s="67">
        <v>4460.16</v>
      </c>
      <c r="N401" s="55" t="s">
        <v>593</v>
      </c>
      <c r="O401" s="15" t="s">
        <v>594</v>
      </c>
      <c r="P401" s="55"/>
    </row>
    <row r="402" spans="1:16" s="58" customFormat="1" ht="31.2" x14ac:dyDescent="0.3">
      <c r="A402" s="54">
        <v>17</v>
      </c>
      <c r="B402" s="55" t="s">
        <v>77</v>
      </c>
      <c r="C402" s="54" t="s">
        <v>75</v>
      </c>
      <c r="D402" s="54" t="s">
        <v>62</v>
      </c>
      <c r="E402" s="55" t="s">
        <v>596</v>
      </c>
      <c r="F402" s="56">
        <v>46043</v>
      </c>
      <c r="G402" s="18">
        <v>284.60000000000002</v>
      </c>
      <c r="H402" s="54" t="s">
        <v>6</v>
      </c>
      <c r="I402" s="54" t="s">
        <v>833</v>
      </c>
      <c r="J402" s="54">
        <v>19382607</v>
      </c>
      <c r="K402" s="54" t="s">
        <v>587</v>
      </c>
      <c r="L402" s="54">
        <v>21922</v>
      </c>
      <c r="M402" s="67"/>
      <c r="N402" s="55" t="s">
        <v>595</v>
      </c>
      <c r="O402" s="15" t="s">
        <v>597</v>
      </c>
      <c r="P402" s="55"/>
    </row>
    <row r="403" spans="1:16" s="58" customFormat="1" ht="31.2" x14ac:dyDescent="0.3">
      <c r="A403" s="54">
        <v>18</v>
      </c>
      <c r="B403" s="55" t="s">
        <v>77</v>
      </c>
      <c r="C403" s="54" t="s">
        <v>225</v>
      </c>
      <c r="D403" s="54" t="s">
        <v>62</v>
      </c>
      <c r="E403" s="55" t="s">
        <v>598</v>
      </c>
      <c r="F403" s="56">
        <v>46048</v>
      </c>
      <c r="G403" s="18">
        <v>660</v>
      </c>
      <c r="H403" s="54" t="s">
        <v>110</v>
      </c>
      <c r="I403" s="54" t="s">
        <v>1155</v>
      </c>
      <c r="J403" s="54">
        <v>31349261</v>
      </c>
      <c r="K403" s="54" t="s">
        <v>279</v>
      </c>
      <c r="L403" s="54">
        <v>11000</v>
      </c>
      <c r="M403" s="67">
        <v>60</v>
      </c>
      <c r="N403" s="55" t="s">
        <v>599</v>
      </c>
      <c r="O403" s="15" t="s">
        <v>600</v>
      </c>
      <c r="P403" s="55"/>
    </row>
    <row r="404" spans="1:16" s="58" customFormat="1" ht="31.2" x14ac:dyDescent="0.3">
      <c r="A404" s="54">
        <v>19</v>
      </c>
      <c r="B404" s="55" t="s">
        <v>405</v>
      </c>
      <c r="C404" s="54" t="s">
        <v>65</v>
      </c>
      <c r="D404" s="54" t="s">
        <v>601</v>
      </c>
      <c r="E404" s="55" t="s">
        <v>92</v>
      </c>
      <c r="F404" s="56">
        <v>46044</v>
      </c>
      <c r="G404" s="18">
        <v>709.09</v>
      </c>
      <c r="H404" s="54" t="s">
        <v>6</v>
      </c>
      <c r="I404" s="54" t="s">
        <v>78</v>
      </c>
      <c r="J404" s="54">
        <v>131268</v>
      </c>
      <c r="K404" s="54" t="s">
        <v>93</v>
      </c>
      <c r="L404" s="54">
        <v>168968</v>
      </c>
      <c r="M404" s="67">
        <v>4.1966000000000001</v>
      </c>
      <c r="N404" s="55" t="s">
        <v>602</v>
      </c>
      <c r="O404" s="15" t="s">
        <v>603</v>
      </c>
      <c r="P404" s="55"/>
    </row>
    <row r="405" spans="1:16" s="58" customFormat="1" ht="78" x14ac:dyDescent="0.3">
      <c r="A405" s="54">
        <v>20</v>
      </c>
      <c r="B405" s="55" t="s">
        <v>203</v>
      </c>
      <c r="C405" s="54" t="s">
        <v>102</v>
      </c>
      <c r="D405" s="54" t="s">
        <v>62</v>
      </c>
      <c r="E405" s="55" t="s">
        <v>604</v>
      </c>
      <c r="F405" s="56">
        <v>46045</v>
      </c>
      <c r="G405" s="18">
        <v>2004.75</v>
      </c>
      <c r="H405" s="54" t="s">
        <v>6</v>
      </c>
      <c r="I405" s="54" t="s">
        <v>1019</v>
      </c>
      <c r="J405" s="54">
        <v>2798518156</v>
      </c>
      <c r="K405" s="54" t="s">
        <v>169</v>
      </c>
      <c r="L405" s="54">
        <v>150</v>
      </c>
      <c r="M405" s="67"/>
      <c r="N405" s="55" t="s">
        <v>605</v>
      </c>
      <c r="O405" s="15" t="s">
        <v>606</v>
      </c>
      <c r="P405" s="55"/>
    </row>
    <row r="406" spans="1:16" s="58" customFormat="1" ht="110.4" customHeight="1" x14ac:dyDescent="0.3">
      <c r="A406" s="54">
        <v>21</v>
      </c>
      <c r="B406" s="55" t="s">
        <v>185</v>
      </c>
      <c r="C406" s="54" t="s">
        <v>840</v>
      </c>
      <c r="D406" s="54" t="s">
        <v>62</v>
      </c>
      <c r="E406" s="55" t="s">
        <v>837</v>
      </c>
      <c r="F406" s="56">
        <v>46052</v>
      </c>
      <c r="G406" s="18">
        <v>12764.64</v>
      </c>
      <c r="H406" s="54" t="s">
        <v>6</v>
      </c>
      <c r="I406" s="54" t="s">
        <v>790</v>
      </c>
      <c r="J406" s="54" t="s">
        <v>791</v>
      </c>
      <c r="K406" s="54" t="s">
        <v>587</v>
      </c>
      <c r="L406" s="54">
        <v>4000</v>
      </c>
      <c r="M406" s="67">
        <v>3191.16</v>
      </c>
      <c r="N406" s="55" t="s">
        <v>792</v>
      </c>
      <c r="O406" s="15" t="s">
        <v>793</v>
      </c>
      <c r="P406" s="54" t="s">
        <v>176</v>
      </c>
    </row>
    <row r="407" spans="1:16" s="58" customFormat="1" ht="35.4" customHeight="1" x14ac:dyDescent="0.3">
      <c r="A407" s="54">
        <v>22</v>
      </c>
      <c r="B407" s="55" t="s">
        <v>77</v>
      </c>
      <c r="C407" s="54" t="s">
        <v>75</v>
      </c>
      <c r="D407" s="54" t="s">
        <v>62</v>
      </c>
      <c r="E407" s="55" t="s">
        <v>794</v>
      </c>
      <c r="F407" s="56">
        <v>46051</v>
      </c>
      <c r="G407" s="18">
        <v>1200</v>
      </c>
      <c r="H407" s="54" t="s">
        <v>6</v>
      </c>
      <c r="I407" s="54" t="s">
        <v>795</v>
      </c>
      <c r="J407" s="54">
        <v>45707653</v>
      </c>
      <c r="K407" s="54" t="s">
        <v>587</v>
      </c>
      <c r="L407" s="54">
        <v>59500</v>
      </c>
      <c r="M407" s="67"/>
      <c r="N407" s="55" t="s">
        <v>796</v>
      </c>
      <c r="O407" s="15" t="s">
        <v>797</v>
      </c>
      <c r="P407" s="54"/>
    </row>
    <row r="408" spans="1:16" s="58" customFormat="1" ht="49.8" customHeight="1" x14ac:dyDescent="0.3">
      <c r="A408" s="54">
        <v>23</v>
      </c>
      <c r="B408" s="55" t="s">
        <v>195</v>
      </c>
      <c r="C408" s="54" t="s">
        <v>75</v>
      </c>
      <c r="D408" s="54" t="s">
        <v>62</v>
      </c>
      <c r="E408" s="55" t="s">
        <v>798</v>
      </c>
      <c r="F408" s="56">
        <v>46051</v>
      </c>
      <c r="G408" s="18">
        <v>664.35</v>
      </c>
      <c r="H408" s="54" t="s">
        <v>6</v>
      </c>
      <c r="I408" s="54" t="s">
        <v>608</v>
      </c>
      <c r="J408" s="54">
        <v>1976625</v>
      </c>
      <c r="K408" s="54" t="s">
        <v>587</v>
      </c>
      <c r="L408" s="54">
        <v>5100</v>
      </c>
      <c r="M408" s="67"/>
      <c r="N408" s="55" t="s">
        <v>799</v>
      </c>
      <c r="O408" s="15" t="s">
        <v>800</v>
      </c>
      <c r="P408" s="54"/>
    </row>
    <row r="409" spans="1:16" s="58" customFormat="1" ht="46.8" x14ac:dyDescent="0.3">
      <c r="A409" s="54">
        <v>24</v>
      </c>
      <c r="B409" s="55" t="s">
        <v>195</v>
      </c>
      <c r="C409" s="54" t="s">
        <v>75</v>
      </c>
      <c r="D409" s="54" t="s">
        <v>62</v>
      </c>
      <c r="E409" s="55" t="s">
        <v>609</v>
      </c>
      <c r="F409" s="56">
        <v>46056</v>
      </c>
      <c r="G409" s="18">
        <v>1026.2</v>
      </c>
      <c r="H409" s="54" t="s">
        <v>6</v>
      </c>
      <c r="I409" s="54" t="s">
        <v>801</v>
      </c>
      <c r="J409" s="54">
        <v>30109129</v>
      </c>
      <c r="K409" s="54" t="s">
        <v>587</v>
      </c>
      <c r="L409" s="54">
        <v>24760</v>
      </c>
      <c r="M409" s="67"/>
      <c r="N409" s="55" t="s">
        <v>802</v>
      </c>
      <c r="O409" s="15" t="s">
        <v>803</v>
      </c>
      <c r="P409" s="54"/>
    </row>
    <row r="410" spans="1:16" s="58" customFormat="1" ht="78" x14ac:dyDescent="0.3">
      <c r="A410" s="54">
        <v>25</v>
      </c>
      <c r="B410" s="55" t="s">
        <v>203</v>
      </c>
      <c r="C410" s="54" t="s">
        <v>73</v>
      </c>
      <c r="D410" s="54" t="s">
        <v>62</v>
      </c>
      <c r="E410" s="55" t="s">
        <v>804</v>
      </c>
      <c r="F410" s="56">
        <v>46055</v>
      </c>
      <c r="G410" s="18">
        <v>4092.002</v>
      </c>
      <c r="H410" s="54" t="s">
        <v>6</v>
      </c>
      <c r="I410" s="54" t="s">
        <v>221</v>
      </c>
      <c r="J410" s="54">
        <v>3337119</v>
      </c>
      <c r="K410" s="54" t="s">
        <v>191</v>
      </c>
      <c r="L410" s="54">
        <v>918.40517</v>
      </c>
      <c r="M410" s="67">
        <v>4455.5519999999997</v>
      </c>
      <c r="N410" s="55" t="s">
        <v>805</v>
      </c>
      <c r="O410" s="15" t="s">
        <v>806</v>
      </c>
      <c r="P410" s="54"/>
    </row>
    <row r="411" spans="1:16" s="58" customFormat="1" ht="109.2" x14ac:dyDescent="0.3">
      <c r="A411" s="54">
        <v>26</v>
      </c>
      <c r="B411" s="55" t="s">
        <v>185</v>
      </c>
      <c r="C411" s="54" t="s">
        <v>840</v>
      </c>
      <c r="D411" s="54" t="s">
        <v>62</v>
      </c>
      <c r="E411" s="55" t="s">
        <v>807</v>
      </c>
      <c r="F411" s="56">
        <v>46059</v>
      </c>
      <c r="G411" s="18">
        <v>2030</v>
      </c>
      <c r="H411" s="54" t="s">
        <v>6</v>
      </c>
      <c r="I411" s="54" t="s">
        <v>808</v>
      </c>
      <c r="J411" s="54">
        <v>3012222007</v>
      </c>
      <c r="K411" s="54" t="s">
        <v>809</v>
      </c>
      <c r="L411" s="54">
        <v>350</v>
      </c>
      <c r="M411" s="67">
        <v>5800</v>
      </c>
      <c r="N411" s="55" t="s">
        <v>810</v>
      </c>
      <c r="O411" s="15" t="s">
        <v>811</v>
      </c>
      <c r="P411" s="54" t="s">
        <v>176</v>
      </c>
    </row>
    <row r="412" spans="1:16" s="58" customFormat="1" ht="109.2" x14ac:dyDescent="0.3">
      <c r="A412" s="54">
        <v>27</v>
      </c>
      <c r="B412" s="55" t="s">
        <v>185</v>
      </c>
      <c r="C412" s="54" t="s">
        <v>840</v>
      </c>
      <c r="D412" s="54" t="s">
        <v>62</v>
      </c>
      <c r="E412" s="55" t="s">
        <v>807</v>
      </c>
      <c r="F412" s="56">
        <v>46059</v>
      </c>
      <c r="G412" s="18">
        <v>2028.6</v>
      </c>
      <c r="H412" s="54" t="s">
        <v>6</v>
      </c>
      <c r="I412" s="54" t="s">
        <v>812</v>
      </c>
      <c r="J412" s="54">
        <v>38917808</v>
      </c>
      <c r="K412" s="54" t="s">
        <v>809</v>
      </c>
      <c r="L412" s="54">
        <v>350</v>
      </c>
      <c r="M412" s="67">
        <v>5796</v>
      </c>
      <c r="N412" s="55" t="s">
        <v>810</v>
      </c>
      <c r="O412" s="15" t="s">
        <v>813</v>
      </c>
      <c r="P412" s="54" t="s">
        <v>176</v>
      </c>
    </row>
    <row r="413" spans="1:16" s="58" customFormat="1" ht="109.2" x14ac:dyDescent="0.3">
      <c r="A413" s="54">
        <v>28</v>
      </c>
      <c r="B413" s="55" t="s">
        <v>185</v>
      </c>
      <c r="C413" s="54" t="s">
        <v>840</v>
      </c>
      <c r="D413" s="54" t="s">
        <v>62</v>
      </c>
      <c r="E413" s="55" t="s">
        <v>838</v>
      </c>
      <c r="F413" s="56">
        <v>46059</v>
      </c>
      <c r="G413" s="18">
        <v>442.5</v>
      </c>
      <c r="H413" s="54" t="s">
        <v>6</v>
      </c>
      <c r="I413" s="54" t="s">
        <v>814</v>
      </c>
      <c r="J413" s="54">
        <v>38080606</v>
      </c>
      <c r="K413" s="54" t="s">
        <v>587</v>
      </c>
      <c r="L413" s="54">
        <v>15</v>
      </c>
      <c r="M413" s="67">
        <v>29500</v>
      </c>
      <c r="N413" s="55" t="s">
        <v>815</v>
      </c>
      <c r="O413" s="15" t="s">
        <v>816</v>
      </c>
      <c r="P413" s="54" t="s">
        <v>176</v>
      </c>
    </row>
    <row r="414" spans="1:16" s="58" customFormat="1" ht="114.6" customHeight="1" x14ac:dyDescent="0.3">
      <c r="A414" s="54">
        <v>29</v>
      </c>
      <c r="B414" s="55" t="s">
        <v>185</v>
      </c>
      <c r="C414" s="54" t="s">
        <v>840</v>
      </c>
      <c r="D414" s="54" t="s">
        <v>62</v>
      </c>
      <c r="E414" s="55" t="s">
        <v>837</v>
      </c>
      <c r="F414" s="56">
        <v>46059</v>
      </c>
      <c r="G414" s="18">
        <v>1499.9449999999999</v>
      </c>
      <c r="H414" s="54" t="s">
        <v>6</v>
      </c>
      <c r="I414" s="54" t="s">
        <v>817</v>
      </c>
      <c r="J414" s="54">
        <v>3056010911</v>
      </c>
      <c r="K414" s="54" t="s">
        <v>197</v>
      </c>
      <c r="L414" s="54">
        <v>26086</v>
      </c>
      <c r="M414" s="67">
        <v>57.5</v>
      </c>
      <c r="N414" s="55" t="s">
        <v>818</v>
      </c>
      <c r="O414" s="15" t="s">
        <v>819</v>
      </c>
      <c r="P414" s="54" t="s">
        <v>176</v>
      </c>
    </row>
    <row r="415" spans="1:16" s="58" customFormat="1" ht="109.2" x14ac:dyDescent="0.3">
      <c r="A415" s="54">
        <v>30</v>
      </c>
      <c r="B415" s="55" t="s">
        <v>185</v>
      </c>
      <c r="C415" s="54" t="s">
        <v>840</v>
      </c>
      <c r="D415" s="54" t="s">
        <v>62</v>
      </c>
      <c r="E415" s="55" t="s">
        <v>820</v>
      </c>
      <c r="F415" s="56">
        <v>46059</v>
      </c>
      <c r="G415" s="18">
        <v>5600</v>
      </c>
      <c r="H415" s="54" t="s">
        <v>6</v>
      </c>
      <c r="I415" s="54" t="s">
        <v>821</v>
      </c>
      <c r="J415" s="54">
        <v>3141801618</v>
      </c>
      <c r="K415" s="54" t="s">
        <v>809</v>
      </c>
      <c r="L415" s="54">
        <v>1400000</v>
      </c>
      <c r="M415" s="67">
        <v>4</v>
      </c>
      <c r="N415" s="55" t="s">
        <v>822</v>
      </c>
      <c r="O415" s="15" t="s">
        <v>823</v>
      </c>
      <c r="P415" s="54" t="s">
        <v>176</v>
      </c>
    </row>
    <row r="416" spans="1:16" s="58" customFormat="1" ht="109.2" x14ac:dyDescent="0.3">
      <c r="A416" s="54">
        <v>31</v>
      </c>
      <c r="B416" s="55" t="s">
        <v>185</v>
      </c>
      <c r="C416" s="54" t="s">
        <v>840</v>
      </c>
      <c r="D416" s="54" t="s">
        <v>62</v>
      </c>
      <c r="E416" s="55" t="s">
        <v>824</v>
      </c>
      <c r="F416" s="56">
        <v>46059</v>
      </c>
      <c r="G416" s="18">
        <v>540</v>
      </c>
      <c r="H416" s="54" t="s">
        <v>6</v>
      </c>
      <c r="I416" s="54" t="s">
        <v>817</v>
      </c>
      <c r="J416" s="54">
        <v>3056010911</v>
      </c>
      <c r="K416" s="54" t="s">
        <v>587</v>
      </c>
      <c r="L416" s="54">
        <v>2700000</v>
      </c>
      <c r="M416" s="67">
        <v>0.2</v>
      </c>
      <c r="N416" s="55" t="s">
        <v>825</v>
      </c>
      <c r="O416" s="15" t="s">
        <v>826</v>
      </c>
      <c r="P416" s="54" t="s">
        <v>176</v>
      </c>
    </row>
    <row r="417" spans="1:16" s="58" customFormat="1" ht="109.2" x14ac:dyDescent="0.3">
      <c r="A417" s="54">
        <v>32</v>
      </c>
      <c r="B417" s="55" t="s">
        <v>185</v>
      </c>
      <c r="C417" s="54" t="s">
        <v>840</v>
      </c>
      <c r="D417" s="54" t="s">
        <v>62</v>
      </c>
      <c r="E417" s="55" t="s">
        <v>839</v>
      </c>
      <c r="F417" s="56">
        <v>46059</v>
      </c>
      <c r="G417" s="18">
        <v>1365</v>
      </c>
      <c r="H417" s="54" t="s">
        <v>6</v>
      </c>
      <c r="I417" s="54" t="s">
        <v>827</v>
      </c>
      <c r="J417" s="54">
        <v>2889407493</v>
      </c>
      <c r="K417" s="54" t="s">
        <v>587</v>
      </c>
      <c r="L417" s="54">
        <v>3</v>
      </c>
      <c r="M417" s="67">
        <v>455000</v>
      </c>
      <c r="N417" s="55" t="s">
        <v>828</v>
      </c>
      <c r="O417" s="15" t="s">
        <v>829</v>
      </c>
      <c r="P417" s="54" t="s">
        <v>176</v>
      </c>
    </row>
    <row r="418" spans="1:16" s="58" customFormat="1" ht="51" customHeight="1" x14ac:dyDescent="0.3">
      <c r="A418" s="54">
        <v>33</v>
      </c>
      <c r="B418" s="55" t="s">
        <v>77</v>
      </c>
      <c r="C418" s="54" t="s">
        <v>73</v>
      </c>
      <c r="D418" s="54" t="s">
        <v>62</v>
      </c>
      <c r="E418" s="55" t="s">
        <v>216</v>
      </c>
      <c r="F418" s="56">
        <v>46058</v>
      </c>
      <c r="G418" s="18">
        <v>1800</v>
      </c>
      <c r="H418" s="54" t="s">
        <v>6</v>
      </c>
      <c r="I418" s="54" t="s">
        <v>1159</v>
      </c>
      <c r="J418" s="54">
        <v>3337119</v>
      </c>
      <c r="K418" s="54" t="s">
        <v>191</v>
      </c>
      <c r="L418" s="54" t="s">
        <v>830</v>
      </c>
      <c r="M418" s="67">
        <v>4485</v>
      </c>
      <c r="N418" s="55" t="s">
        <v>73</v>
      </c>
      <c r="O418" s="15" t="s">
        <v>831</v>
      </c>
      <c r="P418" s="54"/>
    </row>
    <row r="419" spans="1:16" s="58" customFormat="1" ht="48" customHeight="1" x14ac:dyDescent="0.3">
      <c r="A419" s="54">
        <v>34</v>
      </c>
      <c r="B419" s="55" t="s">
        <v>131</v>
      </c>
      <c r="C419" s="54" t="s">
        <v>65</v>
      </c>
      <c r="D419" s="54" t="s">
        <v>62</v>
      </c>
      <c r="E419" s="55" t="s">
        <v>217</v>
      </c>
      <c r="F419" s="56">
        <v>46052</v>
      </c>
      <c r="G419" s="18">
        <v>983.01700000000005</v>
      </c>
      <c r="H419" s="54" t="s">
        <v>6</v>
      </c>
      <c r="I419" s="54" t="s">
        <v>1156</v>
      </c>
      <c r="J419" s="54">
        <v>43729979</v>
      </c>
      <c r="K419" s="54" t="s">
        <v>93</v>
      </c>
      <c r="L419" s="54">
        <v>66063</v>
      </c>
      <c r="M419" s="67">
        <v>14.88</v>
      </c>
      <c r="N419" s="55" t="s">
        <v>201</v>
      </c>
      <c r="O419" s="15" t="s">
        <v>832</v>
      </c>
      <c r="P419" s="54"/>
    </row>
    <row r="420" spans="1:16" s="58" customFormat="1" ht="46.8" x14ac:dyDescent="0.3">
      <c r="A420" s="54">
        <v>35</v>
      </c>
      <c r="B420" s="55" t="s">
        <v>590</v>
      </c>
      <c r="C420" s="54" t="s">
        <v>73</v>
      </c>
      <c r="D420" s="54" t="s">
        <v>62</v>
      </c>
      <c r="E420" s="55" t="s">
        <v>1028</v>
      </c>
      <c r="F420" s="56">
        <v>46065</v>
      </c>
      <c r="G420" s="18">
        <v>826.8</v>
      </c>
      <c r="H420" s="54" t="s">
        <v>6</v>
      </c>
      <c r="I420" s="54" t="s">
        <v>1031</v>
      </c>
      <c r="J420" s="54">
        <v>3337120</v>
      </c>
      <c r="K420" s="54" t="s">
        <v>591</v>
      </c>
      <c r="L420" s="54" t="s">
        <v>1032</v>
      </c>
      <c r="M420" s="67">
        <v>4455.55</v>
      </c>
      <c r="N420" s="55" t="s">
        <v>593</v>
      </c>
      <c r="O420" s="15" t="s">
        <v>1021</v>
      </c>
      <c r="P420" s="54"/>
    </row>
    <row r="421" spans="1:16" s="58" customFormat="1" ht="46.8" x14ac:dyDescent="0.3">
      <c r="A421" s="54">
        <v>36</v>
      </c>
      <c r="B421" s="55" t="s">
        <v>590</v>
      </c>
      <c r="C421" s="54" t="s">
        <v>65</v>
      </c>
      <c r="D421" s="54" t="s">
        <v>62</v>
      </c>
      <c r="E421" s="55" t="s">
        <v>1029</v>
      </c>
      <c r="F421" s="56">
        <v>46069</v>
      </c>
      <c r="G421" s="18">
        <v>242.6</v>
      </c>
      <c r="H421" s="54" t="s">
        <v>6</v>
      </c>
      <c r="I421" s="54" t="s">
        <v>643</v>
      </c>
      <c r="J421" s="54">
        <v>32654545</v>
      </c>
      <c r="K421" s="54" t="s">
        <v>93</v>
      </c>
      <c r="L421" s="54">
        <v>14883.81</v>
      </c>
      <c r="M421" s="67">
        <v>16.3</v>
      </c>
      <c r="N421" s="55"/>
      <c r="O421" s="15" t="s">
        <v>1022</v>
      </c>
      <c r="P421" s="54"/>
    </row>
    <row r="422" spans="1:16" s="58" customFormat="1" ht="46.8" x14ac:dyDescent="0.3">
      <c r="A422" s="54">
        <v>37</v>
      </c>
      <c r="B422" s="55" t="s">
        <v>1025</v>
      </c>
      <c r="C422" s="54" t="s">
        <v>65</v>
      </c>
      <c r="D422" s="54" t="s">
        <v>62</v>
      </c>
      <c r="E422" s="55" t="s">
        <v>1030</v>
      </c>
      <c r="F422" s="56">
        <v>46063</v>
      </c>
      <c r="G422" s="18">
        <v>1358.5</v>
      </c>
      <c r="H422" s="54" t="s">
        <v>6</v>
      </c>
      <c r="I422" s="54" t="s">
        <v>533</v>
      </c>
      <c r="J422" s="54">
        <v>42086719</v>
      </c>
      <c r="K422" s="54" t="s">
        <v>1172</v>
      </c>
      <c r="L422" s="54">
        <v>91302.25</v>
      </c>
      <c r="M422" s="67">
        <v>1487.9480000000001</v>
      </c>
      <c r="N422" s="55" t="s">
        <v>1026</v>
      </c>
      <c r="O422" s="15" t="s">
        <v>1027</v>
      </c>
      <c r="P422" s="54"/>
    </row>
    <row r="423" spans="1:16" s="58" customFormat="1" ht="51" customHeight="1" x14ac:dyDescent="0.3">
      <c r="A423" s="54">
        <v>38</v>
      </c>
      <c r="B423" s="55" t="s">
        <v>1715</v>
      </c>
      <c r="C423" s="54" t="s">
        <v>73</v>
      </c>
      <c r="D423" s="54" t="s">
        <v>62</v>
      </c>
      <c r="E423" s="55" t="s">
        <v>1161</v>
      </c>
      <c r="F423" s="56">
        <v>46072</v>
      </c>
      <c r="G423" s="18">
        <v>302.89999999999998</v>
      </c>
      <c r="H423" s="54" t="s">
        <v>6</v>
      </c>
      <c r="I423" s="54" t="s">
        <v>1159</v>
      </c>
      <c r="J423" s="54" t="s">
        <v>699</v>
      </c>
      <c r="K423" s="54" t="s">
        <v>191</v>
      </c>
      <c r="L423" s="54">
        <v>67.982628000000005</v>
      </c>
      <c r="M423" s="67">
        <v>4455.55</v>
      </c>
      <c r="N423" s="55" t="s">
        <v>73</v>
      </c>
      <c r="O423" s="15" t="s">
        <v>1157</v>
      </c>
      <c r="P423" s="54"/>
    </row>
    <row r="424" spans="1:16" s="58" customFormat="1" ht="51" customHeight="1" x14ac:dyDescent="0.3">
      <c r="A424" s="54">
        <v>39</v>
      </c>
      <c r="B424" s="55" t="s">
        <v>405</v>
      </c>
      <c r="C424" s="54" t="s">
        <v>84</v>
      </c>
      <c r="D424" s="54" t="s">
        <v>62</v>
      </c>
      <c r="E424" s="55" t="s">
        <v>1020</v>
      </c>
      <c r="F424" s="56">
        <v>46070</v>
      </c>
      <c r="G424" s="18">
        <v>269.99</v>
      </c>
      <c r="H424" s="54" t="s">
        <v>6</v>
      </c>
      <c r="I424" s="54" t="s">
        <v>1702</v>
      </c>
      <c r="J424" s="54">
        <v>45744344</v>
      </c>
      <c r="K424" s="54" t="s">
        <v>587</v>
      </c>
      <c r="L424" s="54" t="s">
        <v>1160</v>
      </c>
      <c r="M424" s="67" t="s">
        <v>1703</v>
      </c>
      <c r="N424" s="55" t="s">
        <v>1565</v>
      </c>
      <c r="O424" s="15" t="s">
        <v>1158</v>
      </c>
      <c r="P424" s="54"/>
    </row>
    <row r="425" spans="1:16" s="58" customFormat="1" ht="109.2" x14ac:dyDescent="0.3">
      <c r="A425" s="54">
        <v>40</v>
      </c>
      <c r="B425" s="55" t="s">
        <v>185</v>
      </c>
      <c r="C425" s="54" t="s">
        <v>840</v>
      </c>
      <c r="D425" s="54" t="s">
        <v>62</v>
      </c>
      <c r="E425" s="55" t="s">
        <v>1194</v>
      </c>
      <c r="F425" s="56">
        <v>46077</v>
      </c>
      <c r="G425" s="18">
        <v>256</v>
      </c>
      <c r="H425" s="54" t="s">
        <v>6</v>
      </c>
      <c r="I425" s="54" t="s">
        <v>1195</v>
      </c>
      <c r="J425" s="54">
        <v>2638803434</v>
      </c>
      <c r="K425" s="54" t="s">
        <v>1196</v>
      </c>
      <c r="L425" s="54">
        <v>100000</v>
      </c>
      <c r="M425" s="67">
        <v>2.56</v>
      </c>
      <c r="N425" s="55" t="s">
        <v>1197</v>
      </c>
      <c r="O425" s="15" t="s">
        <v>1198</v>
      </c>
      <c r="P425" s="54" t="s">
        <v>176</v>
      </c>
    </row>
    <row r="426" spans="1:16" s="58" customFormat="1" ht="109.2" x14ac:dyDescent="0.3">
      <c r="A426" s="54">
        <v>41</v>
      </c>
      <c r="B426" s="55" t="s">
        <v>185</v>
      </c>
      <c r="C426" s="54" t="s">
        <v>840</v>
      </c>
      <c r="D426" s="54" t="s">
        <v>62</v>
      </c>
      <c r="E426" s="55" t="s">
        <v>837</v>
      </c>
      <c r="F426" s="56">
        <v>46079</v>
      </c>
      <c r="G426" s="18">
        <v>1375.0550000000001</v>
      </c>
      <c r="H426" s="54" t="s">
        <v>6</v>
      </c>
      <c r="I426" s="54" t="s">
        <v>1199</v>
      </c>
      <c r="J426" s="54">
        <v>3056010911</v>
      </c>
      <c r="K426" s="54" t="s">
        <v>197</v>
      </c>
      <c r="L426" s="54">
        <v>23914</v>
      </c>
      <c r="M426" s="67">
        <v>57.5</v>
      </c>
      <c r="N426" s="55" t="s">
        <v>1200</v>
      </c>
      <c r="O426" s="15" t="s">
        <v>1201</v>
      </c>
      <c r="P426" s="54" t="s">
        <v>176</v>
      </c>
    </row>
    <row r="427" spans="1:16" s="58" customFormat="1" ht="109.2" x14ac:dyDescent="0.3">
      <c r="A427" s="54">
        <v>42</v>
      </c>
      <c r="B427" s="55" t="s">
        <v>185</v>
      </c>
      <c r="C427" s="54" t="s">
        <v>840</v>
      </c>
      <c r="D427" s="54" t="s">
        <v>62</v>
      </c>
      <c r="E427" s="55" t="s">
        <v>1215</v>
      </c>
      <c r="F427" s="56">
        <v>46080</v>
      </c>
      <c r="G427" s="18">
        <v>2030</v>
      </c>
      <c r="H427" s="54" t="s">
        <v>6</v>
      </c>
      <c r="I427" s="54" t="s">
        <v>1202</v>
      </c>
      <c r="J427" s="54">
        <v>3012222007</v>
      </c>
      <c r="K427" s="54" t="s">
        <v>223</v>
      </c>
      <c r="L427" s="54">
        <v>350</v>
      </c>
      <c r="M427" s="67">
        <v>5800</v>
      </c>
      <c r="N427" s="55" t="s">
        <v>810</v>
      </c>
      <c r="O427" s="15" t="s">
        <v>1203</v>
      </c>
      <c r="P427" s="54" t="s">
        <v>176</v>
      </c>
    </row>
    <row r="428" spans="1:16" s="58" customFormat="1" ht="62.4" x14ac:dyDescent="0.3">
      <c r="A428" s="54">
        <v>43</v>
      </c>
      <c r="B428" s="55" t="s">
        <v>195</v>
      </c>
      <c r="C428" s="54" t="s">
        <v>523</v>
      </c>
      <c r="D428" s="54" t="s">
        <v>63</v>
      </c>
      <c r="E428" s="55" t="s">
        <v>1204</v>
      </c>
      <c r="F428" s="56">
        <v>46078</v>
      </c>
      <c r="G428" s="18">
        <v>349.9</v>
      </c>
      <c r="H428" s="54" t="s">
        <v>6</v>
      </c>
      <c r="I428" s="54" t="s">
        <v>204</v>
      </c>
      <c r="J428" s="54">
        <v>35420080</v>
      </c>
      <c r="K428" s="54" t="s">
        <v>63</v>
      </c>
      <c r="L428" s="54">
        <v>1</v>
      </c>
      <c r="M428" s="67"/>
      <c r="N428" s="55" t="s">
        <v>1205</v>
      </c>
      <c r="O428" s="15" t="s">
        <v>1206</v>
      </c>
      <c r="P428" s="55"/>
    </row>
    <row r="429" spans="1:16" s="58" customFormat="1" ht="62.4" x14ac:dyDescent="0.3">
      <c r="A429" s="54">
        <v>44</v>
      </c>
      <c r="B429" s="55" t="s">
        <v>195</v>
      </c>
      <c r="C429" s="54" t="s">
        <v>222</v>
      </c>
      <c r="D429" s="54" t="s">
        <v>63</v>
      </c>
      <c r="E429" s="55" t="s">
        <v>218</v>
      </c>
      <c r="F429" s="56">
        <v>46078</v>
      </c>
      <c r="G429" s="18">
        <v>450.1</v>
      </c>
      <c r="H429" s="54" t="s">
        <v>6</v>
      </c>
      <c r="I429" s="54" t="s">
        <v>204</v>
      </c>
      <c r="J429" s="54">
        <v>35420080</v>
      </c>
      <c r="K429" s="54" t="s">
        <v>63</v>
      </c>
      <c r="L429" s="54">
        <v>1</v>
      </c>
      <c r="M429" s="67"/>
      <c r="N429" s="55" t="s">
        <v>1207</v>
      </c>
      <c r="O429" s="15" t="s">
        <v>1208</v>
      </c>
      <c r="P429" s="55"/>
    </row>
    <row r="430" spans="1:16" s="58" customFormat="1" ht="46.8" x14ac:dyDescent="0.3">
      <c r="A430" s="54">
        <v>45</v>
      </c>
      <c r="B430" s="55" t="s">
        <v>195</v>
      </c>
      <c r="C430" s="54" t="s">
        <v>75</v>
      </c>
      <c r="D430" s="54" t="s">
        <v>62</v>
      </c>
      <c r="E430" s="55" t="s">
        <v>1209</v>
      </c>
      <c r="F430" s="56">
        <v>46080</v>
      </c>
      <c r="G430" s="18">
        <v>580.54999999999995</v>
      </c>
      <c r="H430" s="54" t="s">
        <v>6</v>
      </c>
      <c r="I430" s="54" t="s">
        <v>1423</v>
      </c>
      <c r="J430" s="54">
        <v>3573102158</v>
      </c>
      <c r="K430" s="54" t="s">
        <v>587</v>
      </c>
      <c r="L430" s="54">
        <v>1090</v>
      </c>
      <c r="M430" s="67"/>
      <c r="N430" s="55" t="s">
        <v>1024</v>
      </c>
      <c r="O430" s="15" t="s">
        <v>1210</v>
      </c>
      <c r="P430" s="55"/>
    </row>
    <row r="431" spans="1:16" s="58" customFormat="1" ht="78" x14ac:dyDescent="0.3">
      <c r="A431" s="54">
        <v>46</v>
      </c>
      <c r="B431" s="55" t="s">
        <v>203</v>
      </c>
      <c r="C431" s="54" t="s">
        <v>81</v>
      </c>
      <c r="D431" s="54" t="s">
        <v>63</v>
      </c>
      <c r="E431" s="55" t="s">
        <v>1211</v>
      </c>
      <c r="F431" s="56">
        <v>46080</v>
      </c>
      <c r="G431" s="18">
        <v>352.8</v>
      </c>
      <c r="H431" s="54" t="s">
        <v>6</v>
      </c>
      <c r="I431" s="54" t="s">
        <v>1212</v>
      </c>
      <c r="J431" s="54">
        <v>40883464</v>
      </c>
      <c r="K431" s="54" t="s">
        <v>63</v>
      </c>
      <c r="L431" s="54">
        <v>1</v>
      </c>
      <c r="M431" s="67">
        <v>352800</v>
      </c>
      <c r="N431" s="55" t="s">
        <v>1213</v>
      </c>
      <c r="O431" s="15" t="s">
        <v>1214</v>
      </c>
      <c r="P431" s="55"/>
    </row>
    <row r="432" spans="1:16" s="58" customFormat="1" ht="109.2" x14ac:dyDescent="0.3">
      <c r="A432" s="54">
        <v>47</v>
      </c>
      <c r="B432" s="55" t="s">
        <v>185</v>
      </c>
      <c r="C432" s="54" t="s">
        <v>840</v>
      </c>
      <c r="D432" s="54" t="s">
        <v>62</v>
      </c>
      <c r="E432" s="55" t="s">
        <v>820</v>
      </c>
      <c r="F432" s="56">
        <v>46084</v>
      </c>
      <c r="G432" s="18">
        <v>2000</v>
      </c>
      <c r="H432" s="54" t="s">
        <v>6</v>
      </c>
      <c r="I432" s="54" t="s">
        <v>1199</v>
      </c>
      <c r="J432" s="54">
        <v>3056010911</v>
      </c>
      <c r="K432" s="54" t="s">
        <v>223</v>
      </c>
      <c r="L432" s="54">
        <v>5000000</v>
      </c>
      <c r="M432" s="67">
        <v>4</v>
      </c>
      <c r="N432" s="55" t="s">
        <v>822</v>
      </c>
      <c r="O432" s="15" t="s">
        <v>1311</v>
      </c>
      <c r="P432" s="54" t="s">
        <v>176</v>
      </c>
    </row>
    <row r="433" spans="1:16" s="58" customFormat="1" ht="109.2" x14ac:dyDescent="0.3">
      <c r="A433" s="54">
        <v>48</v>
      </c>
      <c r="B433" s="55" t="s">
        <v>185</v>
      </c>
      <c r="C433" s="54" t="s">
        <v>840</v>
      </c>
      <c r="D433" s="54" t="s">
        <v>62</v>
      </c>
      <c r="E433" s="55" t="s">
        <v>1312</v>
      </c>
      <c r="F433" s="56">
        <v>46084</v>
      </c>
      <c r="G433" s="18">
        <v>3600</v>
      </c>
      <c r="H433" s="54" t="s">
        <v>6</v>
      </c>
      <c r="I433" s="54" t="s">
        <v>1313</v>
      </c>
      <c r="J433" s="54">
        <v>3541606157</v>
      </c>
      <c r="K433" s="54" t="s">
        <v>223</v>
      </c>
      <c r="L433" s="54">
        <v>900000</v>
      </c>
      <c r="M433" s="67">
        <v>4</v>
      </c>
      <c r="N433" s="55" t="s">
        <v>822</v>
      </c>
      <c r="O433" s="15" t="s">
        <v>1314</v>
      </c>
      <c r="P433" s="54" t="s">
        <v>176</v>
      </c>
    </row>
    <row r="434" spans="1:16" s="58" customFormat="1" ht="85.8" customHeight="1" x14ac:dyDescent="0.3">
      <c r="A434" s="54">
        <v>49</v>
      </c>
      <c r="B434" s="55" t="s">
        <v>77</v>
      </c>
      <c r="C434" s="54" t="s">
        <v>75</v>
      </c>
      <c r="D434" s="54" t="s">
        <v>63</v>
      </c>
      <c r="E434" s="55" t="s">
        <v>1315</v>
      </c>
      <c r="F434" s="56">
        <v>46090</v>
      </c>
      <c r="G434" s="18">
        <v>209.9</v>
      </c>
      <c r="H434" s="54" t="s">
        <v>110</v>
      </c>
      <c r="I434" s="54" t="s">
        <v>1481</v>
      </c>
      <c r="J434" s="54">
        <v>4725941</v>
      </c>
      <c r="K434" s="54" t="s">
        <v>63</v>
      </c>
      <c r="L434" s="54"/>
      <c r="M434" s="67"/>
      <c r="N434" s="55" t="s">
        <v>1316</v>
      </c>
      <c r="O434" s="15" t="s">
        <v>1317</v>
      </c>
      <c r="P434" s="54"/>
    </row>
    <row r="435" spans="1:16" s="58" customFormat="1" ht="109.2" x14ac:dyDescent="0.3">
      <c r="A435" s="54">
        <v>50</v>
      </c>
      <c r="B435" s="55" t="s">
        <v>195</v>
      </c>
      <c r="C435" s="54" t="s">
        <v>75</v>
      </c>
      <c r="D435" s="54" t="s">
        <v>62</v>
      </c>
      <c r="E435" s="55" t="s">
        <v>1318</v>
      </c>
      <c r="F435" s="56">
        <v>46085</v>
      </c>
      <c r="G435" s="18">
        <v>3131.13</v>
      </c>
      <c r="H435" s="54" t="s">
        <v>1366</v>
      </c>
      <c r="I435" s="54" t="s">
        <v>1487</v>
      </c>
      <c r="J435" s="54" t="s">
        <v>1527</v>
      </c>
      <c r="K435" s="54" t="s">
        <v>587</v>
      </c>
      <c r="L435" s="54">
        <v>22097</v>
      </c>
      <c r="M435" s="67"/>
      <c r="N435" s="55" t="s">
        <v>1319</v>
      </c>
      <c r="O435" s="15" t="s">
        <v>1320</v>
      </c>
      <c r="P435" s="54"/>
    </row>
    <row r="436" spans="1:16" s="58" customFormat="1" ht="46.8" x14ac:dyDescent="0.3">
      <c r="A436" s="54">
        <v>51</v>
      </c>
      <c r="B436" s="55" t="s">
        <v>195</v>
      </c>
      <c r="C436" s="54" t="s">
        <v>102</v>
      </c>
      <c r="D436" s="54" t="s">
        <v>62</v>
      </c>
      <c r="E436" s="55" t="s">
        <v>1321</v>
      </c>
      <c r="F436" s="56">
        <v>46085</v>
      </c>
      <c r="G436" s="18">
        <v>1350</v>
      </c>
      <c r="H436" s="54" t="s">
        <v>6</v>
      </c>
      <c r="I436" s="54" t="s">
        <v>1019</v>
      </c>
      <c r="J436" s="54">
        <v>2798518156</v>
      </c>
      <c r="K436" s="54" t="s">
        <v>169</v>
      </c>
      <c r="L436" s="54">
        <v>100</v>
      </c>
      <c r="M436" s="67">
        <v>13500</v>
      </c>
      <c r="N436" s="55" t="s">
        <v>1023</v>
      </c>
      <c r="O436" s="15" t="s">
        <v>1322</v>
      </c>
      <c r="P436" s="54"/>
    </row>
    <row r="437" spans="1:16" s="58" customFormat="1" ht="80.400000000000006" customHeight="1" x14ac:dyDescent="0.3">
      <c r="A437" s="54">
        <v>52</v>
      </c>
      <c r="B437" s="55" t="s">
        <v>203</v>
      </c>
      <c r="C437" s="54" t="s">
        <v>538</v>
      </c>
      <c r="D437" s="54" t="s">
        <v>62</v>
      </c>
      <c r="E437" s="55" t="s">
        <v>1424</v>
      </c>
      <c r="F437" s="56">
        <v>46094</v>
      </c>
      <c r="G437" s="18">
        <v>401.29</v>
      </c>
      <c r="H437" s="54" t="s">
        <v>6</v>
      </c>
      <c r="I437" s="54" t="s">
        <v>1482</v>
      </c>
      <c r="J437" s="54">
        <v>2888117571</v>
      </c>
      <c r="K437" s="54" t="s">
        <v>197</v>
      </c>
      <c r="L437" s="54">
        <v>1341</v>
      </c>
      <c r="M437" s="67"/>
      <c r="N437" s="55" t="s">
        <v>1425</v>
      </c>
      <c r="O437" s="15" t="s">
        <v>1426</v>
      </c>
      <c r="P437" s="55"/>
    </row>
    <row r="438" spans="1:16" s="58" customFormat="1" ht="78" customHeight="1" x14ac:dyDescent="0.3">
      <c r="A438" s="54">
        <v>53</v>
      </c>
      <c r="B438" s="55" t="s">
        <v>195</v>
      </c>
      <c r="C438" s="54" t="s">
        <v>75</v>
      </c>
      <c r="D438" s="54" t="s">
        <v>62</v>
      </c>
      <c r="E438" s="55" t="s">
        <v>1427</v>
      </c>
      <c r="F438" s="56">
        <v>46097</v>
      </c>
      <c r="G438" s="18">
        <v>251</v>
      </c>
      <c r="H438" s="54" t="s">
        <v>110</v>
      </c>
      <c r="I438" s="54" t="s">
        <v>1483</v>
      </c>
      <c r="J438" s="54">
        <v>43808856</v>
      </c>
      <c r="K438" s="54" t="s">
        <v>587</v>
      </c>
      <c r="L438" s="54">
        <v>1305</v>
      </c>
      <c r="M438" s="67"/>
      <c r="N438" s="55" t="s">
        <v>1434</v>
      </c>
      <c r="O438" s="15" t="s">
        <v>1428</v>
      </c>
      <c r="P438" s="55"/>
    </row>
    <row r="439" spans="1:16" s="58" customFormat="1" ht="148.19999999999999" customHeight="1" x14ac:dyDescent="0.3">
      <c r="A439" s="54">
        <v>54</v>
      </c>
      <c r="B439" s="55" t="s">
        <v>195</v>
      </c>
      <c r="C439" s="54" t="s">
        <v>75</v>
      </c>
      <c r="D439" s="54" t="s">
        <v>62</v>
      </c>
      <c r="E439" s="55" t="s">
        <v>1427</v>
      </c>
      <c r="F439" s="56">
        <v>46097</v>
      </c>
      <c r="G439" s="18">
        <v>842.52</v>
      </c>
      <c r="H439" s="54" t="s">
        <v>110</v>
      </c>
      <c r="I439" s="54" t="s">
        <v>1484</v>
      </c>
      <c r="J439" s="54">
        <v>30109129</v>
      </c>
      <c r="K439" s="54" t="s">
        <v>587</v>
      </c>
      <c r="L439" s="54">
        <v>15950</v>
      </c>
      <c r="M439" s="67"/>
      <c r="N439" s="55" t="s">
        <v>1433</v>
      </c>
      <c r="O439" s="15" t="s">
        <v>1429</v>
      </c>
      <c r="P439" s="55"/>
    </row>
    <row r="440" spans="1:16" s="58" customFormat="1" ht="100.8" customHeight="1" x14ac:dyDescent="0.3">
      <c r="A440" s="54">
        <v>55</v>
      </c>
      <c r="B440" s="55" t="s">
        <v>195</v>
      </c>
      <c r="C440" s="54" t="s">
        <v>75</v>
      </c>
      <c r="D440" s="54" t="s">
        <v>62</v>
      </c>
      <c r="E440" s="55" t="s">
        <v>1430</v>
      </c>
      <c r="F440" s="56">
        <v>46097</v>
      </c>
      <c r="G440" s="18">
        <v>333.63</v>
      </c>
      <c r="H440" s="54" t="s">
        <v>110</v>
      </c>
      <c r="I440" s="54" t="s">
        <v>1485</v>
      </c>
      <c r="J440" s="54">
        <v>38218086</v>
      </c>
      <c r="K440" s="54" t="s">
        <v>587</v>
      </c>
      <c r="L440" s="54">
        <v>32650</v>
      </c>
      <c r="M440" s="67"/>
      <c r="N440" s="55" t="s">
        <v>1435</v>
      </c>
      <c r="O440" s="15" t="s">
        <v>1431</v>
      </c>
      <c r="P440" s="55"/>
    </row>
    <row r="441" spans="1:16" s="58" customFormat="1" ht="64.2" customHeight="1" x14ac:dyDescent="0.3">
      <c r="A441" s="54">
        <v>56</v>
      </c>
      <c r="B441" s="55" t="s">
        <v>1432</v>
      </c>
      <c r="C441" s="54" t="s">
        <v>65</v>
      </c>
      <c r="D441" s="54" t="s">
        <v>62</v>
      </c>
      <c r="E441" s="55" t="s">
        <v>217</v>
      </c>
      <c r="F441" s="56">
        <v>46101</v>
      </c>
      <c r="G441" s="18">
        <v>212</v>
      </c>
      <c r="H441" s="54" t="s">
        <v>6</v>
      </c>
      <c r="I441" s="54" t="s">
        <v>533</v>
      </c>
      <c r="J441" s="54">
        <v>42086719</v>
      </c>
      <c r="K441" s="54" t="s">
        <v>248</v>
      </c>
      <c r="L441" s="54">
        <v>16000</v>
      </c>
      <c r="M441" s="67">
        <v>13.25</v>
      </c>
      <c r="N441" s="55" t="s">
        <v>201</v>
      </c>
      <c r="O441" s="15" t="s">
        <v>1486</v>
      </c>
      <c r="P441" s="55"/>
    </row>
    <row r="442" spans="1:16" s="58" customFormat="1" ht="109.2" x14ac:dyDescent="0.3">
      <c r="A442" s="54">
        <v>57</v>
      </c>
      <c r="B442" s="55" t="s">
        <v>185</v>
      </c>
      <c r="C442" s="54" t="s">
        <v>840</v>
      </c>
      <c r="D442" s="54" t="s">
        <v>62</v>
      </c>
      <c r="E442" s="55" t="s">
        <v>1560</v>
      </c>
      <c r="F442" s="56">
        <v>46111</v>
      </c>
      <c r="G442" s="18">
        <v>3143.6</v>
      </c>
      <c r="H442" s="54" t="s">
        <v>6</v>
      </c>
      <c r="I442" s="54" t="s">
        <v>1202</v>
      </c>
      <c r="J442" s="54">
        <v>3012222007</v>
      </c>
      <c r="K442" s="54" t="s">
        <v>223</v>
      </c>
      <c r="L442" s="54">
        <v>542</v>
      </c>
      <c r="M442" s="67">
        <v>5800</v>
      </c>
      <c r="N442" s="55" t="s">
        <v>1561</v>
      </c>
      <c r="O442" s="15" t="s">
        <v>1562</v>
      </c>
      <c r="P442" s="54" t="s">
        <v>176</v>
      </c>
    </row>
    <row r="443" spans="1:16" s="58" customFormat="1" ht="45" customHeight="1" x14ac:dyDescent="0.3">
      <c r="A443" s="54">
        <v>58</v>
      </c>
      <c r="B443" s="55" t="s">
        <v>195</v>
      </c>
      <c r="C443" s="54" t="s">
        <v>73</v>
      </c>
      <c r="D443" s="54" t="s">
        <v>63</v>
      </c>
      <c r="E443" s="55" t="s">
        <v>213</v>
      </c>
      <c r="F443" s="56">
        <v>46105</v>
      </c>
      <c r="G443" s="18">
        <v>647.52</v>
      </c>
      <c r="H443" s="54" t="s">
        <v>6</v>
      </c>
      <c r="I443" s="54" t="s">
        <v>221</v>
      </c>
      <c r="J443" s="54">
        <v>3337119</v>
      </c>
      <c r="K443" s="54" t="s">
        <v>223</v>
      </c>
      <c r="L443" s="54">
        <v>2335</v>
      </c>
      <c r="M443" s="67"/>
      <c r="N443" s="55" t="s">
        <v>1563</v>
      </c>
      <c r="O443" s="15" t="s">
        <v>1564</v>
      </c>
      <c r="P443" s="55"/>
    </row>
    <row r="444" spans="1:16" s="58" customFormat="1" ht="46.8" x14ac:dyDescent="0.3">
      <c r="A444" s="54">
        <v>59</v>
      </c>
      <c r="B444" s="55" t="s">
        <v>195</v>
      </c>
      <c r="C444" s="54" t="s">
        <v>75</v>
      </c>
      <c r="D444" s="54" t="s">
        <v>62</v>
      </c>
      <c r="E444" s="55" t="s">
        <v>1318</v>
      </c>
      <c r="F444" s="56">
        <v>46119</v>
      </c>
      <c r="G444" s="18">
        <v>365.75</v>
      </c>
      <c r="H444" s="54" t="s">
        <v>1707</v>
      </c>
      <c r="I444" s="54" t="s">
        <v>1704</v>
      </c>
      <c r="J444" s="54">
        <v>3485705945</v>
      </c>
      <c r="K444" s="54" t="s">
        <v>587</v>
      </c>
      <c r="L444" s="54">
        <v>55</v>
      </c>
      <c r="M444" s="67"/>
      <c r="N444" s="55" t="s">
        <v>1705</v>
      </c>
      <c r="O444" s="15" t="s">
        <v>1706</v>
      </c>
      <c r="P444" s="55"/>
    </row>
    <row r="445" spans="1:16" s="58" customFormat="1" ht="111.6" customHeight="1" x14ac:dyDescent="0.3">
      <c r="A445" s="54">
        <v>60</v>
      </c>
      <c r="B445" s="55" t="s">
        <v>185</v>
      </c>
      <c r="C445" s="54" t="s">
        <v>840</v>
      </c>
      <c r="D445" s="54" t="s">
        <v>62</v>
      </c>
      <c r="E445" s="55" t="s">
        <v>1753</v>
      </c>
      <c r="F445" s="56">
        <v>46119</v>
      </c>
      <c r="G445" s="18">
        <v>612</v>
      </c>
      <c r="H445" s="54" t="s">
        <v>6</v>
      </c>
      <c r="I445" s="54" t="s">
        <v>1313</v>
      </c>
      <c r="J445" s="54">
        <v>3541606157</v>
      </c>
      <c r="K445" s="54" t="s">
        <v>1747</v>
      </c>
      <c r="L445" s="54">
        <v>20000</v>
      </c>
      <c r="M445" s="67">
        <v>30.6</v>
      </c>
      <c r="N445" s="55" t="s">
        <v>1716</v>
      </c>
      <c r="O445" s="55" t="s">
        <v>1717</v>
      </c>
      <c r="P445" s="54" t="s">
        <v>176</v>
      </c>
    </row>
    <row r="446" spans="1:16" s="58" customFormat="1" ht="109.2" x14ac:dyDescent="0.3">
      <c r="A446" s="54">
        <v>61</v>
      </c>
      <c r="B446" s="55" t="s">
        <v>185</v>
      </c>
      <c r="C446" s="54" t="s">
        <v>840</v>
      </c>
      <c r="D446" s="54" t="s">
        <v>62</v>
      </c>
      <c r="E446" s="55" t="s">
        <v>1754</v>
      </c>
      <c r="F446" s="56">
        <v>46119</v>
      </c>
      <c r="G446" s="18">
        <v>725.8</v>
      </c>
      <c r="H446" s="54" t="s">
        <v>6</v>
      </c>
      <c r="I446" s="54" t="s">
        <v>1313</v>
      </c>
      <c r="J446" s="54">
        <v>3541606157</v>
      </c>
      <c r="K446" s="54" t="s">
        <v>587</v>
      </c>
      <c r="L446" s="54">
        <v>150</v>
      </c>
      <c r="M446" s="67">
        <v>4838.67</v>
      </c>
      <c r="N446" s="55" t="s">
        <v>1718</v>
      </c>
      <c r="O446" s="55" t="s">
        <v>1719</v>
      </c>
      <c r="P446" s="54" t="s">
        <v>176</v>
      </c>
    </row>
    <row r="447" spans="1:16" s="58" customFormat="1" ht="109.2" x14ac:dyDescent="0.3">
      <c r="A447" s="54">
        <v>62</v>
      </c>
      <c r="B447" s="55" t="s">
        <v>185</v>
      </c>
      <c r="C447" s="54" t="s">
        <v>74</v>
      </c>
      <c r="D447" s="54" t="s">
        <v>63</v>
      </c>
      <c r="E447" s="55" t="s">
        <v>1755</v>
      </c>
      <c r="F447" s="56">
        <v>46120</v>
      </c>
      <c r="G447" s="18">
        <v>434.4</v>
      </c>
      <c r="H447" s="54" t="s">
        <v>6</v>
      </c>
      <c r="I447" s="54" t="s">
        <v>1933</v>
      </c>
      <c r="J447" s="54">
        <v>3076711925</v>
      </c>
      <c r="K447" s="54"/>
      <c r="L447" s="54"/>
      <c r="M447" s="67"/>
      <c r="N447" s="55" t="s">
        <v>1720</v>
      </c>
      <c r="O447" s="55" t="s">
        <v>1721</v>
      </c>
      <c r="P447" s="54"/>
    </row>
    <row r="448" spans="1:16" s="58" customFormat="1" ht="109.2" x14ac:dyDescent="0.3">
      <c r="A448" s="54">
        <v>63</v>
      </c>
      <c r="B448" s="55" t="s">
        <v>185</v>
      </c>
      <c r="C448" s="54" t="s">
        <v>173</v>
      </c>
      <c r="D448" s="54" t="s">
        <v>62</v>
      </c>
      <c r="E448" s="55" t="s">
        <v>1756</v>
      </c>
      <c r="F448" s="56">
        <v>46120</v>
      </c>
      <c r="G448" s="18">
        <v>430.91300000000001</v>
      </c>
      <c r="H448" s="54" t="s">
        <v>6</v>
      </c>
      <c r="I448" s="54" t="s">
        <v>1313</v>
      </c>
      <c r="J448" s="54">
        <v>3541606157</v>
      </c>
      <c r="K448" s="54" t="s">
        <v>587</v>
      </c>
      <c r="L448" s="54">
        <v>5450</v>
      </c>
      <c r="M448" s="67">
        <v>79.069999999999993</v>
      </c>
      <c r="N448" s="55" t="s">
        <v>1722</v>
      </c>
      <c r="O448" s="55" t="s">
        <v>1723</v>
      </c>
      <c r="P448" s="54" t="s">
        <v>176</v>
      </c>
    </row>
    <row r="449" spans="1:16" s="58" customFormat="1" ht="109.2" x14ac:dyDescent="0.3">
      <c r="A449" s="54">
        <v>64</v>
      </c>
      <c r="B449" s="55" t="s">
        <v>185</v>
      </c>
      <c r="C449" s="54" t="s">
        <v>840</v>
      </c>
      <c r="D449" s="54" t="s">
        <v>62</v>
      </c>
      <c r="E449" s="55" t="s">
        <v>1757</v>
      </c>
      <c r="F449" s="56">
        <v>46120</v>
      </c>
      <c r="G449" s="18">
        <v>409.5</v>
      </c>
      <c r="H449" s="54" t="s">
        <v>6</v>
      </c>
      <c r="I449" s="54" t="s">
        <v>1724</v>
      </c>
      <c r="J449" s="54">
        <v>3060200728</v>
      </c>
      <c r="K449" s="54" t="s">
        <v>1747</v>
      </c>
      <c r="L449" s="54">
        <v>3000</v>
      </c>
      <c r="M449" s="67">
        <v>136.5</v>
      </c>
      <c r="N449" s="55" t="s">
        <v>1725</v>
      </c>
      <c r="O449" s="55" t="s">
        <v>1726</v>
      </c>
      <c r="P449" s="54" t="s">
        <v>176</v>
      </c>
    </row>
    <row r="450" spans="1:16" s="58" customFormat="1" ht="109.2" x14ac:dyDescent="0.3">
      <c r="A450" s="54">
        <v>65</v>
      </c>
      <c r="B450" s="55" t="s">
        <v>185</v>
      </c>
      <c r="C450" s="54" t="s">
        <v>840</v>
      </c>
      <c r="D450" s="54" t="s">
        <v>62</v>
      </c>
      <c r="E450" s="55" t="s">
        <v>1757</v>
      </c>
      <c r="F450" s="56">
        <v>46120</v>
      </c>
      <c r="G450" s="18">
        <v>253.5</v>
      </c>
      <c r="H450" s="54" t="s">
        <v>6</v>
      </c>
      <c r="I450" s="54" t="s">
        <v>1313</v>
      </c>
      <c r="J450" s="54" t="s">
        <v>1727</v>
      </c>
      <c r="K450" s="54" t="s">
        <v>1747</v>
      </c>
      <c r="L450" s="54">
        <v>3000</v>
      </c>
      <c r="M450" s="67">
        <v>84.5</v>
      </c>
      <c r="N450" s="55" t="s">
        <v>1728</v>
      </c>
      <c r="O450" s="55" t="s">
        <v>1729</v>
      </c>
      <c r="P450" s="54" t="s">
        <v>176</v>
      </c>
    </row>
    <row r="451" spans="1:16" s="58" customFormat="1" ht="109.2" x14ac:dyDescent="0.3">
      <c r="A451" s="54">
        <v>66</v>
      </c>
      <c r="B451" s="55" t="s">
        <v>185</v>
      </c>
      <c r="C451" s="54" t="s">
        <v>840</v>
      </c>
      <c r="D451" s="54" t="s">
        <v>62</v>
      </c>
      <c r="E451" s="55" t="s">
        <v>1752</v>
      </c>
      <c r="F451" s="56">
        <v>46120</v>
      </c>
      <c r="G451" s="18">
        <v>710.8</v>
      </c>
      <c r="H451" s="54" t="s">
        <v>6</v>
      </c>
      <c r="I451" s="54" t="s">
        <v>1199</v>
      </c>
      <c r="J451" s="54">
        <v>3056010911</v>
      </c>
      <c r="K451" s="54" t="s">
        <v>169</v>
      </c>
      <c r="L451" s="54">
        <v>910</v>
      </c>
      <c r="M451" s="67">
        <v>781.1</v>
      </c>
      <c r="N451" s="55" t="s">
        <v>1730</v>
      </c>
      <c r="O451" s="55" t="s">
        <v>1731</v>
      </c>
      <c r="P451" s="54" t="s">
        <v>176</v>
      </c>
    </row>
    <row r="452" spans="1:16" s="58" customFormat="1" ht="109.2" x14ac:dyDescent="0.3">
      <c r="A452" s="54">
        <v>67</v>
      </c>
      <c r="B452" s="55" t="s">
        <v>185</v>
      </c>
      <c r="C452" s="54" t="s">
        <v>173</v>
      </c>
      <c r="D452" s="54" t="s">
        <v>62</v>
      </c>
      <c r="E452" s="55" t="s">
        <v>1752</v>
      </c>
      <c r="F452" s="56">
        <v>46120</v>
      </c>
      <c r="G452" s="18">
        <v>696</v>
      </c>
      <c r="H452" s="54" t="s">
        <v>6</v>
      </c>
      <c r="I452" s="54" t="s">
        <v>1732</v>
      </c>
      <c r="J452" s="54">
        <v>3812403968</v>
      </c>
      <c r="K452" s="54" t="s">
        <v>169</v>
      </c>
      <c r="L452" s="54">
        <v>900</v>
      </c>
      <c r="M452" s="67">
        <v>773.33</v>
      </c>
      <c r="N452" s="55" t="s">
        <v>1733</v>
      </c>
      <c r="O452" s="55" t="s">
        <v>1734</v>
      </c>
      <c r="P452" s="54" t="s">
        <v>176</v>
      </c>
    </row>
    <row r="453" spans="1:16" s="58" customFormat="1" ht="109.2" x14ac:dyDescent="0.3">
      <c r="A453" s="54">
        <v>68</v>
      </c>
      <c r="B453" s="55" t="s">
        <v>185</v>
      </c>
      <c r="C453" s="54" t="s">
        <v>840</v>
      </c>
      <c r="D453" s="54" t="s">
        <v>62</v>
      </c>
      <c r="E453" s="55" t="s">
        <v>1751</v>
      </c>
      <c r="F453" s="56">
        <v>46120</v>
      </c>
      <c r="G453" s="18">
        <v>545.68799999999999</v>
      </c>
      <c r="H453" s="54" t="s">
        <v>6</v>
      </c>
      <c r="I453" s="54" t="s">
        <v>1735</v>
      </c>
      <c r="J453" s="54">
        <v>3289100455</v>
      </c>
      <c r="K453" s="54" t="s">
        <v>1747</v>
      </c>
      <c r="L453" s="54">
        <v>1590</v>
      </c>
      <c r="M453" s="67">
        <v>343.2</v>
      </c>
      <c r="N453" s="55" t="s">
        <v>1736</v>
      </c>
      <c r="O453" s="55" t="s">
        <v>1737</v>
      </c>
      <c r="P453" s="54" t="s">
        <v>176</v>
      </c>
    </row>
    <row r="454" spans="1:16" s="58" customFormat="1" ht="109.2" x14ac:dyDescent="0.3">
      <c r="A454" s="54">
        <v>69</v>
      </c>
      <c r="B454" s="55" t="s">
        <v>185</v>
      </c>
      <c r="C454" s="54" t="s">
        <v>840</v>
      </c>
      <c r="D454" s="54" t="s">
        <v>62</v>
      </c>
      <c r="E454" s="55" t="s">
        <v>1751</v>
      </c>
      <c r="F454" s="56">
        <v>46120</v>
      </c>
      <c r="G454" s="18">
        <v>413.67</v>
      </c>
      <c r="H454" s="54" t="s">
        <v>6</v>
      </c>
      <c r="I454" s="54" t="s">
        <v>1738</v>
      </c>
      <c r="J454" s="54">
        <v>2919504963</v>
      </c>
      <c r="K454" s="54" t="s">
        <v>1196</v>
      </c>
      <c r="L454" s="54">
        <v>750</v>
      </c>
      <c r="M454" s="67">
        <v>551.55999999999995</v>
      </c>
      <c r="N454" s="55" t="s">
        <v>1739</v>
      </c>
      <c r="O454" s="55" t="s">
        <v>1740</v>
      </c>
      <c r="P454" s="54" t="s">
        <v>176</v>
      </c>
    </row>
    <row r="455" spans="1:16" s="58" customFormat="1" ht="109.2" x14ac:dyDescent="0.3">
      <c r="A455" s="54">
        <v>70</v>
      </c>
      <c r="B455" s="55" t="s">
        <v>185</v>
      </c>
      <c r="C455" s="54" t="s">
        <v>679</v>
      </c>
      <c r="D455" s="54" t="s">
        <v>63</v>
      </c>
      <c r="E455" s="55" t="s">
        <v>1750</v>
      </c>
      <c r="F455" s="56">
        <v>46125</v>
      </c>
      <c r="G455" s="18">
        <v>60000</v>
      </c>
      <c r="H455" s="54" t="s">
        <v>6</v>
      </c>
      <c r="I455" s="54" t="s">
        <v>1934</v>
      </c>
      <c r="J455" s="54">
        <v>40090765</v>
      </c>
      <c r="K455" s="54"/>
      <c r="L455" s="54"/>
      <c r="M455" s="67"/>
      <c r="N455" s="55" t="s">
        <v>1741</v>
      </c>
      <c r="O455" s="55" t="s">
        <v>1742</v>
      </c>
      <c r="P455" s="54"/>
    </row>
    <row r="456" spans="1:16" s="58" customFormat="1" ht="78" x14ac:dyDescent="0.3">
      <c r="A456" s="54">
        <v>71</v>
      </c>
      <c r="B456" s="55" t="s">
        <v>203</v>
      </c>
      <c r="C456" s="54" t="s">
        <v>569</v>
      </c>
      <c r="D456" s="54" t="s">
        <v>63</v>
      </c>
      <c r="E456" s="55" t="s">
        <v>1743</v>
      </c>
      <c r="F456" s="56">
        <v>46120</v>
      </c>
      <c r="G456" s="18">
        <v>282</v>
      </c>
      <c r="H456" s="54" t="s">
        <v>6</v>
      </c>
      <c r="I456" s="54" t="s">
        <v>2014</v>
      </c>
      <c r="J456" s="54">
        <v>2070855</v>
      </c>
      <c r="K456" s="54" t="s">
        <v>63</v>
      </c>
      <c r="L456" s="54">
        <v>47</v>
      </c>
      <c r="M456" s="67"/>
      <c r="N456" s="55" t="s">
        <v>1748</v>
      </c>
      <c r="O456" s="55" t="s">
        <v>1744</v>
      </c>
      <c r="P456" s="54"/>
    </row>
    <row r="457" spans="1:16" s="58" customFormat="1" ht="46.8" x14ac:dyDescent="0.3">
      <c r="A457" s="54">
        <v>72</v>
      </c>
      <c r="B457" s="55" t="s">
        <v>195</v>
      </c>
      <c r="C457" s="54" t="s">
        <v>954</v>
      </c>
      <c r="D457" s="54" t="s">
        <v>63</v>
      </c>
      <c r="E457" s="55" t="s">
        <v>1749</v>
      </c>
      <c r="F457" s="56">
        <v>46037</v>
      </c>
      <c r="G457" s="18">
        <v>1588.91</v>
      </c>
      <c r="H457" s="54" t="s">
        <v>6</v>
      </c>
      <c r="I457" s="54" t="s">
        <v>221</v>
      </c>
      <c r="J457" s="54">
        <v>3337119</v>
      </c>
      <c r="K457" s="54" t="s">
        <v>63</v>
      </c>
      <c r="L457" s="54">
        <v>1</v>
      </c>
      <c r="M457" s="67">
        <v>1588908.78</v>
      </c>
      <c r="N457" s="55" t="s">
        <v>1745</v>
      </c>
      <c r="O457" s="55" t="s">
        <v>1746</v>
      </c>
      <c r="P457" s="54"/>
    </row>
    <row r="458" spans="1:16" s="58" customFormat="1" ht="31.2" x14ac:dyDescent="0.3">
      <c r="A458" s="54">
        <v>73</v>
      </c>
      <c r="B458" s="55" t="s">
        <v>1879</v>
      </c>
      <c r="C458" s="54" t="s">
        <v>79</v>
      </c>
      <c r="D458" s="54" t="s">
        <v>62</v>
      </c>
      <c r="E458" s="55" t="s">
        <v>1892</v>
      </c>
      <c r="F458" s="56">
        <v>46127</v>
      </c>
      <c r="G458" s="18">
        <v>237.38</v>
      </c>
      <c r="H458" s="54" t="s">
        <v>6</v>
      </c>
      <c r="I458" s="54" t="s">
        <v>1935</v>
      </c>
      <c r="J458" s="54">
        <v>3480014870</v>
      </c>
      <c r="K458" s="54" t="s">
        <v>587</v>
      </c>
      <c r="L458" s="54">
        <v>83</v>
      </c>
      <c r="M458" s="67">
        <v>2860</v>
      </c>
      <c r="N458" s="55" t="s">
        <v>1880</v>
      </c>
      <c r="O458" s="55" t="s">
        <v>1881</v>
      </c>
      <c r="P458" s="55"/>
    </row>
    <row r="459" spans="1:16" s="58" customFormat="1" ht="114" customHeight="1" x14ac:dyDescent="0.3">
      <c r="A459" s="54">
        <v>74</v>
      </c>
      <c r="B459" s="55" t="s">
        <v>185</v>
      </c>
      <c r="C459" s="54" t="s">
        <v>840</v>
      </c>
      <c r="D459" s="54" t="s">
        <v>62</v>
      </c>
      <c r="E459" s="55" t="s">
        <v>1882</v>
      </c>
      <c r="F459" s="56">
        <v>46129</v>
      </c>
      <c r="G459" s="18">
        <v>4550</v>
      </c>
      <c r="H459" s="54" t="s">
        <v>6</v>
      </c>
      <c r="I459" s="54" t="s">
        <v>827</v>
      </c>
      <c r="J459" s="54">
        <v>2889407493</v>
      </c>
      <c r="K459" s="54" t="s">
        <v>587</v>
      </c>
      <c r="L459" s="54">
        <v>10</v>
      </c>
      <c r="M459" s="67">
        <v>455000</v>
      </c>
      <c r="N459" s="55" t="s">
        <v>1883</v>
      </c>
      <c r="O459" s="55" t="s">
        <v>1884</v>
      </c>
      <c r="P459" s="54" t="s">
        <v>176</v>
      </c>
    </row>
    <row r="460" spans="1:16" s="58" customFormat="1" ht="31.2" x14ac:dyDescent="0.3">
      <c r="A460" s="54">
        <v>75</v>
      </c>
      <c r="B460" s="55" t="s">
        <v>405</v>
      </c>
      <c r="C460" s="54" t="s">
        <v>74</v>
      </c>
      <c r="D460" s="54" t="s">
        <v>62</v>
      </c>
      <c r="E460" s="55" t="s">
        <v>1885</v>
      </c>
      <c r="F460" s="56">
        <v>46126</v>
      </c>
      <c r="G460" s="18">
        <v>437.4</v>
      </c>
      <c r="H460" s="54" t="s">
        <v>6</v>
      </c>
      <c r="I460" s="54" t="s">
        <v>1936</v>
      </c>
      <c r="J460" s="54">
        <v>20348656</v>
      </c>
      <c r="K460" s="54" t="s">
        <v>223</v>
      </c>
      <c r="L460" s="54">
        <v>9000</v>
      </c>
      <c r="M460" s="67">
        <v>48.6</v>
      </c>
      <c r="N460" s="55" t="s">
        <v>1886</v>
      </c>
      <c r="O460" s="55" t="s">
        <v>1887</v>
      </c>
      <c r="P460" s="55"/>
    </row>
    <row r="461" spans="1:16" s="58" customFormat="1" ht="31.2" x14ac:dyDescent="0.3">
      <c r="A461" s="54">
        <v>76</v>
      </c>
      <c r="B461" s="55" t="s">
        <v>405</v>
      </c>
      <c r="C461" s="54" t="s">
        <v>225</v>
      </c>
      <c r="D461" s="54" t="s">
        <v>62</v>
      </c>
      <c r="E461" s="55" t="s">
        <v>598</v>
      </c>
      <c r="F461" s="56">
        <v>46128</v>
      </c>
      <c r="G461" s="18">
        <v>19030.8</v>
      </c>
      <c r="H461" s="54" t="s">
        <v>6</v>
      </c>
      <c r="I461" s="54" t="s">
        <v>1940</v>
      </c>
      <c r="J461" s="54">
        <v>2525209618</v>
      </c>
      <c r="K461" s="54" t="s">
        <v>279</v>
      </c>
      <c r="L461" s="54" t="s">
        <v>1888</v>
      </c>
      <c r="M461" s="67" t="s">
        <v>2015</v>
      </c>
      <c r="N461" s="55" t="s">
        <v>1909</v>
      </c>
      <c r="O461" s="55" t="s">
        <v>1889</v>
      </c>
      <c r="P461" s="55"/>
    </row>
    <row r="462" spans="1:16" s="58" customFormat="1" ht="51.6" customHeight="1" x14ac:dyDescent="0.3">
      <c r="A462" s="54">
        <v>77</v>
      </c>
      <c r="B462" s="55" t="s">
        <v>195</v>
      </c>
      <c r="C462" s="54" t="s">
        <v>75</v>
      </c>
      <c r="D462" s="54" t="s">
        <v>62</v>
      </c>
      <c r="E462" s="55" t="s">
        <v>623</v>
      </c>
      <c r="F462" s="56">
        <v>46129</v>
      </c>
      <c r="G462" s="18">
        <v>598.95000000000005</v>
      </c>
      <c r="H462" s="54" t="s">
        <v>50</v>
      </c>
      <c r="I462" s="54" t="s">
        <v>1937</v>
      </c>
      <c r="J462" s="54">
        <v>3167607512</v>
      </c>
      <c r="K462" s="54" t="s">
        <v>587</v>
      </c>
      <c r="L462" s="54">
        <v>68500</v>
      </c>
      <c r="M462" s="67"/>
      <c r="N462" s="55" t="s">
        <v>1890</v>
      </c>
      <c r="O462" s="55" t="s">
        <v>1891</v>
      </c>
      <c r="P462" s="55"/>
    </row>
    <row r="463" spans="1:16" s="58" customFormat="1" ht="51.6" customHeight="1" x14ac:dyDescent="0.3">
      <c r="A463" s="54">
        <v>78</v>
      </c>
      <c r="B463" s="55" t="s">
        <v>195</v>
      </c>
      <c r="C463" s="54" t="s">
        <v>65</v>
      </c>
      <c r="D463" s="54" t="s">
        <v>62</v>
      </c>
      <c r="E463" s="55" t="s">
        <v>217</v>
      </c>
      <c r="F463" s="56">
        <v>46134</v>
      </c>
      <c r="G463" s="18">
        <v>3340.21</v>
      </c>
      <c r="H463" s="54" t="s">
        <v>6</v>
      </c>
      <c r="I463" s="54" t="s">
        <v>540</v>
      </c>
      <c r="J463" s="54">
        <v>45179093</v>
      </c>
      <c r="K463" s="54" t="s">
        <v>1568</v>
      </c>
      <c r="L463" s="54">
        <v>241848</v>
      </c>
      <c r="M463" s="67">
        <v>13.81</v>
      </c>
      <c r="N463" s="55" t="s">
        <v>1938</v>
      </c>
      <c r="O463" s="55" t="s">
        <v>1939</v>
      </c>
      <c r="P463" s="55"/>
    </row>
    <row r="464" spans="1:16" s="58" customFormat="1" ht="37.200000000000003" customHeight="1" x14ac:dyDescent="0.3">
      <c r="A464" s="54">
        <v>79</v>
      </c>
      <c r="B464" s="55" t="s">
        <v>405</v>
      </c>
      <c r="C464" s="54" t="s">
        <v>225</v>
      </c>
      <c r="D464" s="54" t="s">
        <v>62</v>
      </c>
      <c r="E464" s="55" t="s">
        <v>598</v>
      </c>
      <c r="F464" s="56">
        <v>46133</v>
      </c>
      <c r="G464" s="18">
        <v>1128.96</v>
      </c>
      <c r="H464" s="54" t="s">
        <v>6</v>
      </c>
      <c r="I464" s="54" t="s">
        <v>1940</v>
      </c>
      <c r="J464" s="54">
        <v>2525209618</v>
      </c>
      <c r="K464" s="54" t="s">
        <v>279</v>
      </c>
      <c r="L464" s="54">
        <v>12000</v>
      </c>
      <c r="M464" s="67">
        <v>94.08</v>
      </c>
      <c r="N464" s="55" t="s">
        <v>1941</v>
      </c>
      <c r="O464" s="55" t="s">
        <v>1942</v>
      </c>
      <c r="P464" s="55"/>
    </row>
    <row r="465" spans="1:16" s="58" customFormat="1" ht="109.2" x14ac:dyDescent="0.3">
      <c r="A465" s="54">
        <v>80</v>
      </c>
      <c r="B465" s="55" t="s">
        <v>185</v>
      </c>
      <c r="C465" s="54" t="s">
        <v>840</v>
      </c>
      <c r="D465" s="54" t="s">
        <v>62</v>
      </c>
      <c r="E465" s="55" t="s">
        <v>1882</v>
      </c>
      <c r="F465" s="56">
        <v>46140</v>
      </c>
      <c r="G465" s="18">
        <v>442.5</v>
      </c>
      <c r="H465" s="54" t="s">
        <v>6</v>
      </c>
      <c r="I465" s="54" t="s">
        <v>2016</v>
      </c>
      <c r="J465" s="54">
        <v>40967727</v>
      </c>
      <c r="K465" s="54" t="s">
        <v>587</v>
      </c>
      <c r="L465" s="54">
        <v>15</v>
      </c>
      <c r="M465" s="67" t="s">
        <v>2017</v>
      </c>
      <c r="N465" s="55" t="s">
        <v>2018</v>
      </c>
      <c r="O465" s="55" t="s">
        <v>2019</v>
      </c>
      <c r="P465" s="54" t="s">
        <v>176</v>
      </c>
    </row>
    <row r="466" spans="1:16" s="58" customFormat="1" ht="46.8" x14ac:dyDescent="0.3">
      <c r="A466" s="54">
        <v>81</v>
      </c>
      <c r="B466" s="55" t="s">
        <v>2020</v>
      </c>
      <c r="C466" s="54" t="s">
        <v>84</v>
      </c>
      <c r="D466" s="54" t="s">
        <v>63</v>
      </c>
      <c r="E466" s="55" t="s">
        <v>2023</v>
      </c>
      <c r="F466" s="56">
        <v>46147</v>
      </c>
      <c r="G466" s="18">
        <v>400</v>
      </c>
      <c r="H466" s="54" t="s">
        <v>110</v>
      </c>
      <c r="I466" s="54"/>
      <c r="J466" s="54"/>
      <c r="K466" s="54" t="s">
        <v>63</v>
      </c>
      <c r="L466" s="54">
        <v>1</v>
      </c>
      <c r="M466" s="67">
        <v>400000</v>
      </c>
      <c r="N466" s="55" t="s">
        <v>2021</v>
      </c>
      <c r="O466" s="55" t="s">
        <v>2022</v>
      </c>
      <c r="P466" s="55"/>
    </row>
    <row r="467" spans="1:16" ht="16.2" x14ac:dyDescent="0.3">
      <c r="A467" s="49"/>
      <c r="B467" s="50" t="s">
        <v>41</v>
      </c>
      <c r="C467" s="51"/>
      <c r="D467" s="51"/>
      <c r="E467" s="52"/>
      <c r="F467" s="49"/>
      <c r="G467" s="57"/>
      <c r="H467" s="49"/>
      <c r="I467" s="49"/>
      <c r="J467" s="49"/>
      <c r="K467" s="49"/>
      <c r="L467" s="49"/>
      <c r="M467" s="63"/>
      <c r="N467" s="52"/>
      <c r="O467" s="91"/>
      <c r="P467" s="52"/>
    </row>
    <row r="468" spans="1:16" s="58" customFormat="1" ht="57" customHeight="1" x14ac:dyDescent="0.3">
      <c r="A468" s="54">
        <v>1</v>
      </c>
      <c r="B468" s="55" t="s">
        <v>103</v>
      </c>
      <c r="C468" s="54" t="s">
        <v>102</v>
      </c>
      <c r="D468" s="54" t="s">
        <v>62</v>
      </c>
      <c r="E468" s="55" t="s">
        <v>114</v>
      </c>
      <c r="F468" s="56">
        <v>46024</v>
      </c>
      <c r="G468" s="18">
        <v>675</v>
      </c>
      <c r="H468" s="54" t="s">
        <v>6</v>
      </c>
      <c r="I468" s="54" t="s">
        <v>411</v>
      </c>
      <c r="J468" s="54">
        <v>46019049</v>
      </c>
      <c r="K468" s="54" t="s">
        <v>169</v>
      </c>
      <c r="L468" s="54">
        <v>56.25</v>
      </c>
      <c r="M468" s="67">
        <v>12000</v>
      </c>
      <c r="N468" s="61" t="s">
        <v>95</v>
      </c>
      <c r="O468" s="95" t="s">
        <v>115</v>
      </c>
      <c r="P468" s="61"/>
    </row>
    <row r="469" spans="1:16" s="58" customFormat="1" ht="43.2" customHeight="1" x14ac:dyDescent="0.3">
      <c r="A469" s="54">
        <v>2</v>
      </c>
      <c r="B469" s="55" t="s">
        <v>211</v>
      </c>
      <c r="C469" s="54" t="s">
        <v>225</v>
      </c>
      <c r="D469" s="54" t="s">
        <v>62</v>
      </c>
      <c r="E469" s="55" t="s">
        <v>224</v>
      </c>
      <c r="F469" s="56">
        <v>46035</v>
      </c>
      <c r="G469" s="18">
        <v>600</v>
      </c>
      <c r="H469" s="54" t="s">
        <v>6</v>
      </c>
      <c r="I469" s="54" t="s">
        <v>735</v>
      </c>
      <c r="J469" s="54">
        <v>2525209618</v>
      </c>
      <c r="K469" s="54" t="s">
        <v>279</v>
      </c>
      <c r="L469" s="54" t="s">
        <v>227</v>
      </c>
      <c r="M469" s="67" t="s">
        <v>228</v>
      </c>
      <c r="N469" s="61" t="s">
        <v>226</v>
      </c>
      <c r="O469" s="95" t="s">
        <v>212</v>
      </c>
      <c r="P469" s="61"/>
    </row>
    <row r="470" spans="1:16" s="58" customFormat="1" ht="73.2" customHeight="1" x14ac:dyDescent="0.3">
      <c r="A470" s="54">
        <v>3</v>
      </c>
      <c r="B470" s="55" t="s">
        <v>1216</v>
      </c>
      <c r="C470" s="54" t="s">
        <v>225</v>
      </c>
      <c r="D470" s="54" t="s">
        <v>62</v>
      </c>
      <c r="E470" s="55" t="s">
        <v>1217</v>
      </c>
      <c r="F470" s="56">
        <v>46069</v>
      </c>
      <c r="G470" s="18">
        <v>270</v>
      </c>
      <c r="H470" s="54" t="s">
        <v>6</v>
      </c>
      <c r="I470" s="54" t="s">
        <v>1943</v>
      </c>
      <c r="J470" s="54">
        <v>2525209619</v>
      </c>
      <c r="K470" s="54" t="s">
        <v>279</v>
      </c>
      <c r="L470" s="54" t="s">
        <v>1218</v>
      </c>
      <c r="M470" s="87"/>
      <c r="N470" s="61" t="s">
        <v>1219</v>
      </c>
      <c r="O470" s="95" t="s">
        <v>1220</v>
      </c>
      <c r="P470" s="61"/>
    </row>
    <row r="471" spans="1:16" s="58" customFormat="1" ht="75.599999999999994" customHeight="1" x14ac:dyDescent="0.3">
      <c r="A471" s="54">
        <v>4</v>
      </c>
      <c r="B471" s="55" t="s">
        <v>211</v>
      </c>
      <c r="C471" s="54" t="s">
        <v>65</v>
      </c>
      <c r="D471" s="54" t="s">
        <v>62</v>
      </c>
      <c r="E471" s="55" t="s">
        <v>1566</v>
      </c>
      <c r="F471" s="56">
        <v>46087</v>
      </c>
      <c r="G471" s="18">
        <v>1177.7</v>
      </c>
      <c r="H471" s="54" t="s">
        <v>6</v>
      </c>
      <c r="I471" s="54" t="s">
        <v>1567</v>
      </c>
      <c r="J471" s="54">
        <v>32654545</v>
      </c>
      <c r="K471" s="54" t="s">
        <v>1568</v>
      </c>
      <c r="L471" s="54">
        <v>58828</v>
      </c>
      <c r="M471" s="67">
        <v>20</v>
      </c>
      <c r="N471" s="61" t="s">
        <v>1569</v>
      </c>
      <c r="O471" s="95" t="s">
        <v>1570</v>
      </c>
      <c r="P471" s="61"/>
    </row>
    <row r="472" spans="1:16" s="58" customFormat="1" ht="75.599999999999994" customHeight="1" x14ac:dyDescent="0.3">
      <c r="A472" s="54">
        <v>5</v>
      </c>
      <c r="B472" s="55" t="s">
        <v>1216</v>
      </c>
      <c r="C472" s="54" t="s">
        <v>840</v>
      </c>
      <c r="D472" s="54" t="s">
        <v>62</v>
      </c>
      <c r="E472" s="55" t="s">
        <v>1323</v>
      </c>
      <c r="F472" s="56">
        <v>46090</v>
      </c>
      <c r="G472" s="18">
        <v>7550</v>
      </c>
      <c r="H472" s="54" t="s">
        <v>6</v>
      </c>
      <c r="I472" s="54" t="s">
        <v>1571</v>
      </c>
      <c r="J472" s="54">
        <v>35620533</v>
      </c>
      <c r="K472" s="54" t="s">
        <v>1117</v>
      </c>
      <c r="L472" s="54">
        <v>1</v>
      </c>
      <c r="M472" s="67">
        <v>7550000</v>
      </c>
      <c r="N472" s="61"/>
      <c r="O472" s="95" t="s">
        <v>1324</v>
      </c>
      <c r="P472" s="61"/>
    </row>
    <row r="473" spans="1:16" s="58" customFormat="1" ht="73.2" customHeight="1" x14ac:dyDescent="0.3">
      <c r="A473" s="54">
        <v>6</v>
      </c>
      <c r="B473" s="55" t="s">
        <v>1216</v>
      </c>
      <c r="C473" s="54" t="s">
        <v>225</v>
      </c>
      <c r="D473" s="54" t="s">
        <v>62</v>
      </c>
      <c r="E473" s="55" t="s">
        <v>1217</v>
      </c>
      <c r="F473" s="56">
        <v>46126</v>
      </c>
      <c r="G473" s="18">
        <v>270</v>
      </c>
      <c r="H473" s="54" t="s">
        <v>6</v>
      </c>
      <c r="I473" s="54" t="s">
        <v>735</v>
      </c>
      <c r="J473" s="54">
        <v>2525209619</v>
      </c>
      <c r="K473" s="54" t="s">
        <v>279</v>
      </c>
      <c r="L473" s="54" t="s">
        <v>1944</v>
      </c>
      <c r="M473" s="67"/>
      <c r="N473" s="61" t="s">
        <v>226</v>
      </c>
      <c r="O473" s="61" t="s">
        <v>1765</v>
      </c>
      <c r="P473" s="61"/>
    </row>
    <row r="474" spans="1:16" s="58" customFormat="1" ht="36" customHeight="1" x14ac:dyDescent="0.3">
      <c r="A474" s="54">
        <v>7</v>
      </c>
      <c r="B474" s="55" t="s">
        <v>103</v>
      </c>
      <c r="C474" s="54" t="s">
        <v>65</v>
      </c>
      <c r="D474" s="54" t="s">
        <v>62</v>
      </c>
      <c r="E474" s="55" t="s">
        <v>1766</v>
      </c>
      <c r="F474" s="56">
        <v>46122</v>
      </c>
      <c r="G474" s="18">
        <v>573.11</v>
      </c>
      <c r="H474" s="54" t="s">
        <v>6</v>
      </c>
      <c r="I474" s="54" t="s">
        <v>540</v>
      </c>
      <c r="J474" s="54">
        <v>45179093</v>
      </c>
      <c r="K474" s="54" t="s">
        <v>1568</v>
      </c>
      <c r="L474" s="54">
        <v>47561</v>
      </c>
      <c r="M474" s="67">
        <v>12.05</v>
      </c>
      <c r="N474" s="61" t="s">
        <v>262</v>
      </c>
      <c r="O474" s="61" t="s">
        <v>1767</v>
      </c>
      <c r="P474" s="61"/>
    </row>
    <row r="475" spans="1:16" s="58" customFormat="1" ht="62.4" x14ac:dyDescent="0.3">
      <c r="A475" s="54">
        <v>8</v>
      </c>
      <c r="B475" s="55" t="s">
        <v>1216</v>
      </c>
      <c r="C475" s="54" t="s">
        <v>173</v>
      </c>
      <c r="D475" s="54" t="s">
        <v>62</v>
      </c>
      <c r="E475" s="55" t="s">
        <v>1945</v>
      </c>
      <c r="F475" s="56">
        <v>46140</v>
      </c>
      <c r="G475" s="18">
        <v>6000</v>
      </c>
      <c r="H475" s="54" t="s">
        <v>6</v>
      </c>
      <c r="I475" s="54"/>
      <c r="J475" s="54"/>
      <c r="K475" s="54" t="s">
        <v>1117</v>
      </c>
      <c r="L475" s="54">
        <v>1</v>
      </c>
      <c r="M475" s="67">
        <v>6000000</v>
      </c>
      <c r="N475" s="54"/>
      <c r="O475" s="61" t="s">
        <v>1946</v>
      </c>
      <c r="P475" s="61"/>
    </row>
    <row r="476" spans="1:16" x14ac:dyDescent="0.3">
      <c r="A476" s="43"/>
      <c r="B476" s="44" t="s">
        <v>57</v>
      </c>
      <c r="C476" s="45"/>
      <c r="D476" s="45"/>
      <c r="E476" s="46"/>
      <c r="F476" s="43"/>
      <c r="G476" s="59"/>
      <c r="H476" s="43"/>
      <c r="I476" s="43"/>
      <c r="J476" s="43"/>
      <c r="K476" s="43"/>
      <c r="L476" s="43"/>
      <c r="M476" s="48"/>
      <c r="N476" s="46"/>
      <c r="O476" s="93"/>
      <c r="P476" s="46"/>
    </row>
    <row r="477" spans="1:16" ht="16.2" x14ac:dyDescent="0.3">
      <c r="A477" s="49"/>
      <c r="B477" s="50" t="s">
        <v>22</v>
      </c>
      <c r="C477" s="51"/>
      <c r="D477" s="51"/>
      <c r="E477" s="52"/>
      <c r="F477" s="49"/>
      <c r="G477" s="57"/>
      <c r="H477" s="49"/>
      <c r="I477" s="49"/>
      <c r="J477" s="49"/>
      <c r="K477" s="49"/>
      <c r="L477" s="49"/>
      <c r="M477" s="63"/>
      <c r="N477" s="52"/>
      <c r="O477" s="91"/>
      <c r="P477" s="52"/>
    </row>
    <row r="478" spans="1:16" s="58" customFormat="1" ht="78" x14ac:dyDescent="0.3">
      <c r="A478" s="54">
        <v>1</v>
      </c>
      <c r="B478" s="55" t="s">
        <v>100</v>
      </c>
      <c r="C478" s="54" t="s">
        <v>65</v>
      </c>
      <c r="D478" s="54" t="s">
        <v>62</v>
      </c>
      <c r="E478" s="55" t="s">
        <v>141</v>
      </c>
      <c r="F478" s="56">
        <v>46024</v>
      </c>
      <c r="G478" s="18">
        <v>650</v>
      </c>
      <c r="H478" s="54" t="s">
        <v>6</v>
      </c>
      <c r="I478" s="54" t="s">
        <v>287</v>
      </c>
      <c r="J478" s="54">
        <v>42092130</v>
      </c>
      <c r="K478" s="54"/>
      <c r="L478" s="54"/>
      <c r="M478" s="67"/>
      <c r="N478" s="61"/>
      <c r="O478" s="95" t="s">
        <v>135</v>
      </c>
      <c r="P478" s="61"/>
    </row>
    <row r="479" spans="1:16" s="58" customFormat="1" ht="78" x14ac:dyDescent="0.3">
      <c r="A479" s="54">
        <v>2</v>
      </c>
      <c r="B479" s="55" t="s">
        <v>100</v>
      </c>
      <c r="C479" s="54" t="s">
        <v>73</v>
      </c>
      <c r="D479" s="54" t="s">
        <v>63</v>
      </c>
      <c r="E479" s="55" t="s">
        <v>142</v>
      </c>
      <c r="F479" s="56">
        <v>46027</v>
      </c>
      <c r="G479" s="18">
        <v>231.369</v>
      </c>
      <c r="H479" s="54" t="s">
        <v>6</v>
      </c>
      <c r="I479" s="54" t="s">
        <v>140</v>
      </c>
      <c r="J479" s="54">
        <v>3342184</v>
      </c>
      <c r="K479" s="54"/>
      <c r="L479" s="54"/>
      <c r="M479" s="67"/>
      <c r="N479" s="61"/>
      <c r="O479" s="95" t="s">
        <v>136</v>
      </c>
      <c r="P479" s="61"/>
    </row>
    <row r="480" spans="1:16" s="58" customFormat="1" ht="78" x14ac:dyDescent="0.3">
      <c r="A480" s="54">
        <v>3</v>
      </c>
      <c r="B480" s="55" t="s">
        <v>100</v>
      </c>
      <c r="C480" s="54" t="s">
        <v>84</v>
      </c>
      <c r="D480" s="54" t="s">
        <v>63</v>
      </c>
      <c r="E480" s="55" t="s">
        <v>282</v>
      </c>
      <c r="F480" s="56">
        <v>46030</v>
      </c>
      <c r="G480" s="18">
        <v>750.83399999999995</v>
      </c>
      <c r="H480" s="54" t="s">
        <v>6</v>
      </c>
      <c r="I480" s="54" t="s">
        <v>754</v>
      </c>
      <c r="J480" s="54">
        <v>31607392</v>
      </c>
      <c r="K480" s="54" t="s">
        <v>63</v>
      </c>
      <c r="L480" s="54"/>
      <c r="M480" s="67"/>
      <c r="N480" s="61"/>
      <c r="O480" s="95" t="s">
        <v>283</v>
      </c>
      <c r="P480" s="61"/>
    </row>
    <row r="481" spans="1:16" s="58" customFormat="1" ht="67.2" customHeight="1" x14ac:dyDescent="0.3">
      <c r="A481" s="54">
        <v>4</v>
      </c>
      <c r="B481" s="55" t="s">
        <v>100</v>
      </c>
      <c r="C481" s="54" t="s">
        <v>84</v>
      </c>
      <c r="D481" s="54" t="s">
        <v>63</v>
      </c>
      <c r="E481" s="55" t="s">
        <v>282</v>
      </c>
      <c r="F481" s="56">
        <v>46030</v>
      </c>
      <c r="G481" s="18">
        <v>600.74</v>
      </c>
      <c r="H481" s="54" t="s">
        <v>6</v>
      </c>
      <c r="I481" s="54" t="s">
        <v>753</v>
      </c>
      <c r="J481" s="54">
        <v>43181210</v>
      </c>
      <c r="K481" s="54" t="s">
        <v>63</v>
      </c>
      <c r="L481" s="54"/>
      <c r="M481" s="67"/>
      <c r="N481" s="61"/>
      <c r="O481" s="95" t="s">
        <v>284</v>
      </c>
      <c r="P481" s="61"/>
    </row>
    <row r="482" spans="1:16" s="58" customFormat="1" ht="79.8" customHeight="1" x14ac:dyDescent="0.3">
      <c r="A482" s="54">
        <v>5</v>
      </c>
      <c r="B482" s="55" t="s">
        <v>100</v>
      </c>
      <c r="C482" s="54" t="s">
        <v>81</v>
      </c>
      <c r="D482" s="54" t="s">
        <v>63</v>
      </c>
      <c r="E482" s="55" t="s">
        <v>289</v>
      </c>
      <c r="F482" s="56">
        <v>46038</v>
      </c>
      <c r="G482" s="18">
        <v>415</v>
      </c>
      <c r="H482" s="54" t="s">
        <v>6</v>
      </c>
      <c r="I482" s="54" t="s">
        <v>752</v>
      </c>
      <c r="J482" s="54">
        <v>3088003230</v>
      </c>
      <c r="K482" s="54"/>
      <c r="L482" s="54"/>
      <c r="M482" s="67"/>
      <c r="N482" s="61"/>
      <c r="O482" s="95" t="s">
        <v>288</v>
      </c>
      <c r="P482" s="61"/>
    </row>
    <row r="483" spans="1:16" s="58" customFormat="1" ht="96.6" customHeight="1" x14ac:dyDescent="0.3">
      <c r="A483" s="54">
        <v>6</v>
      </c>
      <c r="B483" s="55" t="s">
        <v>100</v>
      </c>
      <c r="C483" s="54" t="s">
        <v>81</v>
      </c>
      <c r="D483" s="54" t="s">
        <v>63</v>
      </c>
      <c r="E483" s="55" t="s">
        <v>930</v>
      </c>
      <c r="F483" s="56">
        <v>46064</v>
      </c>
      <c r="G483" s="18">
        <v>460</v>
      </c>
      <c r="H483" s="54" t="s">
        <v>6</v>
      </c>
      <c r="I483" s="54" t="s">
        <v>1162</v>
      </c>
      <c r="J483" s="54">
        <v>30116577</v>
      </c>
      <c r="K483" s="54"/>
      <c r="L483" s="54"/>
      <c r="M483" s="67"/>
      <c r="N483" s="61"/>
      <c r="O483" s="95" t="s">
        <v>931</v>
      </c>
      <c r="P483" s="61"/>
    </row>
    <row r="484" spans="1:16" s="58" customFormat="1" ht="78" x14ac:dyDescent="0.3">
      <c r="A484" s="54">
        <v>7</v>
      </c>
      <c r="B484" s="55" t="s">
        <v>100</v>
      </c>
      <c r="C484" s="54" t="s">
        <v>293</v>
      </c>
      <c r="D484" s="54" t="s">
        <v>62</v>
      </c>
      <c r="E484" s="55" t="s">
        <v>1330</v>
      </c>
      <c r="F484" s="56">
        <v>46090</v>
      </c>
      <c r="G484" s="18">
        <v>83456.63</v>
      </c>
      <c r="H484" s="54" t="s">
        <v>6</v>
      </c>
      <c r="I484" s="54" t="s">
        <v>1617</v>
      </c>
      <c r="J484" s="54">
        <v>20423276</v>
      </c>
      <c r="K484" s="54" t="s">
        <v>1235</v>
      </c>
      <c r="L484" s="54">
        <v>162000</v>
      </c>
      <c r="M484" s="67"/>
      <c r="N484" s="61"/>
      <c r="O484" s="95" t="s">
        <v>1329</v>
      </c>
      <c r="P484" s="61"/>
    </row>
    <row r="485" spans="1:16" s="58" customFormat="1" ht="79.8" customHeight="1" x14ac:dyDescent="0.3">
      <c r="A485" s="54">
        <v>8</v>
      </c>
      <c r="B485" s="55" t="s">
        <v>100</v>
      </c>
      <c r="C485" s="54" t="s">
        <v>293</v>
      </c>
      <c r="D485" s="54" t="s">
        <v>63</v>
      </c>
      <c r="E485" s="55" t="s">
        <v>1518</v>
      </c>
      <c r="F485" s="56">
        <v>46102</v>
      </c>
      <c r="G485" s="18">
        <v>1299.153</v>
      </c>
      <c r="H485" s="54" t="s">
        <v>6</v>
      </c>
      <c r="I485" s="54" t="s">
        <v>1709</v>
      </c>
      <c r="J485" s="54">
        <v>3235916097</v>
      </c>
      <c r="K485" s="54"/>
      <c r="L485" s="54"/>
      <c r="M485" s="67"/>
      <c r="N485" s="61"/>
      <c r="O485" s="95" t="s">
        <v>1517</v>
      </c>
      <c r="P485" s="61"/>
    </row>
    <row r="486" spans="1:16" s="58" customFormat="1" ht="82.2" customHeight="1" x14ac:dyDescent="0.3">
      <c r="A486" s="54">
        <v>9</v>
      </c>
      <c r="B486" s="55" t="s">
        <v>100</v>
      </c>
      <c r="C486" s="54" t="s">
        <v>293</v>
      </c>
      <c r="D486" s="54" t="s">
        <v>63</v>
      </c>
      <c r="E486" s="55" t="s">
        <v>1445</v>
      </c>
      <c r="F486" s="56">
        <v>46118</v>
      </c>
      <c r="G486" s="18">
        <v>1469.88</v>
      </c>
      <c r="H486" s="54" t="s">
        <v>6</v>
      </c>
      <c r="I486" s="54" t="s">
        <v>1832</v>
      </c>
      <c r="J486" s="54">
        <v>39425648</v>
      </c>
      <c r="K486" s="54" t="s">
        <v>63</v>
      </c>
      <c r="L486" s="54"/>
      <c r="M486" s="67"/>
      <c r="N486" s="61"/>
      <c r="O486" s="95" t="s">
        <v>1708</v>
      </c>
      <c r="P486" s="61"/>
    </row>
    <row r="487" spans="1:16" s="58" customFormat="1" ht="82.2" customHeight="1" x14ac:dyDescent="0.3">
      <c r="A487" s="54">
        <v>10</v>
      </c>
      <c r="B487" s="55" t="s">
        <v>100</v>
      </c>
      <c r="C487" s="54" t="s">
        <v>81</v>
      </c>
      <c r="D487" s="54" t="s">
        <v>63</v>
      </c>
      <c r="E487" s="55" t="s">
        <v>1960</v>
      </c>
      <c r="F487" s="56">
        <v>46139</v>
      </c>
      <c r="G487" s="18">
        <v>376.05599999999998</v>
      </c>
      <c r="H487" s="54" t="s">
        <v>6</v>
      </c>
      <c r="I487" s="54" t="s">
        <v>2026</v>
      </c>
      <c r="J487" s="54">
        <v>3076216161</v>
      </c>
      <c r="K487" s="54"/>
      <c r="L487" s="54"/>
      <c r="M487" s="67"/>
      <c r="N487" s="61"/>
      <c r="O487" s="95" t="s">
        <v>1959</v>
      </c>
      <c r="P487" s="61"/>
    </row>
    <row r="488" spans="1:16" s="58" customFormat="1" ht="82.2" customHeight="1" x14ac:dyDescent="0.3">
      <c r="A488" s="54">
        <v>11</v>
      </c>
      <c r="B488" s="55" t="s">
        <v>100</v>
      </c>
      <c r="C488" s="54" t="s">
        <v>79</v>
      </c>
      <c r="D488" s="54" t="s">
        <v>63</v>
      </c>
      <c r="E488" s="55" t="s">
        <v>1958</v>
      </c>
      <c r="F488" s="56">
        <v>46141</v>
      </c>
      <c r="G488" s="18">
        <v>990</v>
      </c>
      <c r="H488" s="54" t="s">
        <v>6</v>
      </c>
      <c r="I488" s="54"/>
      <c r="J488" s="54"/>
      <c r="K488" s="54"/>
      <c r="L488" s="54"/>
      <c r="M488" s="67"/>
      <c r="N488" s="61"/>
      <c r="O488" s="95" t="s">
        <v>1957</v>
      </c>
      <c r="P488" s="61"/>
    </row>
    <row r="489" spans="1:16" s="58" customFormat="1" ht="82.2" customHeight="1" x14ac:dyDescent="0.3">
      <c r="A489" s="54">
        <v>12</v>
      </c>
      <c r="B489" s="55" t="s">
        <v>100</v>
      </c>
      <c r="C489" s="54" t="s">
        <v>84</v>
      </c>
      <c r="D489" s="54" t="s">
        <v>63</v>
      </c>
      <c r="E489" s="55" t="s">
        <v>2024</v>
      </c>
      <c r="F489" s="56">
        <v>46142</v>
      </c>
      <c r="G489" s="18">
        <v>495.26600000000002</v>
      </c>
      <c r="H489" s="54" t="s">
        <v>6</v>
      </c>
      <c r="I489" s="54"/>
      <c r="J489" s="54"/>
      <c r="K489" s="54"/>
      <c r="L489" s="54"/>
      <c r="M489" s="67"/>
      <c r="N489" s="61"/>
      <c r="O489" s="95" t="s">
        <v>2025</v>
      </c>
      <c r="P489" s="61"/>
    </row>
    <row r="490" spans="1:16" s="58" customFormat="1" ht="144" customHeight="1" x14ac:dyDescent="0.3">
      <c r="A490" s="54">
        <v>13</v>
      </c>
      <c r="B490" s="55" t="s">
        <v>758</v>
      </c>
      <c r="C490" s="54" t="s">
        <v>293</v>
      </c>
      <c r="D490" s="54" t="s">
        <v>485</v>
      </c>
      <c r="E490" s="55" t="s">
        <v>759</v>
      </c>
      <c r="F490" s="56">
        <v>46050</v>
      </c>
      <c r="G490" s="18">
        <v>32077.877</v>
      </c>
      <c r="H490" s="54" t="s">
        <v>760</v>
      </c>
      <c r="I490" s="54" t="s">
        <v>1833</v>
      </c>
      <c r="J490" s="54">
        <v>42663488</v>
      </c>
      <c r="K490" s="54"/>
      <c r="L490" s="54"/>
      <c r="M490" s="67"/>
      <c r="N490" s="61"/>
      <c r="O490" s="95" t="s">
        <v>761</v>
      </c>
      <c r="P490" s="61"/>
    </row>
    <row r="491" spans="1:16" s="58" customFormat="1" ht="119.4" customHeight="1" x14ac:dyDescent="0.3">
      <c r="A491" s="54">
        <v>14</v>
      </c>
      <c r="B491" s="55" t="s">
        <v>758</v>
      </c>
      <c r="C491" s="54" t="s">
        <v>293</v>
      </c>
      <c r="D491" s="54" t="s">
        <v>62</v>
      </c>
      <c r="E491" s="55" t="s">
        <v>1272</v>
      </c>
      <c r="F491" s="56">
        <v>46085</v>
      </c>
      <c r="G491" s="18">
        <v>232.9</v>
      </c>
      <c r="H491" s="54" t="s">
        <v>6</v>
      </c>
      <c r="I491" s="54" t="s">
        <v>1331</v>
      </c>
      <c r="J491" s="54">
        <v>38734971</v>
      </c>
      <c r="K491" s="54"/>
      <c r="L491" s="54"/>
      <c r="M491" s="67"/>
      <c r="N491" s="61"/>
      <c r="O491" s="95" t="s">
        <v>1273</v>
      </c>
      <c r="P491" s="61"/>
    </row>
    <row r="492" spans="1:16" s="58" customFormat="1" ht="67.2" customHeight="1" x14ac:dyDescent="0.3">
      <c r="A492" s="54">
        <v>15</v>
      </c>
      <c r="B492" s="55" t="s">
        <v>98</v>
      </c>
      <c r="C492" s="54" t="s">
        <v>255</v>
      </c>
      <c r="D492" s="54" t="s">
        <v>63</v>
      </c>
      <c r="E492" s="55" t="s">
        <v>137</v>
      </c>
      <c r="F492" s="56">
        <v>46023</v>
      </c>
      <c r="G492" s="18">
        <v>269.26100000000002</v>
      </c>
      <c r="H492" s="54" t="s">
        <v>6</v>
      </c>
      <c r="I492" s="54" t="s">
        <v>138</v>
      </c>
      <c r="J492" s="54">
        <v>42399676</v>
      </c>
      <c r="K492" s="54" t="s">
        <v>223</v>
      </c>
      <c r="L492" s="54">
        <v>15790</v>
      </c>
      <c r="M492" s="67">
        <v>17.05</v>
      </c>
      <c r="N492" s="61" t="s">
        <v>252</v>
      </c>
      <c r="O492" s="95" t="s">
        <v>139</v>
      </c>
      <c r="P492" s="61"/>
    </row>
    <row r="493" spans="1:16" s="58" customFormat="1" ht="67.2" customHeight="1" x14ac:dyDescent="0.3">
      <c r="A493" s="54">
        <v>16</v>
      </c>
      <c r="B493" s="55" t="s">
        <v>98</v>
      </c>
      <c r="C493" s="54" t="s">
        <v>65</v>
      </c>
      <c r="D493" s="54" t="s">
        <v>62</v>
      </c>
      <c r="E493" s="55" t="s">
        <v>281</v>
      </c>
      <c r="F493" s="56">
        <v>46031</v>
      </c>
      <c r="G493" s="18">
        <v>520.20100000000002</v>
      </c>
      <c r="H493" s="54" t="s">
        <v>6</v>
      </c>
      <c r="I493" s="54" t="s">
        <v>280</v>
      </c>
      <c r="J493" s="54">
        <v>42082379</v>
      </c>
      <c r="K493" s="54" t="s">
        <v>93</v>
      </c>
      <c r="L493" s="54">
        <v>120417</v>
      </c>
      <c r="M493" s="67">
        <v>4.32</v>
      </c>
      <c r="N493" s="61" t="s">
        <v>201</v>
      </c>
      <c r="O493" s="95" t="s">
        <v>285</v>
      </c>
      <c r="P493" s="61"/>
    </row>
    <row r="494" spans="1:16" s="58" customFormat="1" ht="67.2" customHeight="1" x14ac:dyDescent="0.3">
      <c r="A494" s="54">
        <v>17</v>
      </c>
      <c r="B494" s="55" t="s">
        <v>98</v>
      </c>
      <c r="C494" s="54" t="s">
        <v>65</v>
      </c>
      <c r="D494" s="54" t="s">
        <v>62</v>
      </c>
      <c r="E494" s="55" t="s">
        <v>281</v>
      </c>
      <c r="F494" s="56">
        <v>46031</v>
      </c>
      <c r="G494" s="18">
        <v>1794.8389999999999</v>
      </c>
      <c r="H494" s="54" t="s">
        <v>6</v>
      </c>
      <c r="I494" s="54" t="s">
        <v>280</v>
      </c>
      <c r="J494" s="54">
        <v>42082379</v>
      </c>
      <c r="K494" s="54" t="s">
        <v>93</v>
      </c>
      <c r="L494" s="54">
        <v>415472</v>
      </c>
      <c r="M494" s="67">
        <v>4.32</v>
      </c>
      <c r="N494" s="61" t="s">
        <v>201</v>
      </c>
      <c r="O494" s="95" t="s">
        <v>286</v>
      </c>
      <c r="P494" s="61"/>
    </row>
    <row r="495" spans="1:16" s="58" customFormat="1" ht="67.8" customHeight="1" x14ac:dyDescent="0.3">
      <c r="A495" s="54">
        <v>18</v>
      </c>
      <c r="B495" s="55" t="s">
        <v>98</v>
      </c>
      <c r="C495" s="54" t="s">
        <v>65</v>
      </c>
      <c r="D495" s="54" t="s">
        <v>62</v>
      </c>
      <c r="E495" s="55" t="s">
        <v>281</v>
      </c>
      <c r="F495" s="56">
        <v>46036</v>
      </c>
      <c r="G495" s="18">
        <v>1277.752</v>
      </c>
      <c r="H495" s="54" t="s">
        <v>6</v>
      </c>
      <c r="I495" s="54" t="s">
        <v>291</v>
      </c>
      <c r="J495" s="54">
        <v>42132581</v>
      </c>
      <c r="K495" s="54" t="s">
        <v>93</v>
      </c>
      <c r="L495" s="54">
        <v>295776</v>
      </c>
      <c r="M495" s="67">
        <v>4.32</v>
      </c>
      <c r="N495" s="61" t="s">
        <v>201</v>
      </c>
      <c r="O495" s="95" t="s">
        <v>290</v>
      </c>
      <c r="P495" s="61"/>
    </row>
    <row r="496" spans="1:16" s="58" customFormat="1" ht="67.2" customHeight="1" x14ac:dyDescent="0.3">
      <c r="A496" s="54">
        <v>19</v>
      </c>
      <c r="B496" s="55" t="s">
        <v>98</v>
      </c>
      <c r="C496" s="54" t="s">
        <v>293</v>
      </c>
      <c r="D496" s="54" t="s">
        <v>62</v>
      </c>
      <c r="E496" s="55" t="s">
        <v>292</v>
      </c>
      <c r="F496" s="56">
        <v>46037</v>
      </c>
      <c r="G496" s="18">
        <v>895.9</v>
      </c>
      <c r="H496" s="54" t="s">
        <v>6</v>
      </c>
      <c r="I496" s="54" t="s">
        <v>934</v>
      </c>
      <c r="J496" s="54">
        <v>3045517954</v>
      </c>
      <c r="K496" s="54" t="s">
        <v>279</v>
      </c>
      <c r="L496" s="54">
        <v>527000</v>
      </c>
      <c r="M496" s="67">
        <v>1.65</v>
      </c>
      <c r="N496" s="61" t="s">
        <v>933</v>
      </c>
      <c r="O496" s="95" t="s">
        <v>294</v>
      </c>
      <c r="P496" s="61"/>
    </row>
    <row r="497" spans="1:16" s="58" customFormat="1" ht="67.2" customHeight="1" x14ac:dyDescent="0.3">
      <c r="A497" s="54">
        <v>20</v>
      </c>
      <c r="B497" s="55" t="s">
        <v>98</v>
      </c>
      <c r="C497" s="54" t="s">
        <v>65</v>
      </c>
      <c r="D497" s="54" t="s">
        <v>62</v>
      </c>
      <c r="E497" s="55" t="s">
        <v>281</v>
      </c>
      <c r="F497" s="56">
        <v>46042</v>
      </c>
      <c r="G497" s="18">
        <v>1039.625</v>
      </c>
      <c r="H497" s="54" t="s">
        <v>6</v>
      </c>
      <c r="I497" s="54" t="s">
        <v>636</v>
      </c>
      <c r="J497" s="54">
        <v>42102122</v>
      </c>
      <c r="K497" s="54" t="s">
        <v>93</v>
      </c>
      <c r="L497" s="54">
        <v>240654</v>
      </c>
      <c r="M497" s="67"/>
      <c r="N497" s="61"/>
      <c r="O497" s="95" t="s">
        <v>1526</v>
      </c>
      <c r="P497" s="61"/>
    </row>
    <row r="498" spans="1:16" s="58" customFormat="1" ht="67.2" customHeight="1" x14ac:dyDescent="0.3">
      <c r="A498" s="54">
        <v>21</v>
      </c>
      <c r="B498" s="55" t="s">
        <v>98</v>
      </c>
      <c r="C498" s="54" t="s">
        <v>73</v>
      </c>
      <c r="D498" s="54" t="s">
        <v>63</v>
      </c>
      <c r="E498" s="55" t="s">
        <v>634</v>
      </c>
      <c r="F498" s="56">
        <v>46049</v>
      </c>
      <c r="G498" s="18">
        <v>734.56500000000005</v>
      </c>
      <c r="H498" s="54" t="s">
        <v>6</v>
      </c>
      <c r="I498" s="54" t="s">
        <v>635</v>
      </c>
      <c r="J498" s="54">
        <v>24153576</v>
      </c>
      <c r="K498" s="54" t="s">
        <v>191</v>
      </c>
      <c r="L498" s="54">
        <v>366</v>
      </c>
      <c r="M498" s="67">
        <v>2007</v>
      </c>
      <c r="N498" s="61" t="s">
        <v>73</v>
      </c>
      <c r="O498" s="95" t="s">
        <v>633</v>
      </c>
      <c r="P498" s="61"/>
    </row>
    <row r="499" spans="1:16" s="58" customFormat="1" ht="99" customHeight="1" x14ac:dyDescent="0.3">
      <c r="A499" s="54">
        <v>22</v>
      </c>
      <c r="B499" s="55" t="s">
        <v>98</v>
      </c>
      <c r="C499" s="54" t="s">
        <v>293</v>
      </c>
      <c r="D499" s="54" t="s">
        <v>63</v>
      </c>
      <c r="E499" s="55" t="s">
        <v>756</v>
      </c>
      <c r="F499" s="56">
        <v>46051</v>
      </c>
      <c r="G499" s="18">
        <v>588.245</v>
      </c>
      <c r="H499" s="54" t="s">
        <v>6</v>
      </c>
      <c r="I499" s="54" t="s">
        <v>1163</v>
      </c>
      <c r="J499" s="54">
        <v>2710723274</v>
      </c>
      <c r="K499" s="54"/>
      <c r="L499" s="54"/>
      <c r="M499" s="67"/>
      <c r="N499" s="61"/>
      <c r="O499" s="95" t="s">
        <v>755</v>
      </c>
      <c r="P499" s="61"/>
    </row>
    <row r="500" spans="1:16" s="58" customFormat="1" ht="82.8" customHeight="1" x14ac:dyDescent="0.3">
      <c r="A500" s="54">
        <v>23</v>
      </c>
      <c r="B500" s="55" t="s">
        <v>98</v>
      </c>
      <c r="C500" s="54" t="s">
        <v>293</v>
      </c>
      <c r="D500" s="54" t="s">
        <v>62</v>
      </c>
      <c r="E500" s="55" t="s">
        <v>935</v>
      </c>
      <c r="F500" s="56">
        <v>46064</v>
      </c>
      <c r="G500" s="18">
        <v>375.54199999999997</v>
      </c>
      <c r="H500" s="54" t="s">
        <v>6</v>
      </c>
      <c r="I500" s="54" t="s">
        <v>1448</v>
      </c>
      <c r="J500" s="54">
        <v>2975707121</v>
      </c>
      <c r="K500" s="54"/>
      <c r="L500" s="54"/>
      <c r="M500" s="67"/>
      <c r="N500" s="61"/>
      <c r="O500" s="95" t="s">
        <v>932</v>
      </c>
      <c r="P500" s="61"/>
    </row>
    <row r="501" spans="1:16" s="58" customFormat="1" ht="93.6" x14ac:dyDescent="0.3">
      <c r="A501" s="54">
        <v>24</v>
      </c>
      <c r="B501" s="55" t="s">
        <v>98</v>
      </c>
      <c r="C501" s="54" t="s">
        <v>293</v>
      </c>
      <c r="D501" s="54" t="s">
        <v>63</v>
      </c>
      <c r="E501" s="55" t="s">
        <v>1165</v>
      </c>
      <c r="F501" s="56">
        <v>46072</v>
      </c>
      <c r="G501" s="18">
        <v>9855</v>
      </c>
      <c r="H501" s="54" t="s">
        <v>6</v>
      </c>
      <c r="I501" s="54"/>
      <c r="J501" s="54"/>
      <c r="K501" s="54"/>
      <c r="L501" s="54"/>
      <c r="M501" s="67"/>
      <c r="N501" s="61"/>
      <c r="O501" s="95" t="s">
        <v>1164</v>
      </c>
      <c r="P501" s="61"/>
    </row>
    <row r="502" spans="1:16" s="58" customFormat="1" ht="82.2" customHeight="1" x14ac:dyDescent="0.3">
      <c r="A502" s="54">
        <v>25</v>
      </c>
      <c r="B502" s="55" t="s">
        <v>98</v>
      </c>
      <c r="C502" s="54" t="s">
        <v>293</v>
      </c>
      <c r="D502" s="54" t="s">
        <v>63</v>
      </c>
      <c r="E502" s="55" t="s">
        <v>1166</v>
      </c>
      <c r="F502" s="56">
        <v>46077</v>
      </c>
      <c r="G502" s="18">
        <v>381.88200000000001</v>
      </c>
      <c r="H502" s="54" t="s">
        <v>6</v>
      </c>
      <c r="I502" s="54" t="s">
        <v>1620</v>
      </c>
      <c r="J502" s="54">
        <v>32320788</v>
      </c>
      <c r="K502" s="54"/>
      <c r="L502" s="54"/>
      <c r="M502" s="67"/>
      <c r="N502" s="61"/>
      <c r="O502" s="95" t="s">
        <v>1167</v>
      </c>
      <c r="P502" s="61"/>
    </row>
    <row r="503" spans="1:16" s="58" customFormat="1" ht="70.8" customHeight="1" x14ac:dyDescent="0.3">
      <c r="A503" s="54">
        <v>26</v>
      </c>
      <c r="B503" s="55" t="s">
        <v>98</v>
      </c>
      <c r="C503" s="54" t="s">
        <v>225</v>
      </c>
      <c r="D503" s="54" t="s">
        <v>62</v>
      </c>
      <c r="E503" s="55" t="s">
        <v>1275</v>
      </c>
      <c r="F503" s="56">
        <v>46083</v>
      </c>
      <c r="G503" s="18">
        <v>302.39999999999998</v>
      </c>
      <c r="H503" s="54" t="s">
        <v>6</v>
      </c>
      <c r="I503" s="54" t="s">
        <v>1332</v>
      </c>
      <c r="J503" s="54">
        <v>44838860</v>
      </c>
      <c r="K503" s="54" t="s">
        <v>279</v>
      </c>
      <c r="L503" s="54">
        <v>4800</v>
      </c>
      <c r="M503" s="67"/>
      <c r="N503" s="61" t="s">
        <v>767</v>
      </c>
      <c r="O503" s="95" t="s">
        <v>1274</v>
      </c>
      <c r="P503" s="61"/>
    </row>
    <row r="504" spans="1:16" s="58" customFormat="1" ht="70.8" customHeight="1" x14ac:dyDescent="0.3">
      <c r="A504" s="54">
        <v>27</v>
      </c>
      <c r="B504" s="55" t="s">
        <v>98</v>
      </c>
      <c r="C504" s="54" t="s">
        <v>293</v>
      </c>
      <c r="D504" s="54" t="s">
        <v>62</v>
      </c>
      <c r="E504" s="55" t="s">
        <v>1447</v>
      </c>
      <c r="F504" s="56">
        <v>46098</v>
      </c>
      <c r="G504" s="18">
        <v>210</v>
      </c>
      <c r="H504" s="54" t="s">
        <v>6</v>
      </c>
      <c r="I504" s="54" t="s">
        <v>1834</v>
      </c>
      <c r="J504" s="54">
        <v>2901923892</v>
      </c>
      <c r="K504" s="54" t="s">
        <v>279</v>
      </c>
      <c r="L504" s="54">
        <v>70000</v>
      </c>
      <c r="M504" s="67"/>
      <c r="N504" s="61"/>
      <c r="O504" s="95" t="s">
        <v>1446</v>
      </c>
      <c r="P504" s="61"/>
    </row>
    <row r="505" spans="1:16" s="58" customFormat="1" ht="109.2" x14ac:dyDescent="0.3">
      <c r="A505" s="54">
        <v>28</v>
      </c>
      <c r="B505" s="55" t="s">
        <v>98</v>
      </c>
      <c r="C505" s="54" t="s">
        <v>79</v>
      </c>
      <c r="D505" s="54" t="s">
        <v>63</v>
      </c>
      <c r="E505" s="55" t="s">
        <v>1618</v>
      </c>
      <c r="F505" s="56">
        <v>46108</v>
      </c>
      <c r="G505" s="18">
        <v>1989</v>
      </c>
      <c r="H505" s="54" t="s">
        <v>6</v>
      </c>
      <c r="I505" s="54" t="s">
        <v>1710</v>
      </c>
      <c r="J505" s="54">
        <v>40109084</v>
      </c>
      <c r="K505" s="54"/>
      <c r="L505" s="54"/>
      <c r="M505" s="67"/>
      <c r="N505" s="61"/>
      <c r="O505" s="95" t="s">
        <v>1619</v>
      </c>
      <c r="P505" s="61"/>
    </row>
    <row r="506" spans="1:16" s="58" customFormat="1" ht="109.2" x14ac:dyDescent="0.3">
      <c r="A506" s="54">
        <v>29</v>
      </c>
      <c r="B506" s="55" t="s">
        <v>98</v>
      </c>
      <c r="C506" s="54" t="s">
        <v>79</v>
      </c>
      <c r="D506" s="54" t="s">
        <v>63</v>
      </c>
      <c r="E506" s="55" t="s">
        <v>1961</v>
      </c>
      <c r="F506" s="56">
        <v>46142</v>
      </c>
      <c r="G506" s="18">
        <v>230</v>
      </c>
      <c r="H506" s="54" t="s">
        <v>6</v>
      </c>
      <c r="I506" s="54"/>
      <c r="J506" s="54"/>
      <c r="K506" s="54"/>
      <c r="L506" s="54"/>
      <c r="M506" s="67"/>
      <c r="N506" s="61"/>
      <c r="O506" s="95" t="s">
        <v>1962</v>
      </c>
      <c r="P506" s="61"/>
    </row>
    <row r="507" spans="1:16" s="58" customFormat="1" ht="96.6" customHeight="1" x14ac:dyDescent="0.3">
      <c r="A507" s="54">
        <v>30</v>
      </c>
      <c r="B507" s="55" t="s">
        <v>1278</v>
      </c>
      <c r="C507" s="54" t="s">
        <v>293</v>
      </c>
      <c r="D507" s="54" t="s">
        <v>62</v>
      </c>
      <c r="E507" s="55" t="s">
        <v>1277</v>
      </c>
      <c r="F507" s="56">
        <v>46085</v>
      </c>
      <c r="G507" s="18">
        <v>439.51499999999999</v>
      </c>
      <c r="H507" s="54" t="s">
        <v>6</v>
      </c>
      <c r="I507" s="54" t="s">
        <v>1624</v>
      </c>
      <c r="J507" s="54">
        <v>43888444</v>
      </c>
      <c r="K507" s="54"/>
      <c r="L507" s="54"/>
      <c r="M507" s="67"/>
      <c r="N507" s="61"/>
      <c r="O507" s="95" t="s">
        <v>1276</v>
      </c>
      <c r="P507" s="61"/>
    </row>
    <row r="508" spans="1:16" s="58" customFormat="1" ht="140.4" x14ac:dyDescent="0.3">
      <c r="A508" s="54">
        <v>31</v>
      </c>
      <c r="B508" s="55" t="s">
        <v>1278</v>
      </c>
      <c r="C508" s="54" t="s">
        <v>106</v>
      </c>
      <c r="D508" s="54" t="s">
        <v>63</v>
      </c>
      <c r="E508" s="55" t="s">
        <v>1328</v>
      </c>
      <c r="F508" s="56">
        <v>46086</v>
      </c>
      <c r="G508" s="18">
        <v>11980.8</v>
      </c>
      <c r="H508" s="54" t="s">
        <v>6</v>
      </c>
      <c r="I508" s="54" t="s">
        <v>1623</v>
      </c>
      <c r="J508" s="54">
        <v>2649905</v>
      </c>
      <c r="K508" s="54" t="s">
        <v>63</v>
      </c>
      <c r="L508" s="54">
        <v>23400</v>
      </c>
      <c r="M508" s="67"/>
      <c r="N508" s="61"/>
      <c r="O508" s="95" t="s">
        <v>1327</v>
      </c>
      <c r="P508" s="61"/>
    </row>
    <row r="509" spans="1:16" s="58" customFormat="1" ht="96.6" customHeight="1" x14ac:dyDescent="0.3">
      <c r="A509" s="54">
        <v>32</v>
      </c>
      <c r="B509" s="55" t="s">
        <v>1278</v>
      </c>
      <c r="C509" s="54" t="s">
        <v>293</v>
      </c>
      <c r="D509" s="54" t="s">
        <v>62</v>
      </c>
      <c r="E509" s="55" t="s">
        <v>1524</v>
      </c>
      <c r="F509" s="56">
        <v>46104</v>
      </c>
      <c r="G509" s="18">
        <v>245.32</v>
      </c>
      <c r="H509" s="54" t="s">
        <v>6</v>
      </c>
      <c r="I509" s="54" t="s">
        <v>1836</v>
      </c>
      <c r="J509" s="54">
        <v>43429287</v>
      </c>
      <c r="K509" s="54"/>
      <c r="L509" s="54"/>
      <c r="M509" s="67"/>
      <c r="N509" s="61"/>
      <c r="O509" s="95" t="s">
        <v>1525</v>
      </c>
      <c r="P509" s="61"/>
    </row>
    <row r="510" spans="1:16" s="58" customFormat="1" ht="109.2" x14ac:dyDescent="0.3">
      <c r="A510" s="54">
        <v>33</v>
      </c>
      <c r="B510" s="55" t="s">
        <v>1278</v>
      </c>
      <c r="C510" s="54" t="s">
        <v>1522</v>
      </c>
      <c r="D510" s="54" t="s">
        <v>63</v>
      </c>
      <c r="E510" s="55" t="s">
        <v>1521</v>
      </c>
      <c r="F510" s="56">
        <v>46105</v>
      </c>
      <c r="G510" s="18">
        <v>35273.21</v>
      </c>
      <c r="H510" s="54" t="s">
        <v>6</v>
      </c>
      <c r="I510" s="54" t="s">
        <v>1906</v>
      </c>
      <c r="J510" s="54">
        <v>40068174</v>
      </c>
      <c r="K510" s="54" t="s">
        <v>63</v>
      </c>
      <c r="L510" s="54">
        <v>14760</v>
      </c>
      <c r="M510" s="67"/>
      <c r="N510" s="61"/>
      <c r="O510" s="95" t="s">
        <v>1523</v>
      </c>
      <c r="P510" s="61"/>
    </row>
    <row r="511" spans="1:16" s="58" customFormat="1" ht="96.6" customHeight="1" x14ac:dyDescent="0.3">
      <c r="A511" s="54">
        <v>34</v>
      </c>
      <c r="B511" s="55" t="s">
        <v>1278</v>
      </c>
      <c r="C511" s="54" t="s">
        <v>293</v>
      </c>
      <c r="D511" s="54" t="s">
        <v>62</v>
      </c>
      <c r="E511" s="55" t="s">
        <v>1519</v>
      </c>
      <c r="F511" s="56">
        <v>46107</v>
      </c>
      <c r="G511" s="18">
        <v>215</v>
      </c>
      <c r="H511" s="54" t="s">
        <v>6</v>
      </c>
      <c r="I511" s="54" t="s">
        <v>1835</v>
      </c>
      <c r="J511" s="54">
        <v>1856012731</v>
      </c>
      <c r="K511" s="54"/>
      <c r="L511" s="54"/>
      <c r="M511" s="67"/>
      <c r="N511" s="61"/>
      <c r="O511" s="95" t="s">
        <v>1520</v>
      </c>
      <c r="P511" s="61"/>
    </row>
    <row r="512" spans="1:16" s="58" customFormat="1" ht="96.6" customHeight="1" x14ac:dyDescent="0.3">
      <c r="A512" s="54">
        <v>35</v>
      </c>
      <c r="B512" s="55" t="s">
        <v>1278</v>
      </c>
      <c r="C512" s="54" t="s">
        <v>1522</v>
      </c>
      <c r="D512" s="54" t="s">
        <v>63</v>
      </c>
      <c r="E512" s="55" t="s">
        <v>1621</v>
      </c>
      <c r="F512" s="56">
        <v>46112</v>
      </c>
      <c r="G512" s="18">
        <v>5703.6</v>
      </c>
      <c r="H512" s="54" t="s">
        <v>6</v>
      </c>
      <c r="I512" s="54" t="s">
        <v>1963</v>
      </c>
      <c r="J512" s="54">
        <v>16502790</v>
      </c>
      <c r="K512" s="54" t="s">
        <v>63</v>
      </c>
      <c r="L512" s="54">
        <v>200</v>
      </c>
      <c r="M512" s="67"/>
      <c r="N512" s="61"/>
      <c r="O512" s="95" t="s">
        <v>1622</v>
      </c>
      <c r="P512" s="61"/>
    </row>
    <row r="513" spans="1:16" s="58" customFormat="1" ht="100.2" customHeight="1" x14ac:dyDescent="0.3">
      <c r="A513" s="54">
        <v>36</v>
      </c>
      <c r="B513" s="55" t="s">
        <v>1278</v>
      </c>
      <c r="C513" s="54" t="s">
        <v>106</v>
      </c>
      <c r="D513" s="54" t="s">
        <v>63</v>
      </c>
      <c r="E513" s="55" t="s">
        <v>1711</v>
      </c>
      <c r="F513" s="56">
        <v>46118</v>
      </c>
      <c r="G513" s="18">
        <v>5736.96</v>
      </c>
      <c r="H513" s="54" t="s">
        <v>6</v>
      </c>
      <c r="I513" s="54"/>
      <c r="J513" s="54"/>
      <c r="K513" s="54"/>
      <c r="L513" s="54"/>
      <c r="M513" s="67"/>
      <c r="N513" s="61"/>
      <c r="O513" s="95" t="s">
        <v>1712</v>
      </c>
      <c r="P513" s="61"/>
    </row>
    <row r="514" spans="1:16" s="58" customFormat="1" ht="124.2" customHeight="1" x14ac:dyDescent="0.3">
      <c r="A514" s="54">
        <v>37</v>
      </c>
      <c r="B514" s="55" t="s">
        <v>757</v>
      </c>
      <c r="C514" s="54" t="s">
        <v>165</v>
      </c>
      <c r="D514" s="54" t="s">
        <v>63</v>
      </c>
      <c r="E514" s="55" t="s">
        <v>762</v>
      </c>
      <c r="F514" s="56">
        <v>46094</v>
      </c>
      <c r="G514" s="18">
        <v>38175.534</v>
      </c>
      <c r="H514" s="54" t="s">
        <v>6</v>
      </c>
      <c r="I514" s="54" t="s">
        <v>1625</v>
      </c>
      <c r="J514" s="54">
        <v>35793772</v>
      </c>
      <c r="K514" s="54"/>
      <c r="L514" s="54"/>
      <c r="M514" s="67"/>
      <c r="N514" s="61"/>
      <c r="O514" s="95" t="s">
        <v>1449</v>
      </c>
      <c r="P514" s="61"/>
    </row>
    <row r="515" spans="1:16" s="58" customFormat="1" ht="142.80000000000001" customHeight="1" x14ac:dyDescent="0.3">
      <c r="A515" s="54">
        <v>38</v>
      </c>
      <c r="B515" s="55" t="s">
        <v>757</v>
      </c>
      <c r="C515" s="54" t="s">
        <v>165</v>
      </c>
      <c r="D515" s="54" t="s">
        <v>63</v>
      </c>
      <c r="E515" s="55" t="s">
        <v>936</v>
      </c>
      <c r="F515" s="56">
        <v>46112</v>
      </c>
      <c r="G515" s="18">
        <v>61076.783000000003</v>
      </c>
      <c r="H515" s="54" t="s">
        <v>6</v>
      </c>
      <c r="I515" s="54" t="s">
        <v>1837</v>
      </c>
      <c r="J515" s="54">
        <v>41490056</v>
      </c>
      <c r="K515" s="54"/>
      <c r="L515" s="54"/>
      <c r="M515" s="67"/>
      <c r="N515" s="61"/>
      <c r="O515" s="95" t="s">
        <v>1626</v>
      </c>
      <c r="P515" s="61"/>
    </row>
    <row r="516" spans="1:16" s="58" customFormat="1" ht="142.80000000000001" customHeight="1" x14ac:dyDescent="0.3">
      <c r="A516" s="54">
        <v>39</v>
      </c>
      <c r="B516" s="55" t="s">
        <v>757</v>
      </c>
      <c r="C516" s="54" t="s">
        <v>165</v>
      </c>
      <c r="D516" s="54" t="s">
        <v>63</v>
      </c>
      <c r="E516" s="55" t="s">
        <v>1907</v>
      </c>
      <c r="F516" s="56">
        <v>46133</v>
      </c>
      <c r="G516" s="18">
        <v>498.548</v>
      </c>
      <c r="H516" s="54" t="s">
        <v>6</v>
      </c>
      <c r="I516" s="54" t="s">
        <v>1625</v>
      </c>
      <c r="J516" s="54">
        <v>35793772</v>
      </c>
      <c r="K516" s="54"/>
      <c r="L516" s="54"/>
      <c r="M516" s="67"/>
      <c r="N516" s="61"/>
      <c r="O516" s="95" t="s">
        <v>1908</v>
      </c>
      <c r="P516" s="61"/>
    </row>
    <row r="517" spans="1:16" s="58" customFormat="1" ht="126.6" customHeight="1" x14ac:dyDescent="0.3">
      <c r="A517" s="54">
        <v>40</v>
      </c>
      <c r="B517" s="55" t="s">
        <v>757</v>
      </c>
      <c r="C517" s="54" t="s">
        <v>165</v>
      </c>
      <c r="D517" s="54" t="s">
        <v>63</v>
      </c>
      <c r="E517" s="55" t="s">
        <v>1964</v>
      </c>
      <c r="F517" s="56">
        <v>46136</v>
      </c>
      <c r="G517" s="18">
        <v>13791.013999999999</v>
      </c>
      <c r="H517" s="54" t="s">
        <v>6</v>
      </c>
      <c r="I517" s="54"/>
      <c r="J517" s="54"/>
      <c r="K517" s="54"/>
      <c r="L517" s="54"/>
      <c r="M517" s="67"/>
      <c r="N517" s="61"/>
      <c r="O517" s="95" t="s">
        <v>1965</v>
      </c>
      <c r="P517" s="61"/>
    </row>
    <row r="518" spans="1:16" s="58" customFormat="1" ht="117" customHeight="1" x14ac:dyDescent="0.3">
      <c r="A518" s="54">
        <v>41</v>
      </c>
      <c r="B518" s="55" t="s">
        <v>443</v>
      </c>
      <c r="C518" s="54" t="s">
        <v>75</v>
      </c>
      <c r="D518" s="54" t="s">
        <v>63</v>
      </c>
      <c r="E518" s="55" t="s">
        <v>938</v>
      </c>
      <c r="F518" s="56">
        <v>46063</v>
      </c>
      <c r="G518" s="18">
        <v>461</v>
      </c>
      <c r="H518" s="54" t="s">
        <v>50</v>
      </c>
      <c r="I518" s="54" t="s">
        <v>1058</v>
      </c>
      <c r="J518" s="54">
        <v>1990683</v>
      </c>
      <c r="K518" s="54"/>
      <c r="L518" s="54"/>
      <c r="M518" s="67"/>
      <c r="N518" s="61"/>
      <c r="O518" s="95" t="s">
        <v>939</v>
      </c>
      <c r="P518" s="61"/>
    </row>
    <row r="519" spans="1:16" s="58" customFormat="1" ht="108" customHeight="1" x14ac:dyDescent="0.3">
      <c r="A519" s="54">
        <v>42</v>
      </c>
      <c r="B519" s="55" t="s">
        <v>443</v>
      </c>
      <c r="C519" s="54" t="s">
        <v>75</v>
      </c>
      <c r="D519" s="54" t="s">
        <v>63</v>
      </c>
      <c r="E519" s="55" t="s">
        <v>940</v>
      </c>
      <c r="F519" s="56">
        <v>46064</v>
      </c>
      <c r="G519" s="18">
        <v>270</v>
      </c>
      <c r="H519" s="54" t="s">
        <v>50</v>
      </c>
      <c r="I519" s="54" t="s">
        <v>1333</v>
      </c>
      <c r="J519" s="54">
        <v>39009498</v>
      </c>
      <c r="K519" s="54"/>
      <c r="L519" s="54"/>
      <c r="M519" s="67"/>
      <c r="N519" s="61"/>
      <c r="O519" s="95" t="s">
        <v>948</v>
      </c>
      <c r="P519" s="61"/>
    </row>
    <row r="520" spans="1:16" s="58" customFormat="1" ht="116.4" customHeight="1" x14ac:dyDescent="0.3">
      <c r="A520" s="54">
        <v>43</v>
      </c>
      <c r="B520" s="55" t="s">
        <v>937</v>
      </c>
      <c r="C520" s="54" t="s">
        <v>75</v>
      </c>
      <c r="D520" s="54" t="s">
        <v>63</v>
      </c>
      <c r="E520" s="55" t="s">
        <v>444</v>
      </c>
      <c r="F520" s="56">
        <v>46041</v>
      </c>
      <c r="G520" s="18">
        <v>750</v>
      </c>
      <c r="H520" s="54" t="s">
        <v>50</v>
      </c>
      <c r="I520" s="54" t="s">
        <v>941</v>
      </c>
      <c r="J520" s="54">
        <v>39749816</v>
      </c>
      <c r="K520" s="54"/>
      <c r="L520" s="54"/>
      <c r="M520" s="67"/>
      <c r="N520" s="61"/>
      <c r="O520" s="95" t="s">
        <v>445</v>
      </c>
      <c r="P520" s="61"/>
    </row>
    <row r="521" spans="1:16" s="58" customFormat="1" ht="83.4" customHeight="1" x14ac:dyDescent="0.3">
      <c r="A521" s="54">
        <v>44</v>
      </c>
      <c r="B521" s="55" t="s">
        <v>1966</v>
      </c>
      <c r="C521" s="54" t="s">
        <v>84</v>
      </c>
      <c r="D521" s="54" t="s">
        <v>63</v>
      </c>
      <c r="E521" s="55" t="s">
        <v>1967</v>
      </c>
      <c r="F521" s="56">
        <v>46059</v>
      </c>
      <c r="G521" s="18">
        <v>238.7</v>
      </c>
      <c r="H521" s="54" t="s">
        <v>6</v>
      </c>
      <c r="I521" s="54" t="s">
        <v>1968</v>
      </c>
      <c r="J521" s="54" t="s">
        <v>1969</v>
      </c>
      <c r="K521" s="54"/>
      <c r="L521" s="54"/>
      <c r="M521" s="54"/>
      <c r="N521" s="54"/>
      <c r="O521" s="95" t="s">
        <v>1970</v>
      </c>
      <c r="P521" s="61"/>
    </row>
    <row r="522" spans="1:16" s="58" customFormat="1" ht="18.600000000000001" customHeight="1" x14ac:dyDescent="0.3">
      <c r="A522" s="49"/>
      <c r="B522" s="50" t="s">
        <v>33</v>
      </c>
      <c r="C522" s="51" t="s">
        <v>64</v>
      </c>
      <c r="D522" s="51"/>
      <c r="E522" s="52"/>
      <c r="F522" s="49"/>
      <c r="G522" s="53"/>
      <c r="H522" s="49"/>
      <c r="I522" s="49"/>
      <c r="J522" s="49"/>
      <c r="K522" s="49"/>
      <c r="L522" s="49"/>
      <c r="M522" s="63"/>
      <c r="N522" s="52"/>
      <c r="O522" s="91"/>
      <c r="P522" s="52"/>
    </row>
    <row r="523" spans="1:16" ht="18.600000000000001" customHeight="1" x14ac:dyDescent="0.3">
      <c r="A523" s="49"/>
      <c r="B523" s="50" t="s">
        <v>1910</v>
      </c>
      <c r="C523" s="51" t="s">
        <v>64</v>
      </c>
      <c r="D523" s="51"/>
      <c r="E523" s="52"/>
      <c r="F523" s="49"/>
      <c r="G523" s="57"/>
      <c r="H523" s="49"/>
      <c r="I523" s="49"/>
      <c r="J523" s="49"/>
      <c r="K523" s="49"/>
      <c r="L523" s="49"/>
      <c r="M523" s="63"/>
      <c r="N523" s="52"/>
      <c r="O523" s="91"/>
      <c r="P523" s="52"/>
    </row>
    <row r="524" spans="1:16" ht="18.600000000000001" customHeight="1" x14ac:dyDescent="0.3">
      <c r="A524" s="49"/>
      <c r="B524" s="50" t="s">
        <v>45</v>
      </c>
      <c r="C524" s="51" t="s">
        <v>64</v>
      </c>
      <c r="D524" s="51"/>
      <c r="E524" s="52"/>
      <c r="F524" s="49"/>
      <c r="G524" s="53"/>
      <c r="H524" s="49"/>
      <c r="I524" s="49"/>
      <c r="J524" s="49"/>
      <c r="K524" s="49"/>
      <c r="L524" s="49"/>
      <c r="M524" s="63"/>
      <c r="N524" s="52"/>
      <c r="O524" s="91"/>
      <c r="P524" s="52"/>
    </row>
    <row r="525" spans="1:16" ht="18.600000000000001" customHeight="1" x14ac:dyDescent="0.3">
      <c r="A525" s="49"/>
      <c r="B525" s="50" t="s">
        <v>39</v>
      </c>
      <c r="C525" s="51"/>
      <c r="D525" s="51"/>
      <c r="E525" s="52"/>
      <c r="F525" s="52"/>
      <c r="G525" s="57"/>
      <c r="H525" s="49"/>
      <c r="I525" s="49"/>
      <c r="J525" s="49"/>
      <c r="K525" s="49"/>
      <c r="L525" s="49"/>
      <c r="M525" s="63"/>
      <c r="N525" s="52"/>
      <c r="O525" s="91"/>
      <c r="P525" s="52"/>
    </row>
    <row r="526" spans="1:16" s="58" customFormat="1" ht="102" customHeight="1" x14ac:dyDescent="0.3">
      <c r="A526" s="54">
        <v>1</v>
      </c>
      <c r="B526" s="55" t="s">
        <v>1168</v>
      </c>
      <c r="C526" s="54" t="s">
        <v>79</v>
      </c>
      <c r="D526" s="54" t="s">
        <v>63</v>
      </c>
      <c r="E526" s="55" t="s">
        <v>1171</v>
      </c>
      <c r="F526" s="56">
        <v>46056</v>
      </c>
      <c r="G526" s="18">
        <v>200</v>
      </c>
      <c r="H526" s="54" t="s">
        <v>6</v>
      </c>
      <c r="I526" s="54" t="s">
        <v>1170</v>
      </c>
      <c r="J526" s="54">
        <v>31316718</v>
      </c>
      <c r="K526" s="54" t="s">
        <v>63</v>
      </c>
      <c r="L526" s="54">
        <v>1</v>
      </c>
      <c r="M526" s="54"/>
      <c r="N526" s="54"/>
      <c r="O526" s="15" t="s">
        <v>1169</v>
      </c>
      <c r="P526" s="55"/>
    </row>
    <row r="527" spans="1:16" x14ac:dyDescent="0.3">
      <c r="A527" s="43"/>
      <c r="B527" s="44" t="s">
        <v>58</v>
      </c>
      <c r="C527" s="45"/>
      <c r="D527" s="45"/>
      <c r="E527" s="46"/>
      <c r="F527" s="43"/>
      <c r="G527" s="59"/>
      <c r="H527" s="43"/>
      <c r="I527" s="43"/>
      <c r="J527" s="43"/>
      <c r="K527" s="43"/>
      <c r="L527" s="43"/>
      <c r="M527" s="48"/>
      <c r="N527" s="46"/>
      <c r="O527" s="93"/>
      <c r="P527" s="46"/>
    </row>
    <row r="528" spans="1:16" s="58" customFormat="1" ht="51.6" customHeight="1" x14ac:dyDescent="0.3">
      <c r="A528" s="49"/>
      <c r="B528" s="50" t="s">
        <v>1774</v>
      </c>
      <c r="C528" s="68"/>
      <c r="D528" s="68"/>
      <c r="E528" s="52"/>
      <c r="F528" s="49"/>
      <c r="G528" s="53"/>
      <c r="H528" s="49"/>
      <c r="I528" s="49"/>
      <c r="J528" s="49"/>
      <c r="K528" s="49"/>
      <c r="L528" s="49"/>
      <c r="M528" s="63"/>
      <c r="N528" s="52"/>
      <c r="O528" s="91"/>
      <c r="P528" s="52"/>
    </row>
    <row r="529" spans="1:16" s="58" customFormat="1" ht="46.8" x14ac:dyDescent="0.3">
      <c r="A529" s="54">
        <v>1</v>
      </c>
      <c r="B529" s="55" t="s">
        <v>1774</v>
      </c>
      <c r="C529" s="54" t="s">
        <v>81</v>
      </c>
      <c r="D529" s="54" t="s">
        <v>62</v>
      </c>
      <c r="E529" s="55" t="s">
        <v>1772</v>
      </c>
      <c r="F529" s="56">
        <v>46120</v>
      </c>
      <c r="G529" s="18">
        <v>250</v>
      </c>
      <c r="H529" s="54" t="s">
        <v>1789</v>
      </c>
      <c r="I529" s="54" t="s">
        <v>1790</v>
      </c>
      <c r="J529" s="54">
        <v>36962487</v>
      </c>
      <c r="K529" s="54" t="s">
        <v>430</v>
      </c>
      <c r="L529" s="54">
        <v>10</v>
      </c>
      <c r="M529" s="67">
        <v>25000</v>
      </c>
      <c r="N529" s="55"/>
      <c r="O529" s="55" t="s">
        <v>1773</v>
      </c>
      <c r="P529" s="55"/>
    </row>
    <row r="530" spans="1:16" ht="16.2" x14ac:dyDescent="0.3">
      <c r="A530" s="49"/>
      <c r="B530" s="50" t="s">
        <v>26</v>
      </c>
      <c r="C530" s="51"/>
      <c r="D530" s="51"/>
      <c r="E530" s="52"/>
      <c r="F530" s="49"/>
      <c r="G530" s="57"/>
      <c r="H530" s="49"/>
      <c r="I530" s="49"/>
      <c r="J530" s="49"/>
      <c r="K530" s="49"/>
      <c r="L530" s="49"/>
      <c r="M530" s="63"/>
      <c r="N530" s="63"/>
      <c r="O530" s="63"/>
      <c r="P530" s="52"/>
    </row>
    <row r="531" spans="1:16" s="62" customFormat="1" ht="47.4" customHeight="1" x14ac:dyDescent="0.3">
      <c r="A531" s="54">
        <v>1</v>
      </c>
      <c r="B531" s="55" t="s">
        <v>143</v>
      </c>
      <c r="C531" s="54" t="s">
        <v>75</v>
      </c>
      <c r="D531" s="54" t="s">
        <v>63</v>
      </c>
      <c r="E531" s="55" t="s">
        <v>94</v>
      </c>
      <c r="F531" s="56">
        <v>46024</v>
      </c>
      <c r="G531" s="18">
        <v>392</v>
      </c>
      <c r="H531" s="54" t="s">
        <v>6</v>
      </c>
      <c r="I531" s="54" t="s">
        <v>107</v>
      </c>
      <c r="J531" s="54" t="s">
        <v>144</v>
      </c>
      <c r="K531" s="54"/>
      <c r="L531" s="54"/>
      <c r="M531" s="54"/>
      <c r="N531" s="55"/>
      <c r="O531" s="15" t="s">
        <v>145</v>
      </c>
      <c r="P531" s="54"/>
    </row>
    <row r="532" spans="1:16" s="62" customFormat="1" ht="31.2" x14ac:dyDescent="0.3">
      <c r="A532" s="54">
        <v>2</v>
      </c>
      <c r="B532" s="55" t="s">
        <v>80</v>
      </c>
      <c r="C532" s="54" t="s">
        <v>81</v>
      </c>
      <c r="D532" s="54" t="s">
        <v>63</v>
      </c>
      <c r="E532" s="55" t="s">
        <v>146</v>
      </c>
      <c r="F532" s="56">
        <v>46071</v>
      </c>
      <c r="G532" s="18">
        <v>490</v>
      </c>
      <c r="H532" s="54" t="s">
        <v>6</v>
      </c>
      <c r="I532" s="54" t="s">
        <v>381</v>
      </c>
      <c r="J532" s="54">
        <v>38455425</v>
      </c>
      <c r="K532" s="54"/>
      <c r="L532" s="54"/>
      <c r="M532" s="54"/>
      <c r="N532" s="55"/>
      <c r="O532" s="15" t="s">
        <v>1003</v>
      </c>
      <c r="P532" s="54"/>
    </row>
    <row r="533" spans="1:16" s="62" customFormat="1" ht="46.8" x14ac:dyDescent="0.3">
      <c r="A533" s="54">
        <v>3</v>
      </c>
      <c r="B533" s="55" t="s">
        <v>80</v>
      </c>
      <c r="C533" s="54" t="s">
        <v>84</v>
      </c>
      <c r="D533" s="54" t="s">
        <v>63</v>
      </c>
      <c r="E533" s="55" t="s">
        <v>1259</v>
      </c>
      <c r="F533" s="56">
        <v>46087</v>
      </c>
      <c r="G533" s="18">
        <v>250</v>
      </c>
      <c r="H533" s="54" t="s">
        <v>6</v>
      </c>
      <c r="I533" s="54" t="s">
        <v>1342</v>
      </c>
      <c r="J533" s="54">
        <v>36441012</v>
      </c>
      <c r="K533" s="54"/>
      <c r="L533" s="54" t="s">
        <v>277</v>
      </c>
      <c r="M533" s="54"/>
      <c r="N533" s="55"/>
      <c r="O533" s="15" t="s">
        <v>1343</v>
      </c>
      <c r="P533" s="54"/>
    </row>
    <row r="534" spans="1:16" s="62" customFormat="1" ht="31.2" x14ac:dyDescent="0.3">
      <c r="A534" s="54">
        <v>4</v>
      </c>
      <c r="B534" s="55" t="s">
        <v>80</v>
      </c>
      <c r="C534" s="54" t="s">
        <v>81</v>
      </c>
      <c r="D534" s="54" t="s">
        <v>63</v>
      </c>
      <c r="E534" s="55" t="s">
        <v>1628</v>
      </c>
      <c r="F534" s="56">
        <v>46114</v>
      </c>
      <c r="G534" s="18">
        <v>562.745</v>
      </c>
      <c r="H534" s="54" t="s">
        <v>6</v>
      </c>
      <c r="I534" s="54" t="s">
        <v>1648</v>
      </c>
      <c r="J534" s="54">
        <v>21673832</v>
      </c>
      <c r="K534" s="80"/>
      <c r="L534" s="96"/>
      <c r="M534" s="97"/>
      <c r="N534" s="98" t="s">
        <v>1627</v>
      </c>
      <c r="O534" s="15" t="s">
        <v>1629</v>
      </c>
      <c r="P534" s="54"/>
    </row>
    <row r="535" spans="1:16" s="62" customFormat="1" ht="31.2" x14ac:dyDescent="0.3">
      <c r="A535" s="54">
        <v>5</v>
      </c>
      <c r="B535" s="55" t="s">
        <v>80</v>
      </c>
      <c r="C535" s="54" t="s">
        <v>79</v>
      </c>
      <c r="D535" s="54" t="s">
        <v>62</v>
      </c>
      <c r="E535" s="55" t="s">
        <v>1769</v>
      </c>
      <c r="F535" s="56">
        <v>46122</v>
      </c>
      <c r="G535" s="18">
        <v>248.4</v>
      </c>
      <c r="H535" s="54" t="s">
        <v>6</v>
      </c>
      <c r="I535" s="54" t="s">
        <v>1974</v>
      </c>
      <c r="J535" s="54">
        <v>30018771</v>
      </c>
      <c r="K535" s="54" t="s">
        <v>430</v>
      </c>
      <c r="L535" s="54">
        <v>300</v>
      </c>
      <c r="M535" s="67">
        <v>828</v>
      </c>
      <c r="N535" s="55" t="s">
        <v>1768</v>
      </c>
      <c r="O535" s="55" t="s">
        <v>1770</v>
      </c>
      <c r="P535" s="54"/>
    </row>
    <row r="536" spans="1:16" s="62" customFormat="1" ht="31.2" x14ac:dyDescent="0.3">
      <c r="A536" s="54">
        <v>6</v>
      </c>
      <c r="B536" s="55" t="s">
        <v>80</v>
      </c>
      <c r="C536" s="54" t="s">
        <v>225</v>
      </c>
      <c r="D536" s="54" t="s">
        <v>62</v>
      </c>
      <c r="E536" s="55" t="s">
        <v>412</v>
      </c>
      <c r="F536" s="56">
        <v>46148</v>
      </c>
      <c r="G536" s="18">
        <v>642.82000000000005</v>
      </c>
      <c r="H536" s="54" t="s">
        <v>6</v>
      </c>
      <c r="I536" s="54"/>
      <c r="J536" s="54"/>
      <c r="K536" s="54" t="s">
        <v>1998</v>
      </c>
      <c r="L536" s="54" t="s">
        <v>1992</v>
      </c>
      <c r="M536" s="54"/>
      <c r="N536" s="55" t="s">
        <v>413</v>
      </c>
      <c r="O536" s="55" t="s">
        <v>1993</v>
      </c>
      <c r="P536" s="54"/>
    </row>
    <row r="537" spans="1:16" s="62" customFormat="1" ht="79.2" customHeight="1" x14ac:dyDescent="0.3">
      <c r="A537" s="54">
        <v>7</v>
      </c>
      <c r="B537" s="55" t="s">
        <v>460</v>
      </c>
      <c r="C537" s="54" t="s">
        <v>73</v>
      </c>
      <c r="D537" s="54" t="s">
        <v>62</v>
      </c>
      <c r="E537" s="55" t="s">
        <v>461</v>
      </c>
      <c r="F537" s="56">
        <v>46044</v>
      </c>
      <c r="G537" s="18">
        <v>1872.989</v>
      </c>
      <c r="H537" s="54" t="s">
        <v>6</v>
      </c>
      <c r="I537" s="54" t="s">
        <v>482</v>
      </c>
      <c r="J537" s="54" t="s">
        <v>462</v>
      </c>
      <c r="K537" s="54" t="s">
        <v>191</v>
      </c>
      <c r="L537" s="54">
        <v>340</v>
      </c>
      <c r="M537" s="99">
        <v>5508.79</v>
      </c>
      <c r="N537" s="55" t="s">
        <v>327</v>
      </c>
      <c r="O537" s="15" t="s">
        <v>463</v>
      </c>
      <c r="P537" s="54"/>
    </row>
    <row r="538" spans="1:16" s="62" customFormat="1" ht="82.8" customHeight="1" x14ac:dyDescent="0.3">
      <c r="A538" s="54">
        <v>8</v>
      </c>
      <c r="B538" s="55" t="s">
        <v>460</v>
      </c>
      <c r="C538" s="54" t="s">
        <v>65</v>
      </c>
      <c r="D538" s="54" t="s">
        <v>63</v>
      </c>
      <c r="E538" s="55" t="s">
        <v>464</v>
      </c>
      <c r="F538" s="56">
        <v>46045</v>
      </c>
      <c r="G538" s="18">
        <v>620.428</v>
      </c>
      <c r="H538" s="54" t="s">
        <v>6</v>
      </c>
      <c r="I538" s="54" t="s">
        <v>481</v>
      </c>
      <c r="J538" s="54" t="s">
        <v>465</v>
      </c>
      <c r="K538" s="54" t="s">
        <v>93</v>
      </c>
      <c r="L538" s="54" t="s">
        <v>466</v>
      </c>
      <c r="M538" s="67" t="s">
        <v>480</v>
      </c>
      <c r="N538" s="55" t="s">
        <v>467</v>
      </c>
      <c r="O538" s="15" t="s">
        <v>468</v>
      </c>
      <c r="P538" s="54"/>
    </row>
    <row r="539" spans="1:16" s="62" customFormat="1" ht="124.8" x14ac:dyDescent="0.3">
      <c r="A539" s="54">
        <v>9</v>
      </c>
      <c r="B539" s="55" t="s">
        <v>460</v>
      </c>
      <c r="C539" s="54" t="s">
        <v>75</v>
      </c>
      <c r="D539" s="54" t="s">
        <v>63</v>
      </c>
      <c r="E539" s="55" t="s">
        <v>1073</v>
      </c>
      <c r="F539" s="56">
        <v>46077</v>
      </c>
      <c r="G539" s="18">
        <v>328.08</v>
      </c>
      <c r="H539" s="54" t="s">
        <v>369</v>
      </c>
      <c r="I539" s="54" t="s">
        <v>1085</v>
      </c>
      <c r="J539" s="54" t="s">
        <v>1074</v>
      </c>
      <c r="K539" s="54"/>
      <c r="L539" s="54"/>
      <c r="M539" s="54"/>
      <c r="N539" s="55"/>
      <c r="O539" s="15" t="s">
        <v>1075</v>
      </c>
      <c r="P539" s="54"/>
    </row>
    <row r="540" spans="1:16" s="62" customFormat="1" ht="63" customHeight="1" x14ac:dyDescent="0.3">
      <c r="A540" s="54">
        <v>10</v>
      </c>
      <c r="B540" s="55" t="s">
        <v>235</v>
      </c>
      <c r="C540" s="54" t="s">
        <v>75</v>
      </c>
      <c r="D540" s="54" t="s">
        <v>63</v>
      </c>
      <c r="E540" s="55" t="s">
        <v>236</v>
      </c>
      <c r="F540" s="56">
        <v>46035</v>
      </c>
      <c r="G540" s="18">
        <v>200</v>
      </c>
      <c r="H540" s="54" t="s">
        <v>6</v>
      </c>
      <c r="I540" s="54" t="s">
        <v>256</v>
      </c>
      <c r="J540" s="54" t="s">
        <v>237</v>
      </c>
      <c r="K540" s="81"/>
      <c r="L540" s="81"/>
      <c r="M540" s="82"/>
      <c r="N540" s="83"/>
      <c r="O540" s="15" t="s">
        <v>238</v>
      </c>
      <c r="P540" s="54"/>
    </row>
    <row r="541" spans="1:16" s="62" customFormat="1" ht="62.4" customHeight="1" x14ac:dyDescent="0.3">
      <c r="A541" s="54">
        <v>11</v>
      </c>
      <c r="B541" s="55" t="s">
        <v>235</v>
      </c>
      <c r="C541" s="54" t="s">
        <v>75</v>
      </c>
      <c r="D541" s="54" t="s">
        <v>63</v>
      </c>
      <c r="E541" s="55" t="s">
        <v>236</v>
      </c>
      <c r="F541" s="56">
        <v>46035</v>
      </c>
      <c r="G541" s="18">
        <v>800</v>
      </c>
      <c r="H541" s="54" t="s">
        <v>6</v>
      </c>
      <c r="I541" s="54" t="s">
        <v>239</v>
      </c>
      <c r="J541" s="54" t="s">
        <v>240</v>
      </c>
      <c r="K541" s="81"/>
      <c r="L541" s="81"/>
      <c r="M541" s="82"/>
      <c r="N541" s="83"/>
      <c r="O541" s="15" t="s">
        <v>241</v>
      </c>
      <c r="P541" s="54"/>
    </row>
    <row r="542" spans="1:16" s="62" customFormat="1" ht="52.8" customHeight="1" x14ac:dyDescent="0.3">
      <c r="A542" s="54">
        <v>12</v>
      </c>
      <c r="B542" s="55" t="s">
        <v>1578</v>
      </c>
      <c r="C542" s="54" t="s">
        <v>75</v>
      </c>
      <c r="D542" s="54" t="s">
        <v>63</v>
      </c>
      <c r="E542" s="55" t="s">
        <v>94</v>
      </c>
      <c r="F542" s="56">
        <v>46107</v>
      </c>
      <c r="G542" s="18">
        <v>550</v>
      </c>
      <c r="H542" s="54" t="s">
        <v>6</v>
      </c>
      <c r="I542" s="54" t="s">
        <v>1579</v>
      </c>
      <c r="J542" s="54">
        <v>2073608077</v>
      </c>
      <c r="K542" s="54"/>
      <c r="L542" s="54"/>
      <c r="M542" s="54"/>
      <c r="N542" s="55"/>
      <c r="O542" s="15" t="s">
        <v>1580</v>
      </c>
      <c r="P542" s="54"/>
    </row>
    <row r="543" spans="1:16" s="62" customFormat="1" ht="49.2" customHeight="1" x14ac:dyDescent="0.3">
      <c r="A543" s="54">
        <v>13</v>
      </c>
      <c r="B543" s="55" t="s">
        <v>1578</v>
      </c>
      <c r="C543" s="54" t="s">
        <v>75</v>
      </c>
      <c r="D543" s="54" t="s">
        <v>63</v>
      </c>
      <c r="E543" s="55" t="s">
        <v>1581</v>
      </c>
      <c r="F543" s="56">
        <v>46107</v>
      </c>
      <c r="G543" s="18">
        <v>851.40800000000002</v>
      </c>
      <c r="H543" s="54" t="s">
        <v>6</v>
      </c>
      <c r="I543" s="54" t="s">
        <v>1579</v>
      </c>
      <c r="J543" s="54">
        <v>2073608077</v>
      </c>
      <c r="K543" s="54"/>
      <c r="L543" s="54"/>
      <c r="M543" s="54"/>
      <c r="N543" s="55"/>
      <c r="O543" s="15" t="s">
        <v>1582</v>
      </c>
      <c r="P543" s="54"/>
    </row>
    <row r="544" spans="1:16" s="62" customFormat="1" ht="65.400000000000006" customHeight="1" x14ac:dyDescent="0.3">
      <c r="A544" s="54">
        <v>14</v>
      </c>
      <c r="B544" s="55" t="s">
        <v>242</v>
      </c>
      <c r="C544" s="54" t="s">
        <v>106</v>
      </c>
      <c r="D544" s="54" t="s">
        <v>63</v>
      </c>
      <c r="E544" s="55" t="s">
        <v>415</v>
      </c>
      <c r="F544" s="56">
        <v>46051</v>
      </c>
      <c r="G544" s="18">
        <v>1577.75</v>
      </c>
      <c r="H544" s="54" t="s">
        <v>425</v>
      </c>
      <c r="I544" s="54" t="s">
        <v>890</v>
      </c>
      <c r="J544" s="54">
        <v>43938589</v>
      </c>
      <c r="K544" s="85"/>
      <c r="L544" s="85"/>
      <c r="M544" s="85"/>
      <c r="N544" s="55" t="s">
        <v>414</v>
      </c>
      <c r="O544" s="15" t="s">
        <v>640</v>
      </c>
      <c r="P544" s="54"/>
    </row>
    <row r="545" spans="1:16" s="62" customFormat="1" ht="84.6" customHeight="1" x14ac:dyDescent="0.3">
      <c r="A545" s="54">
        <v>15</v>
      </c>
      <c r="B545" s="55" t="s">
        <v>242</v>
      </c>
      <c r="C545" s="54" t="s">
        <v>84</v>
      </c>
      <c r="D545" s="54" t="s">
        <v>63</v>
      </c>
      <c r="E545" s="55" t="s">
        <v>1583</v>
      </c>
      <c r="F545" s="88">
        <v>46090</v>
      </c>
      <c r="G545" s="16">
        <v>286.23899999999998</v>
      </c>
      <c r="H545" s="54" t="s">
        <v>6</v>
      </c>
      <c r="I545" s="54" t="s">
        <v>639</v>
      </c>
      <c r="J545" s="54">
        <v>30548889</v>
      </c>
      <c r="K545" s="54"/>
      <c r="L545" s="54"/>
      <c r="M545" s="54"/>
      <c r="N545" s="55" t="s">
        <v>1788</v>
      </c>
      <c r="O545" s="15" t="s">
        <v>1345</v>
      </c>
      <c r="P545" s="54"/>
    </row>
    <row r="546" spans="1:16" s="62" customFormat="1" ht="76.2" customHeight="1" x14ac:dyDescent="0.3">
      <c r="A546" s="54">
        <v>16</v>
      </c>
      <c r="B546" s="55" t="s">
        <v>242</v>
      </c>
      <c r="C546" s="54" t="s">
        <v>84</v>
      </c>
      <c r="D546" s="54" t="s">
        <v>63</v>
      </c>
      <c r="E546" s="55" t="s">
        <v>1771</v>
      </c>
      <c r="F546" s="88">
        <v>46146</v>
      </c>
      <c r="G546" s="16">
        <v>228.8</v>
      </c>
      <c r="H546" s="54" t="s">
        <v>6</v>
      </c>
      <c r="I546" s="54" t="s">
        <v>1994</v>
      </c>
      <c r="J546" s="54">
        <v>30548889</v>
      </c>
      <c r="K546" s="54"/>
      <c r="L546" s="54"/>
      <c r="M546" s="67"/>
      <c r="N546" s="55" t="s">
        <v>1344</v>
      </c>
      <c r="O546" s="55" t="s">
        <v>1995</v>
      </c>
      <c r="P546" s="54"/>
    </row>
    <row r="547" spans="1:16" s="62" customFormat="1" ht="48" customHeight="1" x14ac:dyDescent="0.3">
      <c r="A547" s="54">
        <v>17</v>
      </c>
      <c r="B547" s="55" t="s">
        <v>242</v>
      </c>
      <c r="C547" s="54" t="s">
        <v>225</v>
      </c>
      <c r="D547" s="54" t="s">
        <v>62</v>
      </c>
      <c r="E547" s="55" t="s">
        <v>1996</v>
      </c>
      <c r="F547" s="88">
        <v>46148</v>
      </c>
      <c r="G547" s="16">
        <v>220.8</v>
      </c>
      <c r="H547" s="54" t="s">
        <v>6</v>
      </c>
      <c r="I547" s="54"/>
      <c r="J547" s="54"/>
      <c r="K547" s="54" t="s">
        <v>279</v>
      </c>
      <c r="L547" s="54">
        <v>2400</v>
      </c>
      <c r="M547" s="67">
        <v>92</v>
      </c>
      <c r="N547" s="55" t="s">
        <v>1310</v>
      </c>
      <c r="O547" s="55" t="s">
        <v>1997</v>
      </c>
      <c r="P547" s="54"/>
    </row>
    <row r="548" spans="1:16" s="62" customFormat="1" ht="62.4" customHeight="1" x14ac:dyDescent="0.3">
      <c r="A548" s="54">
        <v>18</v>
      </c>
      <c r="B548" s="55" t="s">
        <v>1975</v>
      </c>
      <c r="C548" s="54" t="s">
        <v>225</v>
      </c>
      <c r="D548" s="54" t="s">
        <v>62</v>
      </c>
      <c r="E548" s="55" t="s">
        <v>1980</v>
      </c>
      <c r="F548" s="88">
        <v>46127</v>
      </c>
      <c r="G548" s="16">
        <v>281.13299999999998</v>
      </c>
      <c r="H548" s="54" t="s">
        <v>6</v>
      </c>
      <c r="I548" s="54" t="s">
        <v>769</v>
      </c>
      <c r="J548" s="54">
        <v>43699122</v>
      </c>
      <c r="K548" s="54" t="s">
        <v>279</v>
      </c>
      <c r="L548" s="54" t="s">
        <v>1976</v>
      </c>
      <c r="M548" s="54" t="s">
        <v>1977</v>
      </c>
      <c r="N548" s="55" t="s">
        <v>413</v>
      </c>
      <c r="O548" s="55" t="s">
        <v>1978</v>
      </c>
      <c r="P548" s="54"/>
    </row>
    <row r="549" spans="1:16" s="62" customFormat="1" ht="54" customHeight="1" x14ac:dyDescent="0.3">
      <c r="A549" s="54">
        <v>19</v>
      </c>
      <c r="B549" s="55" t="s">
        <v>1004</v>
      </c>
      <c r="C549" s="54" t="s">
        <v>84</v>
      </c>
      <c r="D549" s="54" t="s">
        <v>63</v>
      </c>
      <c r="E549" s="55" t="s">
        <v>1005</v>
      </c>
      <c r="F549" s="56">
        <v>46064</v>
      </c>
      <c r="G549" s="18">
        <v>1882.885</v>
      </c>
      <c r="H549" s="54" t="s">
        <v>6</v>
      </c>
      <c r="I549" s="54" t="s">
        <v>1018</v>
      </c>
      <c r="J549" s="54">
        <v>45090513</v>
      </c>
      <c r="K549" s="54"/>
      <c r="L549" s="54"/>
      <c r="M549" s="54"/>
      <c r="N549" s="55"/>
      <c r="O549" s="15" t="s">
        <v>1006</v>
      </c>
      <c r="P549" s="54" t="s">
        <v>176</v>
      </c>
    </row>
    <row r="550" spans="1:16" s="62" customFormat="1" ht="36" customHeight="1" x14ac:dyDescent="0.3">
      <c r="A550" s="54">
        <v>20</v>
      </c>
      <c r="B550" s="55" t="s">
        <v>1004</v>
      </c>
      <c r="C550" s="54" t="s">
        <v>225</v>
      </c>
      <c r="D550" s="54" t="s">
        <v>62</v>
      </c>
      <c r="E550" s="55" t="s">
        <v>1346</v>
      </c>
      <c r="F550" s="56">
        <v>46085</v>
      </c>
      <c r="G550" s="18">
        <v>2274.3000000000002</v>
      </c>
      <c r="H550" s="54" t="s">
        <v>6</v>
      </c>
      <c r="I550" s="54" t="s">
        <v>1443</v>
      </c>
      <c r="J550" s="54"/>
      <c r="K550" s="54" t="s">
        <v>279</v>
      </c>
      <c r="L550" s="54" t="s">
        <v>1347</v>
      </c>
      <c r="M550" s="54" t="s">
        <v>1348</v>
      </c>
      <c r="N550" s="55" t="s">
        <v>413</v>
      </c>
      <c r="O550" s="15" t="s">
        <v>1349</v>
      </c>
      <c r="P550" s="54" t="s">
        <v>176</v>
      </c>
    </row>
    <row r="551" spans="1:16" s="62" customFormat="1" ht="36" customHeight="1" x14ac:dyDescent="0.3">
      <c r="A551" s="54">
        <v>21</v>
      </c>
      <c r="B551" s="55" t="s">
        <v>1004</v>
      </c>
      <c r="C551" s="54" t="s">
        <v>225</v>
      </c>
      <c r="D551" s="54" t="s">
        <v>62</v>
      </c>
      <c r="E551" s="55" t="s">
        <v>1346</v>
      </c>
      <c r="F551" s="56">
        <v>46094</v>
      </c>
      <c r="G551" s="18">
        <v>2273.6950000000002</v>
      </c>
      <c r="H551" s="54" t="s">
        <v>6</v>
      </c>
      <c r="I551" s="54" t="s">
        <v>1462</v>
      </c>
      <c r="J551" s="54" t="s">
        <v>1453</v>
      </c>
      <c r="K551" s="54" t="s">
        <v>279</v>
      </c>
      <c r="L551" s="54" t="s">
        <v>1440</v>
      </c>
      <c r="M551" s="54" t="s">
        <v>1441</v>
      </c>
      <c r="N551" s="55" t="s">
        <v>413</v>
      </c>
      <c r="O551" s="15" t="s">
        <v>1442</v>
      </c>
      <c r="P551" s="54" t="s">
        <v>176</v>
      </c>
    </row>
    <row r="552" spans="1:16" s="62" customFormat="1" ht="36" customHeight="1" x14ac:dyDescent="0.3">
      <c r="A552" s="54">
        <v>22</v>
      </c>
      <c r="B552" s="55" t="s">
        <v>1004</v>
      </c>
      <c r="C552" s="54" t="s">
        <v>84</v>
      </c>
      <c r="D552" s="54" t="s">
        <v>62</v>
      </c>
      <c r="E552" s="55" t="s">
        <v>1897</v>
      </c>
      <c r="F552" s="56">
        <v>46128</v>
      </c>
      <c r="G552" s="18">
        <v>3271.92</v>
      </c>
      <c r="H552" s="54" t="s">
        <v>6</v>
      </c>
      <c r="I552" s="54" t="s">
        <v>1664</v>
      </c>
      <c r="J552" s="54" t="s">
        <v>1979</v>
      </c>
      <c r="K552" s="54" t="s">
        <v>430</v>
      </c>
      <c r="L552" s="54">
        <v>1</v>
      </c>
      <c r="M552" s="67"/>
      <c r="N552" s="55" t="s">
        <v>1898</v>
      </c>
      <c r="O552" s="55" t="s">
        <v>1899</v>
      </c>
      <c r="P552" s="54" t="s">
        <v>176</v>
      </c>
    </row>
    <row r="553" spans="1:16" ht="16.2" x14ac:dyDescent="0.3">
      <c r="A553" s="51"/>
      <c r="B553" s="50" t="s">
        <v>9</v>
      </c>
      <c r="C553" s="51"/>
      <c r="D553" s="51"/>
      <c r="E553" s="52"/>
      <c r="F553" s="49"/>
      <c r="G553" s="53"/>
      <c r="H553" s="49"/>
      <c r="I553" s="49"/>
      <c r="J553" s="49"/>
      <c r="K553" s="49"/>
      <c r="L553" s="49"/>
      <c r="M553" s="63"/>
      <c r="N553" s="52"/>
      <c r="O553" s="91"/>
      <c r="P553" s="52"/>
    </row>
    <row r="554" spans="1:16" s="58" customFormat="1" ht="82.8" customHeight="1" x14ac:dyDescent="0.3">
      <c r="A554" s="54">
        <v>1</v>
      </c>
      <c r="B554" s="55" t="s">
        <v>147</v>
      </c>
      <c r="C554" s="54" t="s">
        <v>79</v>
      </c>
      <c r="D554" s="54" t="s">
        <v>63</v>
      </c>
      <c r="E554" s="55" t="s">
        <v>159</v>
      </c>
      <c r="F554" s="56">
        <v>46024</v>
      </c>
      <c r="G554" s="18">
        <v>756</v>
      </c>
      <c r="H554" s="54" t="s">
        <v>50</v>
      </c>
      <c r="I554" s="54" t="s">
        <v>161</v>
      </c>
      <c r="J554" s="54">
        <v>34427703</v>
      </c>
      <c r="K554" s="54" t="s">
        <v>63</v>
      </c>
      <c r="L554" s="54">
        <v>1</v>
      </c>
      <c r="M554" s="67">
        <v>756000</v>
      </c>
      <c r="N554" s="55" t="s">
        <v>148</v>
      </c>
      <c r="O554" s="15" t="s">
        <v>149</v>
      </c>
      <c r="P554" s="54"/>
    </row>
    <row r="555" spans="1:16" s="58" customFormat="1" ht="133.19999999999999" customHeight="1" x14ac:dyDescent="0.3">
      <c r="A555" s="54">
        <v>2</v>
      </c>
      <c r="B555" s="55" t="s">
        <v>147</v>
      </c>
      <c r="C555" s="54" t="s">
        <v>79</v>
      </c>
      <c r="D555" s="54" t="s">
        <v>63</v>
      </c>
      <c r="E555" s="55" t="s">
        <v>160</v>
      </c>
      <c r="F555" s="56">
        <v>46024</v>
      </c>
      <c r="G555" s="18">
        <v>868.8</v>
      </c>
      <c r="H555" s="54" t="s">
        <v>50</v>
      </c>
      <c r="I555" s="54" t="s">
        <v>150</v>
      </c>
      <c r="J555" s="54">
        <v>2783312052</v>
      </c>
      <c r="K555" s="54" t="s">
        <v>63</v>
      </c>
      <c r="L555" s="54">
        <v>1</v>
      </c>
      <c r="M555" s="67">
        <v>868800</v>
      </c>
      <c r="N555" s="55" t="s">
        <v>148</v>
      </c>
      <c r="O555" s="15" t="s">
        <v>151</v>
      </c>
      <c r="P555" s="54"/>
    </row>
    <row r="556" spans="1:16" s="58" customFormat="1" ht="82.8" customHeight="1" x14ac:dyDescent="0.3">
      <c r="A556" s="54">
        <v>3</v>
      </c>
      <c r="B556" s="55" t="s">
        <v>147</v>
      </c>
      <c r="C556" s="54" t="s">
        <v>75</v>
      </c>
      <c r="D556" s="54" t="s">
        <v>62</v>
      </c>
      <c r="E556" s="55" t="s">
        <v>447</v>
      </c>
      <c r="F556" s="56">
        <v>46048</v>
      </c>
      <c r="G556" s="18">
        <v>209.934</v>
      </c>
      <c r="H556" s="54" t="s">
        <v>50</v>
      </c>
      <c r="I556" s="54" t="s">
        <v>902</v>
      </c>
      <c r="J556" s="54">
        <v>38617622</v>
      </c>
      <c r="K556" s="54" t="s">
        <v>430</v>
      </c>
      <c r="L556" s="54">
        <v>1</v>
      </c>
      <c r="M556" s="67">
        <v>209934</v>
      </c>
      <c r="N556" s="55" t="s">
        <v>446</v>
      </c>
      <c r="O556" s="15" t="s">
        <v>448</v>
      </c>
      <c r="P556" s="54"/>
    </row>
    <row r="557" spans="1:16" s="58" customFormat="1" ht="76.2" customHeight="1" x14ac:dyDescent="0.3">
      <c r="A557" s="54">
        <v>4</v>
      </c>
      <c r="B557" s="55" t="s">
        <v>449</v>
      </c>
      <c r="C557" s="54" t="s">
        <v>84</v>
      </c>
      <c r="D557" s="54" t="s">
        <v>63</v>
      </c>
      <c r="E557" s="55" t="s">
        <v>450</v>
      </c>
      <c r="F557" s="56">
        <v>46048</v>
      </c>
      <c r="G557" s="18">
        <v>258.47000000000003</v>
      </c>
      <c r="H557" s="54" t="s">
        <v>6</v>
      </c>
      <c r="I557" s="54" t="s">
        <v>882</v>
      </c>
      <c r="J557" s="54">
        <v>35807622</v>
      </c>
      <c r="K557" s="54" t="s">
        <v>63</v>
      </c>
      <c r="L557" s="54">
        <v>1</v>
      </c>
      <c r="M557" s="67">
        <v>258470</v>
      </c>
      <c r="N557" s="55" t="s">
        <v>451</v>
      </c>
      <c r="O557" s="15" t="s">
        <v>452</v>
      </c>
      <c r="P557" s="54"/>
    </row>
    <row r="558" spans="1:16" s="58" customFormat="1" ht="76.2" customHeight="1" x14ac:dyDescent="0.3">
      <c r="A558" s="54">
        <v>5</v>
      </c>
      <c r="B558" s="55" t="s">
        <v>147</v>
      </c>
      <c r="C558" s="54" t="s">
        <v>75</v>
      </c>
      <c r="D558" s="54" t="s">
        <v>62</v>
      </c>
      <c r="E558" s="55" t="s">
        <v>1988</v>
      </c>
      <c r="F558" s="56">
        <v>46147</v>
      </c>
      <c r="G558" s="18">
        <v>332.3</v>
      </c>
      <c r="H558" s="54" t="s">
        <v>50</v>
      </c>
      <c r="I558" s="96"/>
      <c r="J558" s="54"/>
      <c r="K558" s="54" t="s">
        <v>430</v>
      </c>
      <c r="L558" s="54">
        <v>32</v>
      </c>
      <c r="M558" s="54"/>
      <c r="N558" s="55" t="s">
        <v>892</v>
      </c>
      <c r="O558" s="55" t="s">
        <v>1989</v>
      </c>
      <c r="P558" s="54"/>
    </row>
    <row r="559" spans="1:16" ht="16.2" x14ac:dyDescent="0.3">
      <c r="A559" s="49"/>
      <c r="B559" s="50" t="s">
        <v>13</v>
      </c>
      <c r="C559" s="51" t="s">
        <v>64</v>
      </c>
      <c r="D559" s="51"/>
      <c r="E559" s="52"/>
      <c r="F559" s="49"/>
      <c r="G559" s="57"/>
      <c r="H559" s="49"/>
      <c r="I559" s="49"/>
      <c r="J559" s="49"/>
      <c r="K559" s="49"/>
      <c r="L559" s="49"/>
      <c r="M559" s="63"/>
      <c r="N559" s="52"/>
      <c r="O559" s="91"/>
      <c r="P559" s="52"/>
    </row>
    <row r="560" spans="1:16" ht="16.2" x14ac:dyDescent="0.3">
      <c r="A560" s="49"/>
      <c r="B560" s="50" t="s">
        <v>32</v>
      </c>
      <c r="C560" s="51"/>
      <c r="D560" s="51"/>
      <c r="E560" s="52"/>
      <c r="F560" s="49"/>
      <c r="G560" s="57"/>
      <c r="H560" s="49"/>
      <c r="I560" s="49"/>
      <c r="J560" s="49"/>
      <c r="K560" s="49"/>
      <c r="L560" s="49"/>
      <c r="M560" s="63"/>
      <c r="N560" s="52"/>
      <c r="O560" s="91"/>
      <c r="P560" s="52"/>
    </row>
    <row r="561" spans="1:16" s="58" customFormat="1" ht="46.8" x14ac:dyDescent="0.3">
      <c r="A561" s="54">
        <v>1</v>
      </c>
      <c r="B561" s="55" t="s">
        <v>1775</v>
      </c>
      <c r="C561" s="54" t="s">
        <v>84</v>
      </c>
      <c r="D561" s="54" t="s">
        <v>63</v>
      </c>
      <c r="E561" s="55" t="s">
        <v>1776</v>
      </c>
      <c r="F561" s="56">
        <v>46127</v>
      </c>
      <c r="G561" s="18">
        <v>311.2</v>
      </c>
      <c r="H561" s="54" t="s">
        <v>6</v>
      </c>
      <c r="I561" s="54" t="s">
        <v>1777</v>
      </c>
      <c r="J561" s="54">
        <v>2314106952</v>
      </c>
      <c r="K561" s="54" t="s">
        <v>63</v>
      </c>
      <c r="L561" s="54">
        <v>3</v>
      </c>
      <c r="M561" s="67">
        <v>103.7</v>
      </c>
      <c r="N561" s="55" t="s">
        <v>1778</v>
      </c>
      <c r="O561" s="55" t="s">
        <v>1779</v>
      </c>
      <c r="P561" s="55"/>
    </row>
    <row r="562" spans="1:16" ht="16.2" x14ac:dyDescent="0.3">
      <c r="A562" s="49"/>
      <c r="B562" s="50" t="s">
        <v>16</v>
      </c>
      <c r="C562" s="51"/>
      <c r="D562" s="52"/>
      <c r="E562" s="52"/>
      <c r="F562" s="49"/>
      <c r="G562" s="57"/>
      <c r="H562" s="49"/>
      <c r="I562" s="49"/>
      <c r="J562" s="49"/>
      <c r="K562" s="49"/>
      <c r="L562" s="49"/>
      <c r="M562" s="63"/>
      <c r="N562" s="52"/>
      <c r="O562" s="91"/>
      <c r="P562" s="52"/>
    </row>
    <row r="563" spans="1:16" s="58" customFormat="1" ht="68.400000000000006" customHeight="1" x14ac:dyDescent="0.3">
      <c r="A563" s="54">
        <v>1</v>
      </c>
      <c r="B563" s="55" t="s">
        <v>453</v>
      </c>
      <c r="C563" s="54" t="s">
        <v>79</v>
      </c>
      <c r="D563" s="54" t="s">
        <v>63</v>
      </c>
      <c r="E563" s="55" t="s">
        <v>454</v>
      </c>
      <c r="F563" s="56">
        <v>46062</v>
      </c>
      <c r="G563" s="18">
        <v>416</v>
      </c>
      <c r="H563" s="54" t="s">
        <v>6</v>
      </c>
      <c r="I563" s="54" t="s">
        <v>763</v>
      </c>
      <c r="J563" s="54" t="s">
        <v>764</v>
      </c>
      <c r="K563" s="54" t="s">
        <v>63</v>
      </c>
      <c r="L563" s="54">
        <v>32</v>
      </c>
      <c r="M563" s="67">
        <v>13000</v>
      </c>
      <c r="N563" s="55" t="s">
        <v>455</v>
      </c>
      <c r="O563" s="15" t="s">
        <v>765</v>
      </c>
      <c r="P563" s="55"/>
    </row>
    <row r="564" spans="1:16" s="58" customFormat="1" ht="68.400000000000006" customHeight="1" x14ac:dyDescent="0.3">
      <c r="A564" s="54">
        <v>2</v>
      </c>
      <c r="B564" s="55" t="s">
        <v>453</v>
      </c>
      <c r="C564" s="54" t="s">
        <v>225</v>
      </c>
      <c r="D564" s="54" t="s">
        <v>62</v>
      </c>
      <c r="E564" s="55" t="s">
        <v>766</v>
      </c>
      <c r="F564" s="56">
        <v>46057</v>
      </c>
      <c r="G564" s="18">
        <v>307.5</v>
      </c>
      <c r="H564" s="54" t="s">
        <v>6</v>
      </c>
      <c r="I564" s="54" t="s">
        <v>769</v>
      </c>
      <c r="J564" s="54">
        <v>43699122</v>
      </c>
      <c r="K564" s="54" t="s">
        <v>279</v>
      </c>
      <c r="L564" s="54">
        <v>5000</v>
      </c>
      <c r="M564" s="67">
        <v>61.5</v>
      </c>
      <c r="N564" s="55" t="s">
        <v>767</v>
      </c>
      <c r="O564" s="15" t="s">
        <v>768</v>
      </c>
      <c r="P564" s="55"/>
    </row>
    <row r="565" spans="1:16" s="58" customFormat="1" ht="68.400000000000006" customHeight="1" x14ac:dyDescent="0.3">
      <c r="A565" s="54">
        <v>3</v>
      </c>
      <c r="B565" s="55" t="s">
        <v>453</v>
      </c>
      <c r="C565" s="54" t="s">
        <v>225</v>
      </c>
      <c r="D565" s="54" t="s">
        <v>62</v>
      </c>
      <c r="E565" s="55" t="s">
        <v>766</v>
      </c>
      <c r="F565" s="56">
        <v>46070</v>
      </c>
      <c r="G565" s="18">
        <v>240.916</v>
      </c>
      <c r="H565" s="54" t="s">
        <v>6</v>
      </c>
      <c r="I565" s="54" t="s">
        <v>769</v>
      </c>
      <c r="J565" s="54">
        <v>43699122</v>
      </c>
      <c r="K565" s="54" t="s">
        <v>279</v>
      </c>
      <c r="L565" s="54" t="s">
        <v>953</v>
      </c>
      <c r="M565" s="67">
        <v>51.15</v>
      </c>
      <c r="N565" s="55" t="s">
        <v>952</v>
      </c>
      <c r="O565" s="15" t="s">
        <v>949</v>
      </c>
      <c r="P565" s="55"/>
    </row>
    <row r="566" spans="1:16" s="58" customFormat="1" ht="68.400000000000006" customHeight="1" x14ac:dyDescent="0.3">
      <c r="A566" s="54">
        <v>4</v>
      </c>
      <c r="B566" s="55" t="s">
        <v>453</v>
      </c>
      <c r="C566" s="54" t="s">
        <v>225</v>
      </c>
      <c r="D566" s="54" t="s">
        <v>62</v>
      </c>
      <c r="E566" s="55" t="s">
        <v>766</v>
      </c>
      <c r="F566" s="56">
        <v>46070</v>
      </c>
      <c r="G566" s="18">
        <v>303.89999999999998</v>
      </c>
      <c r="H566" s="54" t="s">
        <v>6</v>
      </c>
      <c r="I566" s="54" t="s">
        <v>769</v>
      </c>
      <c r="J566" s="54">
        <v>43699122</v>
      </c>
      <c r="K566" s="54" t="s">
        <v>279</v>
      </c>
      <c r="L566" s="54">
        <v>5000</v>
      </c>
      <c r="M566" s="67">
        <v>50.65</v>
      </c>
      <c r="N566" s="55" t="s">
        <v>950</v>
      </c>
      <c r="O566" s="15" t="s">
        <v>951</v>
      </c>
      <c r="P566" s="55"/>
    </row>
    <row r="567" spans="1:16" s="58" customFormat="1" ht="62.4" x14ac:dyDescent="0.3">
      <c r="A567" s="54">
        <v>5</v>
      </c>
      <c r="B567" s="55" t="s">
        <v>453</v>
      </c>
      <c r="C567" s="54" t="s">
        <v>84</v>
      </c>
      <c r="D567" s="54" t="s">
        <v>63</v>
      </c>
      <c r="E567" s="55" t="s">
        <v>1259</v>
      </c>
      <c r="F567" s="56">
        <v>46078</v>
      </c>
      <c r="G567" s="18">
        <v>395.6</v>
      </c>
      <c r="H567" s="54" t="s">
        <v>6</v>
      </c>
      <c r="I567" s="54" t="s">
        <v>1436</v>
      </c>
      <c r="J567" s="54">
        <v>44714738</v>
      </c>
      <c r="K567" s="54" t="s">
        <v>63</v>
      </c>
      <c r="L567" s="54">
        <v>1</v>
      </c>
      <c r="M567" s="67">
        <v>395600</v>
      </c>
      <c r="N567" s="55" t="s">
        <v>1260</v>
      </c>
      <c r="O567" s="15" t="s">
        <v>1261</v>
      </c>
      <c r="P567" s="55"/>
    </row>
    <row r="568" spans="1:16" s="58" customFormat="1" ht="62.4" x14ac:dyDescent="0.3">
      <c r="A568" s="54">
        <v>6</v>
      </c>
      <c r="B568" s="55" t="s">
        <v>453</v>
      </c>
      <c r="C568" s="54" t="s">
        <v>84</v>
      </c>
      <c r="D568" s="54" t="s">
        <v>62</v>
      </c>
      <c r="E568" s="55" t="s">
        <v>1782</v>
      </c>
      <c r="F568" s="56">
        <v>46120</v>
      </c>
      <c r="G568" s="18">
        <v>5380</v>
      </c>
      <c r="H568" s="54" t="s">
        <v>6</v>
      </c>
      <c r="I568" s="54" t="s">
        <v>1900</v>
      </c>
      <c r="J568" s="54" t="s">
        <v>1893</v>
      </c>
      <c r="K568" s="54" t="s">
        <v>430</v>
      </c>
      <c r="L568" s="54">
        <v>2</v>
      </c>
      <c r="M568" s="67">
        <v>2690</v>
      </c>
      <c r="N568" s="55" t="s">
        <v>1783</v>
      </c>
      <c r="O568" s="55" t="s">
        <v>1784</v>
      </c>
      <c r="P568" s="55"/>
    </row>
    <row r="569" spans="1:16" s="58" customFormat="1" ht="62.4" x14ac:dyDescent="0.3">
      <c r="A569" s="54">
        <v>7</v>
      </c>
      <c r="B569" s="55" t="s">
        <v>453</v>
      </c>
      <c r="C569" s="54" t="s">
        <v>225</v>
      </c>
      <c r="D569" s="54" t="s">
        <v>62</v>
      </c>
      <c r="E569" s="55" t="s">
        <v>766</v>
      </c>
      <c r="F569" s="56">
        <v>46125</v>
      </c>
      <c r="G569" s="18">
        <v>379.2</v>
      </c>
      <c r="H569" s="54" t="s">
        <v>6</v>
      </c>
      <c r="I569" s="54" t="s">
        <v>769</v>
      </c>
      <c r="J569" s="54">
        <v>43699122</v>
      </c>
      <c r="K569" s="54" t="s">
        <v>279</v>
      </c>
      <c r="L569" s="54">
        <v>5000</v>
      </c>
      <c r="M569" s="67">
        <v>75.84</v>
      </c>
      <c r="N569" s="55" t="s">
        <v>767</v>
      </c>
      <c r="O569" s="55" t="s">
        <v>1780</v>
      </c>
      <c r="P569" s="55"/>
    </row>
    <row r="570" spans="1:16" s="58" customFormat="1" ht="62.4" x14ac:dyDescent="0.3">
      <c r="A570" s="54">
        <v>8</v>
      </c>
      <c r="B570" s="55" t="s">
        <v>453</v>
      </c>
      <c r="C570" s="54" t="s">
        <v>225</v>
      </c>
      <c r="D570" s="54" t="s">
        <v>62</v>
      </c>
      <c r="E570" s="55" t="s">
        <v>766</v>
      </c>
      <c r="F570" s="56">
        <v>46125</v>
      </c>
      <c r="G570" s="18">
        <v>558</v>
      </c>
      <c r="H570" s="54" t="s">
        <v>6</v>
      </c>
      <c r="I570" s="54" t="s">
        <v>769</v>
      </c>
      <c r="J570" s="54">
        <v>43699122</v>
      </c>
      <c r="K570" s="54" t="s">
        <v>279</v>
      </c>
      <c r="L570" s="54">
        <v>6000</v>
      </c>
      <c r="M570" s="67">
        <v>93</v>
      </c>
      <c r="N570" s="55" t="s">
        <v>950</v>
      </c>
      <c r="O570" s="55" t="s">
        <v>1781</v>
      </c>
      <c r="P570" s="55"/>
    </row>
    <row r="571" spans="1:16" s="58" customFormat="1" ht="79.2" customHeight="1" x14ac:dyDescent="0.3">
      <c r="A571" s="54">
        <v>9</v>
      </c>
      <c r="B571" s="55" t="s">
        <v>1068</v>
      </c>
      <c r="C571" s="54" t="s">
        <v>79</v>
      </c>
      <c r="D571" s="54" t="s">
        <v>63</v>
      </c>
      <c r="E571" s="55" t="s">
        <v>1262</v>
      </c>
      <c r="F571" s="56">
        <v>46083</v>
      </c>
      <c r="G571" s="18">
        <v>5599</v>
      </c>
      <c r="H571" s="54" t="s">
        <v>6</v>
      </c>
      <c r="I571" s="54" t="s">
        <v>1444</v>
      </c>
      <c r="J571" s="54">
        <v>3098109012</v>
      </c>
      <c r="K571" s="54" t="s">
        <v>63</v>
      </c>
      <c r="L571" s="54">
        <v>1</v>
      </c>
      <c r="M571" s="67">
        <v>5599000</v>
      </c>
      <c r="N571" s="55" t="s">
        <v>1263</v>
      </c>
      <c r="O571" s="15" t="s">
        <v>1264</v>
      </c>
      <c r="P571" s="55"/>
    </row>
    <row r="572" spans="1:16" ht="16.2" x14ac:dyDescent="0.3">
      <c r="A572" s="49"/>
      <c r="B572" s="50" t="s">
        <v>47</v>
      </c>
      <c r="C572" s="51"/>
      <c r="D572" s="51"/>
      <c r="E572" s="52"/>
      <c r="F572" s="49"/>
      <c r="G572" s="57"/>
      <c r="H572" s="49"/>
      <c r="I572" s="49"/>
      <c r="J572" s="49"/>
      <c r="K572" s="49"/>
      <c r="L572" s="49"/>
      <c r="M572" s="63"/>
      <c r="N572" s="52"/>
      <c r="O572" s="91"/>
      <c r="P572" s="52"/>
    </row>
    <row r="573" spans="1:16" s="58" customFormat="1" ht="49.2" customHeight="1" x14ac:dyDescent="0.3">
      <c r="A573" s="54">
        <v>1</v>
      </c>
      <c r="B573" s="55" t="s">
        <v>416</v>
      </c>
      <c r="C573" s="54" t="s">
        <v>65</v>
      </c>
      <c r="D573" s="54" t="s">
        <v>62</v>
      </c>
      <c r="E573" s="55" t="s">
        <v>417</v>
      </c>
      <c r="F573" s="56">
        <v>46038</v>
      </c>
      <c r="G573" s="18">
        <v>992.76300000000003</v>
      </c>
      <c r="H573" s="54" t="s">
        <v>6</v>
      </c>
      <c r="I573" s="54" t="s">
        <v>483</v>
      </c>
      <c r="J573" s="54">
        <v>45179093</v>
      </c>
      <c r="K573" s="54" t="s">
        <v>93</v>
      </c>
      <c r="L573" s="54">
        <v>84387</v>
      </c>
      <c r="M573" s="67">
        <v>11.76</v>
      </c>
      <c r="N573" s="55" t="s">
        <v>262</v>
      </c>
      <c r="O573" s="15" t="s">
        <v>418</v>
      </c>
      <c r="P573" s="55"/>
    </row>
    <row r="574" spans="1:16" s="58" customFormat="1" ht="31.2" x14ac:dyDescent="0.3">
      <c r="A574" s="54">
        <v>2</v>
      </c>
      <c r="B574" s="55" t="s">
        <v>1266</v>
      </c>
      <c r="C574" s="54" t="s">
        <v>84</v>
      </c>
      <c r="D574" s="54" t="s">
        <v>62</v>
      </c>
      <c r="E574" s="55" t="s">
        <v>1268</v>
      </c>
      <c r="F574" s="56">
        <v>46082</v>
      </c>
      <c r="G574" s="18">
        <v>3192</v>
      </c>
      <c r="H574" s="54" t="s">
        <v>6</v>
      </c>
      <c r="I574" s="54" t="s">
        <v>1334</v>
      </c>
      <c r="J574" s="54">
        <v>38732010</v>
      </c>
      <c r="K574" s="54" t="s">
        <v>430</v>
      </c>
      <c r="L574" s="54">
        <v>1</v>
      </c>
      <c r="M574" s="67">
        <v>3192000</v>
      </c>
      <c r="N574" s="55" t="s">
        <v>1267</v>
      </c>
      <c r="O574" s="15" t="s">
        <v>1269</v>
      </c>
      <c r="P574" s="55"/>
    </row>
    <row r="575" spans="1:16" s="58" customFormat="1" ht="31.2" x14ac:dyDescent="0.3">
      <c r="A575" s="54">
        <v>3</v>
      </c>
      <c r="B575" s="55" t="s">
        <v>1266</v>
      </c>
      <c r="C575" s="54" t="s">
        <v>84</v>
      </c>
      <c r="D575" s="54" t="s">
        <v>63</v>
      </c>
      <c r="E575" s="55" t="s">
        <v>1335</v>
      </c>
      <c r="F575" s="56">
        <v>46090</v>
      </c>
      <c r="G575" s="18">
        <v>2000</v>
      </c>
      <c r="H575" s="54" t="s">
        <v>6</v>
      </c>
      <c r="I575" s="54" t="s">
        <v>1451</v>
      </c>
      <c r="J575" s="54">
        <v>42481278</v>
      </c>
      <c r="K575" s="54" t="s">
        <v>1452</v>
      </c>
      <c r="L575" s="54">
        <v>1160</v>
      </c>
      <c r="M575" s="54"/>
      <c r="N575" s="55"/>
      <c r="O575" s="15" t="s">
        <v>1336</v>
      </c>
      <c r="P575" s="55"/>
    </row>
    <row r="576" spans="1:16" ht="16.2" x14ac:dyDescent="0.3">
      <c r="A576" s="49"/>
      <c r="B576" s="50" t="s">
        <v>20</v>
      </c>
      <c r="C576" s="51"/>
      <c r="D576" s="51"/>
      <c r="E576" s="52"/>
      <c r="F576" s="49"/>
      <c r="G576" s="57"/>
      <c r="H576" s="49"/>
      <c r="I576" s="49"/>
      <c r="J576" s="49"/>
      <c r="K576" s="49"/>
      <c r="L576" s="49"/>
      <c r="M576" s="63"/>
      <c r="N576" s="52"/>
      <c r="O576" s="91"/>
      <c r="P576" s="52"/>
    </row>
    <row r="577" spans="1:16" s="58" customFormat="1" ht="80.400000000000006" customHeight="1" x14ac:dyDescent="0.3">
      <c r="A577" s="54">
        <v>1</v>
      </c>
      <c r="B577" s="55" t="s">
        <v>456</v>
      </c>
      <c r="C577" s="54" t="s">
        <v>84</v>
      </c>
      <c r="D577" s="54" t="s">
        <v>63</v>
      </c>
      <c r="E577" s="55" t="s">
        <v>458</v>
      </c>
      <c r="F577" s="56">
        <v>46043</v>
      </c>
      <c r="G577" s="18">
        <v>1289.184</v>
      </c>
      <c r="H577" s="54" t="s">
        <v>6</v>
      </c>
      <c r="I577" s="54" t="s">
        <v>484</v>
      </c>
      <c r="J577" s="54">
        <v>44020989</v>
      </c>
      <c r="K577" s="54" t="s">
        <v>63</v>
      </c>
      <c r="L577" s="54">
        <v>1</v>
      </c>
      <c r="M577" s="54"/>
      <c r="N577" s="55" t="s">
        <v>457</v>
      </c>
      <c r="O577" s="15" t="s">
        <v>459</v>
      </c>
      <c r="P577" s="55"/>
    </row>
    <row r="578" spans="1:16" s="58" customFormat="1" ht="36.6" customHeight="1" x14ac:dyDescent="0.3">
      <c r="A578" s="54">
        <v>2</v>
      </c>
      <c r="B578" s="55" t="s">
        <v>990</v>
      </c>
      <c r="C578" s="54" t="s">
        <v>502</v>
      </c>
      <c r="D578" s="54" t="s">
        <v>62</v>
      </c>
      <c r="E578" s="55" t="s">
        <v>991</v>
      </c>
      <c r="F578" s="56">
        <v>46069</v>
      </c>
      <c r="G578" s="18">
        <v>815.87</v>
      </c>
      <c r="H578" s="54" t="s">
        <v>6</v>
      </c>
      <c r="I578" s="54" t="s">
        <v>1069</v>
      </c>
      <c r="J578" s="54">
        <v>40175293</v>
      </c>
      <c r="K578" s="54" t="s">
        <v>430</v>
      </c>
      <c r="L578" s="54">
        <v>12</v>
      </c>
      <c r="M578" s="67">
        <v>67989</v>
      </c>
      <c r="N578" s="55" t="s">
        <v>992</v>
      </c>
      <c r="O578" s="15" t="s">
        <v>993</v>
      </c>
      <c r="P578" s="55"/>
    </row>
    <row r="579" spans="1:16" s="58" customFormat="1" ht="94.2" customHeight="1" x14ac:dyDescent="0.3">
      <c r="A579" s="54">
        <v>3</v>
      </c>
      <c r="B579" s="55" t="s">
        <v>1437</v>
      </c>
      <c r="C579" s="54" t="s">
        <v>74</v>
      </c>
      <c r="D579" s="54" t="s">
        <v>62</v>
      </c>
      <c r="E579" s="55" t="s">
        <v>1438</v>
      </c>
      <c r="F579" s="56">
        <v>46133</v>
      </c>
      <c r="G579" s="18">
        <v>1437.43</v>
      </c>
      <c r="H579" s="54" t="s">
        <v>6</v>
      </c>
      <c r="I579" s="54" t="s">
        <v>1990</v>
      </c>
      <c r="J579" s="54" t="s">
        <v>1991</v>
      </c>
      <c r="K579" s="54" t="s">
        <v>587</v>
      </c>
      <c r="L579" s="54">
        <v>1</v>
      </c>
      <c r="M579" s="67">
        <v>1437430</v>
      </c>
      <c r="N579" s="55" t="s">
        <v>1439</v>
      </c>
      <c r="O579" s="55" t="s">
        <v>1894</v>
      </c>
      <c r="P579" s="55"/>
    </row>
    <row r="580" spans="1:16" s="58" customFormat="1" ht="48" customHeight="1" x14ac:dyDescent="0.3">
      <c r="A580" s="54">
        <v>4</v>
      </c>
      <c r="B580" s="55" t="s">
        <v>1535</v>
      </c>
      <c r="C580" s="54" t="s">
        <v>75</v>
      </c>
      <c r="D580" s="54" t="s">
        <v>62</v>
      </c>
      <c r="E580" s="55" t="s">
        <v>1536</v>
      </c>
      <c r="F580" s="56">
        <v>46132</v>
      </c>
      <c r="G580" s="18">
        <v>457.21899999999999</v>
      </c>
      <c r="H580" s="54" t="s">
        <v>6</v>
      </c>
      <c r="I580" s="54" t="s">
        <v>1973</v>
      </c>
      <c r="J580" s="54">
        <v>45660668</v>
      </c>
      <c r="K580" s="54" t="s">
        <v>430</v>
      </c>
      <c r="L580" s="54">
        <v>9</v>
      </c>
      <c r="M580" s="67"/>
      <c r="N580" s="55" t="s">
        <v>1537</v>
      </c>
      <c r="O580" s="55" t="s">
        <v>1895</v>
      </c>
      <c r="P580" s="55"/>
    </row>
    <row r="581" spans="1:16" ht="16.2" x14ac:dyDescent="0.3">
      <c r="A581" s="49"/>
      <c r="B581" s="50" t="s">
        <v>23</v>
      </c>
      <c r="C581" s="51" t="s">
        <v>64</v>
      </c>
      <c r="D581" s="51"/>
      <c r="E581" s="52"/>
      <c r="F581" s="49"/>
      <c r="G581" s="53"/>
      <c r="H581" s="49"/>
      <c r="I581" s="49"/>
      <c r="J581" s="49"/>
      <c r="K581" s="49"/>
      <c r="L581" s="49"/>
      <c r="M581" s="63"/>
      <c r="N581" s="52"/>
      <c r="O581" s="91"/>
      <c r="P581" s="52"/>
    </row>
    <row r="582" spans="1:16" ht="16.2" x14ac:dyDescent="0.3">
      <c r="A582" s="49"/>
      <c r="B582" s="50" t="s">
        <v>24</v>
      </c>
      <c r="C582" s="51"/>
      <c r="D582" s="51"/>
      <c r="E582" s="52"/>
      <c r="F582" s="49"/>
      <c r="G582" s="57"/>
      <c r="H582" s="49"/>
      <c r="I582" s="49"/>
      <c r="J582" s="49"/>
      <c r="K582" s="49"/>
      <c r="L582" s="49"/>
      <c r="M582" s="63"/>
      <c r="N582" s="52"/>
      <c r="O582" s="91"/>
      <c r="P582" s="52"/>
    </row>
    <row r="583" spans="1:16" s="58" customFormat="1" ht="97.2" customHeight="1" x14ac:dyDescent="0.3">
      <c r="A583" s="54">
        <v>1</v>
      </c>
      <c r="B583" s="55" t="s">
        <v>1528</v>
      </c>
      <c r="C583" s="54" t="s">
        <v>75</v>
      </c>
      <c r="D583" s="54" t="s">
        <v>62</v>
      </c>
      <c r="E583" s="55" t="s">
        <v>1529</v>
      </c>
      <c r="F583" s="56">
        <v>46112</v>
      </c>
      <c r="G583" s="18">
        <v>210</v>
      </c>
      <c r="H583" s="54" t="s">
        <v>50</v>
      </c>
      <c r="I583" s="54" t="s">
        <v>1647</v>
      </c>
      <c r="J583" s="54">
        <v>37412155</v>
      </c>
      <c r="K583" s="54"/>
      <c r="L583" s="54"/>
      <c r="M583" s="54"/>
      <c r="N583" s="55" t="s">
        <v>1530</v>
      </c>
      <c r="O583" s="15" t="s">
        <v>1531</v>
      </c>
      <c r="P583" s="55"/>
    </row>
    <row r="584" spans="1:16" s="58" customFormat="1" ht="99" customHeight="1" x14ac:dyDescent="0.3">
      <c r="A584" s="54">
        <v>2</v>
      </c>
      <c r="B584" s="55" t="s">
        <v>883</v>
      </c>
      <c r="C584" s="54" t="s">
        <v>106</v>
      </c>
      <c r="D584" s="54" t="s">
        <v>63</v>
      </c>
      <c r="E584" s="55" t="s">
        <v>884</v>
      </c>
      <c r="F584" s="56">
        <v>46051</v>
      </c>
      <c r="G584" s="18">
        <v>431.86</v>
      </c>
      <c r="H584" s="54" t="s">
        <v>50</v>
      </c>
      <c r="I584" s="54" t="s">
        <v>885</v>
      </c>
      <c r="J584" s="54">
        <v>2558712745</v>
      </c>
      <c r="K584" s="54" t="s">
        <v>430</v>
      </c>
      <c r="L584" s="54">
        <v>1661</v>
      </c>
      <c r="M584" s="67">
        <v>260</v>
      </c>
      <c r="N584" s="55" t="s">
        <v>886</v>
      </c>
      <c r="O584" s="15" t="s">
        <v>887</v>
      </c>
      <c r="P584" s="55"/>
    </row>
    <row r="585" spans="1:16" s="58" customFormat="1" ht="56.4" customHeight="1" x14ac:dyDescent="0.3">
      <c r="A585" s="54">
        <v>3</v>
      </c>
      <c r="B585" s="55" t="s">
        <v>888</v>
      </c>
      <c r="C585" s="54" t="s">
        <v>65</v>
      </c>
      <c r="D585" s="54" t="s">
        <v>63</v>
      </c>
      <c r="E585" s="55" t="s">
        <v>464</v>
      </c>
      <c r="F585" s="56">
        <v>46062</v>
      </c>
      <c r="G585" s="18">
        <v>223.346</v>
      </c>
      <c r="H585" s="54" t="s">
        <v>6</v>
      </c>
      <c r="I585" s="54" t="s">
        <v>481</v>
      </c>
      <c r="J585" s="54">
        <v>23359034</v>
      </c>
      <c r="K585" s="54" t="s">
        <v>93</v>
      </c>
      <c r="L585" s="54">
        <v>109964</v>
      </c>
      <c r="M585" s="67">
        <v>2.0299999999999998</v>
      </c>
      <c r="N585" s="55" t="s">
        <v>119</v>
      </c>
      <c r="O585" s="15" t="s">
        <v>889</v>
      </c>
      <c r="P585" s="55"/>
    </row>
    <row r="586" spans="1:16" s="58" customFormat="1" ht="130.80000000000001" customHeight="1" x14ac:dyDescent="0.3">
      <c r="A586" s="54">
        <v>4</v>
      </c>
      <c r="B586" s="55" t="s">
        <v>1070</v>
      </c>
      <c r="C586" s="54" t="s">
        <v>84</v>
      </c>
      <c r="D586" s="54" t="s">
        <v>62</v>
      </c>
      <c r="E586" s="55" t="s">
        <v>1084</v>
      </c>
      <c r="F586" s="56">
        <v>46071</v>
      </c>
      <c r="G586" s="18">
        <v>10692</v>
      </c>
      <c r="H586" s="54" t="s">
        <v>6</v>
      </c>
      <c r="I586" s="54" t="s">
        <v>1271</v>
      </c>
      <c r="J586" s="54">
        <v>37383046</v>
      </c>
      <c r="K586" s="54" t="s">
        <v>430</v>
      </c>
      <c r="L586" s="54">
        <v>1</v>
      </c>
      <c r="M586" s="67">
        <v>10692000</v>
      </c>
      <c r="N586" s="55" t="s">
        <v>1071</v>
      </c>
      <c r="O586" s="15" t="s">
        <v>1072</v>
      </c>
      <c r="P586" s="55"/>
    </row>
    <row r="587" spans="1:16" s="58" customFormat="1" ht="81" customHeight="1" x14ac:dyDescent="0.3">
      <c r="A587" s="54">
        <v>5</v>
      </c>
      <c r="B587" s="55" t="s">
        <v>1337</v>
      </c>
      <c r="C587" s="54" t="s">
        <v>75</v>
      </c>
      <c r="D587" s="54" t="s">
        <v>63</v>
      </c>
      <c r="E587" s="55" t="s">
        <v>1338</v>
      </c>
      <c r="F587" s="56">
        <v>46066</v>
      </c>
      <c r="G587" s="18">
        <v>328.1</v>
      </c>
      <c r="H587" s="54" t="s">
        <v>1352</v>
      </c>
      <c r="I587" s="54" t="s">
        <v>1339</v>
      </c>
      <c r="J587" s="54" t="s">
        <v>1340</v>
      </c>
      <c r="K587" s="54"/>
      <c r="L587" s="54"/>
      <c r="M587" s="54"/>
      <c r="N587" s="55" t="s">
        <v>1353</v>
      </c>
      <c r="O587" s="15" t="s">
        <v>1341</v>
      </c>
      <c r="P587" s="55"/>
    </row>
    <row r="588" spans="1:16" ht="16.2" x14ac:dyDescent="0.3">
      <c r="A588" s="49"/>
      <c r="B588" s="50" t="s">
        <v>25</v>
      </c>
      <c r="C588" s="51" t="s">
        <v>64</v>
      </c>
      <c r="D588" s="51"/>
      <c r="E588" s="52"/>
      <c r="F588" s="49"/>
      <c r="G588" s="57"/>
      <c r="H588" s="49"/>
      <c r="I588" s="49"/>
      <c r="J588" s="49"/>
      <c r="K588" s="49"/>
      <c r="L588" s="49"/>
      <c r="M588" s="63"/>
      <c r="N588" s="52"/>
      <c r="O588" s="91"/>
      <c r="P588" s="52"/>
    </row>
    <row r="589" spans="1:16" ht="16.2" x14ac:dyDescent="0.3">
      <c r="A589" s="49"/>
      <c r="B589" s="50" t="s">
        <v>38</v>
      </c>
      <c r="C589" s="51" t="s">
        <v>64</v>
      </c>
      <c r="D589" s="51"/>
      <c r="E589" s="52"/>
      <c r="F589" s="49"/>
      <c r="G589" s="57"/>
      <c r="H589" s="49"/>
      <c r="I589" s="49"/>
      <c r="J589" s="49"/>
      <c r="K589" s="49"/>
      <c r="L589" s="49"/>
      <c r="M589" s="63"/>
      <c r="N589" s="52"/>
      <c r="O589" s="91"/>
      <c r="P589" s="52"/>
    </row>
    <row r="590" spans="1:16" ht="16.2" x14ac:dyDescent="0.3">
      <c r="A590" s="49"/>
      <c r="B590" s="50" t="s">
        <v>10</v>
      </c>
      <c r="C590" s="51"/>
      <c r="D590" s="68"/>
      <c r="E590" s="52"/>
      <c r="F590" s="49"/>
      <c r="G590" s="57"/>
      <c r="H590" s="49"/>
      <c r="I590" s="49"/>
      <c r="J590" s="49"/>
      <c r="K590" s="49"/>
      <c r="L590" s="49"/>
      <c r="M590" s="63"/>
      <c r="N590" s="52"/>
      <c r="O590" s="91"/>
      <c r="P590" s="52"/>
    </row>
    <row r="591" spans="1:16" s="58" customFormat="1" ht="78" x14ac:dyDescent="0.3">
      <c r="A591" s="54">
        <v>1</v>
      </c>
      <c r="B591" s="55" t="s">
        <v>104</v>
      </c>
      <c r="C591" s="54" t="s">
        <v>106</v>
      </c>
      <c r="D591" s="54" t="s">
        <v>63</v>
      </c>
      <c r="E591" s="55" t="s">
        <v>152</v>
      </c>
      <c r="F591" s="56">
        <v>46027</v>
      </c>
      <c r="G591" s="18">
        <v>3907.6170000000002</v>
      </c>
      <c r="H591" s="54" t="s">
        <v>6</v>
      </c>
      <c r="I591" s="54" t="s">
        <v>109</v>
      </c>
      <c r="J591" s="54" t="s">
        <v>153</v>
      </c>
      <c r="K591" s="54" t="s">
        <v>63</v>
      </c>
      <c r="L591" s="54">
        <v>1</v>
      </c>
      <c r="M591" s="67">
        <v>3907617</v>
      </c>
      <c r="N591" s="55" t="s">
        <v>108</v>
      </c>
      <c r="O591" s="15" t="s">
        <v>154</v>
      </c>
      <c r="P591" s="61"/>
    </row>
    <row r="592" spans="1:16" s="58" customFormat="1" ht="66" customHeight="1" x14ac:dyDescent="0.3">
      <c r="A592" s="54">
        <v>2</v>
      </c>
      <c r="B592" s="55" t="s">
        <v>104</v>
      </c>
      <c r="C592" s="54" t="s">
        <v>486</v>
      </c>
      <c r="D592" s="54" t="s">
        <v>485</v>
      </c>
      <c r="E592" s="55" t="s">
        <v>470</v>
      </c>
      <c r="F592" s="56">
        <v>46047</v>
      </c>
      <c r="G592" s="18">
        <v>238.035</v>
      </c>
      <c r="H592" s="54" t="s">
        <v>6</v>
      </c>
      <c r="I592" s="54" t="s">
        <v>471</v>
      </c>
      <c r="J592" s="54">
        <v>1952107538</v>
      </c>
      <c r="K592" s="54" t="s">
        <v>485</v>
      </c>
      <c r="L592" s="54">
        <v>1</v>
      </c>
      <c r="M592" s="67">
        <v>238035.32</v>
      </c>
      <c r="N592" s="55" t="s">
        <v>469</v>
      </c>
      <c r="O592" s="15" t="s">
        <v>472</v>
      </c>
      <c r="P592" s="61"/>
    </row>
    <row r="593" spans="1:16" s="58" customFormat="1" ht="66" customHeight="1" x14ac:dyDescent="0.3">
      <c r="A593" s="54">
        <v>3</v>
      </c>
      <c r="B593" s="55" t="s">
        <v>104</v>
      </c>
      <c r="C593" s="54" t="s">
        <v>486</v>
      </c>
      <c r="D593" s="54" t="s">
        <v>485</v>
      </c>
      <c r="E593" s="55" t="s">
        <v>1017</v>
      </c>
      <c r="F593" s="56">
        <v>46070</v>
      </c>
      <c r="G593" s="18">
        <v>28132.880000000001</v>
      </c>
      <c r="H593" s="54" t="s">
        <v>6</v>
      </c>
      <c r="I593" s="54" t="s">
        <v>1350</v>
      </c>
      <c r="J593" s="54">
        <v>43607466</v>
      </c>
      <c r="K593" s="54" t="s">
        <v>485</v>
      </c>
      <c r="L593" s="54">
        <v>1</v>
      </c>
      <c r="M593" s="67">
        <v>28132880</v>
      </c>
      <c r="N593" s="55" t="s">
        <v>1007</v>
      </c>
      <c r="O593" s="15" t="s">
        <v>1008</v>
      </c>
      <c r="P593" s="61"/>
    </row>
    <row r="594" spans="1:16" s="58" customFormat="1" ht="66" customHeight="1" x14ac:dyDescent="0.3">
      <c r="A594" s="54">
        <v>4</v>
      </c>
      <c r="B594" s="55" t="s">
        <v>104</v>
      </c>
      <c r="C594" s="54" t="s">
        <v>65</v>
      </c>
      <c r="D594" s="54" t="s">
        <v>485</v>
      </c>
      <c r="E594" s="55" t="s">
        <v>1572</v>
      </c>
      <c r="F594" s="56">
        <v>46107</v>
      </c>
      <c r="G594" s="18">
        <v>642.14200000000005</v>
      </c>
      <c r="H594" s="54" t="s">
        <v>6</v>
      </c>
      <c r="I594" s="54" t="s">
        <v>1584</v>
      </c>
      <c r="J594" s="54">
        <v>41504530</v>
      </c>
      <c r="K594" s="54" t="s">
        <v>485</v>
      </c>
      <c r="L594" s="54">
        <v>1</v>
      </c>
      <c r="M594" s="67">
        <v>642141.98</v>
      </c>
      <c r="N594" s="55" t="s">
        <v>1573</v>
      </c>
      <c r="O594" s="15" t="s">
        <v>1574</v>
      </c>
      <c r="P594" s="61"/>
    </row>
    <row r="595" spans="1:16" s="58" customFormat="1" ht="66" customHeight="1" x14ac:dyDescent="0.3">
      <c r="A595" s="54">
        <v>5</v>
      </c>
      <c r="B595" s="55" t="s">
        <v>104</v>
      </c>
      <c r="C595" s="54" t="s">
        <v>486</v>
      </c>
      <c r="D595" s="54" t="s">
        <v>485</v>
      </c>
      <c r="E595" s="55" t="s">
        <v>1575</v>
      </c>
      <c r="F595" s="56">
        <v>46111</v>
      </c>
      <c r="G595" s="18">
        <v>348.11900000000003</v>
      </c>
      <c r="H595" s="54" t="s">
        <v>6</v>
      </c>
      <c r="I595" s="54" t="s">
        <v>1585</v>
      </c>
      <c r="J595" s="54">
        <v>2309811799</v>
      </c>
      <c r="K595" s="54" t="s">
        <v>485</v>
      </c>
      <c r="L595" s="54">
        <v>1</v>
      </c>
      <c r="M595" s="67">
        <v>348119</v>
      </c>
      <c r="N595" s="55" t="s">
        <v>1576</v>
      </c>
      <c r="O595" s="15" t="s">
        <v>1577</v>
      </c>
      <c r="P595" s="61"/>
    </row>
    <row r="596" spans="1:16" s="58" customFormat="1" ht="171.6" x14ac:dyDescent="0.3">
      <c r="A596" s="54">
        <v>6</v>
      </c>
      <c r="B596" s="55" t="s">
        <v>104</v>
      </c>
      <c r="C596" s="54" t="s">
        <v>486</v>
      </c>
      <c r="D596" s="54" t="s">
        <v>485</v>
      </c>
      <c r="E596" s="55" t="s">
        <v>1641</v>
      </c>
      <c r="F596" s="56">
        <v>46118</v>
      </c>
      <c r="G596" s="18">
        <v>1093.5340000000001</v>
      </c>
      <c r="H596" s="54" t="s">
        <v>6</v>
      </c>
      <c r="I596" s="54" t="s">
        <v>1646</v>
      </c>
      <c r="J596" s="54">
        <v>2708015803</v>
      </c>
      <c r="K596" s="54" t="s">
        <v>485</v>
      </c>
      <c r="L596" s="54">
        <v>1</v>
      </c>
      <c r="M596" s="67">
        <v>1093534.4099999999</v>
      </c>
      <c r="N596" s="55" t="s">
        <v>1630</v>
      </c>
      <c r="O596" s="15" t="s">
        <v>1631</v>
      </c>
      <c r="P596" s="61"/>
    </row>
    <row r="597" spans="1:16" s="58" customFormat="1" ht="171.6" x14ac:dyDescent="0.3">
      <c r="A597" s="54">
        <v>7</v>
      </c>
      <c r="B597" s="55" t="s">
        <v>104</v>
      </c>
      <c r="C597" s="54" t="s">
        <v>486</v>
      </c>
      <c r="D597" s="54" t="s">
        <v>485</v>
      </c>
      <c r="E597" s="55" t="s">
        <v>1642</v>
      </c>
      <c r="F597" s="56">
        <v>46119</v>
      </c>
      <c r="G597" s="18">
        <v>1487.0340000000001</v>
      </c>
      <c r="H597" s="54" t="s">
        <v>6</v>
      </c>
      <c r="I597" s="54" t="s">
        <v>1646</v>
      </c>
      <c r="J597" s="54">
        <v>2708015803</v>
      </c>
      <c r="K597" s="54" t="s">
        <v>485</v>
      </c>
      <c r="L597" s="54">
        <v>1</v>
      </c>
      <c r="M597" s="67">
        <v>1487033.87</v>
      </c>
      <c r="N597" s="55" t="s">
        <v>1632</v>
      </c>
      <c r="O597" s="15" t="s">
        <v>1633</v>
      </c>
      <c r="P597" s="61"/>
    </row>
    <row r="598" spans="1:16" s="58" customFormat="1" ht="124.8" x14ac:dyDescent="0.3">
      <c r="A598" s="54">
        <v>8</v>
      </c>
      <c r="B598" s="55" t="s">
        <v>104</v>
      </c>
      <c r="C598" s="54" t="s">
        <v>954</v>
      </c>
      <c r="D598" s="54" t="s">
        <v>485</v>
      </c>
      <c r="E598" s="55" t="s">
        <v>1643</v>
      </c>
      <c r="F598" s="56">
        <v>46119</v>
      </c>
      <c r="G598" s="18">
        <v>596.05899999999997</v>
      </c>
      <c r="H598" s="54" t="s">
        <v>6</v>
      </c>
      <c r="I598" s="54" t="s">
        <v>1646</v>
      </c>
      <c r="J598" s="54">
        <v>2708015803</v>
      </c>
      <c r="K598" s="54" t="s">
        <v>485</v>
      </c>
      <c r="L598" s="54">
        <v>1</v>
      </c>
      <c r="M598" s="67">
        <v>596059.11</v>
      </c>
      <c r="N598" s="55" t="s">
        <v>1634</v>
      </c>
      <c r="O598" s="15" t="s">
        <v>1635</v>
      </c>
      <c r="P598" s="61"/>
    </row>
    <row r="599" spans="1:16" s="58" customFormat="1" ht="171.6" x14ac:dyDescent="0.3">
      <c r="A599" s="54">
        <v>9</v>
      </c>
      <c r="B599" s="55" t="s">
        <v>104</v>
      </c>
      <c r="C599" s="54" t="s">
        <v>486</v>
      </c>
      <c r="D599" s="54" t="s">
        <v>485</v>
      </c>
      <c r="E599" s="55" t="s">
        <v>1644</v>
      </c>
      <c r="F599" s="56">
        <v>46119</v>
      </c>
      <c r="G599" s="18">
        <v>642.36400000000003</v>
      </c>
      <c r="H599" s="54" t="s">
        <v>6</v>
      </c>
      <c r="I599" s="54" t="s">
        <v>1646</v>
      </c>
      <c r="J599" s="54">
        <v>2708015803</v>
      </c>
      <c r="K599" s="54" t="s">
        <v>485</v>
      </c>
      <c r="L599" s="54">
        <v>1</v>
      </c>
      <c r="M599" s="67">
        <v>642363.84</v>
      </c>
      <c r="N599" s="55" t="s">
        <v>1636</v>
      </c>
      <c r="O599" s="15" t="s">
        <v>1637</v>
      </c>
      <c r="P599" s="61"/>
    </row>
    <row r="600" spans="1:16" s="58" customFormat="1" ht="160.80000000000001" customHeight="1" x14ac:dyDescent="0.3">
      <c r="A600" s="54">
        <v>10</v>
      </c>
      <c r="B600" s="55" t="s">
        <v>104</v>
      </c>
      <c r="C600" s="54" t="s">
        <v>486</v>
      </c>
      <c r="D600" s="54" t="s">
        <v>485</v>
      </c>
      <c r="E600" s="55" t="s">
        <v>1645</v>
      </c>
      <c r="F600" s="56">
        <v>46119</v>
      </c>
      <c r="G600" s="18">
        <v>605.06799999999998</v>
      </c>
      <c r="H600" s="54" t="s">
        <v>6</v>
      </c>
      <c r="I600" s="54" t="s">
        <v>1646</v>
      </c>
      <c r="J600" s="54">
        <v>2708015803</v>
      </c>
      <c r="K600" s="54" t="s">
        <v>485</v>
      </c>
      <c r="L600" s="54">
        <v>1</v>
      </c>
      <c r="M600" s="67">
        <v>605068.56000000006</v>
      </c>
      <c r="N600" s="55" t="s">
        <v>1638</v>
      </c>
      <c r="O600" s="15" t="s">
        <v>1639</v>
      </c>
      <c r="P600" s="61"/>
    </row>
    <row r="601" spans="1:16" s="58" customFormat="1" ht="67.8" customHeight="1" x14ac:dyDescent="0.3">
      <c r="A601" s="54">
        <v>11</v>
      </c>
      <c r="B601" s="55" t="s">
        <v>99</v>
      </c>
      <c r="C601" s="54" t="s">
        <v>79</v>
      </c>
      <c r="D601" s="54" t="s">
        <v>63</v>
      </c>
      <c r="E601" s="55" t="s">
        <v>156</v>
      </c>
      <c r="F601" s="56">
        <v>46028</v>
      </c>
      <c r="G601" s="18">
        <v>216</v>
      </c>
      <c r="H601" s="54" t="s">
        <v>50</v>
      </c>
      <c r="I601" s="54" t="s">
        <v>157</v>
      </c>
      <c r="J601" s="54">
        <v>41345111</v>
      </c>
      <c r="K601" s="54" t="s">
        <v>63</v>
      </c>
      <c r="L601" s="54">
        <v>12</v>
      </c>
      <c r="M601" s="67">
        <v>216000</v>
      </c>
      <c r="N601" s="55" t="s">
        <v>155</v>
      </c>
      <c r="O601" s="15" t="s">
        <v>158</v>
      </c>
      <c r="P601" s="61"/>
    </row>
    <row r="602" spans="1:16" s="58" customFormat="1" ht="52.8" customHeight="1" x14ac:dyDescent="0.3">
      <c r="A602" s="54">
        <v>12</v>
      </c>
      <c r="B602" s="55" t="s">
        <v>99</v>
      </c>
      <c r="C602" s="54" t="s">
        <v>75</v>
      </c>
      <c r="D602" s="54" t="s">
        <v>62</v>
      </c>
      <c r="E602" s="55" t="s">
        <v>891</v>
      </c>
      <c r="F602" s="56">
        <v>46059</v>
      </c>
      <c r="G602" s="18">
        <v>436.44400000000002</v>
      </c>
      <c r="H602" s="54" t="s">
        <v>50</v>
      </c>
      <c r="I602" s="54" t="s">
        <v>1015</v>
      </c>
      <c r="J602" s="54">
        <v>45832648</v>
      </c>
      <c r="K602" s="54"/>
      <c r="L602" s="54"/>
      <c r="M602" s="67">
        <v>436444</v>
      </c>
      <c r="N602" s="55" t="s">
        <v>892</v>
      </c>
      <c r="O602" s="15" t="s">
        <v>893</v>
      </c>
      <c r="P602" s="61"/>
    </row>
    <row r="603" spans="1:16" s="58" customFormat="1" ht="52.8" customHeight="1" x14ac:dyDescent="0.3">
      <c r="A603" s="54">
        <v>13</v>
      </c>
      <c r="B603" s="55" t="s">
        <v>99</v>
      </c>
      <c r="C603" s="54" t="s">
        <v>225</v>
      </c>
      <c r="D603" s="54" t="s">
        <v>62</v>
      </c>
      <c r="E603" s="55" t="s">
        <v>412</v>
      </c>
      <c r="F603" s="56">
        <v>46063</v>
      </c>
      <c r="G603" s="18">
        <v>307.5</v>
      </c>
      <c r="H603" s="54" t="s">
        <v>50</v>
      </c>
      <c r="I603" s="54" t="s">
        <v>1016</v>
      </c>
      <c r="J603" s="54">
        <v>43699122</v>
      </c>
      <c r="K603" s="54" t="s">
        <v>279</v>
      </c>
      <c r="L603" s="54">
        <v>5000</v>
      </c>
      <c r="M603" s="67">
        <v>61.5</v>
      </c>
      <c r="N603" s="55" t="s">
        <v>894</v>
      </c>
      <c r="O603" s="15" t="s">
        <v>895</v>
      </c>
      <c r="P603" s="61"/>
    </row>
    <row r="604" spans="1:16" s="58" customFormat="1" ht="65.400000000000006" customHeight="1" x14ac:dyDescent="0.3">
      <c r="A604" s="54">
        <v>14</v>
      </c>
      <c r="B604" s="55" t="s">
        <v>99</v>
      </c>
      <c r="C604" s="54" t="s">
        <v>538</v>
      </c>
      <c r="D604" s="54" t="s">
        <v>62</v>
      </c>
      <c r="E604" s="55" t="s">
        <v>896</v>
      </c>
      <c r="F604" s="56">
        <v>46058</v>
      </c>
      <c r="G604" s="18">
        <v>223.88</v>
      </c>
      <c r="H604" s="54" t="s">
        <v>50</v>
      </c>
      <c r="I604" s="54" t="s">
        <v>904</v>
      </c>
      <c r="J604" s="54">
        <v>3012600341</v>
      </c>
      <c r="K604" s="54" t="s">
        <v>197</v>
      </c>
      <c r="L604" s="54" t="s">
        <v>1371</v>
      </c>
      <c r="M604" s="67" t="s">
        <v>1372</v>
      </c>
      <c r="N604" s="55" t="s">
        <v>1373</v>
      </c>
      <c r="O604" s="15" t="s">
        <v>897</v>
      </c>
      <c r="P604" s="61"/>
    </row>
    <row r="605" spans="1:16" s="58" customFormat="1" ht="65.400000000000006" customHeight="1" x14ac:dyDescent="0.3">
      <c r="A605" s="54">
        <v>15</v>
      </c>
      <c r="B605" s="55" t="s">
        <v>99</v>
      </c>
      <c r="C605" s="54" t="s">
        <v>538</v>
      </c>
      <c r="D605" s="54" t="s">
        <v>62</v>
      </c>
      <c r="E605" s="55" t="s">
        <v>898</v>
      </c>
      <c r="F605" s="56">
        <v>46064</v>
      </c>
      <c r="G605" s="18">
        <v>239.5</v>
      </c>
      <c r="H605" s="54" t="s">
        <v>50</v>
      </c>
      <c r="I605" s="54" t="s">
        <v>1013</v>
      </c>
      <c r="J605" s="54">
        <v>3012600341</v>
      </c>
      <c r="K605" s="54" t="s">
        <v>197</v>
      </c>
      <c r="L605" s="54" t="s">
        <v>1369</v>
      </c>
      <c r="M605" s="67" t="s">
        <v>1370</v>
      </c>
      <c r="N605" s="55" t="s">
        <v>903</v>
      </c>
      <c r="O605" s="15" t="s">
        <v>899</v>
      </c>
      <c r="P605" s="61"/>
    </row>
    <row r="606" spans="1:16" s="58" customFormat="1" ht="70.8" customHeight="1" x14ac:dyDescent="0.3">
      <c r="A606" s="54">
        <v>16</v>
      </c>
      <c r="B606" s="55" t="s">
        <v>99</v>
      </c>
      <c r="C606" s="54" t="s">
        <v>538</v>
      </c>
      <c r="D606" s="54" t="s">
        <v>62</v>
      </c>
      <c r="E606" s="55" t="s">
        <v>1009</v>
      </c>
      <c r="F606" s="56">
        <v>46071</v>
      </c>
      <c r="G606" s="18">
        <v>296.35000000000002</v>
      </c>
      <c r="H606" s="54" t="s">
        <v>50</v>
      </c>
      <c r="I606" s="54" t="s">
        <v>1013</v>
      </c>
      <c r="J606" s="54">
        <v>3012600341</v>
      </c>
      <c r="K606" s="54" t="s">
        <v>197</v>
      </c>
      <c r="L606" s="54" t="s">
        <v>1367</v>
      </c>
      <c r="M606" s="67" t="s">
        <v>1368</v>
      </c>
      <c r="N606" s="55" t="s">
        <v>1014</v>
      </c>
      <c r="O606" s="15" t="s">
        <v>1010</v>
      </c>
      <c r="P606" s="61"/>
    </row>
    <row r="607" spans="1:16" s="58" customFormat="1" ht="37.799999999999997" customHeight="1" x14ac:dyDescent="0.3">
      <c r="A607" s="54">
        <v>17</v>
      </c>
      <c r="B607" s="55" t="s">
        <v>243</v>
      </c>
      <c r="C607" s="54" t="s">
        <v>65</v>
      </c>
      <c r="D607" s="54" t="s">
        <v>63</v>
      </c>
      <c r="E607" s="55" t="s">
        <v>244</v>
      </c>
      <c r="F607" s="56">
        <v>46041</v>
      </c>
      <c r="G607" s="18">
        <v>319.245</v>
      </c>
      <c r="H607" s="54" t="s">
        <v>6</v>
      </c>
      <c r="I607" s="54" t="s">
        <v>487</v>
      </c>
      <c r="J607" s="54">
        <v>44238503</v>
      </c>
      <c r="K607" s="54" t="s">
        <v>93</v>
      </c>
      <c r="L607" s="54">
        <v>32000</v>
      </c>
      <c r="M607" s="67">
        <v>9.98</v>
      </c>
      <c r="N607" s="55" t="s">
        <v>245</v>
      </c>
      <c r="O607" s="15" t="s">
        <v>419</v>
      </c>
      <c r="P607" s="61"/>
    </row>
    <row r="608" spans="1:16" s="58" customFormat="1" ht="60" customHeight="1" x14ac:dyDescent="0.3">
      <c r="A608" s="54">
        <v>18</v>
      </c>
      <c r="B608" s="55" t="s">
        <v>243</v>
      </c>
      <c r="C608" s="54" t="s">
        <v>225</v>
      </c>
      <c r="D608" s="54" t="s">
        <v>62</v>
      </c>
      <c r="E608" s="55" t="s">
        <v>473</v>
      </c>
      <c r="F608" s="56">
        <v>46050</v>
      </c>
      <c r="G608" s="18">
        <v>436.32</v>
      </c>
      <c r="H608" s="54" t="s">
        <v>6</v>
      </c>
      <c r="I608" s="54" t="s">
        <v>641</v>
      </c>
      <c r="J608" s="54">
        <v>44838860</v>
      </c>
      <c r="K608" s="54" t="s">
        <v>279</v>
      </c>
      <c r="L608" s="54" t="s">
        <v>474</v>
      </c>
      <c r="M608" s="67" t="s">
        <v>642</v>
      </c>
      <c r="N608" s="55" t="s">
        <v>475</v>
      </c>
      <c r="O608" s="15" t="s">
        <v>476</v>
      </c>
      <c r="P608" s="61"/>
    </row>
    <row r="609" spans="1:16" s="58" customFormat="1" ht="36.6" customHeight="1" x14ac:dyDescent="0.3">
      <c r="A609" s="54">
        <v>19</v>
      </c>
      <c r="B609" s="55" t="s">
        <v>243</v>
      </c>
      <c r="C609" s="54" t="s">
        <v>79</v>
      </c>
      <c r="D609" s="54" t="s">
        <v>63</v>
      </c>
      <c r="E609" s="55" t="s">
        <v>254</v>
      </c>
      <c r="F609" s="56">
        <v>46066</v>
      </c>
      <c r="G609" s="18">
        <v>228.12</v>
      </c>
      <c r="H609" s="54" t="s">
        <v>6</v>
      </c>
      <c r="I609" s="54" t="s">
        <v>1082</v>
      </c>
      <c r="J609" s="54">
        <v>45408101</v>
      </c>
      <c r="K609" s="54" t="s">
        <v>63</v>
      </c>
      <c r="L609" s="54">
        <v>30</v>
      </c>
      <c r="M609" s="67">
        <v>7604</v>
      </c>
      <c r="N609" s="55" t="s">
        <v>1011</v>
      </c>
      <c r="O609" s="15" t="s">
        <v>1012</v>
      </c>
      <c r="P609" s="61"/>
    </row>
    <row r="610" spans="1:16" s="58" customFormat="1" ht="109.2" x14ac:dyDescent="0.3">
      <c r="A610" s="54">
        <v>20</v>
      </c>
      <c r="B610" s="55" t="s">
        <v>243</v>
      </c>
      <c r="C610" s="54" t="s">
        <v>165</v>
      </c>
      <c r="D610" s="54" t="s">
        <v>485</v>
      </c>
      <c r="E610" s="55" t="s">
        <v>1454</v>
      </c>
      <c r="F610" s="56">
        <v>46104</v>
      </c>
      <c r="G610" s="18">
        <v>1496.748</v>
      </c>
      <c r="H610" s="54" t="s">
        <v>6</v>
      </c>
      <c r="I610" s="54" t="s">
        <v>1461</v>
      </c>
      <c r="J610" s="54">
        <v>39935189</v>
      </c>
      <c r="K610" s="54" t="s">
        <v>485</v>
      </c>
      <c r="L610" s="54">
        <v>1</v>
      </c>
      <c r="M610" s="67">
        <v>1496747.71</v>
      </c>
      <c r="N610" s="55" t="s">
        <v>1455</v>
      </c>
      <c r="O610" s="15" t="s">
        <v>1456</v>
      </c>
      <c r="P610" s="61"/>
    </row>
    <row r="611" spans="1:16" s="58" customFormat="1" ht="82.2" customHeight="1" x14ac:dyDescent="0.3">
      <c r="A611" s="54">
        <v>21</v>
      </c>
      <c r="B611" s="55" t="s">
        <v>900</v>
      </c>
      <c r="C611" s="54" t="s">
        <v>75</v>
      </c>
      <c r="D611" s="54" t="s">
        <v>63</v>
      </c>
      <c r="E611" s="55" t="s">
        <v>1076</v>
      </c>
      <c r="F611" s="56">
        <v>46077</v>
      </c>
      <c r="G611" s="18">
        <v>1980</v>
      </c>
      <c r="H611" s="54" t="s">
        <v>50</v>
      </c>
      <c r="I611" s="54" t="s">
        <v>1083</v>
      </c>
      <c r="J611" s="54">
        <v>39434956</v>
      </c>
      <c r="K611" s="54" t="s">
        <v>63</v>
      </c>
      <c r="L611" s="54">
        <v>12000</v>
      </c>
      <c r="M611" s="67">
        <v>165</v>
      </c>
      <c r="N611" s="55" t="s">
        <v>901</v>
      </c>
      <c r="O611" s="15" t="s">
        <v>1077</v>
      </c>
      <c r="P611" s="61"/>
    </row>
    <row r="612" spans="1:16" s="58" customFormat="1" ht="86.4" customHeight="1" x14ac:dyDescent="0.3">
      <c r="A612" s="54">
        <v>22</v>
      </c>
      <c r="B612" s="55" t="s">
        <v>900</v>
      </c>
      <c r="C612" s="54" t="s">
        <v>75</v>
      </c>
      <c r="D612" s="54" t="s">
        <v>63</v>
      </c>
      <c r="E612" s="55" t="s">
        <v>1076</v>
      </c>
      <c r="F612" s="56">
        <v>46079</v>
      </c>
      <c r="G612" s="18">
        <v>899.9</v>
      </c>
      <c r="H612" s="54" t="s">
        <v>50</v>
      </c>
      <c r="I612" s="54" t="s">
        <v>1351</v>
      </c>
      <c r="J612" s="54">
        <v>39009498</v>
      </c>
      <c r="K612" s="54" t="s">
        <v>63</v>
      </c>
      <c r="L612" s="54">
        <v>12000</v>
      </c>
      <c r="M612" s="54">
        <v>74.989999999999995</v>
      </c>
      <c r="N612" s="55" t="s">
        <v>901</v>
      </c>
      <c r="O612" s="15" t="s">
        <v>1270</v>
      </c>
      <c r="P612" s="61"/>
    </row>
    <row r="613" spans="1:16" ht="16.2" x14ac:dyDescent="0.3">
      <c r="A613" s="51"/>
      <c r="B613" s="50" t="s">
        <v>40</v>
      </c>
      <c r="C613" s="51"/>
      <c r="D613" s="51"/>
      <c r="E613" s="52"/>
      <c r="F613" s="49"/>
      <c r="G613" s="57"/>
      <c r="H613" s="49"/>
      <c r="I613" s="49"/>
      <c r="J613" s="49"/>
      <c r="K613" s="49"/>
      <c r="L613" s="49"/>
      <c r="M613" s="63"/>
      <c r="N613" s="52"/>
      <c r="O613" s="91"/>
      <c r="P613" s="52"/>
    </row>
    <row r="614" spans="1:16" s="58" customFormat="1" ht="51" customHeight="1" x14ac:dyDescent="0.3">
      <c r="A614" s="62">
        <v>1</v>
      </c>
      <c r="B614" s="55" t="s">
        <v>423</v>
      </c>
      <c r="C614" s="54" t="s">
        <v>79</v>
      </c>
      <c r="D614" s="54" t="s">
        <v>63</v>
      </c>
      <c r="E614" s="55" t="s">
        <v>420</v>
      </c>
      <c r="F614" s="56">
        <v>46043</v>
      </c>
      <c r="G614" s="18">
        <v>348</v>
      </c>
      <c r="H614" s="54" t="s">
        <v>6</v>
      </c>
      <c r="I614" s="54" t="s">
        <v>421</v>
      </c>
      <c r="J614" s="54">
        <v>35341308</v>
      </c>
      <c r="K614" s="54" t="s">
        <v>63</v>
      </c>
      <c r="L614" s="54">
        <v>1</v>
      </c>
      <c r="M614" s="67">
        <v>29000</v>
      </c>
      <c r="N614" s="55" t="s">
        <v>422</v>
      </c>
      <c r="O614" s="15" t="s">
        <v>424</v>
      </c>
      <c r="P614" s="55"/>
    </row>
    <row r="615" spans="1:16" ht="16.2" x14ac:dyDescent="0.3">
      <c r="A615" s="49"/>
      <c r="B615" s="50" t="s">
        <v>49</v>
      </c>
      <c r="C615" s="51"/>
      <c r="D615" s="51"/>
      <c r="E615" s="52"/>
      <c r="F615" s="49"/>
      <c r="G615" s="57"/>
      <c r="H615" s="49"/>
      <c r="I615" s="49"/>
      <c r="J615" s="49"/>
      <c r="K615" s="49"/>
      <c r="L615" s="49"/>
      <c r="M615" s="63"/>
      <c r="N615" s="52"/>
      <c r="O615" s="91"/>
      <c r="P615" s="52"/>
    </row>
    <row r="616" spans="1:16" s="58" customFormat="1" ht="63" customHeight="1" x14ac:dyDescent="0.3">
      <c r="A616" s="54">
        <v>1</v>
      </c>
      <c r="B616" s="55" t="s">
        <v>246</v>
      </c>
      <c r="C616" s="54" t="s">
        <v>65</v>
      </c>
      <c r="D616" s="54" t="s">
        <v>62</v>
      </c>
      <c r="E616" s="55" t="s">
        <v>247</v>
      </c>
      <c r="F616" s="56">
        <v>46035</v>
      </c>
      <c r="G616" s="18">
        <v>360</v>
      </c>
      <c r="H616" s="54" t="s">
        <v>6</v>
      </c>
      <c r="I616" s="54" t="s">
        <v>643</v>
      </c>
      <c r="J616" s="54">
        <v>32654545</v>
      </c>
      <c r="K616" s="54" t="s">
        <v>248</v>
      </c>
      <c r="L616" s="54">
        <v>36000</v>
      </c>
      <c r="M616" s="67">
        <v>353.3</v>
      </c>
      <c r="N616" s="55" t="s">
        <v>249</v>
      </c>
      <c r="O616" s="15" t="s">
        <v>250</v>
      </c>
      <c r="P616" s="61"/>
    </row>
    <row r="617" spans="1:16" s="58" customFormat="1" ht="64.2" customHeight="1" x14ac:dyDescent="0.3">
      <c r="A617" s="54">
        <v>2</v>
      </c>
      <c r="B617" s="55" t="s">
        <v>246</v>
      </c>
      <c r="C617" s="54" t="s">
        <v>255</v>
      </c>
      <c r="D617" s="54" t="s">
        <v>62</v>
      </c>
      <c r="E617" s="55" t="s">
        <v>251</v>
      </c>
      <c r="F617" s="56">
        <v>46031</v>
      </c>
      <c r="G617" s="18">
        <v>255.78899999999999</v>
      </c>
      <c r="H617" s="54" t="s">
        <v>6</v>
      </c>
      <c r="I617" s="54" t="s">
        <v>644</v>
      </c>
      <c r="J617" s="54">
        <v>42399676</v>
      </c>
      <c r="K617" s="54" t="s">
        <v>223</v>
      </c>
      <c r="L617" s="54">
        <v>15</v>
      </c>
      <c r="M617" s="67">
        <v>255.8</v>
      </c>
      <c r="N617" s="55" t="s">
        <v>252</v>
      </c>
      <c r="O617" s="15" t="s">
        <v>253</v>
      </c>
      <c r="P617" s="61"/>
    </row>
    <row r="618" spans="1:16" s="58" customFormat="1" ht="46.8" x14ac:dyDescent="0.3">
      <c r="A618" s="54">
        <v>3</v>
      </c>
      <c r="B618" s="55" t="s">
        <v>477</v>
      </c>
      <c r="C618" s="54" t="s">
        <v>225</v>
      </c>
      <c r="D618" s="54" t="s">
        <v>62</v>
      </c>
      <c r="E618" s="55" t="s">
        <v>478</v>
      </c>
      <c r="F618" s="56">
        <v>46048</v>
      </c>
      <c r="G618" s="18">
        <v>202.81800000000001</v>
      </c>
      <c r="H618" s="54" t="s">
        <v>6</v>
      </c>
      <c r="I618" s="54" t="s">
        <v>427</v>
      </c>
      <c r="J618" s="54">
        <v>44838860</v>
      </c>
      <c r="K618" s="54" t="s">
        <v>279</v>
      </c>
      <c r="L618" s="54" t="s">
        <v>489</v>
      </c>
      <c r="M618" s="67">
        <v>54.84</v>
      </c>
      <c r="N618" s="55" t="s">
        <v>488</v>
      </c>
      <c r="O618" s="15" t="s">
        <v>479</v>
      </c>
      <c r="P618" s="61"/>
    </row>
    <row r="619" spans="1:16" s="58" customFormat="1" ht="33.6" customHeight="1" x14ac:dyDescent="0.3">
      <c r="A619" s="54">
        <v>4</v>
      </c>
      <c r="B619" s="55" t="s">
        <v>477</v>
      </c>
      <c r="C619" s="54" t="s">
        <v>502</v>
      </c>
      <c r="D619" s="54" t="s">
        <v>62</v>
      </c>
      <c r="E619" s="55" t="s">
        <v>645</v>
      </c>
      <c r="F619" s="56">
        <v>46049</v>
      </c>
      <c r="G619" s="18">
        <v>234</v>
      </c>
      <c r="H619" s="54" t="s">
        <v>6</v>
      </c>
      <c r="I619" s="54" t="s">
        <v>646</v>
      </c>
      <c r="J619" s="54" t="s">
        <v>647</v>
      </c>
      <c r="K619" s="54" t="s">
        <v>430</v>
      </c>
      <c r="L619" s="54" t="s">
        <v>648</v>
      </c>
      <c r="M619" s="67" t="s">
        <v>649</v>
      </c>
      <c r="N619" s="55" t="s">
        <v>650</v>
      </c>
      <c r="O619" s="15" t="s">
        <v>651</v>
      </c>
      <c r="P619" s="61"/>
    </row>
    <row r="620" spans="1:16" s="58" customFormat="1" ht="109.2" x14ac:dyDescent="0.3">
      <c r="A620" s="54">
        <v>5</v>
      </c>
      <c r="B620" s="55" t="s">
        <v>477</v>
      </c>
      <c r="C620" s="54" t="s">
        <v>173</v>
      </c>
      <c r="D620" s="54" t="s">
        <v>62</v>
      </c>
      <c r="E620" s="55" t="s">
        <v>1078</v>
      </c>
      <c r="F620" s="56">
        <v>46077</v>
      </c>
      <c r="G620" s="18">
        <v>455</v>
      </c>
      <c r="H620" s="54" t="s">
        <v>6</v>
      </c>
      <c r="I620" s="54" t="s">
        <v>1079</v>
      </c>
      <c r="J620" s="54">
        <v>2889407493</v>
      </c>
      <c r="K620" s="54" t="s">
        <v>430</v>
      </c>
      <c r="L620" s="54">
        <v>1</v>
      </c>
      <c r="M620" s="67">
        <v>455000</v>
      </c>
      <c r="N620" s="55" t="s">
        <v>1080</v>
      </c>
      <c r="O620" s="15" t="s">
        <v>1081</v>
      </c>
      <c r="P620" s="54" t="s">
        <v>176</v>
      </c>
    </row>
    <row r="621" spans="1:16" s="58" customFormat="1" ht="109.2" x14ac:dyDescent="0.3">
      <c r="A621" s="54">
        <v>6</v>
      </c>
      <c r="B621" s="55" t="s">
        <v>477</v>
      </c>
      <c r="C621" s="54" t="s">
        <v>173</v>
      </c>
      <c r="D621" s="54" t="s">
        <v>62</v>
      </c>
      <c r="E621" s="55" t="s">
        <v>1078</v>
      </c>
      <c r="F621" s="56">
        <v>46122</v>
      </c>
      <c r="G621" s="18">
        <v>477.75</v>
      </c>
      <c r="H621" s="54" t="s">
        <v>6</v>
      </c>
      <c r="I621" s="54" t="s">
        <v>1079</v>
      </c>
      <c r="J621" s="54">
        <v>2889407493</v>
      </c>
      <c r="K621" s="54" t="s">
        <v>430</v>
      </c>
      <c r="L621" s="54">
        <v>1</v>
      </c>
      <c r="M621" s="67">
        <v>477750</v>
      </c>
      <c r="N621" s="55" t="s">
        <v>1080</v>
      </c>
      <c r="O621" s="55" t="s">
        <v>1785</v>
      </c>
      <c r="P621" s="54" t="s">
        <v>176</v>
      </c>
    </row>
    <row r="622" spans="1:16" s="58" customFormat="1" ht="93.6" x14ac:dyDescent="0.3">
      <c r="A622" s="54">
        <v>7</v>
      </c>
      <c r="B622" s="55" t="s">
        <v>477</v>
      </c>
      <c r="C622" s="54" t="s">
        <v>81</v>
      </c>
      <c r="D622" s="54" t="s">
        <v>63</v>
      </c>
      <c r="E622" s="55" t="s">
        <v>1981</v>
      </c>
      <c r="F622" s="56">
        <v>46139</v>
      </c>
      <c r="G622" s="18">
        <v>333.2</v>
      </c>
      <c r="H622" s="54" t="s">
        <v>6</v>
      </c>
      <c r="I622" s="54"/>
      <c r="J622" s="54"/>
      <c r="K622" s="54" t="s">
        <v>63</v>
      </c>
      <c r="L622" s="54">
        <v>1</v>
      </c>
      <c r="M622" s="67">
        <v>333233</v>
      </c>
      <c r="N622" s="55" t="s">
        <v>1982</v>
      </c>
      <c r="O622" s="55" t="s">
        <v>1983</v>
      </c>
      <c r="P622" s="101"/>
    </row>
    <row r="623" spans="1:16" s="58" customFormat="1" ht="31.2" x14ac:dyDescent="0.3">
      <c r="A623" s="54">
        <v>8</v>
      </c>
      <c r="B623" s="55" t="s">
        <v>1457</v>
      </c>
      <c r="C623" s="54" t="s">
        <v>225</v>
      </c>
      <c r="D623" s="54" t="s">
        <v>62</v>
      </c>
      <c r="E623" s="55" t="s">
        <v>1458</v>
      </c>
      <c r="F623" s="56">
        <v>46120</v>
      </c>
      <c r="G623" s="18">
        <v>652.5</v>
      </c>
      <c r="H623" s="54" t="s">
        <v>6</v>
      </c>
      <c r="I623" s="54" t="s">
        <v>1786</v>
      </c>
      <c r="J623" s="54">
        <v>44838860</v>
      </c>
      <c r="K623" s="54" t="s">
        <v>279</v>
      </c>
      <c r="L623" s="54" t="s">
        <v>1459</v>
      </c>
      <c r="M623" s="54" t="s">
        <v>1787</v>
      </c>
      <c r="N623" s="55" t="s">
        <v>1460</v>
      </c>
      <c r="O623" s="15" t="s">
        <v>1640</v>
      </c>
    </row>
  </sheetData>
  <autoFilter ref="A9:P623" xr:uid="{BB67926D-55B6-4FFE-8694-EB87C4C010D7}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468" r:id="rId1" display="https://prozorro.gov.ua/tender/UA-2026-01-02-005311-a" xr:uid="{0CF81F5F-F365-46B2-9206-20DC96A61AFE}"/>
    <hyperlink ref="O82" r:id="rId2" xr:uid="{7CBAD489-F0D7-4377-A315-AF1DEE8C1017}"/>
    <hyperlink ref="O386" r:id="rId3" xr:uid="{1E5C5F6F-20CF-4C58-9CBD-B429BB13341B}"/>
    <hyperlink ref="O387" r:id="rId4" xr:uid="{5A2589B7-75F2-4329-9570-90CAF19A938A}"/>
    <hyperlink ref="O478" r:id="rId5" xr:uid="{297697F3-A783-4171-B345-3AD98EBF9C2D}"/>
    <hyperlink ref="O479" r:id="rId6" xr:uid="{672E97B9-E231-4AD8-B732-F781D1919823}"/>
    <hyperlink ref="O492" r:id="rId7" xr:uid="{EE88971C-B7E4-45B6-901F-95C611F0A2C4}"/>
    <hyperlink ref="O531" r:id="rId8" xr:uid="{EADE4770-0BF5-4200-83BE-F0E53C5F6291}"/>
    <hyperlink ref="O554" r:id="rId9" xr:uid="{A59D1D6D-A8E8-4858-B89E-110E6D6CE20B}"/>
    <hyperlink ref="O555" r:id="rId10" xr:uid="{812064E8-B530-4C68-85CB-A1EB8865B8FB}"/>
    <hyperlink ref="O591" r:id="rId11" xr:uid="{8CF26B4F-0F7A-4B17-ADF7-9C6BFE0B9D13}"/>
    <hyperlink ref="O601" r:id="rId12" xr:uid="{5930F87C-FF29-4B55-954C-D33FAB851088}"/>
    <hyperlink ref="O346" r:id="rId13" xr:uid="{50F04FCC-4CC8-415F-98FD-37E59C66D7A6}"/>
    <hyperlink ref="O94" r:id="rId14" xr:uid="{977CBE31-D2EC-44F8-9EFB-DF32E5043AA4}"/>
    <hyperlink ref="O251" r:id="rId15" xr:uid="{5CFC52E6-0C0A-4AA9-81D9-A1AB2E6A4442}"/>
    <hyperlink ref="O391" r:id="rId16" xr:uid="{34BE2A77-13C8-4EBE-94EC-59435F9379C8}"/>
    <hyperlink ref="O392" r:id="rId17" xr:uid="{848D2BB5-FDFD-4035-A75C-375BBFEAF0AB}"/>
    <hyperlink ref="O393" r:id="rId18" xr:uid="{4916D0B1-2045-446A-8A26-70BB93F1A7B5}"/>
    <hyperlink ref="O394" r:id="rId19" xr:uid="{1F1A8EEF-AEC1-40BA-865F-C47D713018C6}"/>
    <hyperlink ref="O395" r:id="rId20" xr:uid="{D901BEE9-541A-40F8-BA45-5CBC39ABC9B5}"/>
    <hyperlink ref="O396" r:id="rId21" xr:uid="{8580E0AA-9295-46C5-83CB-8748AA83C10F}"/>
    <hyperlink ref="O397" r:id="rId22" xr:uid="{CAD18B09-6FCC-4B78-AE71-2C99C4C166B6}"/>
    <hyperlink ref="O616" r:id="rId23" xr:uid="{C4DE7646-E47A-409E-B0C6-C0FAABA23F76}"/>
    <hyperlink ref="O617" r:id="rId24" xr:uid="{FC4757CA-D2BB-48C8-A6D2-74DE6BFEB6CF}"/>
    <hyperlink ref="O13" r:id="rId25" xr:uid="{1884447F-7AEF-40F6-86DB-A49C8B9573C8}"/>
    <hyperlink ref="O14" r:id="rId26" xr:uid="{C44A2CE3-E1E5-4E92-B8E8-9E2E4B16CCF8}"/>
    <hyperlink ref="O15" r:id="rId27" xr:uid="{0BEB8DB9-305A-4A12-998B-1A4C4C3FA505}"/>
    <hyperlink ref="O72" r:id="rId28" xr:uid="{90C24B9D-77B0-4727-8126-075B4AACE2E6}"/>
    <hyperlink ref="O84" r:id="rId29" xr:uid="{6EEE17D6-441A-43D7-B089-D6EDDE806FA1}"/>
    <hyperlink ref="O85" r:id="rId30" xr:uid="{8E113935-9713-4D63-8B6E-C5D7443EA321}"/>
    <hyperlink ref="O86" r:id="rId31" xr:uid="{2F914163-F97E-49EA-A167-3886286E3807}"/>
    <hyperlink ref="O90" r:id="rId32" xr:uid="{7636B8BF-5B1B-4CE8-8B0C-27C930DF3BFB}"/>
    <hyperlink ref="O83" r:id="rId33" xr:uid="{500CCB53-A369-4EC7-A9FC-5EC24468E57F}"/>
    <hyperlink ref="O96" r:id="rId34" xr:uid="{05CD0C96-36AF-43BA-B15A-82837A145FFC}"/>
    <hyperlink ref="O97" r:id="rId35" xr:uid="{EC4982CB-152C-4437-9165-DA10E1A7EA45}"/>
    <hyperlink ref="O98" r:id="rId36" xr:uid="{2A696123-0AA5-415B-B0B1-93C335CDC2FC}"/>
    <hyperlink ref="O156" r:id="rId37" xr:uid="{388925F6-C101-4027-B66E-EA2C0E1798C3}"/>
    <hyperlink ref="O165" r:id="rId38" xr:uid="{1182A85D-B186-4CC2-8C81-A84EA856A04F}"/>
    <hyperlink ref="O166" r:id="rId39" xr:uid="{61C4D8E6-8853-44CF-B123-4C03B9512D16}"/>
    <hyperlink ref="O169" r:id="rId40" xr:uid="{6F680863-A5FD-4179-B075-74F956E51FD5}"/>
    <hyperlink ref="O176" r:id="rId41" xr:uid="{E3C2CFAD-2AAC-45F2-BB19-103CD155327A}"/>
    <hyperlink ref="O177" r:id="rId42" xr:uid="{AC414AA5-512B-44BB-99A0-83AACBBDC16F}"/>
    <hyperlink ref="O178" r:id="rId43" xr:uid="{0751940C-F5C5-4B9A-AD4F-7ACBE6826F4A}"/>
    <hyperlink ref="O179" r:id="rId44" xr:uid="{5EF80111-6597-4AD2-9CFA-A1F90FA99F74}"/>
    <hyperlink ref="O180" r:id="rId45" xr:uid="{898642F7-3999-423C-82E9-E3A4F86DB6F6}"/>
    <hyperlink ref="O181" r:id="rId46" xr:uid="{E2F1C9D6-B629-407D-B0F9-C7929009BFD5}"/>
    <hyperlink ref="O162" r:id="rId47" xr:uid="{A163675E-F5C2-495F-B036-8F7299E69BE9}"/>
    <hyperlink ref="O163" r:id="rId48" xr:uid="{09E23A16-6C56-48F2-A608-A8245F94B2EF}"/>
    <hyperlink ref="O161" r:id="rId49" xr:uid="{E929C1C9-921D-4ABC-8F21-18F5AE74B7B9}"/>
    <hyperlink ref="O252" r:id="rId50" xr:uid="{B383163C-EF4F-4B88-A4C9-4D9BE24A827A}"/>
    <hyperlink ref="O347" r:id="rId51" xr:uid="{54E953FE-BA67-47E2-A0EC-2573C6923CED}"/>
    <hyperlink ref="O369" r:id="rId52" xr:uid="{31FAE03D-2ED4-4488-AE1F-F206D9D697FF}"/>
    <hyperlink ref="O398" r:id="rId53" xr:uid="{FC94DCF7-DB09-4094-82DC-BB5BCB316426}"/>
    <hyperlink ref="O399" r:id="rId54" xr:uid="{89456BC7-8D04-47A5-AD64-DD5C2A8B022D}"/>
    <hyperlink ref="O573" r:id="rId55" xr:uid="{E1738611-AF85-4BFC-802C-36B2C573DFFF}"/>
    <hyperlink ref="O16" r:id="rId56" xr:uid="{4B59055E-8957-4B0D-99E9-491EA3B9C778}"/>
    <hyperlink ref="O54" r:id="rId57" xr:uid="{F13D1DF6-B188-46BC-9ED1-402D59194F24}"/>
    <hyperlink ref="O55" r:id="rId58" xr:uid="{AE030BA8-00C9-4F8E-A7A6-4EA9AA258FAF}"/>
    <hyperlink ref="O556" r:id="rId59" xr:uid="{E30055BF-9E4B-4146-B277-ADE2E1ECDFC6}"/>
    <hyperlink ref="O557" r:id="rId60" xr:uid="{CC472B39-BC3C-4CF2-9419-567EA212656A}"/>
    <hyperlink ref="O577" r:id="rId61" xr:uid="{185476CC-53C8-4C48-A617-F46517AC3AD6}"/>
    <hyperlink ref="O537" r:id="rId62" xr:uid="{170A7C0D-E5BC-4B74-9E4F-CEF8EE0258D7}"/>
    <hyperlink ref="O538" r:id="rId63" xr:uid="{6D5B4EC7-CD77-4F0F-AD36-A8361C4029B6}"/>
    <hyperlink ref="O592" r:id="rId64" xr:uid="{50A16C2E-F2DB-4F53-A235-899FD0726041}"/>
    <hyperlink ref="O608" r:id="rId65" xr:uid="{2F87E343-1378-4B10-A27C-2016FD90F3C8}"/>
    <hyperlink ref="O618" r:id="rId66" xr:uid="{BFD85661-7AFC-43B4-8192-FE725511F232}"/>
    <hyperlink ref="O141" r:id="rId67" xr:uid="{FA2BE884-9638-415E-9F0E-59BF07258B3F}"/>
    <hyperlink ref="O172" r:id="rId68" xr:uid="{DB621CCC-B819-49E0-B773-DE40A7286DB9}"/>
    <hyperlink ref="O348" r:id="rId69" xr:uid="{24A3E618-1399-4374-84E8-F9958D822C9C}"/>
    <hyperlink ref="O382" r:id="rId70" xr:uid="{C95EC734-07B5-4BCE-8ABF-52860FED0DEB}"/>
    <hyperlink ref="O400" r:id="rId71" xr:uid="{A4C355F3-4190-44C9-AA3B-93C4497FB324}"/>
    <hyperlink ref="O401" r:id="rId72" xr:uid="{E947F026-2CC9-47E6-BC79-E8F59C0A04B4}"/>
    <hyperlink ref="O402" r:id="rId73" xr:uid="{3BC2A36C-69C1-4585-96F9-0D3DEFF7FC9B}"/>
    <hyperlink ref="O403" r:id="rId74" xr:uid="{FD26A659-D331-4A51-8852-71A7291D394E}"/>
    <hyperlink ref="O405" r:id="rId75" xr:uid="{38371924-39E8-41A3-8209-A3E5AE0D4776}"/>
    <hyperlink ref="O404" r:id="rId76" xr:uid="{8AED24CD-08BC-4075-B26F-6A2598745595}"/>
    <hyperlink ref="O19" r:id="rId77" xr:uid="{CFDC019D-2599-4DEB-B215-E871429BAD2D}"/>
    <hyperlink ref="O18" r:id="rId78" xr:uid="{7CBE43CC-B846-4300-98E3-40322A70653A}"/>
    <hyperlink ref="O20" r:id="rId79" xr:uid="{5411F0C7-DF24-40B2-8B8F-1FE2C71ED70A}"/>
    <hyperlink ref="O21" r:id="rId80" xr:uid="{C5181CC7-B528-4DA5-86ED-4FDB83620D6E}"/>
    <hyperlink ref="O22" r:id="rId81" xr:uid="{6D5AC66E-EC26-413B-81A8-B793349BCF0A}"/>
    <hyperlink ref="O17" r:id="rId82" xr:uid="{AF662F79-1C0D-414E-BFD1-DE5C5AC06BE1}"/>
    <hyperlink ref="O47" r:id="rId83" xr:uid="{599FBBA0-CEB5-40EB-9C34-CE7257C07B93}"/>
    <hyperlink ref="O544" r:id="rId84" xr:uid="{102E604E-F2AD-40D7-BC37-DCAC4E18D63C}"/>
    <hyperlink ref="O92" r:id="rId85" xr:uid="{4E45C600-BA0C-4688-A8E6-822C25710DC5}"/>
    <hyperlink ref="O142" r:id="rId86" xr:uid="{360718EA-7793-4552-AA26-882563C6DF4F}"/>
    <hyperlink ref="O164" r:id="rId87" xr:uid="{D55CCDBA-DE46-414F-8F6C-6F48F62E9A05}"/>
    <hyperlink ref="O187" r:id="rId88" xr:uid="{FA10417B-A496-4B46-A19E-9982F9A051D9}"/>
    <hyperlink ref="O188" r:id="rId89" xr:uid="{DA041FC2-F0E5-4FA7-9F84-7238B76884EF}"/>
    <hyperlink ref="O189" r:id="rId90" xr:uid="{049D5C58-D0EB-4AB2-ABB8-6C21CC7A1D39}"/>
    <hyperlink ref="O237" r:id="rId91" xr:uid="{11759CE7-161A-4E9E-94E0-841FE38DCD02}"/>
    <hyperlink ref="O253" r:id="rId92" xr:uid="{61D6B428-2FDC-4CED-8254-48BAC2A4DA83}"/>
    <hyperlink ref="O254" r:id="rId93" xr:uid="{A38E2979-EBD9-41AC-A44B-3F39C0B898A0}"/>
    <hyperlink ref="O255" r:id="rId94" xr:uid="{FC4B8A9D-33CA-4126-B1E1-099A60AC96FD}"/>
    <hyperlink ref="O563" r:id="rId95" xr:uid="{E730CACD-50F7-42A0-B8B8-467461AC89F5}"/>
    <hyperlink ref="O564" r:id="rId96" xr:uid="{3EEF9CC8-8862-438E-BBC9-4A50BEB38C8E}"/>
    <hyperlink ref="O349" r:id="rId97" xr:uid="{0F70BFDB-B3A5-4075-93DF-2F1FB58F4E4B}"/>
    <hyperlink ref="O350" r:id="rId98" xr:uid="{E547CB28-6C0A-41C7-AF8B-9884AB8032B0}"/>
    <hyperlink ref="O383" r:id="rId99" xr:uid="{110B127B-BDFE-4FC8-AF41-ABFF63132404}"/>
    <hyperlink ref="O384" r:id="rId100" xr:uid="{EFFFB71B-C0B4-48A5-A635-5BBF17B309B6}"/>
    <hyperlink ref="O48" r:id="rId101" xr:uid="{BCF0C59E-D504-4997-B7D8-617B6DB11611}"/>
    <hyperlink ref="O406" r:id="rId102" xr:uid="{9682B827-5056-4F45-886E-930A8F345034}"/>
    <hyperlink ref="O407" r:id="rId103" xr:uid="{75EDE98D-08D6-4A4E-865D-B427AADDBCF4}"/>
    <hyperlink ref="O408" r:id="rId104" xr:uid="{79FC0D16-2CBA-44FE-88CB-09DEB45C912A}"/>
    <hyperlink ref="O409" r:id="rId105" xr:uid="{8555E517-997C-405B-9C08-6B91CA4DDD0B}"/>
    <hyperlink ref="O410" r:id="rId106" xr:uid="{D189154F-9920-45D1-849B-4F5EE5349490}"/>
    <hyperlink ref="O411" r:id="rId107" xr:uid="{52555298-E31C-4BAC-B298-B77140C8499E}"/>
    <hyperlink ref="O412" r:id="rId108" xr:uid="{F16A4571-7823-47B6-8D3F-1B1ECAC9949E}"/>
    <hyperlink ref="O413" r:id="rId109" xr:uid="{68FF73E6-20DA-446D-8B78-7A6ED7D0134A}"/>
    <hyperlink ref="O414" r:id="rId110" xr:uid="{243FC036-80BD-41FB-AADC-A0A86CBAF1DD}"/>
    <hyperlink ref="O415" r:id="rId111" xr:uid="{A39F392C-24F5-45FC-8511-7FF5F03CA831}"/>
    <hyperlink ref="O416" r:id="rId112" xr:uid="{0E5A2F3E-78F8-4CDD-B4CC-599BBB433526}"/>
    <hyperlink ref="O417" r:id="rId113" xr:uid="{DC643459-DAC7-4B64-AEBF-BEDCADC5FF77}"/>
    <hyperlink ref="O418" r:id="rId114" xr:uid="{CF920ADE-A1F1-4ACD-A306-B7813548A580}"/>
    <hyperlink ref="O419" r:id="rId115" xr:uid="{51D25775-6B25-4B76-9204-7506AA07549B}"/>
    <hyperlink ref="O87" r:id="rId116" xr:uid="{31DE9C5C-7259-4DBD-9112-853F9335EB8F}"/>
    <hyperlink ref="O143" r:id="rId117" xr:uid="{962BE233-BCA7-40B9-AB0E-89BFDB9E5116}"/>
    <hyperlink ref="O157" r:id="rId118" xr:uid="{A4421C44-3F98-4CB5-BE06-DC2D5AD595DA}"/>
    <hyperlink ref="O158" r:id="rId119" xr:uid="{1E9A43DB-34B8-4E19-B5B8-A2B8C6D86792}"/>
    <hyperlink ref="O190" r:id="rId120" xr:uid="{785BEAED-3A64-4A01-A0A3-E172329FDB50}"/>
    <hyperlink ref="O191" r:id="rId121" xr:uid="{A99C2C9B-F6D2-4C79-AD17-EA126C8D5023}"/>
    <hyperlink ref="O192" r:id="rId122" xr:uid="{773B7A01-43D0-4AA2-92AA-E8610C9D283C}"/>
    <hyperlink ref="O193" r:id="rId123" xr:uid="{A252FF4D-B38B-42E3-8F0E-D994584D73FD}"/>
    <hyperlink ref="O194" r:id="rId124" xr:uid="{3683EA84-596C-4DDA-BCF7-F8D747CB1CC7}"/>
    <hyperlink ref="O195" r:id="rId125" xr:uid="{EC986329-72DA-4951-8F9F-4FD9618ACC48}"/>
    <hyperlink ref="O196" r:id="rId126" xr:uid="{AFD35AA7-81A3-492E-922D-65F8E658EBA6}"/>
    <hyperlink ref="O197" r:id="rId127" xr:uid="{9CD08C0C-6009-47E9-936E-52687864157E}"/>
    <hyperlink ref="O198" r:id="rId128" xr:uid="{7E7F5290-9BF7-45FD-970F-703FFDC5E0FC}"/>
    <hyperlink ref="O199" r:id="rId129" xr:uid="{55E8B479-AB49-4358-AC90-5086F18FEC7B}"/>
    <hyperlink ref="O256" r:id="rId130" xr:uid="{700B3A72-77D4-4594-BC7C-314F4BE18B96}"/>
    <hyperlink ref="O271" r:id="rId131" xr:uid="{CF156B29-AF53-4DB8-ACEE-4779E4BD84F3}"/>
    <hyperlink ref="O584" r:id="rId132" xr:uid="{B93549F8-CFB9-422D-8BDF-C3F303CAEE9F}"/>
    <hyperlink ref="O585" r:id="rId133" xr:uid="{B82F2885-5CB8-4AA7-AE09-2AC6A9EAD6FF}"/>
    <hyperlink ref="O603" r:id="rId134" xr:uid="{FF811DB1-A10F-44DE-AB55-78AC798A4E10}"/>
    <hyperlink ref="O602" r:id="rId135" xr:uid="{73EFE2F5-6431-4301-B863-D264E4705F13}"/>
    <hyperlink ref="O604" r:id="rId136" xr:uid="{9628B22E-3A0E-4B1F-987E-95E1F8A4CDA4}"/>
    <hyperlink ref="O605" r:id="rId137" xr:uid="{1783702F-70DC-4E86-BB14-0082B86C4884}"/>
    <hyperlink ref="O371" r:id="rId138" xr:uid="{68EBB201-6EF7-4812-8A70-A53B83A7C8B8}"/>
    <hyperlink ref="O370" r:id="rId139" xr:uid="{78678C2E-0E05-47A9-A639-F70F63661D8F}"/>
    <hyperlink ref="O565" r:id="rId140" xr:uid="{35ED5407-8A72-49B3-98BF-CFA35CCAFDE7}"/>
    <hyperlink ref="O566" r:id="rId141" xr:uid="{A7881867-F491-4C41-ABCD-1C25FD970C36}"/>
    <hyperlink ref="O102" r:id="rId142" xr:uid="{26D634C0-A106-4347-9560-760404010C59}"/>
    <hyperlink ref="O103" r:id="rId143" xr:uid="{451B7C1D-4024-4B71-9B16-345028AFE472}"/>
    <hyperlink ref="O104" r:id="rId144" xr:uid="{856DA81D-F36A-4F4E-9FD1-5921F2DD39FD}"/>
    <hyperlink ref="O105" r:id="rId145" xr:uid="{65A58CAB-F6C8-4967-871E-2ABB8BA74195}"/>
    <hyperlink ref="O159" r:id="rId146" xr:uid="{7D2605A2-5B6E-4F77-877A-563378E35D22}"/>
    <hyperlink ref="O200" r:id="rId147" xr:uid="{617FE92C-07A8-4C25-8E31-1EEED534E204}"/>
    <hyperlink ref="O201" r:id="rId148" xr:uid="{66675C71-5290-438D-8427-BF0FFEA58168}"/>
    <hyperlink ref="O257" r:id="rId149" xr:uid="{CBF8995A-6505-45B1-BFF1-5A093B2CB8A1}"/>
    <hyperlink ref="O351" r:id="rId150" xr:uid="{C8198EB6-A991-4D84-9E85-1D7C97296E02}"/>
    <hyperlink ref="O532" r:id="rId151" xr:uid="{CEB52139-81AF-4345-8BB4-CE22EF28E3A9}"/>
    <hyperlink ref="O549" r:id="rId152" xr:uid="{5EFD03C5-CC08-45AC-B52D-3485100A8BAD}"/>
    <hyperlink ref="O593" r:id="rId153" xr:uid="{335C1203-6F4E-4C5B-8BA5-10FFBC67C7B3}"/>
    <hyperlink ref="O606" r:id="rId154" xr:uid="{FC715327-3DB4-4B3A-9764-23A3F545BAF4}"/>
    <hyperlink ref="O609" r:id="rId155" xr:uid="{0BC2953B-CE2A-4507-BE3B-8BABF89F3AB9}"/>
    <hyperlink ref="O420" r:id="rId156" xr:uid="{777321C8-E839-4433-9C18-56C3C75EF662}"/>
    <hyperlink ref="O421" r:id="rId157" xr:uid="{CD29B0BE-E407-481C-A188-9485839D5E01}"/>
    <hyperlink ref="O422" r:id="rId158" xr:uid="{5EFCC1C2-0D3C-4F8E-BD96-B58EB1D6E1ED}"/>
    <hyperlink ref="O372" r:id="rId159" xr:uid="{4DD25ED6-280F-4D4C-9FC0-D5A48EDE021C}"/>
    <hyperlink ref="O373" r:id="rId160" xr:uid="{42B16F82-771B-4D9F-855B-CAC0B2AD7E1A}"/>
    <hyperlink ref="O24" r:id="rId161" xr:uid="{9562D240-5062-4EEB-B4DF-FDA7379E43F9}"/>
    <hyperlink ref="O23" r:id="rId162" xr:uid="{9B75EEC9-E894-4197-A88F-22E15ADC41EE}"/>
    <hyperlink ref="O56" r:id="rId163" xr:uid="{78CA16FB-2AFF-4FF7-945C-0D25DA07A89B}"/>
    <hyperlink ref="O25" r:id="rId164" xr:uid="{5EFF329B-D093-4D00-B915-BE8468ED4C1B}"/>
    <hyperlink ref="O50" r:id="rId165" xr:uid="{275E28DE-5FC9-4395-B71F-2178CA336885}"/>
    <hyperlink ref="O586" r:id="rId166" xr:uid="{A6B71667-1EBF-4CC3-85D5-92FA63C4F496}"/>
    <hyperlink ref="O539" r:id="rId167" xr:uid="{3DC2EC6A-925B-4F3D-8067-8AA847FBA509}"/>
    <hyperlink ref="O611" r:id="rId168" xr:uid="{FF0AF804-AD6E-444C-91CF-36C254B9AFE5}"/>
    <hyperlink ref="O620" r:id="rId169" xr:uid="{0B1DA415-CA65-467F-B709-271ABC6F9FBF}"/>
    <hyperlink ref="O88" r:id="rId170" xr:uid="{46520AAB-FD0F-40BE-959C-129B1FFFF009}"/>
    <hyperlink ref="O106" r:id="rId171" xr:uid="{BF0773A8-7988-4107-819C-0229FCEEA63D}"/>
    <hyperlink ref="O107" r:id="rId172" xr:uid="{E02EEEAF-A0CB-4B71-9D74-47D1A483BEEE}"/>
    <hyperlink ref="O108" r:id="rId173" xr:uid="{D294A4A3-4590-4392-98A3-B84E713FAA87}"/>
    <hyperlink ref="O144" r:id="rId174" xr:uid="{BB30E231-0ABB-420E-AEE3-E47E75C217C4}"/>
    <hyperlink ref="O202" r:id="rId175" xr:uid="{C55D9509-646D-4E51-B76F-904FD2B19A7C}"/>
    <hyperlink ref="O209" r:id="rId176" xr:uid="{3C9F4F7E-15A5-4719-8DB0-959EAFE7BDA8}"/>
    <hyperlink ref="O203" r:id="rId177" xr:uid="{A2E4EBB0-66CD-4DA1-9FB2-B54FBF6FE504}"/>
    <hyperlink ref="O374" r:id="rId178" xr:uid="{26B41EE2-ACE1-4B06-AF28-C31777134358}"/>
    <hyperlink ref="O375" r:id="rId179" xr:uid="{5C62BE45-69B5-48A7-BB75-6CFFC39FB313}"/>
    <hyperlink ref="O423" r:id="rId180" xr:uid="{42A5C701-7206-4E70-AFB6-7EC7B891BE58}"/>
    <hyperlink ref="O425" r:id="rId181" xr:uid="{1D19127B-6A82-4694-AF2B-B035C06F5934}"/>
    <hyperlink ref="O426" r:id="rId182" xr:uid="{B194C56D-3F49-48F3-BDAC-2D866702D9E3}"/>
    <hyperlink ref="O427" r:id="rId183" xr:uid="{DB517445-1CCB-47F3-BE16-099832B433A8}"/>
    <hyperlink ref="O428" r:id="rId184" xr:uid="{8A8F2591-8A96-401B-8605-ADA2D2F96F92}"/>
    <hyperlink ref="O429" r:id="rId185" xr:uid="{4F095FAE-72BA-42C9-AA5C-3E5804F1329E}"/>
    <hyperlink ref="O430" r:id="rId186" xr:uid="{4CE439A5-0BF4-4487-8323-00EF3B573CD7}"/>
    <hyperlink ref="O431" r:id="rId187" xr:uid="{69E7371A-DE2C-41DB-9ED1-56DBEF3FF7A5}"/>
    <hyperlink ref="O567" r:id="rId188" xr:uid="{C0127229-9E00-425A-9546-0D7538E3A0F3}"/>
    <hyperlink ref="O571" r:id="rId189" xr:uid="{005CC890-A4F5-4112-AA3C-3B4469D5C47C}"/>
    <hyperlink ref="O612" r:id="rId190" xr:uid="{42F783D8-6230-4A3E-9A8C-ECB2F354B342}"/>
    <hyperlink ref="O113" r:id="rId191" xr:uid="{44C30201-C831-4A38-9D8B-FA5F2861DF53}"/>
    <hyperlink ref="O432" r:id="rId192" xr:uid="{1B7D70DC-3D31-4174-90D1-F60FD308AB85}"/>
    <hyperlink ref="O433" r:id="rId193" xr:uid="{AA9D8F1D-93E0-49D1-B7EE-93BDBC645DD8}"/>
    <hyperlink ref="O434" r:id="rId194" xr:uid="{143536B6-6883-41B1-B636-0B164DCDE0E7}"/>
    <hyperlink ref="O435" r:id="rId195" xr:uid="{E5FEF261-6902-40C9-A6EB-7B358BD00B9F}"/>
    <hyperlink ref="O436" r:id="rId196" xr:uid="{1A4B48F4-E856-49A5-B733-5640E6623633}"/>
    <hyperlink ref="O575" r:id="rId197" xr:uid="{F644124E-944E-4DB8-BE45-32FE948ECBCA}"/>
    <hyperlink ref="O587" r:id="rId198" xr:uid="{DC27A7D0-158D-4064-BC34-0B5B87166D1F}"/>
    <hyperlink ref="O533" r:id="rId199" xr:uid="{7485E192-ACCE-4D77-91CA-F3EC4590261F}"/>
    <hyperlink ref="O545" r:id="rId200" xr:uid="{8FBCF705-78AD-4FE9-9EAD-108AC165D56E}"/>
    <hyperlink ref="O550" r:id="rId201" xr:uid="{514FB824-0DA3-4CB9-A6B1-72FAD3512DEB}"/>
    <hyperlink ref="O57" r:id="rId202" xr:uid="{3FC9258F-0509-4F15-8FF7-E046A88B70D5}"/>
    <hyperlink ref="O27" r:id="rId203" xr:uid="{FEAF1163-9F6F-4BA6-861F-AFE23F0511B1}"/>
    <hyperlink ref="O115" r:id="rId204" xr:uid="{C6CBB190-EF26-47FB-B45C-4C2C8D215254}"/>
    <hyperlink ref="O220" r:id="rId205" xr:uid="{30564F86-040B-4945-826D-A4A19CE22B8C}"/>
    <hyperlink ref="O437" r:id="rId206" xr:uid="{2609472A-B89B-4B3E-A4D9-94A1D19A4DDF}"/>
    <hyperlink ref="O440" r:id="rId207" xr:uid="{3B5199B6-9D32-44D0-B45D-7DFF22DFEB37}"/>
    <hyperlink ref="O439" r:id="rId208" xr:uid="{3ED7B85A-9194-4C35-9A34-709C58A4FAF8}"/>
    <hyperlink ref="O438" r:id="rId209" xr:uid="{27E43811-D60A-40EF-9090-B3A423DB2493}"/>
    <hyperlink ref="O551" r:id="rId210" xr:uid="{3881411D-C7A3-463A-A055-7942DABE5472}"/>
    <hyperlink ref="O610" r:id="rId211" xr:uid="{8FC9855D-E3E4-473A-A2A1-5BA8AADAF2D4}"/>
    <hyperlink ref="O343" r:id="rId212" xr:uid="{A7B6C538-8A34-4C55-9EC5-580DAACD6CC6}"/>
    <hyperlink ref="O352" r:id="rId213" xr:uid="{4ECADCB0-97F4-4101-B051-CB6EA7F8BF95}"/>
    <hyperlink ref="O441" r:id="rId214" xr:uid="{6046AC63-50CE-4C4F-AF73-C17F48DA7B70}"/>
    <hyperlink ref="O245" r:id="rId215" xr:uid="{3F2CBC9C-3D2A-4446-9A45-A75AC55FD97B}"/>
    <hyperlink ref="O110" r:id="rId216" xr:uid="{609E2241-3A4B-4214-B510-03456AE21F27}"/>
    <hyperlink ref="O583" r:id="rId217" xr:uid="{B8E8F52E-C7E4-4140-B4BF-FCD6501B156B}"/>
    <hyperlink ref="O354" r:id="rId218" xr:uid="{D3105637-887A-4EE7-B9CE-5003930657F7}"/>
    <hyperlink ref="O442" r:id="rId219" xr:uid="{C2577EDB-3B74-4177-97E8-E530F8C03071}"/>
    <hyperlink ref="O443" r:id="rId220" xr:uid="{4D4138A1-CFF8-4D99-ABDB-9A5D13916F0B}"/>
    <hyperlink ref="O424" r:id="rId221" xr:uid="{B8D03E4C-D143-40FF-99A2-0F9C1443B25A}"/>
    <hyperlink ref="O595" r:id="rId222" xr:uid="{DA59C503-254A-4396-9496-97847A6BFE50}"/>
    <hyperlink ref="O594" r:id="rId223" xr:uid="{2BADA6CD-CC53-41A2-AFA6-7FABCC99B18C}"/>
    <hyperlink ref="O542" r:id="rId224" xr:uid="{07332AD6-4B67-4431-B490-FFE580AEDC48}"/>
    <hyperlink ref="O543" r:id="rId225" xr:uid="{0E623D7B-DEFB-4A60-9F39-91AA9BCB9559}"/>
    <hyperlink ref="O58" r:id="rId226" xr:uid="{EA12B75B-E097-4065-AB9D-156CEE196B54}"/>
    <hyperlink ref="O120" r:id="rId227" xr:uid="{962E6168-8F34-42EF-A3DA-B320F79F51C1}"/>
    <hyperlink ref="O121" r:id="rId228" xr:uid="{21D9BF4E-DB52-4F19-A746-FBEFF00AE9C9}"/>
    <hyperlink ref="O122" r:id="rId229" xr:uid="{0BDA68CE-4AFD-4C2F-AE18-F8092121992C}"/>
    <hyperlink ref="O148" r:id="rId230" xr:uid="{778DD34F-50D5-496C-A08A-646FC61FC1F4}"/>
    <hyperlink ref="O149" r:id="rId231" xr:uid="{F10315E5-C323-411D-B36D-C8D332950E2F}"/>
    <hyperlink ref="O221" r:id="rId232" xr:uid="{82CDCE7C-C634-4DB3-9D86-2CC54130C2B5}"/>
    <hyperlink ref="O222" r:id="rId233" xr:uid="{87EDFF3E-5B11-42A2-AD35-86E6A747F310}"/>
    <hyperlink ref="O223" r:id="rId234" xr:uid="{349DFB2F-D1D1-41DC-82E4-FF378F27E6AC}"/>
    <hyperlink ref="O238" r:id="rId235" xr:uid="{B95A773D-D1E7-41B4-8FE6-F2ADEAEA9E6B}"/>
    <hyperlink ref="O283" r:id="rId236" xr:uid="{25C79A88-9376-47D2-9830-2D3A59506D94}"/>
    <hyperlink ref="O534" r:id="rId237" xr:uid="{7F24F63C-1316-425B-9FCD-F7FC8F868BD6}"/>
    <hyperlink ref="O596" r:id="rId238" xr:uid="{E6288E8F-EAF1-4BBA-8BAB-05713D5C3609}"/>
    <hyperlink ref="O597" r:id="rId239" xr:uid="{7FE55862-49CD-4D92-AAFC-D2A43B6F2BCC}"/>
    <hyperlink ref="O598" r:id="rId240" xr:uid="{4FE5E1BA-BF1E-472B-A14A-37EFAE37D57E}"/>
    <hyperlink ref="O599" r:id="rId241" xr:uid="{22C9DF89-D6E2-4E9F-9E0C-EEF5B7F8C451}"/>
    <hyperlink ref="O600" r:id="rId242" xr:uid="{A88AB57A-9846-4C66-8722-0F9887D6D868}"/>
    <hyperlink ref="O623" r:id="rId243" xr:uid="{1F99B3FA-00B0-4276-89DC-CD4596645E79}"/>
    <hyperlink ref="O51" r:id="rId244" xr:uid="{AB5F552A-2BBA-4901-A4C4-817F5739DE88}"/>
    <hyperlink ref="O123" r:id="rId245" xr:uid="{7CDA4ABF-B609-4C4D-BE86-AA024E14605E}"/>
    <hyperlink ref="O124" r:id="rId246" xr:uid="{E7C887AB-0737-4129-81D1-619404145C25}"/>
    <hyperlink ref="O125" r:id="rId247" xr:uid="{72F50BE6-1DAA-4BA4-A1A3-A1518C3373DF}"/>
    <hyperlink ref="O126" r:id="rId248" xr:uid="{5944413F-6126-4CF7-843C-F97BD4EB3B65}"/>
    <hyperlink ref="O127" r:id="rId249" xr:uid="{19F27D1F-BB1C-4AF1-9177-75CE3F96E1AC}"/>
    <hyperlink ref="O128" r:id="rId250" xr:uid="{8E7A5DE0-941A-4967-ABC3-0DF43404EB2C}"/>
    <hyperlink ref="O129" r:id="rId251" xr:uid="{F483010C-C076-4909-A417-B94A2EBBCE17}"/>
    <hyperlink ref="O224" r:id="rId252" xr:uid="{C5AC12CE-A0BF-4289-BFFF-8FD210D798D5}"/>
    <hyperlink ref="O225" r:id="rId253" xr:uid="{21457656-AFE2-4DF1-BC0D-3E59CA8E6853}"/>
    <hyperlink ref="O226" r:id="rId254" xr:uid="{82173447-B870-4E31-9D05-477222BB14F0}"/>
    <hyperlink ref="O239" r:id="rId255" xr:uid="{9BD7A9A5-9134-441C-94C0-591D67FFDB43}"/>
    <hyperlink ref="O240" r:id="rId256" xr:uid="{E07251AC-8833-4CF9-9BE5-F292F4A4B991}"/>
    <hyperlink ref="O247" r:id="rId257" xr:uid="{5FE2AFB4-EC75-4CD5-85B7-59E3F511A7F9}"/>
    <hyperlink ref="O263" r:id="rId258" xr:uid="{AC3D0B49-9222-433C-A3C8-09415C0CBCEE}"/>
    <hyperlink ref="O268" r:id="rId259" xr:uid="{439DE0C2-25E8-4499-BDDF-4803D02D0D55}"/>
    <hyperlink ref="O377" r:id="rId260" xr:uid="{4C6695A0-DD55-4BA4-A194-80FA4C46A3F4}"/>
    <hyperlink ref="O444" r:id="rId261" xr:uid="{4990FA0B-FB67-4548-97AC-3A169529DB30}"/>
    <hyperlink ref="O454" r:id="rId262" xr:uid="{308E2E7D-73DD-4B3B-8F5A-E3B1414D2046}"/>
    <hyperlink ref="O453" r:id="rId263" xr:uid="{CDCD2353-2830-4B50-988D-939DD32E110E}"/>
    <hyperlink ref="O452" r:id="rId264" xr:uid="{119E9603-45EE-428E-987F-A4D23633F814}"/>
    <hyperlink ref="O451" r:id="rId265" xr:uid="{3259F6CE-55F0-4946-A5F9-DEA6168A8385}"/>
    <hyperlink ref="O450" r:id="rId266" xr:uid="{4238F604-ED41-4489-AC5B-B1B3DD2CAF6E}"/>
    <hyperlink ref="O449" r:id="rId267" xr:uid="{F4A9A079-C75C-42E0-BAE2-3B9CB81944D5}"/>
    <hyperlink ref="O448" r:id="rId268" xr:uid="{16C489F8-5723-42A4-B924-0025F9E84DE1}"/>
    <hyperlink ref="O447" r:id="rId269" xr:uid="{71B281EC-863F-4861-927E-369D54242FA0}"/>
    <hyperlink ref="O446" r:id="rId270" xr:uid="{50E5F33F-E701-4816-A50A-C572B4687607}"/>
    <hyperlink ref="O445" r:id="rId271" xr:uid="{41ACAFDD-765F-427B-A727-FBCF136F0F76}"/>
    <hyperlink ref="O455" r:id="rId272" xr:uid="{152069F6-AFB9-4CE3-9B27-9E5B16549B9B}"/>
    <hyperlink ref="O456" r:id="rId273" xr:uid="{D3EFC8B3-6D92-4A38-9B32-1AFF6D1011DE}"/>
    <hyperlink ref="O457" r:id="rId274" xr:uid="{3A50B155-CC40-47A6-8DCA-FCD6098DEEF7}"/>
    <hyperlink ref="O473" r:id="rId275" xr:uid="{293B748E-9110-4AF3-BBB9-A1F1F1DB3D07}"/>
    <hyperlink ref="O529" r:id="rId276" xr:uid="{026E4ED7-3032-42FF-A81D-5966393B4C08}"/>
    <hyperlink ref="O561" r:id="rId277" xr:uid="{444EAF2D-9619-439C-BCE8-261D1707CCB3}"/>
    <hyperlink ref="O569" r:id="rId278" xr:uid="{E6646AE1-9815-44FF-A8C3-1470E284B148}"/>
    <hyperlink ref="O570" r:id="rId279" xr:uid="{100FA97A-B072-420F-B8FB-A0C7DA64BEE8}"/>
    <hyperlink ref="O568" r:id="rId280" xr:uid="{4C8D835F-7692-478D-9377-A08793401190}"/>
    <hyperlink ref="O621" r:id="rId281" xr:uid="{BBA4CAB1-CD9A-439C-A119-9D67A4D84ABF}"/>
    <hyperlink ref="O34" r:id="rId282" xr:uid="{C07E3285-F2CE-49C0-A39B-B1ACE0043FF7}"/>
    <hyperlink ref="O59" r:id="rId283" xr:uid="{A65A75CF-00B7-4594-A8A5-4E07290AE143}"/>
    <hyperlink ref="O60" r:id="rId284" xr:uid="{5C599136-3CBF-4D37-A668-2F9F179D1770}"/>
    <hyperlink ref="O130" r:id="rId285" xr:uid="{32BAA1A8-A5B6-4896-B661-682979385328}"/>
    <hyperlink ref="O131" r:id="rId286" xr:uid="{2E12DE07-5E3B-4A5C-9EB6-191B464F8A18}"/>
    <hyperlink ref="O132" r:id="rId287" xr:uid="{EA2A72F6-87EF-4F76-876A-2910589AEFF3}"/>
    <hyperlink ref="O133" r:id="rId288" xr:uid="{8135AE27-8E4A-4A78-B37D-4A187346E650}"/>
    <hyperlink ref="O227" r:id="rId289" xr:uid="{29031929-6791-4FB8-93FA-ABBF0A170B86}"/>
    <hyperlink ref="O228" r:id="rId290" xr:uid="{248F1318-9D98-4AA9-B0B9-3AD9A14A501B}"/>
    <hyperlink ref="O229" r:id="rId291" xr:uid="{27D5782E-E331-46E5-911E-11D8BB40B25A}"/>
    <hyperlink ref="O230" r:id="rId292" xr:uid="{FAFD6F7E-762A-4FE4-9C84-46527468ED8A}"/>
    <hyperlink ref="O248" r:id="rId293" xr:uid="{D1731FBF-3BCE-4FE7-9364-A5FCC19EA2D8}"/>
    <hyperlink ref="O249" r:id="rId294" xr:uid="{C23D8E5A-A2A3-49ED-8225-29A2E99BD7B7}"/>
    <hyperlink ref="O264" r:id="rId295" xr:uid="{0BB5EBA1-BF45-4977-B4B1-8876F3964BC2}"/>
    <hyperlink ref="O134" r:id="rId296" xr:uid="{5E0B4993-F541-4C87-8121-8B4E2D26029C}"/>
    <hyperlink ref="O135" r:id="rId297" xr:uid="{1BB70F9B-11DA-4DB2-A6AD-481560D99A05}"/>
    <hyperlink ref="O150" r:id="rId298" xr:uid="{99F9D020-57C2-40CD-8CBA-C851F987283C}"/>
    <hyperlink ref="O160" r:id="rId299" xr:uid="{2A608774-FF23-4473-AEF0-544FBCD7645E}"/>
    <hyperlink ref="O231" r:id="rId300" xr:uid="{981F0B17-AD56-4A74-B17B-B9974274F794}"/>
    <hyperlink ref="O232" r:id="rId301" xr:uid="{E51A6A5F-B8B8-4356-8962-B9DD2012518B}"/>
    <hyperlink ref="O233" r:id="rId302" xr:uid="{9456CA4B-3879-45FF-AB33-111D5C6E29E2}"/>
    <hyperlink ref="O234" r:id="rId303" xr:uid="{0BC741AB-F292-4684-9FA3-9102A06C0AA7}"/>
    <hyperlink ref="O241" r:id="rId304" xr:uid="{2CFAF39F-AE9F-43FF-ACBC-55E772CBD5AA}"/>
    <hyperlink ref="O242" r:id="rId305" xr:uid="{EAE095B9-CBC7-4521-9AB8-C3CB7713ADDC}"/>
    <hyperlink ref="O243" r:id="rId306" xr:uid="{0096AE9F-13BE-4041-B754-FA68AA38C508}"/>
    <hyperlink ref="O244" r:id="rId307" xr:uid="{A1F2EF77-B440-4680-AA69-A8424D7B8959}"/>
    <hyperlink ref="O246" r:id="rId308" xr:uid="{40108044-6EB0-40C6-BE9D-ED61C2EEC3AC}"/>
    <hyperlink ref="O458" r:id="rId309" xr:uid="{B4B07833-E5B0-4C75-A45A-7ABAB8317BF5}"/>
    <hyperlink ref="O459" r:id="rId310" xr:uid="{B8F43E89-0E48-4B6F-827A-D5E91E852FAF}"/>
    <hyperlink ref="O460" r:id="rId311" xr:uid="{B388EFCC-EC79-41FB-8956-D21529AE8FD8}"/>
    <hyperlink ref="O461" r:id="rId312" xr:uid="{3B8D04E3-0FEE-4A40-B301-BF2CB0896BC6}"/>
    <hyperlink ref="O462" r:id="rId313" xr:uid="{60244CD9-293E-4534-B04F-A36BB15FF742}"/>
    <hyperlink ref="O580" r:id="rId314" display="https://prozorro.gov.ua/uk/tender/UA-2026-03-27-002520-a" xr:uid="{050D8615-D2E1-4D49-86B2-0964B5EFE1AF}"/>
    <hyperlink ref="O552" r:id="rId315" xr:uid="{C78E74DD-FB5F-4448-B8B6-FE5336B83B3F}"/>
    <hyperlink ref="O28" r:id="rId316" xr:uid="{EE88441B-9EA2-4522-ABC2-DAA85CC8FCDC}"/>
    <hyperlink ref="O137" r:id="rId317" xr:uid="{78C7AC5C-94D5-48A9-B80B-2A9C9B3C07DE}"/>
    <hyperlink ref="O138" r:id="rId318" xr:uid="{D3855473-2D37-4078-9F33-B7E2EE854D09}"/>
    <hyperlink ref="O139" r:id="rId319" xr:uid="{C5900D9D-398A-4F3F-B5E9-7226B6867322}"/>
    <hyperlink ref="O140" r:id="rId320" xr:uid="{460E983B-AB55-44EA-9902-4B8CDB2F258E}"/>
    <hyperlink ref="O151" r:id="rId321" xr:uid="{B5FB923C-4A6B-43B4-BB68-B44D83D7FFA3}"/>
    <hyperlink ref="O235" r:id="rId322" xr:uid="{03EB6479-94BE-49E6-9572-C1E69498F42B}"/>
    <hyperlink ref="O236" r:id="rId323" xr:uid="{5FB9481C-6537-41D9-B1D5-619862CE8297}"/>
    <hyperlink ref="O250" r:id="rId324" xr:uid="{3FD39D61-B99F-46D8-A4B6-D5B770C1BF02}"/>
    <hyperlink ref="O265" r:id="rId325" xr:uid="{EA7CC153-6629-443A-BE08-1AD3DE5B362E}"/>
    <hyperlink ref="O463" r:id="rId326" xr:uid="{7B6A329B-5301-455B-94DE-2EE5C854E5A0}"/>
    <hyperlink ref="O464" r:id="rId327" xr:uid="{604CFBC4-AA12-414A-B810-6FAD6792967B}"/>
    <hyperlink ref="O269" r:id="rId328" xr:uid="{943CD22D-B2C5-4A86-9C53-643BA6858F5A}"/>
    <hyperlink ref="O548" r:id="rId329" xr:uid="{FC7AE6F5-A30B-4859-B3EA-2305BFB318BC}"/>
    <hyperlink ref="O622" r:id="rId330" xr:uid="{87453D85-92DD-4EAA-AF97-C6A494BB0FEE}"/>
    <hyperlink ref="O558" r:id="rId331" xr:uid="{EFE9100B-9EB5-4ECD-B264-EA9243F86DD8}"/>
    <hyperlink ref="O536" r:id="rId332" xr:uid="{E2822481-7D2C-436C-AC3E-630581C1DA17}"/>
    <hyperlink ref="O546" r:id="rId333" xr:uid="{AF5641C4-44C8-48B8-96D0-8D6C82D57A1C}"/>
    <hyperlink ref="O52" r:id="rId334" xr:uid="{C404FEF3-AF24-4CF9-B0E6-DCC4C91962A0}"/>
    <hyperlink ref="O465" r:id="rId335" xr:uid="{26DF169C-2DA1-4AB5-8A46-EE6C2EAB2FEF}"/>
    <hyperlink ref="O466" r:id="rId336" xr:uid="{DD0F3E8A-3468-4C07-A1BE-D435D6DC5E6A}"/>
  </hyperlinks>
  <pageMargins left="0.70866141732283472" right="0.70866141732283472" top="0.74803149606299213" bottom="0.74803149606299213" header="0.31496062992125984" footer="0.31496062992125984"/>
  <pageSetup paperSize="9" scale="70" orientation="landscape" r:id="rId337"/>
  <ignoredErrors>
    <ignoredError sqref="Q82:XFD8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726C-C608-4E02-A8BF-99150A1D2ADF}">
  <dimension ref="A1:P56"/>
  <sheetViews>
    <sheetView view="pageBreakPreview" zoomScale="55" zoomScaleNormal="46" zoomScaleSheetLayoutView="55" workbookViewId="0">
      <selection activeCell="G5" sqref="G5"/>
    </sheetView>
  </sheetViews>
  <sheetFormatPr defaultRowHeight="14.4" x14ac:dyDescent="0.3"/>
  <cols>
    <col min="1" max="1" width="5.33203125" customWidth="1"/>
    <col min="2" max="2" width="26.88671875" customWidth="1"/>
    <col min="3" max="3" width="20.77734375" customWidth="1"/>
    <col min="4" max="4" width="11" customWidth="1"/>
    <col min="5" max="5" width="40" customWidth="1"/>
    <col min="6" max="6" width="14" customWidth="1"/>
    <col min="7" max="7" width="15.88671875" customWidth="1"/>
    <col min="8" max="8" width="14" customWidth="1"/>
    <col min="9" max="9" width="26.44140625" customWidth="1"/>
    <col min="10" max="10" width="16.88671875" customWidth="1"/>
    <col min="11" max="11" width="13.33203125" customWidth="1"/>
    <col min="12" max="12" width="11.33203125" customWidth="1"/>
    <col min="13" max="13" width="15" customWidth="1"/>
    <col min="14" max="14" width="56.44140625" customWidth="1"/>
    <col min="15" max="15" width="51.109375" customWidth="1"/>
  </cols>
  <sheetData>
    <row r="1" spans="1:16" ht="42" customHeight="1" x14ac:dyDescent="0.3">
      <c r="A1" s="109" t="s">
        <v>72</v>
      </c>
      <c r="B1" s="109"/>
      <c r="C1" s="109"/>
      <c r="D1" s="109"/>
      <c r="E1" s="109"/>
      <c r="F1" s="109"/>
      <c r="G1" s="109"/>
      <c r="H1" s="109"/>
      <c r="I1" s="109"/>
    </row>
    <row r="2" spans="1:16" x14ac:dyDescent="0.3">
      <c r="H2" s="111" t="s">
        <v>1987</v>
      </c>
      <c r="I2" s="111"/>
    </row>
    <row r="3" spans="1:16" ht="15.6" x14ac:dyDescent="0.3">
      <c r="A3" s="106" t="s">
        <v>0</v>
      </c>
      <c r="B3" s="106" t="s">
        <v>59</v>
      </c>
      <c r="C3" s="106" t="s">
        <v>60</v>
      </c>
      <c r="D3" s="106" t="s">
        <v>82</v>
      </c>
      <c r="E3" s="106" t="s">
        <v>1</v>
      </c>
      <c r="F3" s="106" t="s">
        <v>61</v>
      </c>
      <c r="G3" s="107" t="s">
        <v>52</v>
      </c>
      <c r="H3" s="106" t="s">
        <v>3</v>
      </c>
      <c r="I3" s="106" t="s">
        <v>83</v>
      </c>
      <c r="J3" s="105" t="s">
        <v>85</v>
      </c>
      <c r="K3" s="105" t="s">
        <v>86</v>
      </c>
      <c r="L3" s="105"/>
      <c r="M3" s="105"/>
      <c r="N3" s="105"/>
      <c r="O3" s="104" t="s">
        <v>87</v>
      </c>
      <c r="P3" s="105" t="s">
        <v>105</v>
      </c>
    </row>
    <row r="4" spans="1:16" ht="14.4" customHeight="1" x14ac:dyDescent="0.3">
      <c r="A4" s="106"/>
      <c r="B4" s="106"/>
      <c r="C4" s="106"/>
      <c r="D4" s="106"/>
      <c r="E4" s="106"/>
      <c r="F4" s="106"/>
      <c r="G4" s="107"/>
      <c r="H4" s="106"/>
      <c r="I4" s="106"/>
      <c r="J4" s="105"/>
      <c r="K4" s="105" t="s">
        <v>88</v>
      </c>
      <c r="L4" s="105" t="s">
        <v>89</v>
      </c>
      <c r="M4" s="105" t="s">
        <v>90</v>
      </c>
      <c r="N4" s="105" t="s">
        <v>91</v>
      </c>
      <c r="O4" s="104"/>
      <c r="P4" s="105"/>
    </row>
    <row r="5" spans="1:16" ht="50.4" customHeight="1" x14ac:dyDescent="0.3">
      <c r="A5" s="106"/>
      <c r="B5" s="106"/>
      <c r="C5" s="106"/>
      <c r="D5" s="106"/>
      <c r="E5" s="35" t="s">
        <v>2</v>
      </c>
      <c r="F5" s="106"/>
      <c r="G5" s="36" t="s">
        <v>5</v>
      </c>
      <c r="H5" s="106"/>
      <c r="I5" s="106"/>
      <c r="J5" s="105"/>
      <c r="K5" s="105"/>
      <c r="L5" s="105"/>
      <c r="M5" s="105"/>
      <c r="N5" s="105"/>
      <c r="O5" s="104"/>
      <c r="P5" s="105"/>
    </row>
    <row r="6" spans="1:16" ht="15.6" x14ac:dyDescent="0.3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6" x14ac:dyDescent="0.3">
      <c r="A7" s="70"/>
      <c r="B7" s="70" t="s">
        <v>2032</v>
      </c>
      <c r="C7" s="70"/>
      <c r="D7" s="70"/>
      <c r="E7" s="70"/>
      <c r="F7" s="70"/>
      <c r="G7" s="71">
        <f>SUM(G8:G56)</f>
        <v>96571.35500000001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2" x14ac:dyDescent="0.3">
      <c r="A8" s="54">
        <v>1</v>
      </c>
      <c r="B8" s="55" t="s">
        <v>736</v>
      </c>
      <c r="C8" s="54" t="s">
        <v>225</v>
      </c>
      <c r="D8" s="54" t="s">
        <v>62</v>
      </c>
      <c r="E8" s="55" t="s">
        <v>746</v>
      </c>
      <c r="F8" s="56">
        <v>46055</v>
      </c>
      <c r="G8" s="18">
        <v>360</v>
      </c>
      <c r="H8" s="54" t="s">
        <v>6</v>
      </c>
      <c r="I8" s="54" t="s">
        <v>745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737</v>
      </c>
      <c r="O8" s="15" t="s">
        <v>738</v>
      </c>
      <c r="P8" s="54" t="s">
        <v>176</v>
      </c>
    </row>
    <row r="9" spans="1:16" ht="62.4" x14ac:dyDescent="0.3">
      <c r="A9" s="54">
        <v>2</v>
      </c>
      <c r="B9" s="55" t="s">
        <v>736</v>
      </c>
      <c r="C9" s="54" t="s">
        <v>84</v>
      </c>
      <c r="D9" s="54" t="s">
        <v>63</v>
      </c>
      <c r="E9" s="55" t="s">
        <v>943</v>
      </c>
      <c r="F9" s="56">
        <v>46063</v>
      </c>
      <c r="G9" s="18">
        <v>470.67200000000003</v>
      </c>
      <c r="H9" s="54" t="s">
        <v>6</v>
      </c>
      <c r="I9" s="54" t="s">
        <v>944</v>
      </c>
      <c r="J9" s="54">
        <v>43607466</v>
      </c>
      <c r="K9" s="54" t="s">
        <v>63</v>
      </c>
      <c r="L9" s="54">
        <v>44</v>
      </c>
      <c r="M9" s="54"/>
      <c r="N9" s="55" t="s">
        <v>945</v>
      </c>
      <c r="O9" s="15" t="s">
        <v>946</v>
      </c>
      <c r="P9" s="54" t="s">
        <v>176</v>
      </c>
    </row>
    <row r="10" spans="1:16" ht="31.2" x14ac:dyDescent="0.3">
      <c r="A10" s="54">
        <v>3</v>
      </c>
      <c r="B10" s="55" t="s">
        <v>736</v>
      </c>
      <c r="C10" s="54" t="s">
        <v>225</v>
      </c>
      <c r="D10" s="54" t="s">
        <v>62</v>
      </c>
      <c r="E10" s="55" t="s">
        <v>746</v>
      </c>
      <c r="F10" s="56">
        <v>46133</v>
      </c>
      <c r="G10" s="18">
        <v>295</v>
      </c>
      <c r="H10" s="54" t="s">
        <v>6</v>
      </c>
      <c r="I10" s="54" t="s">
        <v>1999</v>
      </c>
      <c r="J10" s="54">
        <v>44793228</v>
      </c>
      <c r="K10" s="54" t="s">
        <v>279</v>
      </c>
      <c r="L10" s="54">
        <v>3450</v>
      </c>
      <c r="M10" s="67">
        <v>85.5</v>
      </c>
      <c r="N10" s="55" t="s">
        <v>737</v>
      </c>
      <c r="O10" s="55" t="s">
        <v>2000</v>
      </c>
      <c r="P10" s="54" t="s">
        <v>176</v>
      </c>
    </row>
    <row r="11" spans="1:16" ht="46.8" x14ac:dyDescent="0.3">
      <c r="A11" s="54">
        <v>4</v>
      </c>
      <c r="B11" s="55" t="s">
        <v>1002</v>
      </c>
      <c r="C11" s="54" t="s">
        <v>173</v>
      </c>
      <c r="D11" s="54" t="s">
        <v>62</v>
      </c>
      <c r="E11" s="79" t="s">
        <v>999</v>
      </c>
      <c r="F11" s="56">
        <v>46066</v>
      </c>
      <c r="G11" s="18">
        <v>800</v>
      </c>
      <c r="H11" s="54" t="s">
        <v>6</v>
      </c>
      <c r="I11" s="54" t="s">
        <v>1359</v>
      </c>
      <c r="J11" s="54">
        <v>45349240</v>
      </c>
      <c r="K11" s="54" t="s">
        <v>430</v>
      </c>
      <c r="L11" s="54">
        <v>2</v>
      </c>
      <c r="M11" s="67">
        <v>383700</v>
      </c>
      <c r="N11" s="55" t="s">
        <v>1000</v>
      </c>
      <c r="O11" s="15" t="s">
        <v>1001</v>
      </c>
      <c r="P11" s="54" t="s">
        <v>176</v>
      </c>
    </row>
    <row r="12" spans="1:16" ht="78" x14ac:dyDescent="0.3">
      <c r="A12" s="54">
        <v>5</v>
      </c>
      <c r="B12" s="55" t="s">
        <v>274</v>
      </c>
      <c r="C12" s="54" t="s">
        <v>84</v>
      </c>
      <c r="D12" s="54" t="s">
        <v>62</v>
      </c>
      <c r="E12" s="55" t="s">
        <v>1492</v>
      </c>
      <c r="F12" s="56">
        <v>46101</v>
      </c>
      <c r="G12" s="18">
        <v>9594</v>
      </c>
      <c r="H12" s="54" t="s">
        <v>6</v>
      </c>
      <c r="I12" s="54" t="s">
        <v>1493</v>
      </c>
      <c r="J12" s="54">
        <v>37383046</v>
      </c>
      <c r="K12" s="54" t="s">
        <v>430</v>
      </c>
      <c r="L12" s="54">
        <v>1</v>
      </c>
      <c r="M12" s="67">
        <v>9594000</v>
      </c>
      <c r="N12" s="55" t="s">
        <v>1494</v>
      </c>
      <c r="O12" s="15" t="s">
        <v>1495</v>
      </c>
      <c r="P12" s="54" t="s">
        <v>176</v>
      </c>
    </row>
    <row r="13" spans="1:16" ht="46.8" x14ac:dyDescent="0.3">
      <c r="A13" s="54">
        <v>6</v>
      </c>
      <c r="B13" s="55" t="s">
        <v>667</v>
      </c>
      <c r="C13" s="54" t="s">
        <v>173</v>
      </c>
      <c r="D13" s="54" t="s">
        <v>62</v>
      </c>
      <c r="E13" s="55" t="s">
        <v>1608</v>
      </c>
      <c r="F13" s="56">
        <v>46105</v>
      </c>
      <c r="G13" s="18">
        <v>1106.7760000000001</v>
      </c>
      <c r="H13" s="54" t="s">
        <v>6</v>
      </c>
      <c r="I13" s="54" t="s">
        <v>1616</v>
      </c>
      <c r="J13" s="54">
        <v>5393145</v>
      </c>
      <c r="K13" s="54" t="s">
        <v>169</v>
      </c>
      <c r="L13" s="54">
        <v>23.69</v>
      </c>
      <c r="M13" s="54"/>
      <c r="N13" s="55"/>
      <c r="O13" s="15" t="s">
        <v>1609</v>
      </c>
      <c r="P13" s="54" t="s">
        <v>176</v>
      </c>
    </row>
    <row r="14" spans="1:16" ht="46.8" x14ac:dyDescent="0.3">
      <c r="A14" s="54">
        <v>7</v>
      </c>
      <c r="B14" s="55" t="s">
        <v>667</v>
      </c>
      <c r="C14" s="54" t="s">
        <v>173</v>
      </c>
      <c r="D14" s="54" t="s">
        <v>62</v>
      </c>
      <c r="E14" s="55" t="s">
        <v>1673</v>
      </c>
      <c r="F14" s="56">
        <v>46119</v>
      </c>
      <c r="G14" s="18">
        <v>283.5</v>
      </c>
      <c r="H14" s="54" t="s">
        <v>6</v>
      </c>
      <c r="I14" s="54" t="s">
        <v>1682</v>
      </c>
      <c r="J14" s="54">
        <v>38437390</v>
      </c>
      <c r="K14" s="54" t="s">
        <v>1196</v>
      </c>
      <c r="L14" s="54">
        <v>63000</v>
      </c>
      <c r="M14" s="54"/>
      <c r="N14" s="54"/>
      <c r="O14" s="15" t="s">
        <v>1674</v>
      </c>
      <c r="P14" s="54" t="s">
        <v>176</v>
      </c>
    </row>
    <row r="15" spans="1:16" ht="46.8" x14ac:dyDescent="0.3">
      <c r="A15" s="54">
        <v>8</v>
      </c>
      <c r="B15" s="55" t="s">
        <v>667</v>
      </c>
      <c r="C15" s="54" t="s">
        <v>173</v>
      </c>
      <c r="D15" s="54" t="s">
        <v>62</v>
      </c>
      <c r="E15" s="55" t="s">
        <v>1608</v>
      </c>
      <c r="F15" s="56">
        <v>46127</v>
      </c>
      <c r="G15" s="18">
        <v>959.24400000000003</v>
      </c>
      <c r="H15" s="54" t="s">
        <v>6</v>
      </c>
      <c r="I15" s="54" t="s">
        <v>1616</v>
      </c>
      <c r="J15" s="54">
        <v>5393145</v>
      </c>
      <c r="K15" s="54" t="s">
        <v>169</v>
      </c>
      <c r="L15" s="54">
        <v>19.87</v>
      </c>
      <c r="M15" s="54"/>
      <c r="N15" s="54"/>
      <c r="O15" s="55" t="s">
        <v>1860</v>
      </c>
      <c r="P15" s="54" t="s">
        <v>176</v>
      </c>
    </row>
    <row r="16" spans="1:16" ht="46.8" x14ac:dyDescent="0.3">
      <c r="A16" s="54">
        <v>9</v>
      </c>
      <c r="B16" s="55" t="s">
        <v>667</v>
      </c>
      <c r="C16" s="54" t="s">
        <v>173</v>
      </c>
      <c r="D16" s="54" t="s">
        <v>62</v>
      </c>
      <c r="E16" s="55" t="s">
        <v>1861</v>
      </c>
      <c r="F16" s="56">
        <v>46127</v>
      </c>
      <c r="G16" s="18">
        <v>311.53899999999999</v>
      </c>
      <c r="H16" s="54" t="s">
        <v>6</v>
      </c>
      <c r="I16" s="54" t="s">
        <v>1869</v>
      </c>
      <c r="J16" s="54">
        <v>45375820</v>
      </c>
      <c r="K16" s="54" t="s">
        <v>1862</v>
      </c>
      <c r="L16" s="54">
        <v>21280</v>
      </c>
      <c r="M16" s="54"/>
      <c r="N16" s="54"/>
      <c r="O16" s="55" t="s">
        <v>1863</v>
      </c>
      <c r="P16" s="54" t="s">
        <v>176</v>
      </c>
    </row>
    <row r="17" spans="1:16" ht="46.8" x14ac:dyDescent="0.3">
      <c r="A17" s="54">
        <v>10</v>
      </c>
      <c r="B17" s="55" t="s">
        <v>667</v>
      </c>
      <c r="C17" s="54" t="s">
        <v>173</v>
      </c>
      <c r="D17" s="54" t="s">
        <v>62</v>
      </c>
      <c r="E17" s="55" t="s">
        <v>1864</v>
      </c>
      <c r="F17" s="56">
        <v>46132</v>
      </c>
      <c r="G17" s="18">
        <v>1590.8630000000001</v>
      </c>
      <c r="H17" s="54" t="s">
        <v>6</v>
      </c>
      <c r="I17" s="54" t="s">
        <v>1870</v>
      </c>
      <c r="J17" s="54">
        <v>14338180</v>
      </c>
      <c r="K17" s="54" t="s">
        <v>169</v>
      </c>
      <c r="L17" s="54">
        <v>39.94</v>
      </c>
      <c r="M17" s="54"/>
      <c r="N17" s="54"/>
      <c r="O17" s="55" t="s">
        <v>1865</v>
      </c>
      <c r="P17" s="54" t="s">
        <v>176</v>
      </c>
    </row>
    <row r="18" spans="1:16" ht="31.2" x14ac:dyDescent="0.3">
      <c r="A18" s="54">
        <v>11</v>
      </c>
      <c r="B18" s="55" t="s">
        <v>168</v>
      </c>
      <c r="C18" s="54" t="s">
        <v>173</v>
      </c>
      <c r="D18" s="54" t="s">
        <v>62</v>
      </c>
      <c r="E18" s="55" t="s">
        <v>1930</v>
      </c>
      <c r="F18" s="56">
        <v>46134</v>
      </c>
      <c r="G18" s="18">
        <v>310</v>
      </c>
      <c r="H18" s="54" t="s">
        <v>6</v>
      </c>
      <c r="I18" s="54"/>
      <c r="J18" s="54"/>
      <c r="K18" s="54"/>
      <c r="L18" s="54"/>
      <c r="M18" s="54"/>
      <c r="N18" s="54"/>
      <c r="O18" s="55" t="s">
        <v>1931</v>
      </c>
      <c r="P18" s="76" t="s">
        <v>176</v>
      </c>
    </row>
    <row r="19" spans="1:16" ht="31.2" x14ac:dyDescent="0.3">
      <c r="A19" s="54">
        <v>12</v>
      </c>
      <c r="B19" s="55" t="s">
        <v>172</v>
      </c>
      <c r="C19" s="54" t="s">
        <v>173</v>
      </c>
      <c r="D19" s="54" t="s">
        <v>62</v>
      </c>
      <c r="E19" s="55" t="s">
        <v>174</v>
      </c>
      <c r="F19" s="56">
        <v>46031</v>
      </c>
      <c r="G19" s="18">
        <v>9994.4</v>
      </c>
      <c r="H19" s="54" t="s">
        <v>6</v>
      </c>
      <c r="I19" s="54" t="s">
        <v>375</v>
      </c>
      <c r="J19" s="54" t="s">
        <v>376</v>
      </c>
      <c r="K19" s="54" t="s">
        <v>229</v>
      </c>
      <c r="L19" s="54">
        <v>1527</v>
      </c>
      <c r="M19" s="67"/>
      <c r="N19" s="75"/>
      <c r="O19" s="15" t="s">
        <v>175</v>
      </c>
      <c r="P19" s="76" t="s">
        <v>176</v>
      </c>
    </row>
    <row r="20" spans="1:16" ht="62.4" x14ac:dyDescent="0.3">
      <c r="A20" s="54">
        <v>13</v>
      </c>
      <c r="B20" s="55" t="s">
        <v>172</v>
      </c>
      <c r="C20" s="54" t="s">
        <v>173</v>
      </c>
      <c r="D20" s="54" t="s">
        <v>62</v>
      </c>
      <c r="E20" s="55" t="s">
        <v>872</v>
      </c>
      <c r="F20" s="56">
        <v>46056</v>
      </c>
      <c r="G20" s="18">
        <v>7000</v>
      </c>
      <c r="H20" s="54" t="s">
        <v>6</v>
      </c>
      <c r="I20" s="54" t="s">
        <v>989</v>
      </c>
      <c r="J20" s="54">
        <v>45559404</v>
      </c>
      <c r="K20" s="54" t="s">
        <v>873</v>
      </c>
      <c r="L20" s="54">
        <v>2000</v>
      </c>
      <c r="M20" s="54"/>
      <c r="N20" s="54"/>
      <c r="O20" s="15" t="s">
        <v>874</v>
      </c>
      <c r="P20" s="76" t="s">
        <v>176</v>
      </c>
    </row>
    <row r="21" spans="1:16" ht="62.4" x14ac:dyDescent="0.3">
      <c r="A21" s="54">
        <v>14</v>
      </c>
      <c r="B21" s="55" t="s">
        <v>1552</v>
      </c>
      <c r="C21" s="54" t="s">
        <v>173</v>
      </c>
      <c r="D21" s="54" t="s">
        <v>62</v>
      </c>
      <c r="E21" s="55" t="s">
        <v>1554</v>
      </c>
      <c r="F21" s="56">
        <v>46062</v>
      </c>
      <c r="G21" s="18">
        <v>450</v>
      </c>
      <c r="H21" s="54" t="s">
        <v>6</v>
      </c>
      <c r="I21" s="54" t="s">
        <v>1555</v>
      </c>
      <c r="J21" s="54">
        <v>3382112743</v>
      </c>
      <c r="K21" s="54" t="s">
        <v>430</v>
      </c>
      <c r="L21" s="54">
        <v>1</v>
      </c>
      <c r="M21" s="67">
        <v>450000</v>
      </c>
      <c r="N21" s="75" t="s">
        <v>1553</v>
      </c>
      <c r="O21" s="94" t="s">
        <v>1556</v>
      </c>
      <c r="P21" s="76" t="s">
        <v>176</v>
      </c>
    </row>
    <row r="22" spans="1:16" ht="31.2" x14ac:dyDescent="0.3">
      <c r="A22" s="54">
        <v>15</v>
      </c>
      <c r="B22" s="55" t="s">
        <v>1037</v>
      </c>
      <c r="C22" s="54" t="s">
        <v>225</v>
      </c>
      <c r="D22" s="54" t="s">
        <v>62</v>
      </c>
      <c r="E22" s="55" t="s">
        <v>766</v>
      </c>
      <c r="F22" s="56">
        <v>46064</v>
      </c>
      <c r="G22" s="18">
        <v>600</v>
      </c>
      <c r="H22" s="54" t="s">
        <v>6</v>
      </c>
      <c r="I22" s="54" t="s">
        <v>769</v>
      </c>
      <c r="J22" s="54">
        <v>43699122</v>
      </c>
      <c r="K22" s="54" t="s">
        <v>279</v>
      </c>
      <c r="L22" s="54">
        <v>10000</v>
      </c>
      <c r="M22" s="67">
        <v>60</v>
      </c>
      <c r="N22" s="75" t="s">
        <v>848</v>
      </c>
      <c r="O22" s="94" t="s">
        <v>1038</v>
      </c>
      <c r="P22" s="76" t="s">
        <v>176</v>
      </c>
    </row>
    <row r="23" spans="1:16" ht="31.2" x14ac:dyDescent="0.3">
      <c r="A23" s="54">
        <v>16</v>
      </c>
      <c r="B23" s="55" t="s">
        <v>1037</v>
      </c>
      <c r="C23" s="54" t="s">
        <v>225</v>
      </c>
      <c r="D23" s="54" t="s">
        <v>62</v>
      </c>
      <c r="E23" s="55" t="s">
        <v>766</v>
      </c>
      <c r="F23" s="56">
        <v>46133</v>
      </c>
      <c r="G23" s="18">
        <v>484.1</v>
      </c>
      <c r="H23" s="54" t="s">
        <v>6</v>
      </c>
      <c r="I23" s="54"/>
      <c r="J23" s="54"/>
      <c r="K23" s="54" t="s">
        <v>279</v>
      </c>
      <c r="L23" s="54">
        <v>5320</v>
      </c>
      <c r="M23" s="67">
        <v>91</v>
      </c>
      <c r="N23" s="75" t="s">
        <v>848</v>
      </c>
      <c r="O23" s="75" t="s">
        <v>1878</v>
      </c>
      <c r="P23" s="76" t="s">
        <v>176</v>
      </c>
    </row>
    <row r="24" spans="1:16" ht="46.8" x14ac:dyDescent="0.3">
      <c r="A24" s="54">
        <v>17</v>
      </c>
      <c r="B24" s="55" t="s">
        <v>1418</v>
      </c>
      <c r="C24" s="54" t="s">
        <v>84</v>
      </c>
      <c r="D24" s="54" t="s">
        <v>62</v>
      </c>
      <c r="E24" s="55" t="s">
        <v>1419</v>
      </c>
      <c r="F24" s="56">
        <v>46094</v>
      </c>
      <c r="G24" s="18">
        <v>285</v>
      </c>
      <c r="H24" s="54" t="s">
        <v>6</v>
      </c>
      <c r="I24" s="54" t="s">
        <v>1470</v>
      </c>
      <c r="J24" s="54">
        <v>45504596</v>
      </c>
      <c r="K24" s="54" t="s">
        <v>430</v>
      </c>
      <c r="L24" s="54">
        <v>10</v>
      </c>
      <c r="M24" s="67">
        <v>28500</v>
      </c>
      <c r="N24" s="75" t="s">
        <v>1420</v>
      </c>
      <c r="O24" s="94" t="s">
        <v>1421</v>
      </c>
      <c r="P24" s="76" t="s">
        <v>176</v>
      </c>
    </row>
    <row r="25" spans="1:16" ht="62.4" x14ac:dyDescent="0.3">
      <c r="A25" s="54">
        <v>18</v>
      </c>
      <c r="B25" s="55" t="s">
        <v>1137</v>
      </c>
      <c r="C25" s="54" t="s">
        <v>840</v>
      </c>
      <c r="D25" s="54" t="s">
        <v>62</v>
      </c>
      <c r="E25" s="55" t="s">
        <v>1139</v>
      </c>
      <c r="F25" s="56">
        <v>46073</v>
      </c>
      <c r="G25" s="18">
        <v>2575</v>
      </c>
      <c r="H25" s="54" t="s">
        <v>6</v>
      </c>
      <c r="I25" s="54" t="s">
        <v>1140</v>
      </c>
      <c r="J25" s="54">
        <v>3288801386</v>
      </c>
      <c r="K25" s="54" t="s">
        <v>223</v>
      </c>
      <c r="L25" s="54" t="s">
        <v>1141</v>
      </c>
      <c r="M25" s="67">
        <v>5.15</v>
      </c>
      <c r="N25" s="75" t="s">
        <v>1142</v>
      </c>
      <c r="O25" s="94" t="s">
        <v>1143</v>
      </c>
      <c r="P25" s="76" t="s">
        <v>176</v>
      </c>
    </row>
    <row r="26" spans="1:16" ht="109.2" x14ac:dyDescent="0.3">
      <c r="A26" s="54">
        <v>19</v>
      </c>
      <c r="B26" s="55" t="s">
        <v>185</v>
      </c>
      <c r="C26" s="54" t="s">
        <v>840</v>
      </c>
      <c r="D26" s="54" t="s">
        <v>62</v>
      </c>
      <c r="E26" s="55" t="s">
        <v>837</v>
      </c>
      <c r="F26" s="56">
        <v>46052</v>
      </c>
      <c r="G26" s="18">
        <v>12764.64</v>
      </c>
      <c r="H26" s="54" t="s">
        <v>6</v>
      </c>
      <c r="I26" s="54" t="s">
        <v>790</v>
      </c>
      <c r="J26" s="54" t="s">
        <v>791</v>
      </c>
      <c r="K26" s="54" t="s">
        <v>587</v>
      </c>
      <c r="L26" s="54">
        <v>4000</v>
      </c>
      <c r="M26" s="67">
        <v>3191.16</v>
      </c>
      <c r="N26" s="55" t="s">
        <v>792</v>
      </c>
      <c r="O26" s="15" t="s">
        <v>793</v>
      </c>
      <c r="P26" s="54" t="s">
        <v>176</v>
      </c>
    </row>
    <row r="27" spans="1:16" ht="109.2" x14ac:dyDescent="0.3">
      <c r="A27" s="54">
        <v>20</v>
      </c>
      <c r="B27" s="55" t="s">
        <v>185</v>
      </c>
      <c r="C27" s="54" t="s">
        <v>840</v>
      </c>
      <c r="D27" s="54" t="s">
        <v>62</v>
      </c>
      <c r="E27" s="55" t="s">
        <v>807</v>
      </c>
      <c r="F27" s="56">
        <v>46059</v>
      </c>
      <c r="G27" s="18">
        <v>2030</v>
      </c>
      <c r="H27" s="54" t="s">
        <v>6</v>
      </c>
      <c r="I27" s="54" t="s">
        <v>808</v>
      </c>
      <c r="J27" s="54">
        <v>3012222007</v>
      </c>
      <c r="K27" s="54" t="s">
        <v>809</v>
      </c>
      <c r="L27" s="54">
        <v>350</v>
      </c>
      <c r="M27" s="67">
        <v>5800</v>
      </c>
      <c r="N27" s="55" t="s">
        <v>810</v>
      </c>
      <c r="O27" s="15" t="s">
        <v>811</v>
      </c>
      <c r="P27" s="54" t="s">
        <v>176</v>
      </c>
    </row>
    <row r="28" spans="1:16" ht="109.2" x14ac:dyDescent="0.3">
      <c r="A28" s="54">
        <v>21</v>
      </c>
      <c r="B28" s="55" t="s">
        <v>185</v>
      </c>
      <c r="C28" s="54" t="s">
        <v>840</v>
      </c>
      <c r="D28" s="54" t="s">
        <v>62</v>
      </c>
      <c r="E28" s="55" t="s">
        <v>807</v>
      </c>
      <c r="F28" s="56">
        <v>46059</v>
      </c>
      <c r="G28" s="18">
        <v>2028.6</v>
      </c>
      <c r="H28" s="54" t="s">
        <v>6</v>
      </c>
      <c r="I28" s="54" t="s">
        <v>812</v>
      </c>
      <c r="J28" s="54">
        <v>38917808</v>
      </c>
      <c r="K28" s="54" t="s">
        <v>809</v>
      </c>
      <c r="L28" s="54">
        <v>350</v>
      </c>
      <c r="M28" s="67">
        <v>5796</v>
      </c>
      <c r="N28" s="55" t="s">
        <v>810</v>
      </c>
      <c r="O28" s="15" t="s">
        <v>813</v>
      </c>
      <c r="P28" s="54" t="s">
        <v>176</v>
      </c>
    </row>
    <row r="29" spans="1:16" ht="109.2" x14ac:dyDescent="0.3">
      <c r="A29" s="54">
        <v>22</v>
      </c>
      <c r="B29" s="55" t="s">
        <v>185</v>
      </c>
      <c r="C29" s="54" t="s">
        <v>840</v>
      </c>
      <c r="D29" s="54" t="s">
        <v>62</v>
      </c>
      <c r="E29" s="55" t="s">
        <v>838</v>
      </c>
      <c r="F29" s="56">
        <v>46059</v>
      </c>
      <c r="G29" s="18">
        <v>442.5</v>
      </c>
      <c r="H29" s="54" t="s">
        <v>6</v>
      </c>
      <c r="I29" s="54" t="s">
        <v>814</v>
      </c>
      <c r="J29" s="54">
        <v>38080606</v>
      </c>
      <c r="K29" s="54" t="s">
        <v>587</v>
      </c>
      <c r="L29" s="54">
        <v>15</v>
      </c>
      <c r="M29" s="67">
        <v>29500</v>
      </c>
      <c r="N29" s="55" t="s">
        <v>815</v>
      </c>
      <c r="O29" s="15" t="s">
        <v>816</v>
      </c>
      <c r="P29" s="54" t="s">
        <v>176</v>
      </c>
    </row>
    <row r="30" spans="1:16" ht="109.2" x14ac:dyDescent="0.3">
      <c r="A30" s="54">
        <v>23</v>
      </c>
      <c r="B30" s="55" t="s">
        <v>185</v>
      </c>
      <c r="C30" s="54" t="s">
        <v>840</v>
      </c>
      <c r="D30" s="54" t="s">
        <v>62</v>
      </c>
      <c r="E30" s="55" t="s">
        <v>837</v>
      </c>
      <c r="F30" s="56">
        <v>46059</v>
      </c>
      <c r="G30" s="18">
        <v>1499.9449999999999</v>
      </c>
      <c r="H30" s="54" t="s">
        <v>6</v>
      </c>
      <c r="I30" s="54" t="s">
        <v>817</v>
      </c>
      <c r="J30" s="54">
        <v>3056010911</v>
      </c>
      <c r="K30" s="54" t="s">
        <v>197</v>
      </c>
      <c r="L30" s="54">
        <v>26086</v>
      </c>
      <c r="M30" s="67">
        <v>57.5</v>
      </c>
      <c r="N30" s="55" t="s">
        <v>818</v>
      </c>
      <c r="O30" s="15" t="s">
        <v>819</v>
      </c>
      <c r="P30" s="54" t="s">
        <v>176</v>
      </c>
    </row>
    <row r="31" spans="1:16" ht="109.2" x14ac:dyDescent="0.3">
      <c r="A31" s="54">
        <v>24</v>
      </c>
      <c r="B31" s="55" t="s">
        <v>185</v>
      </c>
      <c r="C31" s="54" t="s">
        <v>840</v>
      </c>
      <c r="D31" s="54" t="s">
        <v>62</v>
      </c>
      <c r="E31" s="55" t="s">
        <v>820</v>
      </c>
      <c r="F31" s="56">
        <v>46059</v>
      </c>
      <c r="G31" s="18">
        <v>5600</v>
      </c>
      <c r="H31" s="54" t="s">
        <v>6</v>
      </c>
      <c r="I31" s="54" t="s">
        <v>821</v>
      </c>
      <c r="J31" s="54">
        <v>3141801618</v>
      </c>
      <c r="K31" s="54" t="s">
        <v>809</v>
      </c>
      <c r="L31" s="54">
        <v>1400000</v>
      </c>
      <c r="M31" s="67">
        <v>4</v>
      </c>
      <c r="N31" s="55" t="s">
        <v>822</v>
      </c>
      <c r="O31" s="15" t="s">
        <v>823</v>
      </c>
      <c r="P31" s="54" t="s">
        <v>176</v>
      </c>
    </row>
    <row r="32" spans="1:16" ht="109.2" x14ac:dyDescent="0.3">
      <c r="A32" s="54">
        <v>25</v>
      </c>
      <c r="B32" s="55" t="s">
        <v>185</v>
      </c>
      <c r="C32" s="54" t="s">
        <v>840</v>
      </c>
      <c r="D32" s="54" t="s">
        <v>62</v>
      </c>
      <c r="E32" s="55" t="s">
        <v>824</v>
      </c>
      <c r="F32" s="56">
        <v>46059</v>
      </c>
      <c r="G32" s="18">
        <v>540</v>
      </c>
      <c r="H32" s="54" t="s">
        <v>6</v>
      </c>
      <c r="I32" s="54" t="s">
        <v>817</v>
      </c>
      <c r="J32" s="54">
        <v>3056010911</v>
      </c>
      <c r="K32" s="54" t="s">
        <v>587</v>
      </c>
      <c r="L32" s="54">
        <v>2700000</v>
      </c>
      <c r="M32" s="67">
        <v>0.2</v>
      </c>
      <c r="N32" s="55" t="s">
        <v>825</v>
      </c>
      <c r="O32" s="15" t="s">
        <v>826</v>
      </c>
      <c r="P32" s="54" t="s">
        <v>176</v>
      </c>
    </row>
    <row r="33" spans="1:16" ht="109.2" x14ac:dyDescent="0.3">
      <c r="A33" s="54">
        <v>26</v>
      </c>
      <c r="B33" s="55" t="s">
        <v>185</v>
      </c>
      <c r="C33" s="54" t="s">
        <v>840</v>
      </c>
      <c r="D33" s="54" t="s">
        <v>62</v>
      </c>
      <c r="E33" s="55" t="s">
        <v>839</v>
      </c>
      <c r="F33" s="56">
        <v>46059</v>
      </c>
      <c r="G33" s="18">
        <v>1365</v>
      </c>
      <c r="H33" s="54" t="s">
        <v>6</v>
      </c>
      <c r="I33" s="54" t="s">
        <v>827</v>
      </c>
      <c r="J33" s="54">
        <v>2889407493</v>
      </c>
      <c r="K33" s="54" t="s">
        <v>587</v>
      </c>
      <c r="L33" s="54">
        <v>3</v>
      </c>
      <c r="M33" s="67">
        <v>455000</v>
      </c>
      <c r="N33" s="55" t="s">
        <v>828</v>
      </c>
      <c r="O33" s="15" t="s">
        <v>829</v>
      </c>
      <c r="P33" s="54" t="s">
        <v>176</v>
      </c>
    </row>
    <row r="34" spans="1:16" ht="109.2" x14ac:dyDescent="0.3">
      <c r="A34" s="54">
        <v>27</v>
      </c>
      <c r="B34" s="55" t="s">
        <v>185</v>
      </c>
      <c r="C34" s="54" t="s">
        <v>840</v>
      </c>
      <c r="D34" s="54" t="s">
        <v>62</v>
      </c>
      <c r="E34" s="55" t="s">
        <v>1194</v>
      </c>
      <c r="F34" s="56">
        <v>46077</v>
      </c>
      <c r="G34" s="18">
        <v>256</v>
      </c>
      <c r="H34" s="54" t="s">
        <v>6</v>
      </c>
      <c r="I34" s="54" t="s">
        <v>1195</v>
      </c>
      <c r="J34" s="54">
        <v>2638803434</v>
      </c>
      <c r="K34" s="54" t="s">
        <v>1196</v>
      </c>
      <c r="L34" s="54">
        <v>100000</v>
      </c>
      <c r="M34" s="67">
        <v>2.56</v>
      </c>
      <c r="N34" s="55" t="s">
        <v>1197</v>
      </c>
      <c r="O34" s="15" t="s">
        <v>1198</v>
      </c>
      <c r="P34" s="54" t="s">
        <v>176</v>
      </c>
    </row>
    <row r="35" spans="1:16" ht="109.2" x14ac:dyDescent="0.3">
      <c r="A35" s="54">
        <v>28</v>
      </c>
      <c r="B35" s="55" t="s">
        <v>185</v>
      </c>
      <c r="C35" s="54" t="s">
        <v>840</v>
      </c>
      <c r="D35" s="54" t="s">
        <v>62</v>
      </c>
      <c r="E35" s="55" t="s">
        <v>837</v>
      </c>
      <c r="F35" s="56">
        <v>46079</v>
      </c>
      <c r="G35" s="18">
        <v>1375.0550000000001</v>
      </c>
      <c r="H35" s="54" t="s">
        <v>6</v>
      </c>
      <c r="I35" s="54" t="s">
        <v>1199</v>
      </c>
      <c r="J35" s="54">
        <v>3056010911</v>
      </c>
      <c r="K35" s="54" t="s">
        <v>197</v>
      </c>
      <c r="L35" s="54">
        <v>23914</v>
      </c>
      <c r="M35" s="67">
        <v>57.5</v>
      </c>
      <c r="N35" s="55" t="s">
        <v>1200</v>
      </c>
      <c r="O35" s="15" t="s">
        <v>1201</v>
      </c>
      <c r="P35" s="54" t="s">
        <v>176</v>
      </c>
    </row>
    <row r="36" spans="1:16" ht="109.2" x14ac:dyDescent="0.3">
      <c r="A36" s="54">
        <v>29</v>
      </c>
      <c r="B36" s="55" t="s">
        <v>185</v>
      </c>
      <c r="C36" s="54" t="s">
        <v>840</v>
      </c>
      <c r="D36" s="54" t="s">
        <v>62</v>
      </c>
      <c r="E36" s="55" t="s">
        <v>1215</v>
      </c>
      <c r="F36" s="56">
        <v>46080</v>
      </c>
      <c r="G36" s="18">
        <v>2030</v>
      </c>
      <c r="H36" s="54" t="s">
        <v>6</v>
      </c>
      <c r="I36" s="54" t="s">
        <v>1202</v>
      </c>
      <c r="J36" s="54">
        <v>3012222007</v>
      </c>
      <c r="K36" s="54" t="s">
        <v>223</v>
      </c>
      <c r="L36" s="54">
        <v>350</v>
      </c>
      <c r="M36" s="67">
        <v>5800</v>
      </c>
      <c r="N36" s="55" t="s">
        <v>810</v>
      </c>
      <c r="O36" s="15" t="s">
        <v>1203</v>
      </c>
      <c r="P36" s="54" t="s">
        <v>176</v>
      </c>
    </row>
    <row r="37" spans="1:16" ht="109.2" x14ac:dyDescent="0.3">
      <c r="A37" s="54">
        <v>30</v>
      </c>
      <c r="B37" s="55" t="s">
        <v>185</v>
      </c>
      <c r="C37" s="54" t="s">
        <v>840</v>
      </c>
      <c r="D37" s="54" t="s">
        <v>62</v>
      </c>
      <c r="E37" s="55" t="s">
        <v>820</v>
      </c>
      <c r="F37" s="56">
        <v>46084</v>
      </c>
      <c r="G37" s="18">
        <v>2000</v>
      </c>
      <c r="H37" s="54" t="s">
        <v>6</v>
      </c>
      <c r="I37" s="54" t="s">
        <v>1199</v>
      </c>
      <c r="J37" s="54">
        <v>3056010911</v>
      </c>
      <c r="K37" s="54" t="s">
        <v>223</v>
      </c>
      <c r="L37" s="54">
        <v>5000000</v>
      </c>
      <c r="M37" s="67">
        <v>4</v>
      </c>
      <c r="N37" s="55" t="s">
        <v>822</v>
      </c>
      <c r="O37" s="15" t="s">
        <v>1311</v>
      </c>
      <c r="P37" s="54" t="s">
        <v>176</v>
      </c>
    </row>
    <row r="38" spans="1:16" ht="109.2" x14ac:dyDescent="0.3">
      <c r="A38" s="54">
        <v>31</v>
      </c>
      <c r="B38" s="55" t="s">
        <v>185</v>
      </c>
      <c r="C38" s="54" t="s">
        <v>840</v>
      </c>
      <c r="D38" s="54" t="s">
        <v>62</v>
      </c>
      <c r="E38" s="55" t="s">
        <v>1312</v>
      </c>
      <c r="F38" s="56">
        <v>46084</v>
      </c>
      <c r="G38" s="18">
        <v>3600</v>
      </c>
      <c r="H38" s="54" t="s">
        <v>6</v>
      </c>
      <c r="I38" s="54" t="s">
        <v>1313</v>
      </c>
      <c r="J38" s="54">
        <v>3541606157</v>
      </c>
      <c r="K38" s="54" t="s">
        <v>223</v>
      </c>
      <c r="L38" s="54">
        <v>900000</v>
      </c>
      <c r="M38" s="67">
        <v>4</v>
      </c>
      <c r="N38" s="55" t="s">
        <v>822</v>
      </c>
      <c r="O38" s="15" t="s">
        <v>1314</v>
      </c>
      <c r="P38" s="54" t="s">
        <v>176</v>
      </c>
    </row>
    <row r="39" spans="1:16" ht="109.2" x14ac:dyDescent="0.3">
      <c r="A39" s="54">
        <v>32</v>
      </c>
      <c r="B39" s="55" t="s">
        <v>185</v>
      </c>
      <c r="C39" s="54" t="s">
        <v>840</v>
      </c>
      <c r="D39" s="54" t="s">
        <v>62</v>
      </c>
      <c r="E39" s="55" t="s">
        <v>1560</v>
      </c>
      <c r="F39" s="56">
        <v>46111</v>
      </c>
      <c r="G39" s="18">
        <v>3143.6</v>
      </c>
      <c r="H39" s="54" t="s">
        <v>6</v>
      </c>
      <c r="I39" s="54" t="s">
        <v>1202</v>
      </c>
      <c r="J39" s="54">
        <v>3012222007</v>
      </c>
      <c r="K39" s="54" t="s">
        <v>223</v>
      </c>
      <c r="L39" s="54">
        <v>542</v>
      </c>
      <c r="M39" s="67">
        <v>5800</v>
      </c>
      <c r="N39" s="55" t="s">
        <v>1561</v>
      </c>
      <c r="O39" s="15" t="s">
        <v>1562</v>
      </c>
      <c r="P39" s="54" t="s">
        <v>176</v>
      </c>
    </row>
    <row r="40" spans="1:16" ht="109.2" x14ac:dyDescent="0.3">
      <c r="A40" s="54">
        <v>33</v>
      </c>
      <c r="B40" s="55" t="s">
        <v>185</v>
      </c>
      <c r="C40" s="54" t="s">
        <v>840</v>
      </c>
      <c r="D40" s="54" t="s">
        <v>62</v>
      </c>
      <c r="E40" s="55" t="s">
        <v>1753</v>
      </c>
      <c r="F40" s="56">
        <v>46119</v>
      </c>
      <c r="G40" s="18">
        <v>612</v>
      </c>
      <c r="H40" s="54" t="s">
        <v>6</v>
      </c>
      <c r="I40" s="54" t="s">
        <v>1313</v>
      </c>
      <c r="J40" s="54">
        <v>3541606157</v>
      </c>
      <c r="K40" s="54" t="s">
        <v>1747</v>
      </c>
      <c r="L40" s="54">
        <v>20000</v>
      </c>
      <c r="M40" s="67">
        <v>30.6</v>
      </c>
      <c r="N40" s="55" t="s">
        <v>1716</v>
      </c>
      <c r="O40" s="55" t="s">
        <v>1717</v>
      </c>
      <c r="P40" s="54" t="s">
        <v>176</v>
      </c>
    </row>
    <row r="41" spans="1:16" ht="109.2" x14ac:dyDescent="0.3">
      <c r="A41" s="54">
        <v>34</v>
      </c>
      <c r="B41" s="55" t="s">
        <v>185</v>
      </c>
      <c r="C41" s="54" t="s">
        <v>840</v>
      </c>
      <c r="D41" s="54" t="s">
        <v>62</v>
      </c>
      <c r="E41" s="55" t="s">
        <v>1754</v>
      </c>
      <c r="F41" s="56">
        <v>46119</v>
      </c>
      <c r="G41" s="18">
        <v>725.8</v>
      </c>
      <c r="H41" s="54" t="s">
        <v>6</v>
      </c>
      <c r="I41" s="54" t="s">
        <v>1313</v>
      </c>
      <c r="J41" s="54">
        <v>3541606157</v>
      </c>
      <c r="K41" s="54" t="s">
        <v>587</v>
      </c>
      <c r="L41" s="54">
        <v>150</v>
      </c>
      <c r="M41" s="67">
        <v>4838.67</v>
      </c>
      <c r="N41" s="55" t="s">
        <v>1718</v>
      </c>
      <c r="O41" s="55" t="s">
        <v>1719</v>
      </c>
      <c r="P41" s="54" t="s">
        <v>176</v>
      </c>
    </row>
    <row r="42" spans="1:16" ht="109.2" x14ac:dyDescent="0.3">
      <c r="A42" s="54">
        <v>35</v>
      </c>
      <c r="B42" s="55" t="s">
        <v>185</v>
      </c>
      <c r="C42" s="54" t="s">
        <v>173</v>
      </c>
      <c r="D42" s="54" t="s">
        <v>62</v>
      </c>
      <c r="E42" s="55" t="s">
        <v>1756</v>
      </c>
      <c r="F42" s="56">
        <v>46120</v>
      </c>
      <c r="G42" s="18">
        <v>430.91300000000001</v>
      </c>
      <c r="H42" s="54" t="s">
        <v>6</v>
      </c>
      <c r="I42" s="54" t="s">
        <v>1313</v>
      </c>
      <c r="J42" s="54">
        <v>3541606157</v>
      </c>
      <c r="K42" s="54" t="s">
        <v>587</v>
      </c>
      <c r="L42" s="54">
        <v>5450</v>
      </c>
      <c r="M42" s="67">
        <v>79.069999999999993</v>
      </c>
      <c r="N42" s="55" t="s">
        <v>1722</v>
      </c>
      <c r="O42" s="55" t="s">
        <v>1723</v>
      </c>
      <c r="P42" s="54" t="s">
        <v>176</v>
      </c>
    </row>
    <row r="43" spans="1:16" ht="109.2" x14ac:dyDescent="0.3">
      <c r="A43" s="54">
        <v>36</v>
      </c>
      <c r="B43" s="55" t="s">
        <v>185</v>
      </c>
      <c r="C43" s="54" t="s">
        <v>840</v>
      </c>
      <c r="D43" s="54" t="s">
        <v>62</v>
      </c>
      <c r="E43" s="55" t="s">
        <v>1757</v>
      </c>
      <c r="F43" s="56">
        <v>46120</v>
      </c>
      <c r="G43" s="18">
        <v>409.5</v>
      </c>
      <c r="H43" s="54" t="s">
        <v>6</v>
      </c>
      <c r="I43" s="54" t="s">
        <v>1724</v>
      </c>
      <c r="J43" s="54">
        <v>3060200728</v>
      </c>
      <c r="K43" s="54" t="s">
        <v>1747</v>
      </c>
      <c r="L43" s="54">
        <v>3000</v>
      </c>
      <c r="M43" s="67">
        <v>136.5</v>
      </c>
      <c r="N43" s="55" t="s">
        <v>1725</v>
      </c>
      <c r="O43" s="55" t="s">
        <v>1726</v>
      </c>
      <c r="P43" s="54" t="s">
        <v>176</v>
      </c>
    </row>
    <row r="44" spans="1:16" ht="109.2" x14ac:dyDescent="0.3">
      <c r="A44" s="54">
        <v>37</v>
      </c>
      <c r="B44" s="55" t="s">
        <v>185</v>
      </c>
      <c r="C44" s="54" t="s">
        <v>840</v>
      </c>
      <c r="D44" s="54" t="s">
        <v>62</v>
      </c>
      <c r="E44" s="55" t="s">
        <v>1757</v>
      </c>
      <c r="F44" s="56">
        <v>46120</v>
      </c>
      <c r="G44" s="18">
        <v>253.5</v>
      </c>
      <c r="H44" s="54" t="s">
        <v>6</v>
      </c>
      <c r="I44" s="54" t="s">
        <v>1313</v>
      </c>
      <c r="J44" s="54" t="s">
        <v>1727</v>
      </c>
      <c r="K44" s="54" t="s">
        <v>1747</v>
      </c>
      <c r="L44" s="54">
        <v>3000</v>
      </c>
      <c r="M44" s="67">
        <v>84.5</v>
      </c>
      <c r="N44" s="55" t="s">
        <v>1728</v>
      </c>
      <c r="O44" s="55" t="s">
        <v>1729</v>
      </c>
      <c r="P44" s="54" t="s">
        <v>176</v>
      </c>
    </row>
    <row r="45" spans="1:16" ht="109.2" x14ac:dyDescent="0.3">
      <c r="A45" s="54">
        <v>38</v>
      </c>
      <c r="B45" s="55" t="s">
        <v>185</v>
      </c>
      <c r="C45" s="54" t="s">
        <v>840</v>
      </c>
      <c r="D45" s="54" t="s">
        <v>62</v>
      </c>
      <c r="E45" s="55" t="s">
        <v>1752</v>
      </c>
      <c r="F45" s="56">
        <v>46120</v>
      </c>
      <c r="G45" s="18">
        <v>710.8</v>
      </c>
      <c r="H45" s="54" t="s">
        <v>6</v>
      </c>
      <c r="I45" s="54" t="s">
        <v>1199</v>
      </c>
      <c r="J45" s="54">
        <v>3056010911</v>
      </c>
      <c r="K45" s="54" t="s">
        <v>169</v>
      </c>
      <c r="L45" s="54">
        <v>910</v>
      </c>
      <c r="M45" s="67">
        <v>781.1</v>
      </c>
      <c r="N45" s="55" t="s">
        <v>1730</v>
      </c>
      <c r="O45" s="55" t="s">
        <v>1731</v>
      </c>
      <c r="P45" s="54" t="s">
        <v>176</v>
      </c>
    </row>
    <row r="46" spans="1:16" ht="109.2" x14ac:dyDescent="0.3">
      <c r="A46" s="54">
        <v>39</v>
      </c>
      <c r="B46" s="55" t="s">
        <v>185</v>
      </c>
      <c r="C46" s="54" t="s">
        <v>173</v>
      </c>
      <c r="D46" s="54" t="s">
        <v>62</v>
      </c>
      <c r="E46" s="55" t="s">
        <v>1752</v>
      </c>
      <c r="F46" s="56">
        <v>46120</v>
      </c>
      <c r="G46" s="18">
        <v>696</v>
      </c>
      <c r="H46" s="54" t="s">
        <v>6</v>
      </c>
      <c r="I46" s="54" t="s">
        <v>1732</v>
      </c>
      <c r="J46" s="54">
        <v>3812403968</v>
      </c>
      <c r="K46" s="54" t="s">
        <v>169</v>
      </c>
      <c r="L46" s="54">
        <v>900</v>
      </c>
      <c r="M46" s="67">
        <v>773.33</v>
      </c>
      <c r="N46" s="55" t="s">
        <v>1733</v>
      </c>
      <c r="O46" s="55" t="s">
        <v>1734</v>
      </c>
      <c r="P46" s="54" t="s">
        <v>176</v>
      </c>
    </row>
    <row r="47" spans="1:16" ht="109.2" x14ac:dyDescent="0.3">
      <c r="A47" s="54">
        <v>40</v>
      </c>
      <c r="B47" s="55" t="s">
        <v>185</v>
      </c>
      <c r="C47" s="54" t="s">
        <v>840</v>
      </c>
      <c r="D47" s="54" t="s">
        <v>62</v>
      </c>
      <c r="E47" s="55" t="s">
        <v>1751</v>
      </c>
      <c r="F47" s="56">
        <v>46120</v>
      </c>
      <c r="G47" s="18">
        <v>545.68799999999999</v>
      </c>
      <c r="H47" s="54" t="s">
        <v>6</v>
      </c>
      <c r="I47" s="54" t="s">
        <v>1735</v>
      </c>
      <c r="J47" s="54">
        <v>3289100455</v>
      </c>
      <c r="K47" s="54" t="s">
        <v>1747</v>
      </c>
      <c r="L47" s="54">
        <v>1590</v>
      </c>
      <c r="M47" s="67">
        <v>343.2</v>
      </c>
      <c r="N47" s="55" t="s">
        <v>1736</v>
      </c>
      <c r="O47" s="55" t="s">
        <v>1737</v>
      </c>
      <c r="P47" s="54" t="s">
        <v>176</v>
      </c>
    </row>
    <row r="48" spans="1:16" ht="109.2" x14ac:dyDescent="0.3">
      <c r="A48" s="54">
        <v>41</v>
      </c>
      <c r="B48" s="55" t="s">
        <v>185</v>
      </c>
      <c r="C48" s="54" t="s">
        <v>840</v>
      </c>
      <c r="D48" s="54" t="s">
        <v>62</v>
      </c>
      <c r="E48" s="55" t="s">
        <v>1751</v>
      </c>
      <c r="F48" s="56">
        <v>46120</v>
      </c>
      <c r="G48" s="18">
        <v>413.67</v>
      </c>
      <c r="H48" s="54" t="s">
        <v>6</v>
      </c>
      <c r="I48" s="54" t="s">
        <v>1738</v>
      </c>
      <c r="J48" s="54">
        <v>2919504963</v>
      </c>
      <c r="K48" s="54" t="s">
        <v>1196</v>
      </c>
      <c r="L48" s="54">
        <v>750</v>
      </c>
      <c r="M48" s="67">
        <v>551.55999999999995</v>
      </c>
      <c r="N48" s="55" t="s">
        <v>1739</v>
      </c>
      <c r="O48" s="55" t="s">
        <v>1740</v>
      </c>
      <c r="P48" s="54" t="s">
        <v>176</v>
      </c>
    </row>
    <row r="49" spans="1:16" ht="109.2" x14ac:dyDescent="0.3">
      <c r="A49" s="54">
        <v>42</v>
      </c>
      <c r="B49" s="55" t="s">
        <v>185</v>
      </c>
      <c r="C49" s="54" t="s">
        <v>840</v>
      </c>
      <c r="D49" s="54" t="s">
        <v>62</v>
      </c>
      <c r="E49" s="55" t="s">
        <v>1882</v>
      </c>
      <c r="F49" s="56">
        <v>46129</v>
      </c>
      <c r="G49" s="18">
        <v>4550</v>
      </c>
      <c r="H49" s="54" t="s">
        <v>6</v>
      </c>
      <c r="I49" s="54" t="s">
        <v>827</v>
      </c>
      <c r="J49" s="54">
        <v>2889407493</v>
      </c>
      <c r="K49" s="54" t="s">
        <v>587</v>
      </c>
      <c r="L49" s="54">
        <v>10</v>
      </c>
      <c r="M49" s="67">
        <v>455000</v>
      </c>
      <c r="N49" s="55" t="s">
        <v>1883</v>
      </c>
      <c r="O49" s="55" t="s">
        <v>1884</v>
      </c>
      <c r="P49" s="54" t="s">
        <v>176</v>
      </c>
    </row>
    <row r="50" spans="1:16" ht="109.2" x14ac:dyDescent="0.3">
      <c r="A50" s="54">
        <v>43</v>
      </c>
      <c r="B50" s="55" t="s">
        <v>185</v>
      </c>
      <c r="C50" s="54" t="s">
        <v>840</v>
      </c>
      <c r="D50" s="54" t="s">
        <v>62</v>
      </c>
      <c r="E50" s="55" t="s">
        <v>1882</v>
      </c>
      <c r="F50" s="56">
        <v>46140</v>
      </c>
      <c r="G50" s="18">
        <v>442.5</v>
      </c>
      <c r="H50" s="54" t="s">
        <v>6</v>
      </c>
      <c r="I50" s="54" t="s">
        <v>2016</v>
      </c>
      <c r="J50" s="54">
        <v>40967727</v>
      </c>
      <c r="K50" s="54" t="s">
        <v>587</v>
      </c>
      <c r="L50" s="54">
        <v>15</v>
      </c>
      <c r="M50" s="67" t="s">
        <v>2017</v>
      </c>
      <c r="N50" s="55" t="s">
        <v>2018</v>
      </c>
      <c r="O50" s="55" t="s">
        <v>2019</v>
      </c>
      <c r="P50" s="54" t="s">
        <v>176</v>
      </c>
    </row>
    <row r="51" spans="1:16" ht="62.4" x14ac:dyDescent="0.3">
      <c r="A51" s="54">
        <v>44</v>
      </c>
      <c r="B51" s="55" t="s">
        <v>1004</v>
      </c>
      <c r="C51" s="54" t="s">
        <v>84</v>
      </c>
      <c r="D51" s="54" t="s">
        <v>63</v>
      </c>
      <c r="E51" s="55" t="s">
        <v>1005</v>
      </c>
      <c r="F51" s="56">
        <v>46064</v>
      </c>
      <c r="G51" s="18">
        <v>1882.885</v>
      </c>
      <c r="H51" s="54" t="s">
        <v>6</v>
      </c>
      <c r="I51" s="54" t="s">
        <v>1018</v>
      </c>
      <c r="J51" s="54">
        <v>45090513</v>
      </c>
      <c r="K51" s="54"/>
      <c r="L51" s="54"/>
      <c r="M51" s="54"/>
      <c r="N51" s="55"/>
      <c r="O51" s="15" t="s">
        <v>1006</v>
      </c>
      <c r="P51" s="54" t="s">
        <v>176</v>
      </c>
    </row>
    <row r="52" spans="1:16" ht="31.2" x14ac:dyDescent="0.3">
      <c r="A52" s="54">
        <v>45</v>
      </c>
      <c r="B52" s="55" t="s">
        <v>1004</v>
      </c>
      <c r="C52" s="54" t="s">
        <v>225</v>
      </c>
      <c r="D52" s="54" t="s">
        <v>62</v>
      </c>
      <c r="E52" s="55" t="s">
        <v>1346</v>
      </c>
      <c r="F52" s="56">
        <v>46085</v>
      </c>
      <c r="G52" s="18">
        <v>2274.3000000000002</v>
      </c>
      <c r="H52" s="54" t="s">
        <v>6</v>
      </c>
      <c r="I52" s="54" t="s">
        <v>1443</v>
      </c>
      <c r="J52" s="54"/>
      <c r="K52" s="54" t="s">
        <v>279</v>
      </c>
      <c r="L52" s="54" t="s">
        <v>1347</v>
      </c>
      <c r="M52" s="54" t="s">
        <v>1348</v>
      </c>
      <c r="N52" s="55" t="s">
        <v>413</v>
      </c>
      <c r="O52" s="15" t="s">
        <v>1349</v>
      </c>
      <c r="P52" s="54" t="s">
        <v>176</v>
      </c>
    </row>
    <row r="53" spans="1:16" ht="31.2" x14ac:dyDescent="0.3">
      <c r="A53" s="54">
        <v>46</v>
      </c>
      <c r="B53" s="55" t="s">
        <v>1004</v>
      </c>
      <c r="C53" s="54" t="s">
        <v>225</v>
      </c>
      <c r="D53" s="54" t="s">
        <v>62</v>
      </c>
      <c r="E53" s="55" t="s">
        <v>1346</v>
      </c>
      <c r="F53" s="56">
        <v>46094</v>
      </c>
      <c r="G53" s="18">
        <v>2273.6950000000002</v>
      </c>
      <c r="H53" s="54" t="s">
        <v>6</v>
      </c>
      <c r="I53" s="54" t="s">
        <v>1462</v>
      </c>
      <c r="J53" s="54" t="s">
        <v>1453</v>
      </c>
      <c r="K53" s="54" t="s">
        <v>279</v>
      </c>
      <c r="L53" s="54" t="s">
        <v>1440</v>
      </c>
      <c r="M53" s="54" t="s">
        <v>1441</v>
      </c>
      <c r="N53" s="55" t="s">
        <v>413</v>
      </c>
      <c r="O53" s="15" t="s">
        <v>1442</v>
      </c>
      <c r="P53" s="54" t="s">
        <v>176</v>
      </c>
    </row>
    <row r="54" spans="1:16" ht="31.2" x14ac:dyDescent="0.3">
      <c r="A54" s="54">
        <v>47</v>
      </c>
      <c r="B54" s="55" t="s">
        <v>1004</v>
      </c>
      <c r="C54" s="54" t="s">
        <v>84</v>
      </c>
      <c r="D54" s="54" t="s">
        <v>62</v>
      </c>
      <c r="E54" s="55" t="s">
        <v>1897</v>
      </c>
      <c r="F54" s="56">
        <v>46128</v>
      </c>
      <c r="G54" s="18">
        <v>3271.92</v>
      </c>
      <c r="H54" s="54" t="s">
        <v>6</v>
      </c>
      <c r="I54" s="54" t="s">
        <v>1664</v>
      </c>
      <c r="J54" s="54" t="s">
        <v>1979</v>
      </c>
      <c r="K54" s="54" t="s">
        <v>430</v>
      </c>
      <c r="L54" s="54">
        <v>1</v>
      </c>
      <c r="M54" s="67"/>
      <c r="N54" s="55" t="s">
        <v>1898</v>
      </c>
      <c r="O54" s="55" t="s">
        <v>1899</v>
      </c>
      <c r="P54" s="54" t="s">
        <v>176</v>
      </c>
    </row>
    <row r="55" spans="1:16" ht="124.2" customHeight="1" x14ac:dyDescent="0.3">
      <c r="A55" s="54">
        <v>48</v>
      </c>
      <c r="B55" s="55" t="s">
        <v>477</v>
      </c>
      <c r="C55" s="54" t="s">
        <v>173</v>
      </c>
      <c r="D55" s="54" t="s">
        <v>62</v>
      </c>
      <c r="E55" s="55" t="s">
        <v>1078</v>
      </c>
      <c r="F55" s="56">
        <v>46077</v>
      </c>
      <c r="G55" s="18">
        <v>455</v>
      </c>
      <c r="H55" s="54" t="s">
        <v>6</v>
      </c>
      <c r="I55" s="54" t="s">
        <v>1079</v>
      </c>
      <c r="J55" s="54">
        <v>2889407493</v>
      </c>
      <c r="K55" s="54" t="s">
        <v>430</v>
      </c>
      <c r="L55" s="54">
        <v>1</v>
      </c>
      <c r="M55" s="67">
        <v>455000</v>
      </c>
      <c r="N55" s="55" t="s">
        <v>1080</v>
      </c>
      <c r="O55" s="15" t="s">
        <v>1081</v>
      </c>
      <c r="P55" s="54" t="s">
        <v>176</v>
      </c>
    </row>
    <row r="56" spans="1:16" ht="124.2" customHeight="1" x14ac:dyDescent="0.3">
      <c r="A56" s="54">
        <v>49</v>
      </c>
      <c r="B56" s="55" t="s">
        <v>477</v>
      </c>
      <c r="C56" s="54" t="s">
        <v>173</v>
      </c>
      <c r="D56" s="54" t="s">
        <v>62</v>
      </c>
      <c r="E56" s="55" t="s">
        <v>1078</v>
      </c>
      <c r="F56" s="56">
        <v>46122</v>
      </c>
      <c r="G56" s="18">
        <v>477.75</v>
      </c>
      <c r="H56" s="54" t="s">
        <v>6</v>
      </c>
      <c r="I56" s="54" t="s">
        <v>1079</v>
      </c>
      <c r="J56" s="54">
        <v>2889407493</v>
      </c>
      <c r="K56" s="54" t="s">
        <v>430</v>
      </c>
      <c r="L56" s="54">
        <v>1</v>
      </c>
      <c r="M56" s="67">
        <v>477750</v>
      </c>
      <c r="N56" s="55" t="s">
        <v>1080</v>
      </c>
      <c r="O56" s="55" t="s">
        <v>1785</v>
      </c>
      <c r="P56" s="54" t="s">
        <v>176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3" r:id="rId1" xr:uid="{BE395333-6C96-4C21-BAD0-FAE1CE8E79CA}"/>
    <hyperlink ref="O14" r:id="rId2" xr:uid="{6EC416A3-9F06-493F-A552-C8CD948CF5EF}"/>
    <hyperlink ref="O15" r:id="rId3" xr:uid="{D69781F8-FA2E-473B-88C2-34760E49B477}"/>
    <hyperlink ref="O16" r:id="rId4" xr:uid="{A2B60494-2469-48E3-9E84-2B2AE8AE31CC}"/>
    <hyperlink ref="O17" r:id="rId5" xr:uid="{651D28D6-CFD7-4397-A8DC-6EC49A446FA3}"/>
    <hyperlink ref="O18" r:id="rId6" xr:uid="{86E70257-B6DD-461E-9F6E-27C6A4C216DD}"/>
    <hyperlink ref="O20" r:id="rId7" xr:uid="{823C60F5-6DEF-46E7-A424-906C6C271643}"/>
    <hyperlink ref="O26" r:id="rId8" xr:uid="{B073CEA5-30BA-4992-AF0B-28ED4940433D}"/>
    <hyperlink ref="O27" r:id="rId9" xr:uid="{36802E89-64E6-4530-A2A0-F8DBA9EC0B1B}"/>
    <hyperlink ref="O28" r:id="rId10" xr:uid="{C1753EA5-0F60-4E18-9FED-A71B926A6EDB}"/>
    <hyperlink ref="O29" r:id="rId11" xr:uid="{7880581D-6CCE-4126-A04A-E8E5F4FDA8A2}"/>
    <hyperlink ref="O30" r:id="rId12" xr:uid="{E11F9605-F21C-481C-B9A9-08222A1733D0}"/>
    <hyperlink ref="O31" r:id="rId13" xr:uid="{E270DD1A-1DEC-4F22-91E1-51E80CC6522B}"/>
    <hyperlink ref="O32" r:id="rId14" xr:uid="{73E8E5CE-5564-4F11-ACA4-367BDE32356F}"/>
    <hyperlink ref="O33" r:id="rId15" xr:uid="{6E5F72DF-9290-4763-881B-25FA57971F5A}"/>
    <hyperlink ref="O34" r:id="rId16" xr:uid="{22491001-6BBF-4BBD-BC3B-2FD4A8B95EDC}"/>
    <hyperlink ref="O35" r:id="rId17" xr:uid="{5D0748C0-8116-478D-B3A4-C24F565BA196}"/>
    <hyperlink ref="O36" r:id="rId18" xr:uid="{6ED0F8A7-CDCC-42D4-AD4C-29DF6883819A}"/>
    <hyperlink ref="O37" r:id="rId19" xr:uid="{B54F3754-2C19-4F63-8433-2B8F21A86023}"/>
    <hyperlink ref="O38" r:id="rId20" xr:uid="{CDBFB224-1C8B-4929-8C9F-AC810DCC4812}"/>
    <hyperlink ref="O39" r:id="rId21" xr:uid="{B70CB4A4-645C-4A8D-ACE1-45E9A97C4375}"/>
    <hyperlink ref="O41" r:id="rId22" xr:uid="{7E2B173F-143D-4465-95F7-FA3D5EDB47B3}"/>
    <hyperlink ref="O40" r:id="rId23" xr:uid="{80B6B589-BB4A-443A-B794-CE9B015D931F}"/>
    <hyperlink ref="O48" r:id="rId24" xr:uid="{692C89E7-FF34-4073-ACA4-C420948EB160}"/>
    <hyperlink ref="O47" r:id="rId25" xr:uid="{DE7988F8-CCDA-4FF2-847A-52690F82E18B}"/>
    <hyperlink ref="O46" r:id="rId26" xr:uid="{CBF728BF-7469-4C5D-939C-B95736FC5BB1}"/>
    <hyperlink ref="O45" r:id="rId27" xr:uid="{6152DD69-3D4D-45E8-95A9-FD5688FE2C21}"/>
    <hyperlink ref="O44" r:id="rId28" xr:uid="{B1F8DA6D-59AF-453E-9BE0-05085E9DA06D}"/>
    <hyperlink ref="O43" r:id="rId29" xr:uid="{6ACD8E0E-0027-4462-9C5D-631BD8760252}"/>
    <hyperlink ref="O42" r:id="rId30" xr:uid="{44E89DDF-E5D0-4868-B2E3-8E4855EFA510}"/>
    <hyperlink ref="O49" r:id="rId31" xr:uid="{E93D0C80-1861-443B-964C-D9DED5CD008F}"/>
    <hyperlink ref="O50" r:id="rId32" xr:uid="{CC5C90EC-1C86-4A2C-89EF-407D429C5452}"/>
    <hyperlink ref="O51" r:id="rId33" xr:uid="{F09E9585-5C98-4DAD-84E0-E93DE3C7E830}"/>
    <hyperlink ref="O52" r:id="rId34" xr:uid="{51A5D201-80A8-4AED-940E-4A08AF83F007}"/>
    <hyperlink ref="O53" r:id="rId35" xr:uid="{472DED05-B374-4568-A6CF-0AA4BFB7A83E}"/>
    <hyperlink ref="O54" r:id="rId36" xr:uid="{90FFA62E-182A-4D48-9A06-9943A868523D}"/>
    <hyperlink ref="O55" r:id="rId37" xr:uid="{96CC5392-F60E-4DBB-9DB1-672E084FEDEB}"/>
    <hyperlink ref="O56" r:id="rId38" xr:uid="{E8381AF2-CC15-494F-9F56-7AF1E2262598}"/>
  </hyperlinks>
  <pageMargins left="0.70866141732283472" right="0.70866141732283472" top="0.74803149606299213" bottom="0.74803149606299213" header="0.31496062992125984" footer="0.31496062992125984"/>
  <pageSetup paperSize="9" scale="75" orientation="landscape"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3D79-D176-4F33-B8F5-48DA54B01763}">
  <dimension ref="A1:AMC66"/>
  <sheetViews>
    <sheetView view="pageBreakPreview" topLeftCell="A13" zoomScale="69" zoomScaleNormal="60" zoomScaleSheetLayoutView="69" workbookViewId="0">
      <selection activeCell="B40" sqref="B40"/>
    </sheetView>
  </sheetViews>
  <sheetFormatPr defaultColWidth="8.88671875" defaultRowHeight="15.6" x14ac:dyDescent="0.3"/>
  <cols>
    <col min="1" max="1" width="5.33203125" style="3" customWidth="1"/>
    <col min="2" max="2" width="49.109375" style="5" customWidth="1"/>
    <col min="3" max="3" width="22.44140625" style="3" customWidth="1"/>
    <col min="4" max="4" width="24.21875" style="4" customWidth="1"/>
    <col min="5" max="5" width="8.88671875" style="1"/>
    <col min="6" max="6" width="17.5546875" style="1" customWidth="1"/>
    <col min="7" max="7" width="27.5546875" style="1" customWidth="1"/>
    <col min="8" max="16384" width="8.88671875" style="1"/>
  </cols>
  <sheetData>
    <row r="1" spans="1:7" ht="33" customHeight="1" x14ac:dyDescent="0.3">
      <c r="A1" s="112" t="s">
        <v>72</v>
      </c>
      <c r="B1" s="112"/>
      <c r="C1" s="112"/>
      <c r="D1" s="112"/>
    </row>
    <row r="2" spans="1:7" ht="20.399999999999999" customHeight="1" x14ac:dyDescent="0.3">
      <c r="A2" s="6"/>
      <c r="B2" s="7"/>
      <c r="C2" s="6"/>
      <c r="D2" s="26" t="s">
        <v>1987</v>
      </c>
    </row>
    <row r="3" spans="1:7" ht="31.8" customHeight="1" x14ac:dyDescent="0.3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3">
      <c r="A4" s="8">
        <v>1</v>
      </c>
      <c r="B4" s="8">
        <v>2</v>
      </c>
      <c r="C4" s="8">
        <v>3</v>
      </c>
      <c r="D4" s="9">
        <v>4</v>
      </c>
    </row>
    <row r="5" spans="1:7" ht="16.2" x14ac:dyDescent="0.3">
      <c r="A5" s="2"/>
      <c r="B5" s="10" t="s">
        <v>51</v>
      </c>
      <c r="C5" s="24">
        <f>C6+C14+C23+C37+C43</f>
        <v>560</v>
      </c>
      <c r="D5" s="25">
        <f>D6+D14+D23+D37+D43</f>
        <v>1202094.77</v>
      </c>
      <c r="F5" s="21"/>
      <c r="G5" s="20"/>
    </row>
    <row r="6" spans="1:7" ht="16.2" x14ac:dyDescent="0.3">
      <c r="A6" s="11"/>
      <c r="B6" s="22" t="s">
        <v>53</v>
      </c>
      <c r="C6" s="23">
        <f>C7+C8+C10+C11+C12+C13+C9</f>
        <v>49</v>
      </c>
      <c r="D6" s="13">
        <f>D7+D8+D10+D11+D12+D13+D9</f>
        <v>35714.769</v>
      </c>
    </row>
    <row r="7" spans="1:7" s="17" customFormat="1" x14ac:dyDescent="0.3">
      <c r="A7" s="14">
        <v>1</v>
      </c>
      <c r="B7" s="15" t="s">
        <v>11</v>
      </c>
      <c r="C7" s="14">
        <v>16</v>
      </c>
      <c r="D7" s="16">
        <f>SUM('ТГ зв'!G13:G28)</f>
        <v>8148.420000000001</v>
      </c>
    </row>
    <row r="8" spans="1:7" s="17" customFormat="1" x14ac:dyDescent="0.3">
      <c r="A8" s="14">
        <v>2</v>
      </c>
      <c r="B8" s="15" t="s">
        <v>43</v>
      </c>
      <c r="C8" s="14">
        <v>3</v>
      </c>
      <c r="D8" s="16">
        <f>SUM('ТГ зв'!G30:G32)</f>
        <v>1125.672</v>
      </c>
    </row>
    <row r="9" spans="1:7" s="17" customFormat="1" x14ac:dyDescent="0.3">
      <c r="A9" s="14">
        <v>3</v>
      </c>
      <c r="B9" s="15" t="s">
        <v>7</v>
      </c>
      <c r="C9" s="14">
        <v>1</v>
      </c>
      <c r="D9" s="16">
        <f>SUM('ТГ зв'!G34)</f>
        <v>1266.76</v>
      </c>
    </row>
    <row r="10" spans="1:7" s="17" customFormat="1" x14ac:dyDescent="0.3">
      <c r="A10" s="14">
        <v>4</v>
      </c>
      <c r="B10" s="15" t="s">
        <v>28</v>
      </c>
      <c r="C10" s="14">
        <v>10</v>
      </c>
      <c r="D10" s="16">
        <f>SUM('ТГ зв'!G36:G45)</f>
        <v>7410.9920000000002</v>
      </c>
    </row>
    <row r="11" spans="1:7" s="17" customFormat="1" x14ac:dyDescent="0.3">
      <c r="A11" s="14">
        <v>5</v>
      </c>
      <c r="B11" s="15" t="s">
        <v>12</v>
      </c>
      <c r="C11" s="14">
        <v>6</v>
      </c>
      <c r="D11" s="16">
        <f>SUM('ТГ зв'!G47:G52)</f>
        <v>3378.1179999999999</v>
      </c>
    </row>
    <row r="12" spans="1:7" s="17" customFormat="1" x14ac:dyDescent="0.3">
      <c r="A12" s="14">
        <v>6</v>
      </c>
      <c r="B12" s="15" t="s">
        <v>30</v>
      </c>
      <c r="C12" s="14">
        <v>7</v>
      </c>
      <c r="D12" s="16">
        <f>SUM('ТГ зв'!G54:G60)</f>
        <v>2089.607</v>
      </c>
    </row>
    <row r="13" spans="1:7" s="17" customFormat="1" x14ac:dyDescent="0.3">
      <c r="A13" s="14">
        <v>7</v>
      </c>
      <c r="B13" s="15" t="s">
        <v>54</v>
      </c>
      <c r="C13" s="14">
        <v>6</v>
      </c>
      <c r="D13" s="16">
        <f>SUM('ТГ зв'!G62:G67)</f>
        <v>12295.199999999999</v>
      </c>
    </row>
    <row r="14" spans="1:7" ht="16.2" x14ac:dyDescent="0.3">
      <c r="A14" s="11"/>
      <c r="B14" s="12" t="s">
        <v>55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3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3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3">
      <c r="A17" s="14">
        <v>10</v>
      </c>
      <c r="B17" s="15" t="s">
        <v>15</v>
      </c>
      <c r="C17" s="14">
        <v>1</v>
      </c>
      <c r="D17" s="16">
        <f>SUM('ТГ зв'!G72)</f>
        <v>200</v>
      </c>
    </row>
    <row r="18" spans="1:4" s="17" customFormat="1" x14ac:dyDescent="0.3">
      <c r="A18" s="14">
        <v>11</v>
      </c>
      <c r="B18" s="15" t="s">
        <v>46</v>
      </c>
      <c r="C18" s="14">
        <v>0</v>
      </c>
      <c r="D18" s="16">
        <v>0</v>
      </c>
    </row>
    <row r="19" spans="1:4" s="17" customFormat="1" x14ac:dyDescent="0.3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3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3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3">
      <c r="A22" s="14">
        <v>15</v>
      </c>
      <c r="B22" s="15" t="s">
        <v>48</v>
      </c>
      <c r="C22" s="14">
        <v>0</v>
      </c>
      <c r="D22" s="16">
        <v>0</v>
      </c>
    </row>
    <row r="23" spans="1:4" ht="16.2" x14ac:dyDescent="0.3">
      <c r="A23" s="11"/>
      <c r="B23" s="12" t="s">
        <v>56</v>
      </c>
      <c r="C23" s="23">
        <f>C25+C27+C29+C30+C31+C34+C35+C32+C33+C36+C26+C28+C24</f>
        <v>384</v>
      </c>
      <c r="D23" s="13">
        <f>D25+D27+D29+D30+D31+D34+D35+D32+D33+D36+D26+D28+D24</f>
        <v>740319.20000000007</v>
      </c>
    </row>
    <row r="24" spans="1:4" s="17" customFormat="1" ht="31.2" x14ac:dyDescent="0.3">
      <c r="A24" s="14"/>
      <c r="B24" s="15" t="s">
        <v>1806</v>
      </c>
      <c r="C24" s="14">
        <v>1</v>
      </c>
      <c r="D24" s="16">
        <f>SUM('ТГ зв'!G80)</f>
        <v>351.87799999999999</v>
      </c>
    </row>
    <row r="25" spans="1:4" s="17" customFormat="1" x14ac:dyDescent="0.3">
      <c r="A25" s="14">
        <v>16</v>
      </c>
      <c r="B25" s="15" t="s">
        <v>19</v>
      </c>
      <c r="C25" s="14">
        <v>202</v>
      </c>
      <c r="D25" s="16">
        <f>SUM('ТГ зв'!G82:G283)</f>
        <v>452490.58500000002</v>
      </c>
    </row>
    <row r="26" spans="1:4" s="17" customFormat="1" x14ac:dyDescent="0.3">
      <c r="A26" s="14">
        <v>17</v>
      </c>
      <c r="B26" s="15" t="s">
        <v>42</v>
      </c>
      <c r="C26" s="14">
        <v>3</v>
      </c>
      <c r="D26" s="16">
        <f>SUM('ТГ зв'!G285:G287)</f>
        <v>2919.1439999999998</v>
      </c>
    </row>
    <row r="27" spans="1:4" s="17" customFormat="1" x14ac:dyDescent="0.3">
      <c r="A27" s="14">
        <v>18</v>
      </c>
      <c r="B27" s="15" t="s">
        <v>17</v>
      </c>
      <c r="C27" s="14">
        <v>41</v>
      </c>
      <c r="D27" s="16">
        <f>SUM('ТГ зв'!G289:G329)</f>
        <v>44010.439999999995</v>
      </c>
    </row>
    <row r="28" spans="1:4" s="17" customFormat="1" x14ac:dyDescent="0.3">
      <c r="A28" s="14">
        <v>19</v>
      </c>
      <c r="B28" s="15" t="s">
        <v>44</v>
      </c>
      <c r="C28" s="14">
        <v>0</v>
      </c>
      <c r="D28" s="16">
        <v>0</v>
      </c>
    </row>
    <row r="29" spans="1:4" s="17" customFormat="1" x14ac:dyDescent="0.3">
      <c r="A29" s="14">
        <v>20</v>
      </c>
      <c r="B29" s="15" t="s">
        <v>18</v>
      </c>
      <c r="C29" s="14">
        <v>5</v>
      </c>
      <c r="D29" s="16">
        <f>SUM('ТГ зв'!G332:G336)</f>
        <v>2252.4179999999997</v>
      </c>
    </row>
    <row r="30" spans="1:4" s="17" customFormat="1" x14ac:dyDescent="0.3">
      <c r="A30" s="14">
        <v>21</v>
      </c>
      <c r="B30" s="15" t="s">
        <v>21</v>
      </c>
      <c r="C30" s="14">
        <v>7</v>
      </c>
      <c r="D30" s="16">
        <f>SUM('ТГ зв'!G338:G344)</f>
        <v>3922.7710000000002</v>
      </c>
    </row>
    <row r="31" spans="1:4" s="17" customFormat="1" x14ac:dyDescent="0.3">
      <c r="A31" s="14">
        <v>22</v>
      </c>
      <c r="B31" s="15" t="s">
        <v>8</v>
      </c>
      <c r="C31" s="14">
        <v>9</v>
      </c>
      <c r="D31" s="16">
        <f>SUM('ТГ зв'!G346:G354)</f>
        <v>7944.9780000000001</v>
      </c>
    </row>
    <row r="32" spans="1:4" s="17" customFormat="1" ht="13.8" customHeight="1" x14ac:dyDescent="0.3">
      <c r="A32" s="14">
        <v>23</v>
      </c>
      <c r="B32" s="15" t="s">
        <v>35</v>
      </c>
      <c r="C32" s="14">
        <v>12</v>
      </c>
      <c r="D32" s="16">
        <f>SUM('ТГ зв'!G356:G367)</f>
        <v>11486.133</v>
      </c>
    </row>
    <row r="33" spans="1:4" s="17" customFormat="1" x14ac:dyDescent="0.3">
      <c r="A33" s="14">
        <v>24</v>
      </c>
      <c r="B33" s="15" t="s">
        <v>36</v>
      </c>
      <c r="C33" s="14">
        <v>12</v>
      </c>
      <c r="D33" s="16">
        <f>SUM('ТГ зв'!G369:G380)</f>
        <v>15207.267999999998</v>
      </c>
    </row>
    <row r="34" spans="1:4" s="17" customFormat="1" x14ac:dyDescent="0.3">
      <c r="A34" s="14">
        <v>25</v>
      </c>
      <c r="B34" s="15" t="s">
        <v>27</v>
      </c>
      <c r="C34" s="14">
        <v>3</v>
      </c>
      <c r="D34" s="16">
        <f>SUM('ТГ зв'!G382:G384)</f>
        <v>1559.741</v>
      </c>
    </row>
    <row r="35" spans="1:4" s="17" customFormat="1" x14ac:dyDescent="0.3">
      <c r="A35" s="14">
        <v>26</v>
      </c>
      <c r="B35" s="15" t="s">
        <v>29</v>
      </c>
      <c r="C35" s="14">
        <v>81</v>
      </c>
      <c r="D35" s="16">
        <f>SUM('ТГ зв'!G386:G466)</f>
        <v>181058.03399999999</v>
      </c>
    </row>
    <row r="36" spans="1:4" s="17" customFormat="1" x14ac:dyDescent="0.3">
      <c r="A36" s="14">
        <v>27</v>
      </c>
      <c r="B36" s="15" t="s">
        <v>41</v>
      </c>
      <c r="C36" s="14">
        <v>8</v>
      </c>
      <c r="D36" s="16">
        <f>SUM('ТГ зв'!G468:G475)</f>
        <v>17115.810000000001</v>
      </c>
    </row>
    <row r="37" spans="1:4" ht="16.2" x14ac:dyDescent="0.3">
      <c r="A37" s="11"/>
      <c r="B37" s="12" t="s">
        <v>57</v>
      </c>
      <c r="C37" s="23">
        <f>C38+C41+C42+C40</f>
        <v>45</v>
      </c>
      <c r="D37" s="13">
        <f>D38+D41+D42+D40+D39</f>
        <v>319025.90100000007</v>
      </c>
    </row>
    <row r="38" spans="1:4" s="17" customFormat="1" x14ac:dyDescent="0.3">
      <c r="A38" s="14">
        <v>28</v>
      </c>
      <c r="B38" s="15" t="s">
        <v>22</v>
      </c>
      <c r="C38" s="14">
        <v>44</v>
      </c>
      <c r="D38" s="16">
        <f>SUM('ТГ зв'!G478:G521)</f>
        <v>318825.90100000007</v>
      </c>
    </row>
    <row r="39" spans="1:4" s="17" customFormat="1" x14ac:dyDescent="0.3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3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3">
      <c r="A41" s="14">
        <v>31</v>
      </c>
      <c r="B41" s="15" t="s">
        <v>1910</v>
      </c>
      <c r="C41" s="14">
        <v>0</v>
      </c>
      <c r="D41" s="16">
        <v>0</v>
      </c>
    </row>
    <row r="42" spans="1:4" s="17" customFormat="1" x14ac:dyDescent="0.3">
      <c r="A42" s="14">
        <v>32</v>
      </c>
      <c r="B42" s="15" t="s">
        <v>39</v>
      </c>
      <c r="C42" s="14">
        <v>1</v>
      </c>
      <c r="D42" s="16">
        <f>SUM('ТГ зв'!G526)</f>
        <v>200</v>
      </c>
    </row>
    <row r="43" spans="1:4" ht="16.2" x14ac:dyDescent="0.3">
      <c r="A43" s="11"/>
      <c r="B43" s="12" t="s">
        <v>58</v>
      </c>
      <c r="C43" s="27">
        <f>C45+C46+C47+C49+C51+C52+ C53+C54+C56+C48+C55+C57+C50+C58+C44</f>
        <v>81</v>
      </c>
      <c r="D43" s="13">
        <f>D45+D46+D47+D49+D51+D52+ D53+D54+D56+D48+D55+D57+D50+D58+D44</f>
        <v>106834.90000000001</v>
      </c>
    </row>
    <row r="44" spans="1:4" s="17" customFormat="1" ht="31.2" x14ac:dyDescent="0.3">
      <c r="A44" s="14"/>
      <c r="B44" s="15" t="s">
        <v>1774</v>
      </c>
      <c r="C44" s="14">
        <v>1</v>
      </c>
      <c r="D44" s="16">
        <f>SUM('ТГ зв'!G529)</f>
        <v>250</v>
      </c>
    </row>
    <row r="45" spans="1:4" s="17" customFormat="1" x14ac:dyDescent="0.3">
      <c r="A45" s="14">
        <v>33</v>
      </c>
      <c r="B45" s="15" t="s">
        <v>26</v>
      </c>
      <c r="C45" s="14">
        <v>22</v>
      </c>
      <c r="D45" s="16">
        <f>SUM('ТГ зв'!G531:G552)</f>
        <v>20106.392</v>
      </c>
    </row>
    <row r="46" spans="1:4" s="17" customFormat="1" x14ac:dyDescent="0.3">
      <c r="A46" s="14">
        <v>34</v>
      </c>
      <c r="B46" s="15" t="s">
        <v>9</v>
      </c>
      <c r="C46" s="14">
        <v>5</v>
      </c>
      <c r="D46" s="16">
        <f>SUM('ТГ зв'!G554:G558)</f>
        <v>2425.5039999999999</v>
      </c>
    </row>
    <row r="47" spans="1:4" s="17" customFormat="1" x14ac:dyDescent="0.3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3">
      <c r="A48" s="14">
        <v>36</v>
      </c>
      <c r="B48" s="15" t="s">
        <v>32</v>
      </c>
      <c r="C48" s="14">
        <v>1</v>
      </c>
      <c r="D48" s="16">
        <f>SUM('ТГ зв'!G561)</f>
        <v>311.2</v>
      </c>
    </row>
    <row r="49" spans="1:4" s="17" customFormat="1" x14ac:dyDescent="0.3">
      <c r="A49" s="14">
        <v>37</v>
      </c>
      <c r="B49" s="15" t="s">
        <v>16</v>
      </c>
      <c r="C49" s="14">
        <v>9</v>
      </c>
      <c r="D49" s="16">
        <f>SUM('ТГ зв'!G563:G571)</f>
        <v>13580.115999999998</v>
      </c>
    </row>
    <row r="50" spans="1:4" s="17" customFormat="1" x14ac:dyDescent="0.3">
      <c r="A50" s="14">
        <v>38</v>
      </c>
      <c r="B50" s="15" t="s">
        <v>47</v>
      </c>
      <c r="C50" s="14">
        <v>3</v>
      </c>
      <c r="D50" s="16">
        <f>SUM('ТГ зв'!G573:G575)</f>
        <v>6184.7629999999999</v>
      </c>
    </row>
    <row r="51" spans="1:4" s="17" customFormat="1" x14ac:dyDescent="0.3">
      <c r="A51" s="14">
        <v>39</v>
      </c>
      <c r="B51" s="15" t="s">
        <v>20</v>
      </c>
      <c r="C51" s="14">
        <v>4</v>
      </c>
      <c r="D51" s="16">
        <f>SUM('ТГ зв'!G577:G580)</f>
        <v>3999.7030000000004</v>
      </c>
    </row>
    <row r="52" spans="1:4" s="17" customFormat="1" x14ac:dyDescent="0.3">
      <c r="A52" s="14">
        <v>40</v>
      </c>
      <c r="B52" s="15" t="s">
        <v>23</v>
      </c>
      <c r="C52" s="14">
        <v>0</v>
      </c>
      <c r="D52" s="16">
        <v>0</v>
      </c>
    </row>
    <row r="53" spans="1:4" s="17" customFormat="1" x14ac:dyDescent="0.3">
      <c r="A53" s="14">
        <v>41</v>
      </c>
      <c r="B53" s="15" t="s">
        <v>24</v>
      </c>
      <c r="C53" s="14">
        <v>5</v>
      </c>
      <c r="D53" s="16">
        <f>SUM('ТГ зв'!G583:G587)</f>
        <v>11885.306</v>
      </c>
    </row>
    <row r="54" spans="1:4" s="17" customFormat="1" x14ac:dyDescent="0.3">
      <c r="A54" s="14">
        <v>42</v>
      </c>
      <c r="B54" s="15" t="s">
        <v>25</v>
      </c>
      <c r="C54" s="14">
        <v>0</v>
      </c>
      <c r="D54" s="16">
        <v>0</v>
      </c>
    </row>
    <row r="55" spans="1:4" s="17" customFormat="1" x14ac:dyDescent="0.3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3">
      <c r="A56" s="14">
        <v>44</v>
      </c>
      <c r="B56" s="15" t="s">
        <v>10</v>
      </c>
      <c r="C56" s="14">
        <v>22</v>
      </c>
      <c r="D56" s="16">
        <f>SUM('ТГ зв'!G591:G612)</f>
        <v>44772.859000000004</v>
      </c>
    </row>
    <row r="57" spans="1:4" s="17" customFormat="1" x14ac:dyDescent="0.3">
      <c r="A57" s="14">
        <v>45</v>
      </c>
      <c r="B57" s="15" t="s">
        <v>40</v>
      </c>
      <c r="C57" s="14">
        <v>1</v>
      </c>
      <c r="D57" s="16">
        <f>SUM('ТГ зв'!G614:G614)</f>
        <v>348</v>
      </c>
    </row>
    <row r="58" spans="1:4" s="17" customFormat="1" x14ac:dyDescent="0.3">
      <c r="A58" s="14">
        <v>46</v>
      </c>
      <c r="B58" s="15" t="s">
        <v>49</v>
      </c>
      <c r="C58" s="14">
        <v>8</v>
      </c>
      <c r="D58" s="16">
        <f>SUM('ТГ зв'!G616:G623)</f>
        <v>2971.0569999999998</v>
      </c>
    </row>
    <row r="66" spans="1:1017" s="4" customFormat="1" x14ac:dyDescent="0.3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 xr:uid="{0528D5D3-84EF-4C3F-BD4F-B606B9FBFC26}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2026-05-08T07:01:08Z</dcterms:modified>
</cp:coreProperties>
</file>